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ocuments\TELETRABAJO\INFORME DE GES SIAC 2020\Informe de gestión tercer trimestre de 2020\INFORME Y ANEXOS PARA PUBLICAR\"/>
    </mc:Choice>
  </mc:AlternateContent>
  <xr:revisionPtr revIDLastSave="0" documentId="13_ncr:1_{F2E63F2E-F2BD-4A76-B5F0-85C38DB174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 Trimestre 2020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7" i="7" l="1"/>
  <c r="C167" i="7"/>
  <c r="B167" i="7"/>
  <c r="D155" i="7"/>
  <c r="C155" i="7"/>
  <c r="B155" i="7"/>
  <c r="D143" i="7"/>
  <c r="C143" i="7"/>
  <c r="B143" i="7"/>
  <c r="B170" i="7" s="1"/>
  <c r="D125" i="7"/>
  <c r="C125" i="7"/>
  <c r="B125" i="7"/>
  <c r="D113" i="7"/>
  <c r="C113" i="7"/>
  <c r="B113" i="7"/>
  <c r="D101" i="7"/>
  <c r="C101" i="7"/>
  <c r="B101" i="7"/>
  <c r="B128" i="7" s="1"/>
  <c r="D82" i="7"/>
  <c r="C82" i="7"/>
  <c r="B82" i="7"/>
  <c r="D70" i="7"/>
  <c r="C70" i="7"/>
  <c r="B70" i="7"/>
  <c r="D58" i="7"/>
  <c r="C58" i="7"/>
  <c r="B58" i="7"/>
  <c r="B85" i="7" s="1"/>
  <c r="D40" i="7"/>
  <c r="C40" i="7"/>
  <c r="B40" i="7"/>
  <c r="D28" i="7"/>
  <c r="C28" i="7"/>
  <c r="B28" i="7"/>
  <c r="D16" i="7"/>
  <c r="C16" i="7"/>
  <c r="B16" i="7"/>
  <c r="B43" i="7" s="1"/>
  <c r="B179" i="7" s="1"/>
  <c r="C43" i="7" l="1"/>
  <c r="C17" i="7"/>
  <c r="D43" i="7"/>
  <c r="D17" i="7"/>
  <c r="C29" i="7"/>
  <c r="D29" i="7"/>
  <c r="C41" i="7"/>
  <c r="D41" i="7"/>
  <c r="C85" i="7"/>
  <c r="C86" i="7" s="1"/>
  <c r="C59" i="7"/>
  <c r="D85" i="7"/>
  <c r="D86" i="7" s="1"/>
  <c r="D59" i="7"/>
  <c r="C71" i="7"/>
  <c r="D71" i="7"/>
  <c r="C83" i="7"/>
  <c r="D83" i="7"/>
  <c r="C128" i="7"/>
  <c r="C129" i="7" s="1"/>
  <c r="C102" i="7"/>
  <c r="D128" i="7"/>
  <c r="D129" i="7" s="1"/>
  <c r="D102" i="7"/>
  <c r="C114" i="7"/>
  <c r="D114" i="7"/>
  <c r="C126" i="7"/>
  <c r="D126" i="7"/>
  <c r="C170" i="7"/>
  <c r="C171" i="7" s="1"/>
  <c r="C144" i="7"/>
  <c r="D170" i="7"/>
  <c r="D171" i="7" s="1"/>
  <c r="D144" i="7"/>
  <c r="C156" i="7"/>
  <c r="D156" i="7"/>
  <c r="C168" i="7"/>
  <c r="D168" i="7"/>
  <c r="B168" i="7" l="1"/>
  <c r="B156" i="7"/>
  <c r="B144" i="7"/>
  <c r="B171" i="7"/>
  <c r="B126" i="7"/>
  <c r="B114" i="7"/>
  <c r="B102" i="7"/>
  <c r="B129" i="7"/>
  <c r="B83" i="7"/>
  <c r="B71" i="7"/>
  <c r="B59" i="7"/>
  <c r="B86" i="7"/>
  <c r="B41" i="7"/>
  <c r="B29" i="7"/>
  <c r="D179" i="7"/>
  <c r="D180" i="7" s="1"/>
  <c r="D44" i="7"/>
  <c r="B17" i="7"/>
  <c r="C179" i="7"/>
  <c r="C180" i="7" s="1"/>
  <c r="B180" i="7" s="1"/>
  <c r="C44" i="7"/>
  <c r="B44" i="7" s="1"/>
</calcChain>
</file>

<file path=xl/sharedStrings.xml><?xml version="1.0" encoding="utf-8"?>
<sst xmlns="http://schemas.openxmlformats.org/spreadsheetml/2006/main" count="180" uniqueCount="39">
  <si>
    <t xml:space="preserve">SECRETARÍA DISTRITAL DE INTEGRACIÓN SOCIAL </t>
  </si>
  <si>
    <t xml:space="preserve">SUBSECREATARÍA 
SERVICIO INTEGRAL DE ATENCIÓN A LA CIUDADANÍA-SIAC 
</t>
  </si>
  <si>
    <t>Subdirecciónes Locales</t>
  </si>
  <si>
    <t>Mes:</t>
  </si>
  <si>
    <t>Cola:</t>
  </si>
  <si>
    <t>Información Ciudadana</t>
  </si>
  <si>
    <t>Indicadores por llamada</t>
  </si>
  <si>
    <t>Semana</t>
  </si>
  <si>
    <t>Llamadas Recibidas</t>
  </si>
  <si>
    <t>Llamadas contestadas</t>
  </si>
  <si>
    <t>Llamadas abandonadas</t>
  </si>
  <si>
    <t>Total</t>
  </si>
  <si>
    <t>TOTAL %</t>
  </si>
  <si>
    <t>Mes</t>
  </si>
  <si>
    <t>Cola</t>
  </si>
  <si>
    <t>TOTAL TRIMESTRE</t>
  </si>
  <si>
    <t>Linea Administrativa</t>
  </si>
  <si>
    <t>Linea administrativa</t>
  </si>
  <si>
    <t>Linea PQRS</t>
  </si>
  <si>
    <t>Linea Denuncias por presuntos hechos de corrupción</t>
  </si>
  <si>
    <t>Linea Denuncias</t>
  </si>
  <si>
    <t>Atención General - Telefonia SIAC</t>
  </si>
  <si>
    <t>Trimestre</t>
  </si>
  <si>
    <t>TODAS</t>
  </si>
  <si>
    <t>N.A</t>
  </si>
  <si>
    <t xml:space="preserve">Elaboró  </t>
  </si>
  <si>
    <t>Aprobó</t>
  </si>
  <si>
    <t xml:space="preserve">Fecha de elaboración.  </t>
  </si>
  <si>
    <t xml:space="preserve">Fuente. </t>
  </si>
  <si>
    <t>Aplicativo Denwa</t>
  </si>
  <si>
    <t>Claudia Bulla</t>
  </si>
  <si>
    <t>ANEXO 6
INFORME ATENCIÓN TELEFÓNICA TERCER TRIMESTRE - 2020</t>
  </si>
  <si>
    <t>JULIO</t>
  </si>
  <si>
    <t>AGOSTO</t>
  </si>
  <si>
    <t>SEPTIEMBRE</t>
  </si>
  <si>
    <t>3 Trimestre 2020</t>
  </si>
  <si>
    <t>Octubre 2020</t>
  </si>
  <si>
    <t>Contratista SIAC</t>
  </si>
  <si>
    <t xml:space="preserve">Erwin Gaeth Mera.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</si>
</sst>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DB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/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/>
    </xf>
    <xf numFmtId="0" fontId="2" fillId="6" borderId="14" xfId="0" applyFont="1" applyFill="1" applyBorder="1" applyAlignment="1"/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18</xdr:row>
      <xdr:rowOff>104775</xdr:rowOff>
    </xdr:from>
    <xdr:to>
      <xdr:col>13</xdr:col>
      <xdr:colOff>361950</xdr:colOff>
      <xdr:row>32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5AAC56-8708-4D18-999C-89C8C65E633B}"/>
            </a:ext>
            <a:ext uri="{147F2762-F138-4A5C-976F-8EAC2B608ADB}">
              <a16:predDERef xmlns:a16="http://schemas.microsoft.com/office/drawing/2014/main" pred="{CE81BB73-51FE-45C7-90EB-ECBCC93EC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3429000"/>
          <a:ext cx="5248275" cy="206692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4</xdr:row>
      <xdr:rowOff>123825</xdr:rowOff>
    </xdr:from>
    <xdr:to>
      <xdr:col>13</xdr:col>
      <xdr:colOff>342900</xdr:colOff>
      <xdr:row>18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CCA972-B44E-4D34-AADD-095BEE85BACB}"/>
            </a:ext>
            <a:ext uri="{147F2762-F138-4A5C-976F-8EAC2B608ADB}">
              <a16:predDERef xmlns:a16="http://schemas.microsoft.com/office/drawing/2014/main" pred="{E65AAC56-8708-4D18-999C-89C8C65E6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1314450"/>
          <a:ext cx="5229225" cy="207645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32</xdr:row>
      <xdr:rowOff>95250</xdr:rowOff>
    </xdr:from>
    <xdr:to>
      <xdr:col>13</xdr:col>
      <xdr:colOff>371475</xdr:colOff>
      <xdr:row>46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1980BA-FEDA-4B82-8EC5-DE5B3F433FEE}"/>
            </a:ext>
            <a:ext uri="{147F2762-F138-4A5C-976F-8EAC2B608ADB}">
              <a16:predDERef xmlns:a16="http://schemas.microsoft.com/office/drawing/2014/main" pred="{7BCCA972-B44E-4D34-AADD-095BEE85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10325" y="5553075"/>
          <a:ext cx="5267325" cy="209550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48</xdr:row>
      <xdr:rowOff>114300</xdr:rowOff>
    </xdr:from>
    <xdr:to>
      <xdr:col>13</xdr:col>
      <xdr:colOff>371475</xdr:colOff>
      <xdr:row>62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62A8887-09D4-4022-85BC-B0F7BF4E6537}"/>
            </a:ext>
            <a:ext uri="{147F2762-F138-4A5C-976F-8EAC2B608ADB}">
              <a16:predDERef xmlns:a16="http://schemas.microsoft.com/office/drawing/2014/main" pred="{CC1980BA-FEDA-4B82-8EC5-DE5B3F433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10325" y="8010525"/>
          <a:ext cx="5267325" cy="21145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62</xdr:row>
      <xdr:rowOff>123825</xdr:rowOff>
    </xdr:from>
    <xdr:to>
      <xdr:col>13</xdr:col>
      <xdr:colOff>371475</xdr:colOff>
      <xdr:row>76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1B52F97-70C7-401D-B903-650C86B7AB65}"/>
            </a:ext>
            <a:ext uri="{147F2762-F138-4A5C-976F-8EAC2B608ADB}">
              <a16:predDERef xmlns:a16="http://schemas.microsoft.com/office/drawing/2014/main" pred="{962A8887-09D4-4022-85BC-B0F7BF4E6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00800" y="10153650"/>
          <a:ext cx="5276850" cy="210502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77</xdr:row>
      <xdr:rowOff>0</xdr:rowOff>
    </xdr:from>
    <xdr:to>
      <xdr:col>13</xdr:col>
      <xdr:colOff>361950</xdr:colOff>
      <xdr:row>90</xdr:row>
      <xdr:rowOff>114300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7734789-E762-42ED-A788-5889F42CCE8E}"/>
            </a:ext>
            <a:ext uri="{147F2762-F138-4A5C-976F-8EAC2B608ADB}">
              <a16:predDERef xmlns:a16="http://schemas.microsoft.com/office/drawing/2014/main" pred="{F1B52F97-70C7-401D-B903-650C86B7A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10325" y="12315825"/>
          <a:ext cx="5257800" cy="209550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92</xdr:row>
      <xdr:rowOff>0</xdr:rowOff>
    </xdr:from>
    <xdr:to>
      <xdr:col>13</xdr:col>
      <xdr:colOff>352425</xdr:colOff>
      <xdr:row>105</xdr:row>
      <xdr:rowOff>95250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590B3EF-E99F-4624-A920-54A6B73FE9D7}"/>
            </a:ext>
            <a:ext uri="{147F2762-F138-4A5C-976F-8EAC2B608ADB}">
              <a16:predDERef xmlns:a16="http://schemas.microsoft.com/office/drawing/2014/main" pred="{E7734789-E762-42ED-A788-5889F42CC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10325" y="14601825"/>
          <a:ext cx="5248275" cy="207645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106</xdr:row>
      <xdr:rowOff>0</xdr:rowOff>
    </xdr:from>
    <xdr:to>
      <xdr:col>13</xdr:col>
      <xdr:colOff>342900</xdr:colOff>
      <xdr:row>119</xdr:row>
      <xdr:rowOff>104775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C7DD7B7-7F41-4AB7-AB52-D9A621002FF5}"/>
            </a:ext>
            <a:ext uri="{147F2762-F138-4A5C-976F-8EAC2B608ADB}">
              <a16:predDERef xmlns:a16="http://schemas.microsoft.com/office/drawing/2014/main" pred="{C590B3EF-E99F-4624-A920-54A6B73FE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10325" y="16735425"/>
          <a:ext cx="5238750" cy="20859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119</xdr:row>
      <xdr:rowOff>142875</xdr:rowOff>
    </xdr:from>
    <xdr:to>
      <xdr:col>13</xdr:col>
      <xdr:colOff>333375</xdr:colOff>
      <xdr:row>133</xdr:row>
      <xdr:rowOff>76200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416EF5F-AC7F-415D-85EE-67F7CA127338}"/>
            </a:ext>
            <a:ext uri="{147F2762-F138-4A5C-976F-8EAC2B608ADB}">
              <a16:predDERef xmlns:a16="http://schemas.microsoft.com/office/drawing/2014/main" pred="{BC7DD7B7-7F41-4AB7-AB52-D9A621002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10325" y="18859500"/>
          <a:ext cx="5229225" cy="2066925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134</xdr:row>
      <xdr:rowOff>133350</xdr:rowOff>
    </xdr:from>
    <xdr:to>
      <xdr:col>13</xdr:col>
      <xdr:colOff>323850</xdr:colOff>
      <xdr:row>148</xdr:row>
      <xdr:rowOff>85725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D1FD990-3DA8-4D2F-822A-BF346D98B68D}"/>
            </a:ext>
            <a:ext uri="{147F2762-F138-4A5C-976F-8EAC2B608ADB}">
              <a16:predDERef xmlns:a16="http://schemas.microsoft.com/office/drawing/2014/main" pred="{8416EF5F-AC7F-415D-85EE-67F7CA127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00800" y="21135975"/>
          <a:ext cx="5229225" cy="208597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149</xdr:row>
      <xdr:rowOff>38100</xdr:rowOff>
    </xdr:from>
    <xdr:to>
      <xdr:col>13</xdr:col>
      <xdr:colOff>314325</xdr:colOff>
      <xdr:row>162</xdr:row>
      <xdr:rowOff>104775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494949E-38A1-42E0-994E-7E4BB7B86A53}"/>
            </a:ext>
            <a:ext uri="{147F2762-F138-4A5C-976F-8EAC2B608ADB}">
              <a16:predDERef xmlns:a16="http://schemas.microsoft.com/office/drawing/2014/main" pred="{1D1FD990-3DA8-4D2F-822A-BF346D98B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19850" y="23326725"/>
          <a:ext cx="5200650" cy="204787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163</xdr:row>
      <xdr:rowOff>38100</xdr:rowOff>
    </xdr:from>
    <xdr:to>
      <xdr:col>13</xdr:col>
      <xdr:colOff>333375</xdr:colOff>
      <xdr:row>176</xdr:row>
      <xdr:rowOff>104775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A43160F5-AAFE-4474-8447-C2BB45FC30D5}"/>
            </a:ext>
            <a:ext uri="{147F2762-F138-4A5C-976F-8EAC2B608ADB}">
              <a16:predDERef xmlns:a16="http://schemas.microsoft.com/office/drawing/2014/main" pred="{A494949E-38A1-42E0-994E-7E4BB7B86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19850" y="25460325"/>
          <a:ext cx="5219700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4641-CADB-4E69-A4D4-DD57B90E3E88}">
  <dimension ref="A1:L186"/>
  <sheetViews>
    <sheetView tabSelected="1" topLeftCell="A166" workbookViewId="0">
      <selection activeCell="D185" sqref="D185"/>
    </sheetView>
  </sheetViews>
  <sheetFormatPr baseColWidth="10" defaultColWidth="9.140625" defaultRowHeight="12" x14ac:dyDescent="0.2"/>
  <cols>
    <col min="1" max="1" width="21.5703125" style="1" customWidth="1"/>
    <col min="2" max="2" width="23.5703125" style="1" customWidth="1"/>
    <col min="3" max="3" width="21.140625" style="1" customWidth="1"/>
    <col min="4" max="4" width="21" style="1" customWidth="1"/>
    <col min="5" max="16384" width="9.140625" style="1"/>
  </cols>
  <sheetData>
    <row r="1" spans="1:12" ht="20.2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34.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7" customHeight="1" x14ac:dyDescent="0.2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6" spans="1:12" x14ac:dyDescent="0.2">
      <c r="A6" s="44" t="s">
        <v>2</v>
      </c>
      <c r="B6" s="44"/>
      <c r="C6" s="44"/>
      <c r="D6" s="44"/>
    </row>
    <row r="7" spans="1:12" x14ac:dyDescent="0.2">
      <c r="A7" s="44"/>
      <c r="B7" s="44"/>
      <c r="C7" s="44"/>
      <c r="D7" s="44"/>
    </row>
    <row r="8" spans="1:12" x14ac:dyDescent="0.2">
      <c r="A8" s="16" t="s">
        <v>3</v>
      </c>
      <c r="B8" s="16" t="s">
        <v>32</v>
      </c>
      <c r="C8" s="16" t="s">
        <v>4</v>
      </c>
      <c r="D8" s="16" t="s">
        <v>5</v>
      </c>
    </row>
    <row r="9" spans="1:12" x14ac:dyDescent="0.2">
      <c r="A9" s="16"/>
      <c r="B9" s="45" t="s">
        <v>6</v>
      </c>
      <c r="C9" s="45"/>
      <c r="D9" s="45"/>
    </row>
    <row r="10" spans="1:12" x14ac:dyDescent="0.2">
      <c r="A10" s="27" t="s">
        <v>7</v>
      </c>
      <c r="B10" s="27" t="s">
        <v>8</v>
      </c>
      <c r="C10" s="27" t="s">
        <v>9</v>
      </c>
      <c r="D10" s="27" t="s">
        <v>10</v>
      </c>
    </row>
    <row r="11" spans="1:12" x14ac:dyDescent="0.2">
      <c r="A11" s="31">
        <v>1</v>
      </c>
      <c r="B11" s="31">
        <v>4108</v>
      </c>
      <c r="C11" s="31">
        <v>1372</v>
      </c>
      <c r="D11" s="31">
        <v>2736</v>
      </c>
    </row>
    <row r="12" spans="1:12" x14ac:dyDescent="0.2">
      <c r="A12" s="31">
        <v>2</v>
      </c>
      <c r="B12" s="31">
        <v>4784</v>
      </c>
      <c r="C12" s="31">
        <v>1966</v>
      </c>
      <c r="D12" s="31">
        <v>2818</v>
      </c>
    </row>
    <row r="13" spans="1:12" x14ac:dyDescent="0.2">
      <c r="A13" s="31">
        <v>3</v>
      </c>
      <c r="B13" s="31">
        <v>6949</v>
      </c>
      <c r="C13" s="31">
        <v>2370</v>
      </c>
      <c r="D13" s="31">
        <v>4579</v>
      </c>
    </row>
    <row r="14" spans="1:12" x14ac:dyDescent="0.2">
      <c r="A14" s="31">
        <v>4</v>
      </c>
      <c r="B14" s="31">
        <v>5672</v>
      </c>
      <c r="C14" s="31">
        <v>2366</v>
      </c>
      <c r="D14" s="31">
        <v>3306</v>
      </c>
    </row>
    <row r="15" spans="1:12" x14ac:dyDescent="0.2">
      <c r="A15" s="31">
        <v>5</v>
      </c>
      <c r="B15" s="31">
        <v>6823</v>
      </c>
      <c r="C15" s="31">
        <v>2725</v>
      </c>
      <c r="D15" s="31">
        <v>4098</v>
      </c>
    </row>
    <row r="16" spans="1:12" x14ac:dyDescent="0.2">
      <c r="A16" s="28" t="s">
        <v>11</v>
      </c>
      <c r="B16" s="29">
        <f>SUM(B11:B15)</f>
        <v>28336</v>
      </c>
      <c r="C16" s="29">
        <f>SUM(C11:C15)</f>
        <v>10799</v>
      </c>
      <c r="D16" s="29">
        <f>SUM(D11:D15)</f>
        <v>17537</v>
      </c>
    </row>
    <row r="17" spans="1:4" x14ac:dyDescent="0.2">
      <c r="A17" s="16" t="s">
        <v>12</v>
      </c>
      <c r="B17" s="31">
        <f>C17+D17</f>
        <v>100</v>
      </c>
      <c r="C17" s="31">
        <f>(C16*100)/B16</f>
        <v>38.110530773574254</v>
      </c>
      <c r="D17" s="31">
        <f>(D16*100)/B16</f>
        <v>61.889469226425746</v>
      </c>
    </row>
    <row r="18" spans="1:4" x14ac:dyDescent="0.2">
      <c r="A18" s="10"/>
      <c r="B18" s="33"/>
      <c r="C18" s="33"/>
      <c r="D18" s="33"/>
    </row>
    <row r="19" spans="1:4" x14ac:dyDescent="0.2">
      <c r="A19" s="10"/>
      <c r="B19" s="33"/>
      <c r="C19" s="33"/>
      <c r="D19" s="33"/>
    </row>
    <row r="20" spans="1:4" x14ac:dyDescent="0.2">
      <c r="A20" s="4" t="s">
        <v>3</v>
      </c>
      <c r="B20" s="4" t="s">
        <v>33</v>
      </c>
      <c r="C20" s="4" t="s">
        <v>4</v>
      </c>
      <c r="D20" s="2" t="s">
        <v>5</v>
      </c>
    </row>
    <row r="21" spans="1:4" x14ac:dyDescent="0.2">
      <c r="A21" s="4"/>
      <c r="B21" s="46" t="s">
        <v>6</v>
      </c>
      <c r="C21" s="47"/>
      <c r="D21" s="48"/>
    </row>
    <row r="22" spans="1:4" x14ac:dyDescent="0.2">
      <c r="A22" s="4" t="s">
        <v>7</v>
      </c>
      <c r="B22" s="4" t="s">
        <v>8</v>
      </c>
      <c r="C22" s="4" t="s">
        <v>9</v>
      </c>
      <c r="D22" s="4" t="s">
        <v>10</v>
      </c>
    </row>
    <row r="23" spans="1:4" x14ac:dyDescent="0.2">
      <c r="A23" s="7">
        <v>1</v>
      </c>
      <c r="B23" s="7">
        <v>3477</v>
      </c>
      <c r="C23" s="7">
        <v>1797</v>
      </c>
      <c r="D23" s="7">
        <v>1680</v>
      </c>
    </row>
    <row r="24" spans="1:4" x14ac:dyDescent="0.2">
      <c r="A24" s="7">
        <v>2</v>
      </c>
      <c r="B24" s="11">
        <v>6117</v>
      </c>
      <c r="C24" s="7">
        <v>1271</v>
      </c>
      <c r="D24" s="7">
        <v>4846</v>
      </c>
    </row>
    <row r="25" spans="1:4" x14ac:dyDescent="0.2">
      <c r="A25" s="7">
        <v>3</v>
      </c>
      <c r="B25" s="7">
        <v>4700</v>
      </c>
      <c r="C25" s="7">
        <v>772</v>
      </c>
      <c r="D25" s="7">
        <v>3928</v>
      </c>
    </row>
    <row r="26" spans="1:4" x14ac:dyDescent="0.2">
      <c r="A26" s="7">
        <v>4</v>
      </c>
      <c r="B26" s="7">
        <v>3695</v>
      </c>
      <c r="C26" s="7">
        <v>2057</v>
      </c>
      <c r="D26" s="7">
        <v>1638</v>
      </c>
    </row>
    <row r="27" spans="1:4" x14ac:dyDescent="0.2">
      <c r="A27" s="7">
        <v>5</v>
      </c>
      <c r="B27" s="7"/>
      <c r="C27" s="7"/>
      <c r="D27" s="7"/>
    </row>
    <row r="28" spans="1:4" x14ac:dyDescent="0.2">
      <c r="A28" s="8" t="s">
        <v>11</v>
      </c>
      <c r="B28" s="9">
        <f>SUM(B23:B27)</f>
        <v>17989</v>
      </c>
      <c r="C28" s="9">
        <f>SUM(C23:C27)</f>
        <v>5897</v>
      </c>
      <c r="D28" s="9">
        <f>SUM(D23:D27)</f>
        <v>12092</v>
      </c>
    </row>
    <row r="29" spans="1:4" x14ac:dyDescent="0.2">
      <c r="A29" s="4" t="s">
        <v>12</v>
      </c>
      <c r="B29" s="7">
        <f>C29+D29</f>
        <v>100</v>
      </c>
      <c r="C29" s="7">
        <f>(C28*100)/B28</f>
        <v>32.781144032464283</v>
      </c>
      <c r="D29" s="7">
        <f>(D28*100)/B28</f>
        <v>67.218855967535717</v>
      </c>
    </row>
    <row r="30" spans="1:4" x14ac:dyDescent="0.2">
      <c r="A30" s="10"/>
      <c r="B30" s="33"/>
      <c r="C30" s="33"/>
      <c r="D30" s="33"/>
    </row>
    <row r="31" spans="1:4" x14ac:dyDescent="0.2">
      <c r="A31" s="10"/>
      <c r="B31" s="33"/>
      <c r="C31" s="33"/>
      <c r="D31" s="33"/>
    </row>
    <row r="32" spans="1:4" x14ac:dyDescent="0.2">
      <c r="A32" s="4" t="s">
        <v>13</v>
      </c>
      <c r="B32" s="4" t="s">
        <v>34</v>
      </c>
      <c r="C32" s="4" t="s">
        <v>14</v>
      </c>
      <c r="D32" s="2" t="s">
        <v>5</v>
      </c>
    </row>
    <row r="33" spans="1:4" x14ac:dyDescent="0.2">
      <c r="A33" s="4"/>
      <c r="B33" s="46" t="s">
        <v>6</v>
      </c>
      <c r="C33" s="47"/>
      <c r="D33" s="48"/>
    </row>
    <row r="34" spans="1:4" x14ac:dyDescent="0.2">
      <c r="A34" s="4" t="s">
        <v>7</v>
      </c>
      <c r="B34" s="4" t="s">
        <v>8</v>
      </c>
      <c r="C34" s="4" t="s">
        <v>9</v>
      </c>
      <c r="D34" s="4" t="s">
        <v>10</v>
      </c>
    </row>
    <row r="35" spans="1:4" x14ac:dyDescent="0.2">
      <c r="A35" s="7">
        <v>1</v>
      </c>
      <c r="B35" s="7">
        <v>2962</v>
      </c>
      <c r="C35" s="7">
        <v>1968</v>
      </c>
      <c r="D35" s="7">
        <v>994</v>
      </c>
    </row>
    <row r="36" spans="1:4" x14ac:dyDescent="0.2">
      <c r="A36" s="7">
        <v>2</v>
      </c>
      <c r="B36" s="7">
        <v>3320</v>
      </c>
      <c r="C36" s="7">
        <v>1919</v>
      </c>
      <c r="D36" s="7">
        <v>1401</v>
      </c>
    </row>
    <row r="37" spans="1:4" x14ac:dyDescent="0.2">
      <c r="A37" s="7">
        <v>3</v>
      </c>
      <c r="B37" s="7">
        <v>3175</v>
      </c>
      <c r="C37" s="7">
        <v>1925</v>
      </c>
      <c r="D37" s="7">
        <v>1250</v>
      </c>
    </row>
    <row r="38" spans="1:4" x14ac:dyDescent="0.2">
      <c r="A38" s="7">
        <v>4</v>
      </c>
      <c r="B38" s="7">
        <v>3384</v>
      </c>
      <c r="C38" s="7">
        <v>2044</v>
      </c>
      <c r="D38" s="7">
        <v>1340</v>
      </c>
    </row>
    <row r="39" spans="1:4" x14ac:dyDescent="0.2">
      <c r="A39" s="7">
        <v>5</v>
      </c>
      <c r="B39" s="7">
        <v>3408</v>
      </c>
      <c r="C39" s="7">
        <v>2250</v>
      </c>
      <c r="D39" s="7">
        <v>1158</v>
      </c>
    </row>
    <row r="40" spans="1:4" x14ac:dyDescent="0.2">
      <c r="A40" s="8" t="s">
        <v>11</v>
      </c>
      <c r="B40" s="9">
        <f>SUM(B35:B39)</f>
        <v>16249</v>
      </c>
      <c r="C40" s="9">
        <f>SUM(C35:C39)</f>
        <v>10106</v>
      </c>
      <c r="D40" s="9">
        <f>SUM(D35:D39)</f>
        <v>6143</v>
      </c>
    </row>
    <row r="41" spans="1:4" x14ac:dyDescent="0.2">
      <c r="A41" s="4" t="s">
        <v>12</v>
      </c>
      <c r="B41" s="7">
        <f>C41+D41</f>
        <v>100</v>
      </c>
      <c r="C41" s="7">
        <f>(C40*100)/B40</f>
        <v>62.194596590559421</v>
      </c>
      <c r="D41" s="7">
        <f>(D40*100)/B40</f>
        <v>37.805403409440579</v>
      </c>
    </row>
    <row r="42" spans="1:4" x14ac:dyDescent="0.2">
      <c r="A42" s="40" t="s">
        <v>15</v>
      </c>
      <c r="B42" s="6" t="s">
        <v>8</v>
      </c>
      <c r="C42" s="6" t="s">
        <v>9</v>
      </c>
      <c r="D42" s="6" t="s">
        <v>10</v>
      </c>
    </row>
    <row r="43" spans="1:4" x14ac:dyDescent="0.2">
      <c r="A43" s="41"/>
      <c r="B43" s="7">
        <f>B16+B28+B40</f>
        <v>62574</v>
      </c>
      <c r="C43" s="7">
        <f>C16+C28+C40</f>
        <v>26802</v>
      </c>
      <c r="D43" s="7">
        <f>D16+D28+D40</f>
        <v>35772</v>
      </c>
    </row>
    <row r="44" spans="1:4" x14ac:dyDescent="0.2">
      <c r="A44" s="4" t="s">
        <v>12</v>
      </c>
      <c r="B44" s="7">
        <f>C44+D44</f>
        <v>100</v>
      </c>
      <c r="C44" s="7">
        <f>(C43*100)/B43</f>
        <v>42.832486336177965</v>
      </c>
      <c r="D44" s="7">
        <f>(D43*100)/B43</f>
        <v>57.167513663822035</v>
      </c>
    </row>
    <row r="45" spans="1:4" x14ac:dyDescent="0.2">
      <c r="A45" s="11"/>
      <c r="B45" s="11"/>
      <c r="C45" s="11"/>
      <c r="D45" s="11"/>
    </row>
    <row r="46" spans="1:4" x14ac:dyDescent="0.2">
      <c r="A46" s="11"/>
      <c r="B46" s="11"/>
      <c r="C46" s="11"/>
      <c r="D46" s="11"/>
    </row>
    <row r="47" spans="1:4" x14ac:dyDescent="0.2">
      <c r="A47" s="12"/>
      <c r="B47" s="12"/>
      <c r="C47" s="12"/>
      <c r="D47" s="12"/>
    </row>
    <row r="48" spans="1:4" x14ac:dyDescent="0.2">
      <c r="A48" s="35" t="s">
        <v>16</v>
      </c>
      <c r="B48" s="36"/>
      <c r="C48" s="36"/>
      <c r="D48" s="36"/>
    </row>
    <row r="49" spans="1:4" x14ac:dyDescent="0.2">
      <c r="A49" s="35"/>
      <c r="B49" s="36"/>
      <c r="C49" s="36"/>
      <c r="D49" s="36"/>
    </row>
    <row r="50" spans="1:4" x14ac:dyDescent="0.2">
      <c r="A50" s="2" t="s">
        <v>13</v>
      </c>
      <c r="B50" s="13" t="s">
        <v>32</v>
      </c>
      <c r="C50" s="2" t="s">
        <v>14</v>
      </c>
      <c r="D50" s="3" t="s">
        <v>17</v>
      </c>
    </row>
    <row r="51" spans="1:4" x14ac:dyDescent="0.2">
      <c r="A51" s="5"/>
      <c r="B51" s="37" t="s">
        <v>6</v>
      </c>
      <c r="C51" s="38"/>
      <c r="D51" s="39"/>
    </row>
    <row r="52" spans="1:4" x14ac:dyDescent="0.2">
      <c r="A52" s="4" t="s">
        <v>7</v>
      </c>
      <c r="B52" s="4" t="s">
        <v>8</v>
      </c>
      <c r="C52" s="4" t="s">
        <v>9</v>
      </c>
      <c r="D52" s="4" t="s">
        <v>10</v>
      </c>
    </row>
    <row r="53" spans="1:4" x14ac:dyDescent="0.2">
      <c r="A53" s="7">
        <v>1</v>
      </c>
      <c r="B53" s="7">
        <v>2676</v>
      </c>
      <c r="C53" s="7">
        <v>382</v>
      </c>
      <c r="D53" s="7">
        <v>2294</v>
      </c>
    </row>
    <row r="54" spans="1:4" x14ac:dyDescent="0.2">
      <c r="A54" s="7">
        <v>2</v>
      </c>
      <c r="B54" s="7">
        <v>3175</v>
      </c>
      <c r="C54" s="7">
        <v>429</v>
      </c>
      <c r="D54" s="7">
        <v>2746</v>
      </c>
    </row>
    <row r="55" spans="1:4" x14ac:dyDescent="0.2">
      <c r="A55" s="7">
        <v>3</v>
      </c>
      <c r="B55" s="7">
        <v>3119</v>
      </c>
      <c r="C55" s="7">
        <v>884</v>
      </c>
      <c r="D55" s="14">
        <v>2235</v>
      </c>
    </row>
    <row r="56" spans="1:4" x14ac:dyDescent="0.2">
      <c r="A56" s="7">
        <v>4</v>
      </c>
      <c r="B56" s="7">
        <v>2963</v>
      </c>
      <c r="C56" s="11">
        <v>633</v>
      </c>
      <c r="D56" s="31">
        <v>2330</v>
      </c>
    </row>
    <row r="57" spans="1:4" x14ac:dyDescent="0.2">
      <c r="A57" s="7">
        <v>5</v>
      </c>
      <c r="B57" s="11">
        <v>3365</v>
      </c>
      <c r="C57" s="7">
        <v>940</v>
      </c>
      <c r="D57" s="15">
        <v>2425</v>
      </c>
    </row>
    <row r="58" spans="1:4" x14ac:dyDescent="0.2">
      <c r="A58" s="8" t="s">
        <v>11</v>
      </c>
      <c r="B58" s="9">
        <f>SUM(B53:B57)</f>
        <v>15298</v>
      </c>
      <c r="C58" s="9">
        <f>SUM(C53:C57)</f>
        <v>3268</v>
      </c>
      <c r="D58" s="9">
        <f>SUM(D53:D57)</f>
        <v>12030</v>
      </c>
    </row>
    <row r="59" spans="1:4" x14ac:dyDescent="0.2">
      <c r="A59" s="4" t="s">
        <v>12</v>
      </c>
      <c r="B59" s="7">
        <f>C59+D59</f>
        <v>100</v>
      </c>
      <c r="C59" s="7">
        <f>(C58*100)/B58</f>
        <v>21.362269577722579</v>
      </c>
      <c r="D59" s="7">
        <f>(D58*100)/B58</f>
        <v>78.637730422277428</v>
      </c>
    </row>
    <row r="60" spans="1:4" x14ac:dyDescent="0.2">
      <c r="A60" s="10"/>
      <c r="B60" s="33"/>
      <c r="C60" s="33"/>
      <c r="D60" s="33"/>
    </row>
    <row r="61" spans="1:4" x14ac:dyDescent="0.2">
      <c r="A61" s="10"/>
      <c r="B61" s="33"/>
      <c r="C61" s="33"/>
      <c r="D61" s="33"/>
    </row>
    <row r="62" spans="1:4" x14ac:dyDescent="0.2">
      <c r="A62" s="2" t="s">
        <v>13</v>
      </c>
      <c r="B62" s="3" t="s">
        <v>33</v>
      </c>
      <c r="C62" s="2" t="s">
        <v>14</v>
      </c>
      <c r="D62" s="16" t="s">
        <v>17</v>
      </c>
    </row>
    <row r="63" spans="1:4" x14ac:dyDescent="0.2">
      <c r="A63" s="17"/>
      <c r="B63" s="37" t="s">
        <v>6</v>
      </c>
      <c r="C63" s="38"/>
      <c r="D63" s="39"/>
    </row>
    <row r="64" spans="1:4" x14ac:dyDescent="0.2">
      <c r="A64" s="5" t="s">
        <v>7</v>
      </c>
      <c r="B64" s="18" t="s">
        <v>8</v>
      </c>
      <c r="C64" s="18" t="s">
        <v>9</v>
      </c>
      <c r="D64" s="18" t="s">
        <v>10</v>
      </c>
    </row>
    <row r="65" spans="1:4" x14ac:dyDescent="0.2">
      <c r="A65" s="32">
        <v>1</v>
      </c>
      <c r="B65" s="19">
        <v>2191</v>
      </c>
      <c r="C65" s="19">
        <v>641</v>
      </c>
      <c r="D65" s="31">
        <v>1550</v>
      </c>
    </row>
    <row r="66" spans="1:4" x14ac:dyDescent="0.2">
      <c r="A66" s="7">
        <v>2</v>
      </c>
      <c r="B66" s="15">
        <v>3139</v>
      </c>
      <c r="C66" s="15">
        <v>712</v>
      </c>
      <c r="D66" s="15">
        <v>2427</v>
      </c>
    </row>
    <row r="67" spans="1:4" x14ac:dyDescent="0.2">
      <c r="A67" s="7">
        <v>3</v>
      </c>
      <c r="B67" s="7">
        <v>2645</v>
      </c>
      <c r="C67" s="7">
        <v>297</v>
      </c>
      <c r="D67" s="7">
        <v>2348</v>
      </c>
    </row>
    <row r="68" spans="1:4" x14ac:dyDescent="0.2">
      <c r="A68" s="7">
        <v>4</v>
      </c>
      <c r="B68" s="7">
        <v>2586</v>
      </c>
      <c r="C68" s="7">
        <v>814</v>
      </c>
      <c r="D68" s="7">
        <v>1772</v>
      </c>
    </row>
    <row r="69" spans="1:4" x14ac:dyDescent="0.2">
      <c r="A69" s="7">
        <v>5</v>
      </c>
      <c r="B69" s="7"/>
      <c r="C69" s="7"/>
      <c r="D69" s="7"/>
    </row>
    <row r="70" spans="1:4" x14ac:dyDescent="0.2">
      <c r="A70" s="8" t="s">
        <v>11</v>
      </c>
      <c r="B70" s="9">
        <f>SUM(B65:B69)</f>
        <v>10561</v>
      </c>
      <c r="C70" s="9">
        <f>SUM(C65:C69)</f>
        <v>2464</v>
      </c>
      <c r="D70" s="9">
        <f>SUM(D65:D69)</f>
        <v>8097</v>
      </c>
    </row>
    <row r="71" spans="1:4" x14ac:dyDescent="0.2">
      <c r="A71" s="4" t="s">
        <v>12</v>
      </c>
      <c r="B71" s="7">
        <f>C71+D71</f>
        <v>100</v>
      </c>
      <c r="C71" s="7">
        <f>(C70*100)/B70</f>
        <v>23.331123946595966</v>
      </c>
      <c r="D71" s="7">
        <f>(D70*100)/B70</f>
        <v>76.668876053404034</v>
      </c>
    </row>
    <row r="72" spans="1:4" x14ac:dyDescent="0.2">
      <c r="A72" s="10"/>
      <c r="B72" s="33"/>
      <c r="C72" s="33"/>
      <c r="D72" s="33"/>
    </row>
    <row r="73" spans="1:4" x14ac:dyDescent="0.2">
      <c r="A73" s="10"/>
      <c r="B73" s="33"/>
      <c r="C73" s="33"/>
      <c r="D73" s="33"/>
    </row>
    <row r="74" spans="1:4" x14ac:dyDescent="0.2">
      <c r="A74" s="4" t="s">
        <v>13</v>
      </c>
      <c r="B74" s="2" t="s">
        <v>34</v>
      </c>
      <c r="C74" s="2" t="s">
        <v>14</v>
      </c>
      <c r="D74" s="3" t="s">
        <v>17</v>
      </c>
    </row>
    <row r="75" spans="1:4" x14ac:dyDescent="0.2">
      <c r="A75" s="4"/>
      <c r="B75" s="37" t="s">
        <v>6</v>
      </c>
      <c r="C75" s="38"/>
      <c r="D75" s="39"/>
    </row>
    <row r="76" spans="1:4" x14ac:dyDescent="0.2">
      <c r="A76" s="4" t="s">
        <v>7</v>
      </c>
      <c r="B76" s="4" t="s">
        <v>8</v>
      </c>
      <c r="C76" s="5" t="s">
        <v>9</v>
      </c>
      <c r="D76" s="5" t="s">
        <v>10</v>
      </c>
    </row>
    <row r="77" spans="1:4" x14ac:dyDescent="0.2">
      <c r="A77" s="7">
        <v>1</v>
      </c>
      <c r="B77" s="7">
        <v>2146</v>
      </c>
      <c r="C77" s="7">
        <v>700</v>
      </c>
      <c r="D77" s="7">
        <v>1446</v>
      </c>
    </row>
    <row r="78" spans="1:4" x14ac:dyDescent="0.2">
      <c r="A78" s="7">
        <v>2</v>
      </c>
      <c r="B78" s="7">
        <v>2258</v>
      </c>
      <c r="C78" s="7">
        <v>678</v>
      </c>
      <c r="D78" s="7">
        <v>1580</v>
      </c>
    </row>
    <row r="79" spans="1:4" x14ac:dyDescent="0.2">
      <c r="A79" s="7">
        <v>3</v>
      </c>
      <c r="B79" s="7">
        <v>2248</v>
      </c>
      <c r="C79" s="7">
        <v>640</v>
      </c>
      <c r="D79" s="7">
        <v>1608</v>
      </c>
    </row>
    <row r="80" spans="1:4" x14ac:dyDescent="0.2">
      <c r="A80" s="7">
        <v>4</v>
      </c>
      <c r="B80" s="7">
        <v>2307</v>
      </c>
      <c r="C80" s="7">
        <v>823</v>
      </c>
      <c r="D80" s="7">
        <v>1484</v>
      </c>
    </row>
    <row r="81" spans="1:4" x14ac:dyDescent="0.2">
      <c r="A81" s="7">
        <v>5</v>
      </c>
      <c r="B81" s="7">
        <v>2069</v>
      </c>
      <c r="C81" s="7">
        <v>795</v>
      </c>
      <c r="D81" s="7">
        <v>1274</v>
      </c>
    </row>
    <row r="82" spans="1:4" x14ac:dyDescent="0.2">
      <c r="A82" s="8" t="s">
        <v>11</v>
      </c>
      <c r="B82" s="9">
        <f>SUM(B77:B81)</f>
        <v>11028</v>
      </c>
      <c r="C82" s="9">
        <f>SUM(C77:C81)</f>
        <v>3636</v>
      </c>
      <c r="D82" s="9">
        <f>SUM(D77:D81)</f>
        <v>7392</v>
      </c>
    </row>
    <row r="83" spans="1:4" x14ac:dyDescent="0.2">
      <c r="A83" s="4" t="s">
        <v>12</v>
      </c>
      <c r="B83" s="7">
        <f>C83+D83</f>
        <v>100</v>
      </c>
      <c r="C83" s="7">
        <f>(C82*100)/B82</f>
        <v>32.970620239390641</v>
      </c>
      <c r="D83" s="7">
        <f>(D82*100)/B82</f>
        <v>67.029379760609359</v>
      </c>
    </row>
    <row r="84" spans="1:4" x14ac:dyDescent="0.2">
      <c r="A84" s="11"/>
      <c r="B84" s="6" t="s">
        <v>8</v>
      </c>
      <c r="C84" s="6" t="s">
        <v>9</v>
      </c>
      <c r="D84" s="6" t="s">
        <v>10</v>
      </c>
    </row>
    <row r="85" spans="1:4" x14ac:dyDescent="0.2">
      <c r="A85" s="6" t="s">
        <v>15</v>
      </c>
      <c r="B85" s="7">
        <f>B58+B70+B82</f>
        <v>36887</v>
      </c>
      <c r="C85" s="7">
        <f>C58+C70+C82</f>
        <v>9368</v>
      </c>
      <c r="D85" s="7">
        <f>D58+D70+D82</f>
        <v>27519</v>
      </c>
    </row>
    <row r="86" spans="1:4" x14ac:dyDescent="0.2">
      <c r="A86" s="4" t="s">
        <v>12</v>
      </c>
      <c r="B86" s="7">
        <f>C86+D86</f>
        <v>100</v>
      </c>
      <c r="C86" s="7">
        <f>(C85*100)/B85</f>
        <v>25.396481145118877</v>
      </c>
      <c r="D86" s="7">
        <f>(D85*100)/B85</f>
        <v>74.603518854881116</v>
      </c>
    </row>
    <row r="87" spans="1:4" x14ac:dyDescent="0.2">
      <c r="A87" s="11"/>
      <c r="B87" s="11"/>
      <c r="C87" s="11"/>
      <c r="D87" s="11"/>
    </row>
    <row r="88" spans="1:4" x14ac:dyDescent="0.2">
      <c r="A88" s="11"/>
      <c r="B88" s="11"/>
      <c r="C88" s="11"/>
      <c r="D88" s="11"/>
    </row>
    <row r="89" spans="1:4" x14ac:dyDescent="0.2">
      <c r="A89" s="11"/>
      <c r="B89" s="11"/>
      <c r="C89" s="11"/>
      <c r="D89" s="11"/>
    </row>
    <row r="90" spans="1:4" x14ac:dyDescent="0.2">
      <c r="A90" s="12"/>
      <c r="B90" s="12"/>
      <c r="C90" s="12"/>
      <c r="D90" s="12"/>
    </row>
    <row r="91" spans="1:4" x14ac:dyDescent="0.2">
      <c r="A91" s="35" t="s">
        <v>18</v>
      </c>
      <c r="B91" s="36"/>
      <c r="C91" s="36"/>
      <c r="D91" s="36"/>
    </row>
    <row r="92" spans="1:4" x14ac:dyDescent="0.2">
      <c r="A92" s="35"/>
      <c r="B92" s="36"/>
      <c r="C92" s="36"/>
      <c r="D92" s="36"/>
    </row>
    <row r="93" spans="1:4" x14ac:dyDescent="0.2">
      <c r="A93" s="2" t="s">
        <v>13</v>
      </c>
      <c r="B93" s="13" t="s">
        <v>32</v>
      </c>
      <c r="C93" s="2" t="s">
        <v>14</v>
      </c>
      <c r="D93" s="3" t="s">
        <v>18</v>
      </c>
    </row>
    <row r="94" spans="1:4" x14ac:dyDescent="0.2">
      <c r="A94" s="17"/>
      <c r="B94" s="37" t="s">
        <v>6</v>
      </c>
      <c r="C94" s="38"/>
      <c r="D94" s="39"/>
    </row>
    <row r="95" spans="1:4" x14ac:dyDescent="0.2">
      <c r="A95" s="5" t="s">
        <v>7</v>
      </c>
      <c r="B95" s="5" t="s">
        <v>8</v>
      </c>
      <c r="C95" s="5" t="s">
        <v>9</v>
      </c>
      <c r="D95" s="5" t="s">
        <v>10</v>
      </c>
    </row>
    <row r="96" spans="1:4" x14ac:dyDescent="0.2">
      <c r="A96" s="7">
        <v>1</v>
      </c>
      <c r="B96" s="7">
        <v>850</v>
      </c>
      <c r="C96" s="7">
        <v>168</v>
      </c>
      <c r="D96" s="7">
        <v>682</v>
      </c>
    </row>
    <row r="97" spans="1:4" x14ac:dyDescent="0.2">
      <c r="A97" s="7">
        <v>2</v>
      </c>
      <c r="B97" s="7">
        <v>858</v>
      </c>
      <c r="C97" s="7">
        <v>239</v>
      </c>
      <c r="D97" s="7">
        <v>619</v>
      </c>
    </row>
    <row r="98" spans="1:4" x14ac:dyDescent="0.2">
      <c r="A98" s="7">
        <v>3</v>
      </c>
      <c r="B98" s="7">
        <v>1113</v>
      </c>
      <c r="C98" s="7">
        <v>263</v>
      </c>
      <c r="D98" s="7">
        <v>850</v>
      </c>
    </row>
    <row r="99" spans="1:4" x14ac:dyDescent="0.2">
      <c r="A99" s="7">
        <v>4</v>
      </c>
      <c r="B99" s="7">
        <v>716</v>
      </c>
      <c r="C99" s="7">
        <v>165</v>
      </c>
      <c r="D99" s="7">
        <v>551</v>
      </c>
    </row>
    <row r="100" spans="1:4" x14ac:dyDescent="0.2">
      <c r="A100" s="7">
        <v>5</v>
      </c>
      <c r="B100" s="7">
        <v>958</v>
      </c>
      <c r="C100" s="7">
        <v>225</v>
      </c>
      <c r="D100" s="7">
        <v>733</v>
      </c>
    </row>
    <row r="101" spans="1:4" x14ac:dyDescent="0.2">
      <c r="A101" s="20" t="s">
        <v>11</v>
      </c>
      <c r="B101" s="21">
        <f>SUM(B96:B100)</f>
        <v>4495</v>
      </c>
      <c r="C101" s="21">
        <f>SUM(C96:C100)</f>
        <v>1060</v>
      </c>
      <c r="D101" s="21">
        <f>SUM(D96:D100)</f>
        <v>3435</v>
      </c>
    </row>
    <row r="102" spans="1:4" x14ac:dyDescent="0.2">
      <c r="A102" s="4" t="s">
        <v>12</v>
      </c>
      <c r="B102" s="7">
        <f>C102+D102</f>
        <v>100</v>
      </c>
      <c r="C102" s="7">
        <f>(C101*100)/B101</f>
        <v>23.581757508342601</v>
      </c>
      <c r="D102" s="7">
        <f>(D101*100)/B101</f>
        <v>76.418242491657395</v>
      </c>
    </row>
    <row r="103" spans="1:4" x14ac:dyDescent="0.2">
      <c r="A103" s="10"/>
      <c r="B103" s="33"/>
      <c r="C103" s="33"/>
      <c r="D103" s="33"/>
    </row>
    <row r="104" spans="1:4" x14ac:dyDescent="0.2">
      <c r="A104" s="10"/>
      <c r="B104" s="33"/>
      <c r="C104" s="33"/>
      <c r="D104" s="33"/>
    </row>
    <row r="105" spans="1:4" x14ac:dyDescent="0.2">
      <c r="A105" s="4" t="s">
        <v>13</v>
      </c>
      <c r="B105" s="4" t="s">
        <v>33</v>
      </c>
      <c r="C105" s="4" t="s">
        <v>14</v>
      </c>
      <c r="D105" s="4" t="s">
        <v>18</v>
      </c>
    </row>
    <row r="106" spans="1:4" x14ac:dyDescent="0.2">
      <c r="A106" s="4"/>
      <c r="B106" s="37" t="s">
        <v>6</v>
      </c>
      <c r="C106" s="38"/>
      <c r="D106" s="39"/>
    </row>
    <row r="107" spans="1:4" x14ac:dyDescent="0.2">
      <c r="A107" s="4" t="s">
        <v>7</v>
      </c>
      <c r="B107" s="4" t="s">
        <v>8</v>
      </c>
      <c r="C107" s="4" t="s">
        <v>9</v>
      </c>
      <c r="D107" s="4" t="s">
        <v>10</v>
      </c>
    </row>
    <row r="108" spans="1:4" x14ac:dyDescent="0.2">
      <c r="A108" s="7">
        <v>1</v>
      </c>
      <c r="B108" s="7">
        <v>534</v>
      </c>
      <c r="C108" s="7">
        <v>203</v>
      </c>
      <c r="D108" s="7">
        <v>331</v>
      </c>
    </row>
    <row r="109" spans="1:4" x14ac:dyDescent="0.2">
      <c r="A109" s="7">
        <v>2</v>
      </c>
      <c r="B109" s="7">
        <v>1176</v>
      </c>
      <c r="C109" s="7">
        <v>133</v>
      </c>
      <c r="D109" s="7">
        <v>1043</v>
      </c>
    </row>
    <row r="110" spans="1:4" x14ac:dyDescent="0.2">
      <c r="A110" s="7">
        <v>3</v>
      </c>
      <c r="B110" s="7">
        <v>1064</v>
      </c>
      <c r="C110" s="7">
        <v>78</v>
      </c>
      <c r="D110" s="7">
        <v>986</v>
      </c>
    </row>
    <row r="111" spans="1:4" x14ac:dyDescent="0.2">
      <c r="A111" s="7">
        <v>4</v>
      </c>
      <c r="B111" s="7">
        <v>520</v>
      </c>
      <c r="C111" s="7">
        <v>238</v>
      </c>
      <c r="D111" s="7">
        <v>282</v>
      </c>
    </row>
    <row r="112" spans="1:4" x14ac:dyDescent="0.2">
      <c r="A112" s="7">
        <v>5</v>
      </c>
      <c r="B112" s="7"/>
      <c r="C112" s="7"/>
      <c r="D112" s="7"/>
    </row>
    <row r="113" spans="1:4" x14ac:dyDescent="0.2">
      <c r="A113" s="8" t="s">
        <v>11</v>
      </c>
      <c r="B113" s="9">
        <f>SUM(B108:B112)</f>
        <v>3294</v>
      </c>
      <c r="C113" s="9">
        <f>SUM(C108:C112)</f>
        <v>652</v>
      </c>
      <c r="D113" s="9">
        <f>SUM(D108:D112)</f>
        <v>2642</v>
      </c>
    </row>
    <row r="114" spans="1:4" x14ac:dyDescent="0.2">
      <c r="A114" s="4" t="s">
        <v>12</v>
      </c>
      <c r="B114" s="7">
        <f>C114+D114</f>
        <v>100</v>
      </c>
      <c r="C114" s="7">
        <f>(C113*100)/B113</f>
        <v>19.793564055859139</v>
      </c>
      <c r="D114" s="7">
        <f>(D113*100)/B113</f>
        <v>80.206435944140864</v>
      </c>
    </row>
    <row r="115" spans="1:4" x14ac:dyDescent="0.2">
      <c r="A115" s="10"/>
      <c r="B115" s="33"/>
      <c r="C115" s="33"/>
      <c r="D115" s="33"/>
    </row>
    <row r="116" spans="1:4" x14ac:dyDescent="0.2">
      <c r="A116" s="10"/>
      <c r="B116" s="33"/>
      <c r="C116" s="33"/>
      <c r="D116" s="33"/>
    </row>
    <row r="117" spans="1:4" x14ac:dyDescent="0.2">
      <c r="A117" s="4" t="s">
        <v>13</v>
      </c>
      <c r="B117" s="4" t="s">
        <v>34</v>
      </c>
      <c r="C117" s="4" t="s">
        <v>14</v>
      </c>
      <c r="D117" s="4" t="s">
        <v>18</v>
      </c>
    </row>
    <row r="118" spans="1:4" x14ac:dyDescent="0.2">
      <c r="A118" s="4"/>
      <c r="B118" s="37" t="s">
        <v>6</v>
      </c>
      <c r="C118" s="38"/>
      <c r="D118" s="39"/>
    </row>
    <row r="119" spans="1:4" x14ac:dyDescent="0.2">
      <c r="A119" s="4" t="s">
        <v>7</v>
      </c>
      <c r="B119" s="4" t="s">
        <v>8</v>
      </c>
      <c r="C119" s="4" t="s">
        <v>9</v>
      </c>
      <c r="D119" s="4" t="s">
        <v>10</v>
      </c>
    </row>
    <row r="120" spans="1:4" x14ac:dyDescent="0.2">
      <c r="A120" s="22">
        <v>1</v>
      </c>
      <c r="B120" s="7">
        <v>410</v>
      </c>
      <c r="C120" s="22">
        <v>209</v>
      </c>
      <c r="D120" s="22">
        <v>201</v>
      </c>
    </row>
    <row r="121" spans="1:4" x14ac:dyDescent="0.2">
      <c r="A121" s="22">
        <v>2</v>
      </c>
      <c r="B121" s="7">
        <v>401</v>
      </c>
      <c r="C121" s="22">
        <v>230</v>
      </c>
      <c r="D121" s="22">
        <v>171</v>
      </c>
    </row>
    <row r="122" spans="1:4" x14ac:dyDescent="0.2">
      <c r="A122" s="22">
        <v>3</v>
      </c>
      <c r="B122" s="7">
        <v>418</v>
      </c>
      <c r="C122" s="22">
        <v>215</v>
      </c>
      <c r="D122" s="22">
        <v>203</v>
      </c>
    </row>
    <row r="123" spans="1:4" x14ac:dyDescent="0.2">
      <c r="A123" s="22">
        <v>4</v>
      </c>
      <c r="B123" s="7">
        <v>400</v>
      </c>
      <c r="C123" s="22">
        <v>217</v>
      </c>
      <c r="D123" s="22">
        <v>183</v>
      </c>
    </row>
    <row r="124" spans="1:4" x14ac:dyDescent="0.2">
      <c r="A124" s="22">
        <v>5</v>
      </c>
      <c r="B124" s="7">
        <v>408</v>
      </c>
      <c r="C124" s="22">
        <v>226</v>
      </c>
      <c r="D124" s="22">
        <v>182</v>
      </c>
    </row>
    <row r="125" spans="1:4" x14ac:dyDescent="0.2">
      <c r="A125" s="23" t="s">
        <v>11</v>
      </c>
      <c r="B125" s="9">
        <f>SUM(B120:B124)</f>
        <v>2037</v>
      </c>
      <c r="C125" s="9">
        <f>SUM(C120:C124)</f>
        <v>1097</v>
      </c>
      <c r="D125" s="9">
        <f>SUM(D120:D124)</f>
        <v>940</v>
      </c>
    </row>
    <row r="126" spans="1:4" x14ac:dyDescent="0.2">
      <c r="A126" s="4" t="s">
        <v>12</v>
      </c>
      <c r="B126" s="7">
        <f>C126+D126</f>
        <v>100</v>
      </c>
      <c r="C126" s="7">
        <f>(C125*100)/B125</f>
        <v>53.853706431026019</v>
      </c>
      <c r="D126" s="7">
        <f>(D125*100)/B125</f>
        <v>46.146293568973981</v>
      </c>
    </row>
    <row r="127" spans="1:4" x14ac:dyDescent="0.2">
      <c r="A127" s="40" t="s">
        <v>15</v>
      </c>
      <c r="B127" s="6" t="s">
        <v>8</v>
      </c>
      <c r="C127" s="6" t="s">
        <v>9</v>
      </c>
      <c r="D127" s="6" t="s">
        <v>10</v>
      </c>
    </row>
    <row r="128" spans="1:4" x14ac:dyDescent="0.2">
      <c r="A128" s="41"/>
      <c r="B128" s="7">
        <f>B101+B113+B125</f>
        <v>9826</v>
      </c>
      <c r="C128" s="7">
        <f>C101+C113+C125</f>
        <v>2809</v>
      </c>
      <c r="D128" s="7">
        <f>D101+D113+D125</f>
        <v>7017</v>
      </c>
    </row>
    <row r="129" spans="1:4" x14ac:dyDescent="0.2">
      <c r="A129" s="4" t="s">
        <v>12</v>
      </c>
      <c r="B129" s="7">
        <f>C129+D129</f>
        <v>100</v>
      </c>
      <c r="C129" s="7">
        <f>(C128*100)/B128</f>
        <v>28.587421127620598</v>
      </c>
      <c r="D129" s="7">
        <f>(D128*100)/B128</f>
        <v>71.412578872379399</v>
      </c>
    </row>
    <row r="132" spans="1:4" x14ac:dyDescent="0.2">
      <c r="A132" s="12"/>
      <c r="B132" s="12"/>
      <c r="C132" s="12"/>
      <c r="D132" s="12"/>
    </row>
    <row r="133" spans="1:4" x14ac:dyDescent="0.2">
      <c r="A133" s="35" t="s">
        <v>19</v>
      </c>
      <c r="B133" s="36"/>
      <c r="C133" s="36"/>
      <c r="D133" s="36"/>
    </row>
    <row r="134" spans="1:4" x14ac:dyDescent="0.2">
      <c r="A134" s="35"/>
      <c r="B134" s="36"/>
      <c r="C134" s="36"/>
      <c r="D134" s="36"/>
    </row>
    <row r="135" spans="1:4" x14ac:dyDescent="0.2">
      <c r="A135" s="2" t="s">
        <v>13</v>
      </c>
      <c r="B135" s="13" t="s">
        <v>32</v>
      </c>
      <c r="C135" s="2" t="s">
        <v>14</v>
      </c>
      <c r="D135" s="3" t="s">
        <v>20</v>
      </c>
    </row>
    <row r="136" spans="1:4" x14ac:dyDescent="0.2">
      <c r="A136" s="17"/>
      <c r="B136" s="37" t="s">
        <v>6</v>
      </c>
      <c r="C136" s="38"/>
      <c r="D136" s="39"/>
    </row>
    <row r="137" spans="1:4" x14ac:dyDescent="0.2">
      <c r="A137" s="5" t="s">
        <v>7</v>
      </c>
      <c r="B137" s="5" t="s">
        <v>8</v>
      </c>
      <c r="C137" s="5" t="s">
        <v>9</v>
      </c>
      <c r="D137" s="5" t="s">
        <v>10</v>
      </c>
    </row>
    <row r="138" spans="1:4" x14ac:dyDescent="0.2">
      <c r="A138" s="7">
        <v>1</v>
      </c>
      <c r="B138" s="7">
        <v>55</v>
      </c>
      <c r="C138" s="7">
        <v>0</v>
      </c>
      <c r="D138" s="7">
        <v>55</v>
      </c>
    </row>
    <row r="139" spans="1:4" x14ac:dyDescent="0.2">
      <c r="A139" s="7">
        <v>2</v>
      </c>
      <c r="B139" s="7">
        <v>84</v>
      </c>
      <c r="C139" s="7">
        <v>8</v>
      </c>
      <c r="D139" s="7">
        <v>76</v>
      </c>
    </row>
    <row r="140" spans="1:4" x14ac:dyDescent="0.2">
      <c r="A140" s="7">
        <v>3</v>
      </c>
      <c r="B140" s="7">
        <v>79</v>
      </c>
      <c r="C140" s="7">
        <v>14</v>
      </c>
      <c r="D140" s="7">
        <v>65</v>
      </c>
    </row>
    <row r="141" spans="1:4" x14ac:dyDescent="0.2">
      <c r="A141" s="7">
        <v>4</v>
      </c>
      <c r="B141" s="24">
        <v>58</v>
      </c>
      <c r="C141" s="7">
        <v>13</v>
      </c>
      <c r="D141" s="7">
        <v>45</v>
      </c>
    </row>
    <row r="142" spans="1:4" x14ac:dyDescent="0.2">
      <c r="A142" s="7">
        <v>5</v>
      </c>
      <c r="B142" s="7">
        <v>53</v>
      </c>
      <c r="C142" s="7">
        <v>8</v>
      </c>
      <c r="D142" s="7">
        <v>45</v>
      </c>
    </row>
    <row r="143" spans="1:4" x14ac:dyDescent="0.2">
      <c r="A143" s="8" t="s">
        <v>11</v>
      </c>
      <c r="B143" s="9">
        <f>SUM(B138:B142)</f>
        <v>329</v>
      </c>
      <c r="C143" s="9">
        <f>SUM(C138:C142)</f>
        <v>43</v>
      </c>
      <c r="D143" s="9">
        <f>SUM(D138:D142)</f>
        <v>286</v>
      </c>
    </row>
    <row r="144" spans="1:4" x14ac:dyDescent="0.2">
      <c r="A144" s="4" t="s">
        <v>12</v>
      </c>
      <c r="B144" s="7">
        <f>C144+D144</f>
        <v>100</v>
      </c>
      <c r="C144" s="7">
        <f>(C143*100)/B143</f>
        <v>13.069908814589665</v>
      </c>
      <c r="D144" s="7">
        <f>(D143*100)/B143</f>
        <v>86.930091185410333</v>
      </c>
    </row>
    <row r="145" spans="1:4" x14ac:dyDescent="0.2">
      <c r="A145" s="10"/>
      <c r="B145" s="33"/>
      <c r="C145" s="33"/>
      <c r="D145" s="33"/>
    </row>
    <row r="146" spans="1:4" x14ac:dyDescent="0.2">
      <c r="A146" s="10"/>
      <c r="B146" s="33"/>
      <c r="C146" s="33"/>
      <c r="D146" s="33"/>
    </row>
    <row r="147" spans="1:4" x14ac:dyDescent="0.2">
      <c r="A147" s="4" t="s">
        <v>13</v>
      </c>
      <c r="B147" s="4" t="s">
        <v>33</v>
      </c>
      <c r="C147" s="4" t="s">
        <v>14</v>
      </c>
      <c r="D147" s="4" t="s">
        <v>20</v>
      </c>
    </row>
    <row r="148" spans="1:4" x14ac:dyDescent="0.2">
      <c r="A148" s="4"/>
      <c r="B148" s="37" t="s">
        <v>6</v>
      </c>
      <c r="C148" s="38"/>
      <c r="D148" s="39"/>
    </row>
    <row r="149" spans="1:4" x14ac:dyDescent="0.2">
      <c r="A149" s="4" t="s">
        <v>7</v>
      </c>
      <c r="B149" s="4" t="s">
        <v>8</v>
      </c>
      <c r="C149" s="4" t="s">
        <v>9</v>
      </c>
      <c r="D149" s="4" t="s">
        <v>10</v>
      </c>
    </row>
    <row r="150" spans="1:4" x14ac:dyDescent="0.2">
      <c r="A150" s="7">
        <v>1</v>
      </c>
      <c r="B150" s="7">
        <v>31</v>
      </c>
      <c r="C150" s="7">
        <v>6</v>
      </c>
      <c r="D150" s="7">
        <v>25</v>
      </c>
    </row>
    <row r="151" spans="1:4" x14ac:dyDescent="0.2">
      <c r="A151" s="7">
        <v>2</v>
      </c>
      <c r="B151" s="7">
        <v>83</v>
      </c>
      <c r="C151" s="7">
        <v>6</v>
      </c>
      <c r="D151" s="7">
        <v>77</v>
      </c>
    </row>
    <row r="152" spans="1:4" x14ac:dyDescent="0.2">
      <c r="A152" s="7">
        <v>3</v>
      </c>
      <c r="B152" s="7">
        <v>80</v>
      </c>
      <c r="C152" s="7">
        <v>0</v>
      </c>
      <c r="D152" s="7">
        <v>80</v>
      </c>
    </row>
    <row r="153" spans="1:4" x14ac:dyDescent="0.2">
      <c r="A153" s="7">
        <v>4</v>
      </c>
      <c r="B153" s="24">
        <v>37</v>
      </c>
      <c r="C153" s="7">
        <v>8</v>
      </c>
      <c r="D153" s="7">
        <v>29</v>
      </c>
    </row>
    <row r="154" spans="1:4" x14ac:dyDescent="0.2">
      <c r="A154" s="7">
        <v>5</v>
      </c>
      <c r="B154" s="7"/>
      <c r="C154" s="7"/>
      <c r="D154" s="7"/>
    </row>
    <row r="155" spans="1:4" x14ac:dyDescent="0.2">
      <c r="A155" s="8" t="s">
        <v>11</v>
      </c>
      <c r="B155" s="9">
        <f>SUM(B150:B154)</f>
        <v>231</v>
      </c>
      <c r="C155" s="9">
        <f>SUM(C150:C154)</f>
        <v>20</v>
      </c>
      <c r="D155" s="9">
        <f>SUM(D150:D154)</f>
        <v>211</v>
      </c>
    </row>
    <row r="156" spans="1:4" x14ac:dyDescent="0.2">
      <c r="A156" s="4" t="s">
        <v>12</v>
      </c>
      <c r="B156" s="7">
        <f>C156+D156</f>
        <v>100</v>
      </c>
      <c r="C156" s="7">
        <f>(C155*100)/B155</f>
        <v>8.6580086580086579</v>
      </c>
      <c r="D156" s="7">
        <f>(D155*100)/B155</f>
        <v>91.341991341991346</v>
      </c>
    </row>
    <row r="157" spans="1:4" x14ac:dyDescent="0.2">
      <c r="A157" s="10"/>
      <c r="B157" s="33"/>
      <c r="C157" s="33"/>
      <c r="D157" s="33"/>
    </row>
    <row r="158" spans="1:4" x14ac:dyDescent="0.2">
      <c r="A158" s="10"/>
      <c r="B158" s="33"/>
      <c r="C158" s="33"/>
      <c r="D158" s="33"/>
    </row>
    <row r="159" spans="1:4" x14ac:dyDescent="0.2">
      <c r="A159" s="4" t="s">
        <v>13</v>
      </c>
      <c r="B159" s="4" t="s">
        <v>34</v>
      </c>
      <c r="C159" s="4" t="s">
        <v>14</v>
      </c>
      <c r="D159" s="4" t="s">
        <v>20</v>
      </c>
    </row>
    <row r="160" spans="1:4" x14ac:dyDescent="0.2">
      <c r="A160" s="4"/>
      <c r="B160" s="37" t="s">
        <v>6</v>
      </c>
      <c r="C160" s="38"/>
      <c r="D160" s="39"/>
    </row>
    <row r="161" spans="1:4" x14ac:dyDescent="0.2">
      <c r="A161" s="4" t="s">
        <v>7</v>
      </c>
      <c r="B161" s="4" t="s">
        <v>8</v>
      </c>
      <c r="C161" s="4" t="s">
        <v>9</v>
      </c>
      <c r="D161" s="4" t="s">
        <v>10</v>
      </c>
    </row>
    <row r="162" spans="1:4" x14ac:dyDescent="0.2">
      <c r="A162" s="22">
        <v>1</v>
      </c>
      <c r="B162" s="22">
        <v>20</v>
      </c>
      <c r="C162" s="22">
        <v>3</v>
      </c>
      <c r="D162" s="22">
        <v>17</v>
      </c>
    </row>
    <row r="163" spans="1:4" x14ac:dyDescent="0.2">
      <c r="A163" s="22">
        <v>2</v>
      </c>
      <c r="B163" s="22">
        <v>28</v>
      </c>
      <c r="C163" s="22">
        <v>6</v>
      </c>
      <c r="D163" s="22">
        <v>22</v>
      </c>
    </row>
    <row r="164" spans="1:4" x14ac:dyDescent="0.2">
      <c r="A164" s="22">
        <v>3</v>
      </c>
      <c r="B164" s="22">
        <v>29</v>
      </c>
      <c r="C164" s="22">
        <v>10</v>
      </c>
      <c r="D164" s="22">
        <v>19</v>
      </c>
    </row>
    <row r="165" spans="1:4" x14ac:dyDescent="0.2">
      <c r="A165" s="22">
        <v>4</v>
      </c>
      <c r="B165" s="22">
        <v>46</v>
      </c>
      <c r="C165" s="22">
        <v>8</v>
      </c>
      <c r="D165" s="22">
        <v>38</v>
      </c>
    </row>
    <row r="166" spans="1:4" x14ac:dyDescent="0.2">
      <c r="A166" s="22">
        <v>5</v>
      </c>
      <c r="B166" s="7">
        <v>36</v>
      </c>
      <c r="C166" s="22">
        <v>15</v>
      </c>
      <c r="D166" s="22">
        <v>21</v>
      </c>
    </row>
    <row r="167" spans="1:4" x14ac:dyDescent="0.2">
      <c r="A167" s="23" t="s">
        <v>11</v>
      </c>
      <c r="B167" s="25">
        <f>SUM(B162:B166)</f>
        <v>159</v>
      </c>
      <c r="C167" s="25">
        <f>SUM(C162:C166)</f>
        <v>42</v>
      </c>
      <c r="D167" s="25">
        <f>SUM(D162:D166)</f>
        <v>117</v>
      </c>
    </row>
    <row r="168" spans="1:4" x14ac:dyDescent="0.2">
      <c r="A168" s="4" t="s">
        <v>12</v>
      </c>
      <c r="B168" s="7">
        <f>C168+D168</f>
        <v>100</v>
      </c>
      <c r="C168" s="7">
        <f>(C167*100)/B167</f>
        <v>26.415094339622641</v>
      </c>
      <c r="D168" s="7">
        <f>(D167*100)/B167</f>
        <v>73.584905660377359</v>
      </c>
    </row>
    <row r="169" spans="1:4" x14ac:dyDescent="0.2">
      <c r="B169" s="6" t="s">
        <v>8</v>
      </c>
      <c r="C169" s="6" t="s">
        <v>9</v>
      </c>
      <c r="D169" s="6" t="s">
        <v>10</v>
      </c>
    </row>
    <row r="170" spans="1:4" x14ac:dyDescent="0.2">
      <c r="A170" s="6" t="s">
        <v>15</v>
      </c>
      <c r="B170" s="7">
        <f>B143+B155+B167</f>
        <v>719</v>
      </c>
      <c r="C170" s="7">
        <f>C143+C155+C167</f>
        <v>105</v>
      </c>
      <c r="D170" s="7">
        <f>D143+D155+D167</f>
        <v>614</v>
      </c>
    </row>
    <row r="171" spans="1:4" x14ac:dyDescent="0.2">
      <c r="A171" s="4" t="s">
        <v>12</v>
      </c>
      <c r="B171" s="7">
        <f>C171+D171</f>
        <v>100</v>
      </c>
      <c r="C171" s="7">
        <f>(C170*100)/B170</f>
        <v>14.603616133518775</v>
      </c>
      <c r="D171" s="7">
        <f>(D170*100)/B170</f>
        <v>85.39638386648123</v>
      </c>
    </row>
    <row r="174" spans="1:4" x14ac:dyDescent="0.2">
      <c r="A174" s="26"/>
      <c r="B174" s="26"/>
      <c r="C174" s="26"/>
      <c r="D174" s="26"/>
    </row>
    <row r="175" spans="1:4" x14ac:dyDescent="0.2">
      <c r="A175" s="35" t="s">
        <v>21</v>
      </c>
      <c r="B175" s="36"/>
      <c r="C175" s="36"/>
      <c r="D175" s="36"/>
    </row>
    <row r="176" spans="1:4" x14ac:dyDescent="0.2">
      <c r="A176" s="35"/>
      <c r="B176" s="36"/>
      <c r="C176" s="36"/>
      <c r="D176" s="36"/>
    </row>
    <row r="177" spans="1:4" x14ac:dyDescent="0.2">
      <c r="A177" s="4" t="s">
        <v>22</v>
      </c>
      <c r="B177" s="7" t="s">
        <v>35</v>
      </c>
      <c r="C177" s="4" t="s">
        <v>14</v>
      </c>
      <c r="D177" s="7" t="s">
        <v>23</v>
      </c>
    </row>
    <row r="178" spans="1:4" x14ac:dyDescent="0.2">
      <c r="A178" s="4" t="s">
        <v>7</v>
      </c>
      <c r="B178" s="4" t="s">
        <v>8</v>
      </c>
      <c r="C178" s="4" t="s">
        <v>9</v>
      </c>
      <c r="D178" s="4" t="s">
        <v>10</v>
      </c>
    </row>
    <row r="179" spans="1:4" x14ac:dyDescent="0.2">
      <c r="A179" s="7" t="s">
        <v>24</v>
      </c>
      <c r="B179" s="7">
        <f>B43+B85+B128+B170</f>
        <v>110006</v>
      </c>
      <c r="C179" s="7">
        <f>C43+C85+C128+C170</f>
        <v>39084</v>
      </c>
      <c r="D179" s="7">
        <f>D43+D85+D128+D170</f>
        <v>70922</v>
      </c>
    </row>
    <row r="180" spans="1:4" x14ac:dyDescent="0.2">
      <c r="A180" s="4" t="s">
        <v>12</v>
      </c>
      <c r="B180" s="7">
        <f>C180+D180</f>
        <v>100</v>
      </c>
      <c r="C180" s="7">
        <f>(C179*100)/B179</f>
        <v>35.528971147028344</v>
      </c>
      <c r="D180" s="7">
        <f>(D179*100)/B179</f>
        <v>64.471028852971656</v>
      </c>
    </row>
    <row r="183" spans="1:4" x14ac:dyDescent="0.2">
      <c r="A183" s="34" t="s">
        <v>25</v>
      </c>
      <c r="B183" s="49" t="s">
        <v>30</v>
      </c>
      <c r="C183" s="49" t="s">
        <v>37</v>
      </c>
    </row>
    <row r="184" spans="1:4" x14ac:dyDescent="0.2">
      <c r="A184" s="34" t="s">
        <v>26</v>
      </c>
      <c r="B184" s="49" t="s">
        <v>38</v>
      </c>
      <c r="C184" s="49" t="s">
        <v>37</v>
      </c>
    </row>
    <row r="185" spans="1:4" x14ac:dyDescent="0.2">
      <c r="A185" s="50" t="s">
        <v>27</v>
      </c>
      <c r="B185" s="51" t="s">
        <v>36</v>
      </c>
      <c r="C185" s="51"/>
    </row>
    <row r="186" spans="1:4" x14ac:dyDescent="0.2">
      <c r="A186" s="30" t="s">
        <v>28</v>
      </c>
      <c r="B186" s="51" t="s">
        <v>29</v>
      </c>
      <c r="C186" s="51"/>
    </row>
  </sheetData>
  <mergeCells count="24">
    <mergeCell ref="B75:D75"/>
    <mergeCell ref="A1:L1"/>
    <mergeCell ref="A2:L2"/>
    <mergeCell ref="A3:L3"/>
    <mergeCell ref="A6:D7"/>
    <mergeCell ref="B9:D9"/>
    <mergeCell ref="B21:D21"/>
    <mergeCell ref="B33:D33"/>
    <mergeCell ref="A42:A43"/>
    <mergeCell ref="A48:D49"/>
    <mergeCell ref="B51:D51"/>
    <mergeCell ref="B63:D63"/>
    <mergeCell ref="B186:C186"/>
    <mergeCell ref="A91:D92"/>
    <mergeCell ref="B94:D94"/>
    <mergeCell ref="B106:D106"/>
    <mergeCell ref="B118:D118"/>
    <mergeCell ref="A127:A128"/>
    <mergeCell ref="A133:D134"/>
    <mergeCell ref="B136:D136"/>
    <mergeCell ref="B148:D148"/>
    <mergeCell ref="B160:D160"/>
    <mergeCell ref="A175:D176"/>
    <mergeCell ref="B185:C1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Trimestre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Sebastian Gomez Eugenio</dc:creator>
  <cp:keywords/>
  <dc:description/>
  <cp:lastModifiedBy>Usuario</cp:lastModifiedBy>
  <cp:revision/>
  <dcterms:created xsi:type="dcterms:W3CDTF">2018-12-27T19:27:15Z</dcterms:created>
  <dcterms:modified xsi:type="dcterms:W3CDTF">2020-11-03T14:36:54Z</dcterms:modified>
  <cp:category/>
  <cp:contentStatus/>
</cp:coreProperties>
</file>