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onsu\Documents\aidee\informe de gestión siac 1 tri 2020\anexos informe\"/>
    </mc:Choice>
  </mc:AlternateContent>
  <xr:revisionPtr revIDLastSave="0" documentId="8_{9A56C4BF-D4E4-4B16-953C-F477BD59C6F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2020 - 1er Trimestr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1" i="4" l="1"/>
  <c r="C40" i="4" l="1"/>
  <c r="D167" i="4"/>
  <c r="C167" i="4"/>
  <c r="B167" i="4"/>
  <c r="D155" i="4"/>
  <c r="C155" i="4"/>
  <c r="B155" i="4"/>
  <c r="D143" i="4"/>
  <c r="C143" i="4"/>
  <c r="B143" i="4"/>
  <c r="D125" i="4"/>
  <c r="C125" i="4"/>
  <c r="B125" i="4"/>
  <c r="D113" i="4"/>
  <c r="C113" i="4"/>
  <c r="B113" i="4"/>
  <c r="D101" i="4"/>
  <c r="C101" i="4"/>
  <c r="B128" i="4"/>
  <c r="D82" i="4"/>
  <c r="C82" i="4"/>
  <c r="B82" i="4"/>
  <c r="D70" i="4"/>
  <c r="C70" i="4"/>
  <c r="B70" i="4"/>
  <c r="D58" i="4"/>
  <c r="C58" i="4"/>
  <c r="B58" i="4"/>
  <c r="D40" i="4"/>
  <c r="B40" i="4"/>
  <c r="D28" i="4"/>
  <c r="C28" i="4"/>
  <c r="B28" i="4"/>
  <c r="D16" i="4"/>
  <c r="C16" i="4"/>
  <c r="B16" i="4"/>
  <c r="B43" i="4" l="1"/>
  <c r="B85" i="4"/>
  <c r="B170" i="4"/>
  <c r="C43" i="4"/>
  <c r="C17" i="4"/>
  <c r="D43" i="4"/>
  <c r="D17" i="4"/>
  <c r="C29" i="4"/>
  <c r="D29" i="4"/>
  <c r="C41" i="4"/>
  <c r="D41" i="4"/>
  <c r="C85" i="4"/>
  <c r="C86" i="4" s="1"/>
  <c r="C59" i="4"/>
  <c r="D85" i="4"/>
  <c r="D86" i="4" s="1"/>
  <c r="D59" i="4"/>
  <c r="C71" i="4"/>
  <c r="D71" i="4"/>
  <c r="C83" i="4"/>
  <c r="D83" i="4"/>
  <c r="C128" i="4"/>
  <c r="C129" i="4" s="1"/>
  <c r="C102" i="4"/>
  <c r="D128" i="4"/>
  <c r="D129" i="4" s="1"/>
  <c r="D102" i="4"/>
  <c r="C114" i="4"/>
  <c r="D114" i="4"/>
  <c r="C126" i="4"/>
  <c r="D126" i="4"/>
  <c r="C170" i="4"/>
  <c r="C144" i="4"/>
  <c r="D170" i="4"/>
  <c r="D144" i="4"/>
  <c r="C156" i="4"/>
  <c r="D156" i="4"/>
  <c r="C168" i="4"/>
  <c r="D168" i="4"/>
  <c r="B179" i="4" l="1"/>
  <c r="D171" i="4"/>
  <c r="C171" i="4"/>
  <c r="B168" i="4"/>
  <c r="B156" i="4"/>
  <c r="B144" i="4"/>
  <c r="B171" i="4"/>
  <c r="B126" i="4"/>
  <c r="B114" i="4"/>
  <c r="B102" i="4"/>
  <c r="B129" i="4"/>
  <c r="B83" i="4"/>
  <c r="B71" i="4"/>
  <c r="B59" i="4"/>
  <c r="B86" i="4"/>
  <c r="B41" i="4"/>
  <c r="B29" i="4"/>
  <c r="D179" i="4"/>
  <c r="D44" i="4"/>
  <c r="B17" i="4"/>
  <c r="C179" i="4"/>
  <c r="C180" i="4" s="1"/>
  <c r="C44" i="4"/>
  <c r="B44" i="4" l="1"/>
  <c r="D180" i="4"/>
  <c r="B180" i="4" s="1"/>
</calcChain>
</file>

<file path=xl/sharedStrings.xml><?xml version="1.0" encoding="utf-8"?>
<sst xmlns="http://schemas.openxmlformats.org/spreadsheetml/2006/main" count="178" uniqueCount="38">
  <si>
    <t xml:space="preserve">SECRETARÍA DISTRITAL DE INTEGRACIÓN SOCIAL </t>
  </si>
  <si>
    <t xml:space="preserve">SUBSECREATARÍA 
SERVICIO INTEGRAL DE ATENCIÓN A LA CIUDADANÍA-SIAC 
</t>
  </si>
  <si>
    <t>ANEXO 6_x000D_
INFORME ATENCIÓN TELEFÓNICA PRIMER TRIMESTRE - 2020</t>
  </si>
  <si>
    <t>Subdirecciónes Locales</t>
  </si>
  <si>
    <t>Mes:</t>
  </si>
  <si>
    <t>ENERO</t>
  </si>
  <si>
    <t>Cola:</t>
  </si>
  <si>
    <t>Información Ciudadana</t>
  </si>
  <si>
    <t>Indicadores por llamada</t>
  </si>
  <si>
    <t>Semana</t>
  </si>
  <si>
    <t>Llamadas Recibidas</t>
  </si>
  <si>
    <t>Llamadas contestadas</t>
  </si>
  <si>
    <t>Llamadas abandonadas</t>
  </si>
  <si>
    <t>Total</t>
  </si>
  <si>
    <t>TOTAL %</t>
  </si>
  <si>
    <t>FEBRERO</t>
  </si>
  <si>
    <t>Mes</t>
  </si>
  <si>
    <t>MARZO</t>
  </si>
  <si>
    <t>Cola</t>
  </si>
  <si>
    <t>TOTAL TRIMESTRE</t>
  </si>
  <si>
    <t>Linea Administrativa</t>
  </si>
  <si>
    <t>Linea administrativa</t>
  </si>
  <si>
    <t>Linea PQRS</t>
  </si>
  <si>
    <t>Linea Denuncias por presuntos hechos de corrupción</t>
  </si>
  <si>
    <t>Linea Denuncias</t>
  </si>
  <si>
    <t>Atención General - Telefonia SIAC</t>
  </si>
  <si>
    <t>Trimestre</t>
  </si>
  <si>
    <t>1er Trimestre 2020</t>
  </si>
  <si>
    <t>TODAS</t>
  </si>
  <si>
    <t>N.A</t>
  </si>
  <si>
    <t xml:space="preserve">Elaboró  </t>
  </si>
  <si>
    <t>Christian Camilo Fajardo. Apoyo a la gestión contratista SIAC.</t>
  </si>
  <si>
    <t>Aprobó</t>
  </si>
  <si>
    <t>Erwin Gaeth Mera. Líder equipo SIAC.</t>
  </si>
  <si>
    <t xml:space="preserve">Fecha de elaboración.  </t>
  </si>
  <si>
    <t>abril 2020</t>
  </si>
  <si>
    <t xml:space="preserve">Fuente. </t>
  </si>
  <si>
    <t>Aplicativo Denwa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</si>
</sst>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3" borderId="1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/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/>
    </xf>
    <xf numFmtId="0" fontId="2" fillId="5" borderId="13" xfId="0" applyFont="1" applyFill="1" applyBorder="1" applyAlignment="1"/>
    <xf numFmtId="0" fontId="2" fillId="5" borderId="16" xfId="0" applyFont="1" applyFill="1" applyBorder="1" applyAlignment="1"/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/>
    <xf numFmtId="0" fontId="2" fillId="5" borderId="19" xfId="0" applyFont="1" applyFill="1" applyBorder="1" applyAlignment="1"/>
    <xf numFmtId="0" fontId="2" fillId="5" borderId="16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5</xdr:row>
      <xdr:rowOff>0</xdr:rowOff>
    </xdr:from>
    <xdr:to>
      <xdr:col>14</xdr:col>
      <xdr:colOff>142875</xdr:colOff>
      <xdr:row>22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1FDDCD-2857-4113-8ACA-63DFAEC52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8875" y="190500"/>
          <a:ext cx="5819775" cy="2705100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4</xdr:row>
      <xdr:rowOff>152400</xdr:rowOff>
    </xdr:from>
    <xdr:to>
      <xdr:col>25</xdr:col>
      <xdr:colOff>9525</xdr:colOff>
      <xdr:row>23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1277BF5-8F1F-402C-BD6E-C2D901CD4B1A}"/>
            </a:ext>
            <a:ext uri="{147F2762-F138-4A5C-976F-8EAC2B608ADB}">
              <a16:predDERef xmlns:a16="http://schemas.microsoft.com/office/drawing/2014/main" pred="{701FDDCD-2857-4113-8ACA-63DFAEC52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39675" y="152400"/>
          <a:ext cx="5991225" cy="280035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18</xdr:row>
      <xdr:rowOff>133350</xdr:rowOff>
    </xdr:from>
    <xdr:to>
      <xdr:col>14</xdr:col>
      <xdr:colOff>171450</xdr:colOff>
      <xdr:row>36</xdr:row>
      <xdr:rowOff>123825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6B6ADC6-2201-4E7C-A402-CCA9A17C3256}"/>
            </a:ext>
            <a:ext uri="{147F2762-F138-4A5C-976F-8EAC2B608ADB}">
              <a16:predDERef xmlns:a16="http://schemas.microsoft.com/office/drawing/2014/main" pred="{E1277BF5-8F1F-402C-BD6E-C2D901CD4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38875" y="2990850"/>
          <a:ext cx="5848350" cy="273367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45</xdr:row>
      <xdr:rowOff>180975</xdr:rowOff>
    </xdr:from>
    <xdr:to>
      <xdr:col>16</xdr:col>
      <xdr:colOff>295275</xdr:colOff>
      <xdr:row>68</xdr:row>
      <xdr:rowOff>38100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94E376A-1D8A-45A8-91B2-6E303259B826}"/>
            </a:ext>
            <a:ext uri="{147F2762-F138-4A5C-976F-8EAC2B608ADB}">
              <a16:predDERef xmlns:a16="http://schemas.microsoft.com/office/drawing/2014/main" pred="{06B6ADC6-2201-4E7C-A402-CCA9A17C3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72200" y="9134475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16</xdr:col>
      <xdr:colOff>600075</xdr:colOff>
      <xdr:row>46</xdr:row>
      <xdr:rowOff>0</xdr:rowOff>
    </xdr:from>
    <xdr:to>
      <xdr:col>28</xdr:col>
      <xdr:colOff>571500</xdr:colOff>
      <xdr:row>68</xdr:row>
      <xdr:rowOff>38100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AD7D2E8-F550-4B3C-BEBE-7EF0A1E20E86}"/>
            </a:ext>
            <a:ext uri="{147F2762-F138-4A5C-976F-8EAC2B608ADB}">
              <a16:predDERef xmlns:a16="http://schemas.microsoft.com/office/drawing/2014/main" pred="{594E376A-1D8A-45A8-91B2-6E303259B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735050" y="9144000"/>
          <a:ext cx="7286625" cy="3390900"/>
        </a:xfrm>
        <a:prstGeom prst="rect">
          <a:avLst/>
        </a:prstGeom>
      </xdr:spPr>
    </xdr:pic>
    <xdr:clientData/>
  </xdr:twoCellAnchor>
  <xdr:twoCellAnchor editAs="oneCell">
    <xdr:from>
      <xdr:col>4</xdr:col>
      <xdr:colOff>342900</xdr:colOff>
      <xdr:row>65</xdr:row>
      <xdr:rowOff>0</xdr:rowOff>
    </xdr:from>
    <xdr:to>
      <xdr:col>16</xdr:col>
      <xdr:colOff>285750</xdr:colOff>
      <xdr:row>87</xdr:row>
      <xdr:rowOff>38100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3D72077-2734-465C-A460-7C7EB199C7BD}"/>
            </a:ext>
            <a:ext uri="{147F2762-F138-4A5C-976F-8EAC2B608ADB}">
              <a16:predDERef xmlns:a16="http://schemas.microsoft.com/office/drawing/2014/main" pred="{6AD7D2E8-F550-4B3C-BEBE-7EF0A1E20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62675" y="12763500"/>
          <a:ext cx="7258050" cy="3390900"/>
        </a:xfrm>
        <a:prstGeom prst="rect">
          <a:avLst/>
        </a:prstGeom>
      </xdr:spPr>
    </xdr:pic>
    <xdr:clientData/>
  </xdr:twoCellAnchor>
  <xdr:twoCellAnchor editAs="oneCell">
    <xdr:from>
      <xdr:col>4</xdr:col>
      <xdr:colOff>438150</xdr:colOff>
      <xdr:row>88</xdr:row>
      <xdr:rowOff>180975</xdr:rowOff>
    </xdr:from>
    <xdr:to>
      <xdr:col>16</xdr:col>
      <xdr:colOff>371475</xdr:colOff>
      <xdr:row>111</xdr:row>
      <xdr:rowOff>19050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11FDA0B0-088F-491B-9921-91F67D0AF728}"/>
            </a:ext>
            <a:ext uri="{147F2762-F138-4A5C-976F-8EAC2B608ADB}">
              <a16:predDERef xmlns:a16="http://schemas.microsoft.com/office/drawing/2014/main" pred="{03D72077-2734-465C-A460-7C7EB199C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57925" y="18087975"/>
          <a:ext cx="7248525" cy="3371850"/>
        </a:xfrm>
        <a:prstGeom prst="rect">
          <a:avLst/>
        </a:prstGeom>
      </xdr:spPr>
    </xdr:pic>
    <xdr:clientData/>
  </xdr:twoCellAnchor>
  <xdr:twoCellAnchor editAs="oneCell">
    <xdr:from>
      <xdr:col>17</xdr:col>
      <xdr:colOff>200025</xdr:colOff>
      <xdr:row>88</xdr:row>
      <xdr:rowOff>180975</xdr:rowOff>
    </xdr:from>
    <xdr:to>
      <xdr:col>29</xdr:col>
      <xdr:colOff>123825</xdr:colOff>
      <xdr:row>111</xdr:row>
      <xdr:rowOff>28575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AEEAC19-58E5-43FD-AFE7-F653F24AE008}"/>
            </a:ext>
            <a:ext uri="{147F2762-F138-4A5C-976F-8EAC2B608ADB}">
              <a16:predDERef xmlns:a16="http://schemas.microsoft.com/office/drawing/2014/main" pred="{11FDA0B0-088F-491B-9921-91F67D0AF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944600" y="18087975"/>
          <a:ext cx="7239000" cy="3381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6"/>
  <sheetViews>
    <sheetView tabSelected="1" workbookViewId="0">
      <selection activeCell="O3" sqref="O3"/>
    </sheetView>
  </sheetViews>
  <sheetFormatPr baseColWidth="10" defaultColWidth="9.140625" defaultRowHeight="12" x14ac:dyDescent="0.2"/>
  <cols>
    <col min="1" max="1" width="21.5703125" style="1" customWidth="1"/>
    <col min="2" max="2" width="23.5703125" style="1" customWidth="1"/>
    <col min="3" max="3" width="21.140625" style="1" customWidth="1"/>
    <col min="4" max="4" width="21" style="1" customWidth="1"/>
    <col min="5" max="16384" width="9.140625" style="1"/>
  </cols>
  <sheetData>
    <row r="1" spans="1:12" ht="20.25" customHeight="1" x14ac:dyDescent="0.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4.5" customHeight="1" x14ac:dyDescent="0.2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7" customHeight="1" x14ac:dyDescent="0.2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6" spans="1:12" x14ac:dyDescent="0.2">
      <c r="A6" s="46" t="s">
        <v>3</v>
      </c>
      <c r="B6" s="46"/>
      <c r="C6" s="46"/>
      <c r="D6" s="46"/>
    </row>
    <row r="7" spans="1:12" x14ac:dyDescent="0.2">
      <c r="A7" s="46"/>
      <c r="B7" s="46"/>
      <c r="C7" s="46"/>
      <c r="D7" s="46"/>
    </row>
    <row r="8" spans="1:12" x14ac:dyDescent="0.2">
      <c r="A8" s="18" t="s">
        <v>4</v>
      </c>
      <c r="B8" s="18" t="s">
        <v>5</v>
      </c>
      <c r="C8" s="18" t="s">
        <v>6</v>
      </c>
      <c r="D8" s="18" t="s">
        <v>7</v>
      </c>
    </row>
    <row r="9" spans="1:12" x14ac:dyDescent="0.2">
      <c r="A9" s="18"/>
      <c r="B9" s="47" t="s">
        <v>8</v>
      </c>
      <c r="C9" s="47"/>
      <c r="D9" s="47"/>
    </row>
    <row r="10" spans="1:12" x14ac:dyDescent="0.2">
      <c r="A10" s="31" t="s">
        <v>9</v>
      </c>
      <c r="B10" s="31" t="s">
        <v>10</v>
      </c>
      <c r="C10" s="31" t="s">
        <v>11</v>
      </c>
      <c r="D10" s="31" t="s">
        <v>12</v>
      </c>
    </row>
    <row r="11" spans="1:12" x14ac:dyDescent="0.2">
      <c r="A11" s="16">
        <v>1</v>
      </c>
      <c r="B11" s="16">
        <v>1149</v>
      </c>
      <c r="C11" s="16">
        <v>743</v>
      </c>
      <c r="D11" s="16">
        <v>406</v>
      </c>
    </row>
    <row r="12" spans="1:12" x14ac:dyDescent="0.2">
      <c r="A12" s="16">
        <v>2</v>
      </c>
      <c r="B12" s="16">
        <v>4521</v>
      </c>
      <c r="C12" s="16">
        <v>2574</v>
      </c>
      <c r="D12" s="16">
        <v>1947</v>
      </c>
    </row>
    <row r="13" spans="1:12" x14ac:dyDescent="0.2">
      <c r="A13" s="16">
        <v>3</v>
      </c>
      <c r="B13" s="16">
        <v>6886</v>
      </c>
      <c r="C13" s="16">
        <v>3719</v>
      </c>
      <c r="D13" s="16">
        <v>3167</v>
      </c>
    </row>
    <row r="14" spans="1:12" x14ac:dyDescent="0.2">
      <c r="A14" s="16">
        <v>4</v>
      </c>
      <c r="B14" s="16">
        <v>4706</v>
      </c>
      <c r="C14" s="16">
        <v>2325</v>
      </c>
      <c r="D14" s="16">
        <v>2381</v>
      </c>
    </row>
    <row r="15" spans="1:12" x14ac:dyDescent="0.2">
      <c r="A15" s="16">
        <v>5</v>
      </c>
      <c r="B15" s="16">
        <v>4694</v>
      </c>
      <c r="C15" s="16">
        <v>2163</v>
      </c>
      <c r="D15" s="16">
        <v>2531</v>
      </c>
    </row>
    <row r="16" spans="1:12" x14ac:dyDescent="0.2">
      <c r="A16" s="32" t="s">
        <v>13</v>
      </c>
      <c r="B16" s="33">
        <f>SUM(B11:B15)</f>
        <v>21956</v>
      </c>
      <c r="C16" s="33">
        <f>SUM(C11:C15)</f>
        <v>11524</v>
      </c>
      <c r="D16" s="33">
        <f>SUM(D11:D15)</f>
        <v>10432</v>
      </c>
    </row>
    <row r="17" spans="1:4" x14ac:dyDescent="0.2">
      <c r="A17" s="18" t="s">
        <v>14</v>
      </c>
      <c r="B17" s="16">
        <f>C17+D17</f>
        <v>100</v>
      </c>
      <c r="C17" s="16">
        <f>(C16*100)/B16</f>
        <v>52.486791765348876</v>
      </c>
      <c r="D17" s="16">
        <f>(D16*100)/B16</f>
        <v>47.513208234651124</v>
      </c>
    </row>
    <row r="18" spans="1:4" x14ac:dyDescent="0.2">
      <c r="A18" s="10"/>
      <c r="B18" s="11"/>
      <c r="C18" s="11"/>
      <c r="D18" s="11"/>
    </row>
    <row r="19" spans="1:4" x14ac:dyDescent="0.2">
      <c r="A19" s="10"/>
      <c r="B19" s="11"/>
      <c r="C19" s="11"/>
      <c r="D19" s="11"/>
    </row>
    <row r="20" spans="1:4" x14ac:dyDescent="0.2">
      <c r="A20" s="4" t="s">
        <v>4</v>
      </c>
      <c r="B20" s="4" t="s">
        <v>15</v>
      </c>
      <c r="C20" s="4" t="s">
        <v>6</v>
      </c>
      <c r="D20" s="2" t="s">
        <v>7</v>
      </c>
    </row>
    <row r="21" spans="1:4" x14ac:dyDescent="0.2">
      <c r="A21" s="4"/>
      <c r="B21" s="48" t="s">
        <v>8</v>
      </c>
      <c r="C21" s="49"/>
      <c r="D21" s="50"/>
    </row>
    <row r="22" spans="1:4" x14ac:dyDescent="0.2">
      <c r="A22" s="4" t="s">
        <v>9</v>
      </c>
      <c r="B22" s="4" t="s">
        <v>10</v>
      </c>
      <c r="C22" s="4" t="s">
        <v>11</v>
      </c>
      <c r="D22" s="4" t="s">
        <v>12</v>
      </c>
    </row>
    <row r="23" spans="1:4" x14ac:dyDescent="0.2">
      <c r="A23" s="7">
        <v>1</v>
      </c>
      <c r="B23" s="7">
        <v>5072</v>
      </c>
      <c r="C23" s="7">
        <v>2927</v>
      </c>
      <c r="D23" s="7">
        <v>2145</v>
      </c>
    </row>
    <row r="24" spans="1:4" x14ac:dyDescent="0.2">
      <c r="A24" s="7">
        <v>2</v>
      </c>
      <c r="B24" s="12">
        <v>6460</v>
      </c>
      <c r="C24" s="7">
        <v>3697</v>
      </c>
      <c r="D24" s="7">
        <v>2763</v>
      </c>
    </row>
    <row r="25" spans="1:4" x14ac:dyDescent="0.2">
      <c r="A25" s="7">
        <v>3</v>
      </c>
      <c r="B25" s="7">
        <v>6900</v>
      </c>
      <c r="C25" s="7">
        <v>3972</v>
      </c>
      <c r="D25" s="7">
        <v>2928</v>
      </c>
    </row>
    <row r="26" spans="1:4" x14ac:dyDescent="0.2">
      <c r="A26" s="7">
        <v>4</v>
      </c>
      <c r="B26" s="7">
        <v>3022</v>
      </c>
      <c r="C26" s="7">
        <v>2227</v>
      </c>
      <c r="D26" s="7">
        <v>795</v>
      </c>
    </row>
    <row r="27" spans="1:4" x14ac:dyDescent="0.2">
      <c r="A27" s="7">
        <v>5</v>
      </c>
      <c r="B27" s="7"/>
      <c r="C27" s="7"/>
      <c r="D27" s="7"/>
    </row>
    <row r="28" spans="1:4" x14ac:dyDescent="0.2">
      <c r="A28" s="8" t="s">
        <v>13</v>
      </c>
      <c r="B28" s="9">
        <f>SUM(B23:B27)</f>
        <v>21454</v>
      </c>
      <c r="C28" s="9">
        <f>SUM(C23:C27)</f>
        <v>12823</v>
      </c>
      <c r="D28" s="9">
        <f>SUM(D23:D27)</f>
        <v>8631</v>
      </c>
    </row>
    <row r="29" spans="1:4" x14ac:dyDescent="0.2">
      <c r="A29" s="4" t="s">
        <v>14</v>
      </c>
      <c r="B29" s="7">
        <f>C29+D29</f>
        <v>100</v>
      </c>
      <c r="C29" s="7">
        <f>(C28*100)/B28</f>
        <v>59.769739908641746</v>
      </c>
      <c r="D29" s="7">
        <f>(D28*100)/B28</f>
        <v>40.230260091358254</v>
      </c>
    </row>
    <row r="30" spans="1:4" x14ac:dyDescent="0.2">
      <c r="A30" s="10"/>
      <c r="B30" s="11"/>
      <c r="C30" s="11"/>
      <c r="D30" s="11"/>
    </row>
    <row r="31" spans="1:4" x14ac:dyDescent="0.2">
      <c r="A31" s="10"/>
      <c r="B31" s="11"/>
      <c r="C31" s="11"/>
      <c r="D31" s="11"/>
    </row>
    <row r="32" spans="1:4" x14ac:dyDescent="0.2">
      <c r="A32" s="4" t="s">
        <v>16</v>
      </c>
      <c r="B32" s="4" t="s">
        <v>17</v>
      </c>
      <c r="C32" s="4" t="s">
        <v>18</v>
      </c>
      <c r="D32" s="2" t="s">
        <v>7</v>
      </c>
    </row>
    <row r="33" spans="1:4" x14ac:dyDescent="0.2">
      <c r="A33" s="4"/>
      <c r="B33" s="48" t="s">
        <v>8</v>
      </c>
      <c r="C33" s="49"/>
      <c r="D33" s="50"/>
    </row>
    <row r="34" spans="1:4" x14ac:dyDescent="0.2">
      <c r="A34" s="4" t="s">
        <v>9</v>
      </c>
      <c r="B34" s="4" t="s">
        <v>10</v>
      </c>
      <c r="C34" s="4" t="s">
        <v>11</v>
      </c>
      <c r="D34" s="4" t="s">
        <v>12</v>
      </c>
    </row>
    <row r="35" spans="1:4" x14ac:dyDescent="0.2">
      <c r="A35" s="7">
        <v>1</v>
      </c>
      <c r="B35" s="7">
        <v>4173</v>
      </c>
      <c r="C35" s="7">
        <v>2728</v>
      </c>
      <c r="D35" s="7">
        <v>1445</v>
      </c>
    </row>
    <row r="36" spans="1:4" x14ac:dyDescent="0.2">
      <c r="A36" s="7">
        <v>2</v>
      </c>
      <c r="B36" s="7">
        <v>3782</v>
      </c>
      <c r="C36" s="7">
        <v>2543</v>
      </c>
      <c r="D36" s="7">
        <v>1239</v>
      </c>
    </row>
    <row r="37" spans="1:4" x14ac:dyDescent="0.2">
      <c r="A37" s="7">
        <v>3</v>
      </c>
      <c r="B37" s="7"/>
      <c r="C37" s="7"/>
      <c r="D37" s="7"/>
    </row>
    <row r="38" spans="1:4" x14ac:dyDescent="0.2">
      <c r="A38" s="7">
        <v>4</v>
      </c>
      <c r="B38" s="7"/>
      <c r="C38" s="7"/>
      <c r="D38" s="7"/>
    </row>
    <row r="39" spans="1:4" x14ac:dyDescent="0.2">
      <c r="A39" s="7">
        <v>5</v>
      </c>
      <c r="B39" s="7"/>
      <c r="C39" s="7"/>
      <c r="D39" s="7"/>
    </row>
    <row r="40" spans="1:4" x14ac:dyDescent="0.2">
      <c r="A40" s="8" t="s">
        <v>13</v>
      </c>
      <c r="B40" s="9">
        <f>SUM(B35:B39)</f>
        <v>7955</v>
      </c>
      <c r="C40" s="9">
        <f>SUM(C35:C39)</f>
        <v>5271</v>
      </c>
      <c r="D40" s="9">
        <f>SUM(D35:D39)</f>
        <v>2684</v>
      </c>
    </row>
    <row r="41" spans="1:4" x14ac:dyDescent="0.2">
      <c r="A41" s="4" t="s">
        <v>14</v>
      </c>
      <c r="B41" s="7">
        <f>C41+D41</f>
        <v>100</v>
      </c>
      <c r="C41" s="7">
        <f>(C40*100)/B40</f>
        <v>66.260213702074168</v>
      </c>
      <c r="D41" s="7">
        <f>(D40*100)/B40</f>
        <v>33.739786297925832</v>
      </c>
    </row>
    <row r="42" spans="1:4" x14ac:dyDescent="0.2">
      <c r="A42" s="54" t="s">
        <v>19</v>
      </c>
      <c r="B42" s="6" t="s">
        <v>10</v>
      </c>
      <c r="C42" s="6" t="s">
        <v>11</v>
      </c>
      <c r="D42" s="6" t="s">
        <v>12</v>
      </c>
    </row>
    <row r="43" spans="1:4" x14ac:dyDescent="0.2">
      <c r="A43" s="55"/>
      <c r="B43" s="7">
        <f>B16+B28+B40</f>
        <v>51365</v>
      </c>
      <c r="C43" s="7">
        <f>C16+C28+C40</f>
        <v>29618</v>
      </c>
      <c r="D43" s="7">
        <f>D16+D28+D40</f>
        <v>21747</v>
      </c>
    </row>
    <row r="44" spans="1:4" x14ac:dyDescent="0.2">
      <c r="A44" s="4" t="s">
        <v>14</v>
      </c>
      <c r="B44" s="7">
        <f>C44+D44</f>
        <v>100</v>
      </c>
      <c r="C44" s="7">
        <f>(C43*100)/B43</f>
        <v>57.661831986761413</v>
      </c>
      <c r="D44" s="7">
        <f>(D43*100)/B43</f>
        <v>42.338168013238587</v>
      </c>
    </row>
    <row r="45" spans="1:4" x14ac:dyDescent="0.2">
      <c r="A45" s="12"/>
      <c r="B45" s="12"/>
      <c r="C45" s="12"/>
      <c r="D45" s="12"/>
    </row>
    <row r="46" spans="1:4" x14ac:dyDescent="0.2">
      <c r="A46" s="12"/>
      <c r="B46" s="12"/>
      <c r="C46" s="12"/>
      <c r="D46" s="12"/>
    </row>
    <row r="47" spans="1:4" x14ac:dyDescent="0.2">
      <c r="A47" s="13"/>
      <c r="B47" s="13"/>
      <c r="C47" s="13"/>
      <c r="D47" s="13"/>
    </row>
    <row r="48" spans="1:4" x14ac:dyDescent="0.2">
      <c r="A48" s="56" t="s">
        <v>20</v>
      </c>
      <c r="B48" s="57"/>
      <c r="C48" s="57"/>
      <c r="D48" s="57"/>
    </row>
    <row r="49" spans="1:4" x14ac:dyDescent="0.2">
      <c r="A49" s="56"/>
      <c r="B49" s="57"/>
      <c r="C49" s="57"/>
      <c r="D49" s="57"/>
    </row>
    <row r="50" spans="1:4" x14ac:dyDescent="0.2">
      <c r="A50" s="2" t="s">
        <v>16</v>
      </c>
      <c r="B50" s="14" t="s">
        <v>5</v>
      </c>
      <c r="C50" s="2" t="s">
        <v>18</v>
      </c>
      <c r="D50" s="3" t="s">
        <v>21</v>
      </c>
    </row>
    <row r="51" spans="1:4" x14ac:dyDescent="0.2">
      <c r="A51" s="5"/>
      <c r="B51" s="51" t="s">
        <v>8</v>
      </c>
      <c r="C51" s="52"/>
      <c r="D51" s="53"/>
    </row>
    <row r="52" spans="1:4" x14ac:dyDescent="0.2">
      <c r="A52" s="4" t="s">
        <v>9</v>
      </c>
      <c r="B52" s="4" t="s">
        <v>10</v>
      </c>
      <c r="C52" s="4" t="s">
        <v>11</v>
      </c>
      <c r="D52" s="4" t="s">
        <v>12</v>
      </c>
    </row>
    <row r="53" spans="1:4" x14ac:dyDescent="0.2">
      <c r="A53" s="7">
        <v>1</v>
      </c>
      <c r="B53" s="7">
        <v>514</v>
      </c>
      <c r="C53" s="7">
        <v>333</v>
      </c>
      <c r="D53" s="7">
        <v>181</v>
      </c>
    </row>
    <row r="54" spans="1:4" x14ac:dyDescent="0.2">
      <c r="A54" s="7">
        <v>2</v>
      </c>
      <c r="B54" s="7">
        <v>1257</v>
      </c>
      <c r="C54" s="7">
        <v>845</v>
      </c>
      <c r="D54" s="7">
        <v>412</v>
      </c>
    </row>
    <row r="55" spans="1:4" x14ac:dyDescent="0.2">
      <c r="A55" s="7">
        <v>3</v>
      </c>
      <c r="B55" s="7">
        <v>1972</v>
      </c>
      <c r="C55" s="7">
        <v>1293</v>
      </c>
      <c r="D55" s="15">
        <v>679</v>
      </c>
    </row>
    <row r="56" spans="1:4" x14ac:dyDescent="0.2">
      <c r="A56" s="7">
        <v>4</v>
      </c>
      <c r="B56" s="7">
        <v>1499</v>
      </c>
      <c r="C56" s="12">
        <v>1024</v>
      </c>
      <c r="D56" s="16">
        <v>475</v>
      </c>
    </row>
    <row r="57" spans="1:4" x14ac:dyDescent="0.2">
      <c r="A57" s="7">
        <v>5</v>
      </c>
      <c r="B57" s="12">
        <v>1521</v>
      </c>
      <c r="C57" s="7">
        <v>1051</v>
      </c>
      <c r="D57" s="17">
        <v>470</v>
      </c>
    </row>
    <row r="58" spans="1:4" x14ac:dyDescent="0.2">
      <c r="A58" s="8" t="s">
        <v>13</v>
      </c>
      <c r="B58" s="9">
        <f>SUM(B53:B57)</f>
        <v>6763</v>
      </c>
      <c r="C58" s="9">
        <f>SUM(C53:C57)</f>
        <v>4546</v>
      </c>
      <c r="D58" s="9">
        <f>SUM(D53:D57)</f>
        <v>2217</v>
      </c>
    </row>
    <row r="59" spans="1:4" x14ac:dyDescent="0.2">
      <c r="A59" s="4" t="s">
        <v>14</v>
      </c>
      <c r="B59" s="7">
        <f>C59+D59</f>
        <v>100</v>
      </c>
      <c r="C59" s="7">
        <f>(C58*100)/B58</f>
        <v>67.218689930504212</v>
      </c>
      <c r="D59" s="7">
        <f>(D58*100)/B58</f>
        <v>32.781310069495788</v>
      </c>
    </row>
    <row r="60" spans="1:4" x14ac:dyDescent="0.2">
      <c r="A60" s="10"/>
      <c r="B60" s="11"/>
      <c r="C60" s="11"/>
      <c r="D60" s="11"/>
    </row>
    <row r="61" spans="1:4" x14ac:dyDescent="0.2">
      <c r="A61" s="10"/>
      <c r="B61" s="11"/>
      <c r="C61" s="11"/>
      <c r="D61" s="11"/>
    </row>
    <row r="62" spans="1:4" x14ac:dyDescent="0.2">
      <c r="A62" s="2" t="s">
        <v>16</v>
      </c>
      <c r="B62" s="3" t="s">
        <v>15</v>
      </c>
      <c r="C62" s="2" t="s">
        <v>18</v>
      </c>
      <c r="D62" s="18" t="s">
        <v>21</v>
      </c>
    </row>
    <row r="63" spans="1:4" x14ac:dyDescent="0.2">
      <c r="A63" s="19"/>
      <c r="B63" s="51" t="s">
        <v>8</v>
      </c>
      <c r="C63" s="52"/>
      <c r="D63" s="53"/>
    </row>
    <row r="64" spans="1:4" x14ac:dyDescent="0.2">
      <c r="A64" s="5" t="s">
        <v>9</v>
      </c>
      <c r="B64" s="20" t="s">
        <v>10</v>
      </c>
      <c r="C64" s="20" t="s">
        <v>11</v>
      </c>
      <c r="D64" s="20" t="s">
        <v>12</v>
      </c>
    </row>
    <row r="65" spans="1:4" x14ac:dyDescent="0.2">
      <c r="A65" s="21">
        <v>1</v>
      </c>
      <c r="B65" s="22">
        <v>1710</v>
      </c>
      <c r="C65" s="22">
        <v>1128</v>
      </c>
      <c r="D65" s="16">
        <v>582</v>
      </c>
    </row>
    <row r="66" spans="1:4" x14ac:dyDescent="0.2">
      <c r="A66" s="7">
        <v>2</v>
      </c>
      <c r="B66" s="17">
        <v>1612</v>
      </c>
      <c r="C66" s="17">
        <v>1046</v>
      </c>
      <c r="D66" s="17">
        <v>566</v>
      </c>
    </row>
    <row r="67" spans="1:4" x14ac:dyDescent="0.2">
      <c r="A67" s="7">
        <v>3</v>
      </c>
      <c r="B67" s="7">
        <v>1843</v>
      </c>
      <c r="C67" s="7">
        <v>1133</v>
      </c>
      <c r="D67" s="7">
        <v>710</v>
      </c>
    </row>
    <row r="68" spans="1:4" x14ac:dyDescent="0.2">
      <c r="A68" s="7">
        <v>4</v>
      </c>
      <c r="B68" s="7">
        <v>1338</v>
      </c>
      <c r="C68" s="7">
        <v>941</v>
      </c>
      <c r="D68" s="7">
        <v>397</v>
      </c>
    </row>
    <row r="69" spans="1:4" x14ac:dyDescent="0.2">
      <c r="A69" s="7">
        <v>5</v>
      </c>
      <c r="B69" s="7"/>
      <c r="C69" s="7"/>
      <c r="D69" s="7"/>
    </row>
    <row r="70" spans="1:4" x14ac:dyDescent="0.2">
      <c r="A70" s="8" t="s">
        <v>13</v>
      </c>
      <c r="B70" s="9">
        <f>SUM(B65:B69)</f>
        <v>6503</v>
      </c>
      <c r="C70" s="9">
        <f>SUM(C65:C69)</f>
        <v>4248</v>
      </c>
      <c r="D70" s="9">
        <f>SUM(D65:D69)</f>
        <v>2255</v>
      </c>
    </row>
    <row r="71" spans="1:4" x14ac:dyDescent="0.2">
      <c r="A71" s="4" t="s">
        <v>14</v>
      </c>
      <c r="B71" s="7">
        <f>C71+D71</f>
        <v>100</v>
      </c>
      <c r="C71" s="7">
        <f>(C70*100)/B70</f>
        <v>65.32369675534369</v>
      </c>
      <c r="D71" s="7">
        <f>(D70*100)/B70</f>
        <v>34.67630324465631</v>
      </c>
    </row>
    <row r="72" spans="1:4" x14ac:dyDescent="0.2">
      <c r="A72" s="10"/>
      <c r="B72" s="11"/>
      <c r="C72" s="11"/>
      <c r="D72" s="11"/>
    </row>
    <row r="73" spans="1:4" x14ac:dyDescent="0.2">
      <c r="A73" s="10"/>
      <c r="B73" s="11"/>
      <c r="C73" s="11"/>
      <c r="D73" s="11"/>
    </row>
    <row r="74" spans="1:4" x14ac:dyDescent="0.2">
      <c r="A74" s="4" t="s">
        <v>16</v>
      </c>
      <c r="B74" s="2" t="s">
        <v>17</v>
      </c>
      <c r="C74" s="2" t="s">
        <v>18</v>
      </c>
      <c r="D74" s="3" t="s">
        <v>21</v>
      </c>
    </row>
    <row r="75" spans="1:4" x14ac:dyDescent="0.2">
      <c r="A75" s="4"/>
      <c r="B75" s="51" t="s">
        <v>8</v>
      </c>
      <c r="C75" s="52"/>
      <c r="D75" s="53"/>
    </row>
    <row r="76" spans="1:4" x14ac:dyDescent="0.2">
      <c r="A76" s="4" t="s">
        <v>9</v>
      </c>
      <c r="B76" s="4" t="s">
        <v>10</v>
      </c>
      <c r="C76" s="5" t="s">
        <v>11</v>
      </c>
      <c r="D76" s="5" t="s">
        <v>12</v>
      </c>
    </row>
    <row r="77" spans="1:4" x14ac:dyDescent="0.2">
      <c r="A77" s="7">
        <v>1</v>
      </c>
      <c r="B77" s="7">
        <v>1354</v>
      </c>
      <c r="C77" s="7">
        <v>905</v>
      </c>
      <c r="D77" s="7">
        <v>449</v>
      </c>
    </row>
    <row r="78" spans="1:4" x14ac:dyDescent="0.2">
      <c r="A78" s="7">
        <v>2</v>
      </c>
      <c r="B78" s="7">
        <v>1355</v>
      </c>
      <c r="C78" s="7">
        <v>982</v>
      </c>
      <c r="D78" s="7">
        <v>373</v>
      </c>
    </row>
    <row r="79" spans="1:4" x14ac:dyDescent="0.2">
      <c r="A79" s="7">
        <v>3</v>
      </c>
      <c r="B79" s="7"/>
      <c r="C79" s="7"/>
      <c r="D79" s="7"/>
    </row>
    <row r="80" spans="1:4" x14ac:dyDescent="0.2">
      <c r="A80" s="7">
        <v>4</v>
      </c>
      <c r="B80" s="7"/>
      <c r="C80" s="7"/>
      <c r="D80" s="7"/>
    </row>
    <row r="81" spans="1:4" x14ac:dyDescent="0.2">
      <c r="A81" s="7">
        <v>5</v>
      </c>
      <c r="B81" s="7"/>
      <c r="C81" s="7"/>
      <c r="D81" s="7"/>
    </row>
    <row r="82" spans="1:4" x14ac:dyDescent="0.2">
      <c r="A82" s="8" t="s">
        <v>13</v>
      </c>
      <c r="B82" s="9">
        <f>SUM(B77:B81)</f>
        <v>2709</v>
      </c>
      <c r="C82" s="9">
        <f>SUM(C77:C81)</f>
        <v>1887</v>
      </c>
      <c r="D82" s="9">
        <f>SUM(D77:D81)</f>
        <v>822</v>
      </c>
    </row>
    <row r="83" spans="1:4" x14ac:dyDescent="0.2">
      <c r="A83" s="4" t="s">
        <v>14</v>
      </c>
      <c r="B83" s="7">
        <f>C83+D83</f>
        <v>100</v>
      </c>
      <c r="C83" s="7">
        <f>(C82*100)/B82</f>
        <v>69.656699889258036</v>
      </c>
      <c r="D83" s="7">
        <f>(D82*100)/B82</f>
        <v>30.343300110741971</v>
      </c>
    </row>
    <row r="84" spans="1:4" x14ac:dyDescent="0.2">
      <c r="A84" s="12"/>
      <c r="B84" s="6" t="s">
        <v>10</v>
      </c>
      <c r="C84" s="6" t="s">
        <v>11</v>
      </c>
      <c r="D84" s="6" t="s">
        <v>12</v>
      </c>
    </row>
    <row r="85" spans="1:4" x14ac:dyDescent="0.2">
      <c r="A85" s="6" t="s">
        <v>19</v>
      </c>
      <c r="B85" s="7">
        <f>B58+B70+B82</f>
        <v>15975</v>
      </c>
      <c r="C85" s="7">
        <f>C58+C70+C82</f>
        <v>10681</v>
      </c>
      <c r="D85" s="7">
        <f>D58+D70+D82</f>
        <v>5294</v>
      </c>
    </row>
    <row r="86" spans="1:4" x14ac:dyDescent="0.2">
      <c r="A86" s="4" t="s">
        <v>14</v>
      </c>
      <c r="B86" s="7">
        <f>C86+D86</f>
        <v>100</v>
      </c>
      <c r="C86" s="7">
        <f>(C85*100)/B85</f>
        <v>66.860719874804388</v>
      </c>
      <c r="D86" s="7">
        <f>(D85*100)/B85</f>
        <v>33.139280125195619</v>
      </c>
    </row>
    <row r="87" spans="1:4" x14ac:dyDescent="0.2">
      <c r="A87" s="12"/>
      <c r="B87" s="12"/>
      <c r="C87" s="12"/>
      <c r="D87" s="12"/>
    </row>
    <row r="88" spans="1:4" x14ac:dyDescent="0.2">
      <c r="A88" s="12"/>
      <c r="B88" s="12"/>
      <c r="C88" s="12"/>
      <c r="D88" s="12"/>
    </row>
    <row r="89" spans="1:4" x14ac:dyDescent="0.2">
      <c r="A89" s="12"/>
      <c r="B89" s="12"/>
      <c r="C89" s="12"/>
      <c r="D89" s="12"/>
    </row>
    <row r="90" spans="1:4" x14ac:dyDescent="0.2">
      <c r="A90" s="13"/>
      <c r="B90" s="13"/>
      <c r="C90" s="13"/>
      <c r="D90" s="13"/>
    </row>
    <row r="91" spans="1:4" x14ac:dyDescent="0.2">
      <c r="A91" s="56" t="s">
        <v>22</v>
      </c>
      <c r="B91" s="57"/>
      <c r="C91" s="57"/>
      <c r="D91" s="57"/>
    </row>
    <row r="92" spans="1:4" x14ac:dyDescent="0.2">
      <c r="A92" s="56"/>
      <c r="B92" s="57"/>
      <c r="C92" s="57"/>
      <c r="D92" s="57"/>
    </row>
    <row r="93" spans="1:4" x14ac:dyDescent="0.2">
      <c r="A93" s="2" t="s">
        <v>16</v>
      </c>
      <c r="B93" s="14" t="s">
        <v>5</v>
      </c>
      <c r="C93" s="2" t="s">
        <v>18</v>
      </c>
      <c r="D93" s="3" t="s">
        <v>22</v>
      </c>
    </row>
    <row r="94" spans="1:4" x14ac:dyDescent="0.2">
      <c r="A94" s="19"/>
      <c r="B94" s="51" t="s">
        <v>8</v>
      </c>
      <c r="C94" s="52"/>
      <c r="D94" s="53"/>
    </row>
    <row r="95" spans="1:4" x14ac:dyDescent="0.2">
      <c r="A95" s="5" t="s">
        <v>9</v>
      </c>
      <c r="B95" s="5" t="s">
        <v>10</v>
      </c>
      <c r="C95" s="5" t="s">
        <v>11</v>
      </c>
      <c r="D95" s="5" t="s">
        <v>12</v>
      </c>
    </row>
    <row r="96" spans="1:4" x14ac:dyDescent="0.2">
      <c r="A96" s="7">
        <v>1</v>
      </c>
      <c r="B96" s="7">
        <v>78</v>
      </c>
      <c r="C96" s="7">
        <v>40</v>
      </c>
      <c r="D96" s="7">
        <v>38</v>
      </c>
    </row>
    <row r="97" spans="1:4" x14ac:dyDescent="0.2">
      <c r="A97" s="7">
        <v>2</v>
      </c>
      <c r="B97" s="7">
        <v>203</v>
      </c>
      <c r="C97" s="7">
        <v>121</v>
      </c>
      <c r="D97" s="7">
        <v>82</v>
      </c>
    </row>
    <row r="98" spans="1:4" x14ac:dyDescent="0.2">
      <c r="A98" s="7">
        <v>3</v>
      </c>
      <c r="B98" s="7">
        <v>313</v>
      </c>
      <c r="C98" s="7">
        <v>188</v>
      </c>
      <c r="D98" s="7">
        <v>125</v>
      </c>
    </row>
    <row r="99" spans="1:4" x14ac:dyDescent="0.2">
      <c r="A99" s="7">
        <v>4</v>
      </c>
      <c r="B99" s="7">
        <v>301</v>
      </c>
      <c r="C99" s="7">
        <v>193</v>
      </c>
      <c r="D99" s="7">
        <v>108</v>
      </c>
    </row>
    <row r="100" spans="1:4" x14ac:dyDescent="0.2">
      <c r="A100" s="7">
        <v>5</v>
      </c>
      <c r="B100" s="7">
        <v>354</v>
      </c>
      <c r="C100" s="7">
        <v>199</v>
      </c>
      <c r="D100" s="7">
        <v>155</v>
      </c>
    </row>
    <row r="101" spans="1:4" x14ac:dyDescent="0.2">
      <c r="A101" s="23" t="s">
        <v>13</v>
      </c>
      <c r="B101" s="24">
        <f>SUM(B96:B100)</f>
        <v>1249</v>
      </c>
      <c r="C101" s="24">
        <f>SUM(C96:C100)</f>
        <v>741</v>
      </c>
      <c r="D101" s="24">
        <f>SUM(D96:D100)</f>
        <v>508</v>
      </c>
    </row>
    <row r="102" spans="1:4" x14ac:dyDescent="0.2">
      <c r="A102" s="4" t="s">
        <v>14</v>
      </c>
      <c r="B102" s="7">
        <f>C102+D102</f>
        <v>100</v>
      </c>
      <c r="C102" s="7">
        <f>(C101*100)/B101</f>
        <v>59.327461969575658</v>
      </c>
      <c r="D102" s="7">
        <f>(D101*100)/B101</f>
        <v>40.672538030424342</v>
      </c>
    </row>
    <row r="103" spans="1:4" x14ac:dyDescent="0.2">
      <c r="A103" s="10"/>
      <c r="B103" s="11"/>
      <c r="C103" s="11"/>
      <c r="D103" s="11"/>
    </row>
    <row r="104" spans="1:4" x14ac:dyDescent="0.2">
      <c r="A104" s="10"/>
      <c r="B104" s="11"/>
      <c r="C104" s="11"/>
      <c r="D104" s="11"/>
    </row>
    <row r="105" spans="1:4" x14ac:dyDescent="0.2">
      <c r="A105" s="4" t="s">
        <v>16</v>
      </c>
      <c r="B105" s="4" t="s">
        <v>15</v>
      </c>
      <c r="C105" s="4" t="s">
        <v>18</v>
      </c>
      <c r="D105" s="4" t="s">
        <v>22</v>
      </c>
    </row>
    <row r="106" spans="1:4" x14ac:dyDescent="0.2">
      <c r="A106" s="4"/>
      <c r="B106" s="51" t="s">
        <v>8</v>
      </c>
      <c r="C106" s="52"/>
      <c r="D106" s="53"/>
    </row>
    <row r="107" spans="1:4" x14ac:dyDescent="0.2">
      <c r="A107" s="4" t="s">
        <v>9</v>
      </c>
      <c r="B107" s="4" t="s">
        <v>10</v>
      </c>
      <c r="C107" s="4" t="s">
        <v>11</v>
      </c>
      <c r="D107" s="4" t="s">
        <v>12</v>
      </c>
    </row>
    <row r="108" spans="1:4" x14ac:dyDescent="0.2">
      <c r="A108" s="7">
        <v>1</v>
      </c>
      <c r="B108" s="7">
        <v>310</v>
      </c>
      <c r="C108" s="7">
        <v>157</v>
      </c>
      <c r="D108" s="7">
        <v>153</v>
      </c>
    </row>
    <row r="109" spans="1:4" x14ac:dyDescent="0.2">
      <c r="A109" s="7">
        <v>2</v>
      </c>
      <c r="B109" s="7">
        <v>341</v>
      </c>
      <c r="C109" s="7">
        <v>167</v>
      </c>
      <c r="D109" s="7">
        <v>174</v>
      </c>
    </row>
    <row r="110" spans="1:4" x14ac:dyDescent="0.2">
      <c r="A110" s="7">
        <v>3</v>
      </c>
      <c r="B110" s="7">
        <v>377</v>
      </c>
      <c r="C110" s="7">
        <v>206</v>
      </c>
      <c r="D110" s="7">
        <v>171</v>
      </c>
    </row>
    <row r="111" spans="1:4" x14ac:dyDescent="0.2">
      <c r="A111" s="7">
        <v>4</v>
      </c>
      <c r="B111" s="7">
        <v>219</v>
      </c>
      <c r="C111" s="7">
        <v>115</v>
      </c>
      <c r="D111" s="7">
        <v>104</v>
      </c>
    </row>
    <row r="112" spans="1:4" x14ac:dyDescent="0.2">
      <c r="A112" s="7">
        <v>5</v>
      </c>
      <c r="B112" s="7"/>
      <c r="C112" s="7"/>
      <c r="D112" s="7"/>
    </row>
    <row r="113" spans="1:4" x14ac:dyDescent="0.2">
      <c r="A113" s="8" t="s">
        <v>13</v>
      </c>
      <c r="B113" s="9">
        <f>SUM(B108:B112)</f>
        <v>1247</v>
      </c>
      <c r="C113" s="9">
        <f>SUM(C108:C112)</f>
        <v>645</v>
      </c>
      <c r="D113" s="9">
        <f>SUM(D108:D112)</f>
        <v>602</v>
      </c>
    </row>
    <row r="114" spans="1:4" x14ac:dyDescent="0.2">
      <c r="A114" s="4" t="s">
        <v>14</v>
      </c>
      <c r="B114" s="7">
        <f>C114+D114</f>
        <v>100</v>
      </c>
      <c r="C114" s="7">
        <f>(C113*100)/B113</f>
        <v>51.724137931034484</v>
      </c>
      <c r="D114" s="7">
        <f>(D113*100)/B113</f>
        <v>48.275862068965516</v>
      </c>
    </row>
    <row r="115" spans="1:4" x14ac:dyDescent="0.2">
      <c r="A115" s="10"/>
      <c r="B115" s="11"/>
      <c r="C115" s="11"/>
      <c r="D115" s="11"/>
    </row>
    <row r="116" spans="1:4" x14ac:dyDescent="0.2">
      <c r="A116" s="10"/>
      <c r="B116" s="11"/>
      <c r="C116" s="11"/>
      <c r="D116" s="11"/>
    </row>
    <row r="117" spans="1:4" x14ac:dyDescent="0.2">
      <c r="A117" s="4" t="s">
        <v>16</v>
      </c>
      <c r="B117" s="4" t="s">
        <v>17</v>
      </c>
      <c r="C117" s="4" t="s">
        <v>18</v>
      </c>
      <c r="D117" s="4" t="s">
        <v>22</v>
      </c>
    </row>
    <row r="118" spans="1:4" x14ac:dyDescent="0.2">
      <c r="A118" s="4"/>
      <c r="B118" s="51" t="s">
        <v>8</v>
      </c>
      <c r="C118" s="52"/>
      <c r="D118" s="53"/>
    </row>
    <row r="119" spans="1:4" x14ac:dyDescent="0.2">
      <c r="A119" s="4" t="s">
        <v>9</v>
      </c>
      <c r="B119" s="4" t="s">
        <v>10</v>
      </c>
      <c r="C119" s="4" t="s">
        <v>11</v>
      </c>
      <c r="D119" s="4" t="s">
        <v>12</v>
      </c>
    </row>
    <row r="120" spans="1:4" x14ac:dyDescent="0.2">
      <c r="A120" s="25">
        <v>1</v>
      </c>
      <c r="B120" s="7">
        <v>210</v>
      </c>
      <c r="C120" s="26">
        <v>117</v>
      </c>
      <c r="D120" s="26">
        <v>93</v>
      </c>
    </row>
    <row r="121" spans="1:4" x14ac:dyDescent="0.2">
      <c r="A121" s="25">
        <v>2</v>
      </c>
      <c r="B121" s="7">
        <v>232</v>
      </c>
      <c r="C121" s="26">
        <v>116</v>
      </c>
      <c r="D121" s="26">
        <v>116</v>
      </c>
    </row>
    <row r="122" spans="1:4" x14ac:dyDescent="0.2">
      <c r="A122" s="25">
        <v>3</v>
      </c>
      <c r="B122" s="7"/>
      <c r="C122" s="26"/>
      <c r="D122" s="26"/>
    </row>
    <row r="123" spans="1:4" x14ac:dyDescent="0.2">
      <c r="A123" s="25">
        <v>4</v>
      </c>
      <c r="B123" s="7"/>
      <c r="C123" s="26"/>
      <c r="D123" s="26"/>
    </row>
    <row r="124" spans="1:4" x14ac:dyDescent="0.2">
      <c r="A124" s="25">
        <v>5</v>
      </c>
      <c r="B124" s="7"/>
      <c r="C124" s="26"/>
      <c r="D124" s="26"/>
    </row>
    <row r="125" spans="1:4" x14ac:dyDescent="0.2">
      <c r="A125" s="27" t="s">
        <v>13</v>
      </c>
      <c r="B125" s="9">
        <f>SUM(B120:B124)</f>
        <v>442</v>
      </c>
      <c r="C125" s="9">
        <f>SUM(C120:C124)</f>
        <v>233</v>
      </c>
      <c r="D125" s="9">
        <f>SUM(D120:D124)</f>
        <v>209</v>
      </c>
    </row>
    <row r="126" spans="1:4" x14ac:dyDescent="0.2">
      <c r="A126" s="4" t="s">
        <v>14</v>
      </c>
      <c r="B126" s="7">
        <f>C126+D126</f>
        <v>100</v>
      </c>
      <c r="C126" s="7">
        <f>(C125*100)/B125</f>
        <v>52.71493212669683</v>
      </c>
      <c r="D126" s="7">
        <f>(D125*100)/B125</f>
        <v>47.28506787330317</v>
      </c>
    </row>
    <row r="127" spans="1:4" x14ac:dyDescent="0.2">
      <c r="A127" s="54" t="s">
        <v>19</v>
      </c>
      <c r="B127" s="6" t="s">
        <v>10</v>
      </c>
      <c r="C127" s="6" t="s">
        <v>11</v>
      </c>
      <c r="D127" s="6" t="s">
        <v>12</v>
      </c>
    </row>
    <row r="128" spans="1:4" x14ac:dyDescent="0.2">
      <c r="A128" s="55"/>
      <c r="B128" s="7">
        <f>B101+B113+B125</f>
        <v>2938</v>
      </c>
      <c r="C128" s="7">
        <f>C101+C113+C125</f>
        <v>1619</v>
      </c>
      <c r="D128" s="7">
        <f>D101+D113+D125</f>
        <v>1319</v>
      </c>
    </row>
    <row r="129" spans="1:4" x14ac:dyDescent="0.2">
      <c r="A129" s="4" t="s">
        <v>14</v>
      </c>
      <c r="B129" s="7">
        <f>C129+D129</f>
        <v>100</v>
      </c>
      <c r="C129" s="7">
        <f>(C128*100)/B128</f>
        <v>55.10551395507148</v>
      </c>
      <c r="D129" s="7">
        <f>(D128*100)/B128</f>
        <v>44.89448604492852</v>
      </c>
    </row>
    <row r="132" spans="1:4" x14ac:dyDescent="0.2">
      <c r="A132" s="13"/>
      <c r="B132" s="13"/>
      <c r="C132" s="13"/>
      <c r="D132" s="13"/>
    </row>
    <row r="133" spans="1:4" x14ac:dyDescent="0.2">
      <c r="A133" s="56" t="s">
        <v>23</v>
      </c>
      <c r="B133" s="57"/>
      <c r="C133" s="57"/>
      <c r="D133" s="57"/>
    </row>
    <row r="134" spans="1:4" x14ac:dyDescent="0.2">
      <c r="A134" s="56"/>
      <c r="B134" s="57"/>
      <c r="C134" s="57"/>
      <c r="D134" s="57"/>
    </row>
    <row r="135" spans="1:4" x14ac:dyDescent="0.2">
      <c r="A135" s="2" t="s">
        <v>16</v>
      </c>
      <c r="B135" s="14" t="s">
        <v>5</v>
      </c>
      <c r="C135" s="2" t="s">
        <v>18</v>
      </c>
      <c r="D135" s="3" t="s">
        <v>24</v>
      </c>
    </row>
    <row r="136" spans="1:4" x14ac:dyDescent="0.2">
      <c r="A136" s="19"/>
      <c r="B136" s="51" t="s">
        <v>8</v>
      </c>
      <c r="C136" s="52"/>
      <c r="D136" s="53"/>
    </row>
    <row r="137" spans="1:4" x14ac:dyDescent="0.2">
      <c r="A137" s="5" t="s">
        <v>9</v>
      </c>
      <c r="B137" s="5" t="s">
        <v>10</v>
      </c>
      <c r="C137" s="5" t="s">
        <v>11</v>
      </c>
      <c r="D137" s="5" t="s">
        <v>12</v>
      </c>
    </row>
    <row r="138" spans="1:4" x14ac:dyDescent="0.2">
      <c r="A138" s="7">
        <v>1</v>
      </c>
      <c r="B138" s="7">
        <v>7</v>
      </c>
      <c r="C138" s="7">
        <v>5</v>
      </c>
      <c r="D138" s="7">
        <v>2</v>
      </c>
    </row>
    <row r="139" spans="1:4" x14ac:dyDescent="0.2">
      <c r="A139" s="7">
        <v>2</v>
      </c>
      <c r="B139" s="7">
        <v>20</v>
      </c>
      <c r="C139" s="7">
        <v>4</v>
      </c>
      <c r="D139" s="7">
        <v>16</v>
      </c>
    </row>
    <row r="140" spans="1:4" x14ac:dyDescent="0.2">
      <c r="A140" s="7">
        <v>3</v>
      </c>
      <c r="B140" s="7">
        <v>30</v>
      </c>
      <c r="C140" s="7">
        <v>16</v>
      </c>
      <c r="D140" s="7">
        <v>14</v>
      </c>
    </row>
    <row r="141" spans="1:4" x14ac:dyDescent="0.2">
      <c r="A141" s="7">
        <v>4</v>
      </c>
      <c r="B141" s="28">
        <v>30</v>
      </c>
      <c r="C141" s="7">
        <v>14</v>
      </c>
      <c r="D141" s="7">
        <v>16</v>
      </c>
    </row>
    <row r="142" spans="1:4" x14ac:dyDescent="0.2">
      <c r="A142" s="7">
        <v>5</v>
      </c>
      <c r="B142" s="7">
        <v>32</v>
      </c>
      <c r="C142" s="7">
        <v>15</v>
      </c>
      <c r="D142" s="7">
        <v>17</v>
      </c>
    </row>
    <row r="143" spans="1:4" x14ac:dyDescent="0.2">
      <c r="A143" s="8" t="s">
        <v>13</v>
      </c>
      <c r="B143" s="9">
        <f>SUM(B138:B142)</f>
        <v>119</v>
      </c>
      <c r="C143" s="9">
        <f>SUM(C138:C142)</f>
        <v>54</v>
      </c>
      <c r="D143" s="9">
        <f>SUM(D138:D142)</f>
        <v>65</v>
      </c>
    </row>
    <row r="144" spans="1:4" x14ac:dyDescent="0.2">
      <c r="A144" s="4" t="s">
        <v>14</v>
      </c>
      <c r="B144" s="7">
        <f>C144+D144</f>
        <v>100</v>
      </c>
      <c r="C144" s="7">
        <f>(C143*100)/B143</f>
        <v>45.378151260504204</v>
      </c>
      <c r="D144" s="7">
        <f>(D143*100)/B143</f>
        <v>54.621848739495796</v>
      </c>
    </row>
    <row r="145" spans="1:4" x14ac:dyDescent="0.2">
      <c r="A145" s="10"/>
      <c r="B145" s="11"/>
      <c r="C145" s="11"/>
      <c r="D145" s="11"/>
    </row>
    <row r="146" spans="1:4" x14ac:dyDescent="0.2">
      <c r="A146" s="10"/>
      <c r="B146" s="11"/>
      <c r="C146" s="11"/>
      <c r="D146" s="11"/>
    </row>
    <row r="147" spans="1:4" x14ac:dyDescent="0.2">
      <c r="A147" s="4" t="s">
        <v>16</v>
      </c>
      <c r="B147" s="4" t="s">
        <v>15</v>
      </c>
      <c r="C147" s="4" t="s">
        <v>18</v>
      </c>
      <c r="D147" s="4" t="s">
        <v>24</v>
      </c>
    </row>
    <row r="148" spans="1:4" x14ac:dyDescent="0.2">
      <c r="A148" s="4"/>
      <c r="B148" s="51" t="s">
        <v>8</v>
      </c>
      <c r="C148" s="52"/>
      <c r="D148" s="53"/>
    </row>
    <row r="149" spans="1:4" x14ac:dyDescent="0.2">
      <c r="A149" s="4" t="s">
        <v>9</v>
      </c>
      <c r="B149" s="4" t="s">
        <v>10</v>
      </c>
      <c r="C149" s="4" t="s">
        <v>11</v>
      </c>
      <c r="D149" s="4" t="s">
        <v>12</v>
      </c>
    </row>
    <row r="150" spans="1:4" x14ac:dyDescent="0.2">
      <c r="A150" s="7">
        <v>1</v>
      </c>
      <c r="B150" s="7">
        <v>23</v>
      </c>
      <c r="C150" s="7">
        <v>13</v>
      </c>
      <c r="D150" s="7">
        <v>10</v>
      </c>
    </row>
    <row r="151" spans="1:4" x14ac:dyDescent="0.2">
      <c r="A151" s="7">
        <v>2</v>
      </c>
      <c r="B151" s="7">
        <v>39</v>
      </c>
      <c r="C151" s="7">
        <v>21</v>
      </c>
      <c r="D151" s="7">
        <v>18</v>
      </c>
    </row>
    <row r="152" spans="1:4" x14ac:dyDescent="0.2">
      <c r="A152" s="7">
        <v>3</v>
      </c>
      <c r="B152" s="7">
        <v>32</v>
      </c>
      <c r="C152" s="7">
        <v>12</v>
      </c>
      <c r="D152" s="7">
        <v>20</v>
      </c>
    </row>
    <row r="153" spans="1:4" x14ac:dyDescent="0.2">
      <c r="A153" s="7">
        <v>4</v>
      </c>
      <c r="B153" s="28">
        <v>25</v>
      </c>
      <c r="C153" s="7">
        <v>11</v>
      </c>
      <c r="D153" s="7">
        <v>14</v>
      </c>
    </row>
    <row r="154" spans="1:4" x14ac:dyDescent="0.2">
      <c r="A154" s="7">
        <v>5</v>
      </c>
      <c r="B154" s="7"/>
      <c r="C154" s="7"/>
      <c r="D154" s="7"/>
    </row>
    <row r="155" spans="1:4" x14ac:dyDescent="0.2">
      <c r="A155" s="8" t="s">
        <v>13</v>
      </c>
      <c r="B155" s="9">
        <f>SUM(B150:B154)</f>
        <v>119</v>
      </c>
      <c r="C155" s="9">
        <f>SUM(C150:C154)</f>
        <v>57</v>
      </c>
      <c r="D155" s="9">
        <f>SUM(D150:D154)</f>
        <v>62</v>
      </c>
    </row>
    <row r="156" spans="1:4" x14ac:dyDescent="0.2">
      <c r="A156" s="4" t="s">
        <v>14</v>
      </c>
      <c r="B156" s="7">
        <f>C156+D156</f>
        <v>100</v>
      </c>
      <c r="C156" s="7">
        <f>(C155*100)/B155</f>
        <v>47.899159663865547</v>
      </c>
      <c r="D156" s="7">
        <f>(D155*100)/B155</f>
        <v>52.100840336134453</v>
      </c>
    </row>
    <row r="157" spans="1:4" x14ac:dyDescent="0.2">
      <c r="A157" s="10"/>
      <c r="B157" s="11"/>
      <c r="C157" s="11"/>
      <c r="D157" s="11"/>
    </row>
    <row r="158" spans="1:4" x14ac:dyDescent="0.2">
      <c r="A158" s="10"/>
      <c r="B158" s="11"/>
      <c r="C158" s="11"/>
      <c r="D158" s="11"/>
    </row>
    <row r="159" spans="1:4" x14ac:dyDescent="0.2">
      <c r="A159" s="4" t="s">
        <v>16</v>
      </c>
      <c r="B159" s="4" t="s">
        <v>17</v>
      </c>
      <c r="C159" s="4" t="s">
        <v>18</v>
      </c>
      <c r="D159" s="4" t="s">
        <v>24</v>
      </c>
    </row>
    <row r="160" spans="1:4" x14ac:dyDescent="0.2">
      <c r="A160" s="4"/>
      <c r="B160" s="51" t="s">
        <v>8</v>
      </c>
      <c r="C160" s="52"/>
      <c r="D160" s="53"/>
    </row>
    <row r="161" spans="1:4" x14ac:dyDescent="0.2">
      <c r="A161" s="4" t="s">
        <v>9</v>
      </c>
      <c r="B161" s="4" t="s">
        <v>10</v>
      </c>
      <c r="C161" s="4" t="s">
        <v>11</v>
      </c>
      <c r="D161" s="4" t="s">
        <v>12</v>
      </c>
    </row>
    <row r="162" spans="1:4" x14ac:dyDescent="0.2">
      <c r="A162" s="25">
        <v>1</v>
      </c>
      <c r="B162" s="26">
        <v>26</v>
      </c>
      <c r="C162" s="26">
        <v>8</v>
      </c>
      <c r="D162" s="26">
        <v>18</v>
      </c>
    </row>
    <row r="163" spans="1:4" x14ac:dyDescent="0.2">
      <c r="A163" s="25">
        <v>2</v>
      </c>
      <c r="B163" s="26">
        <v>45</v>
      </c>
      <c r="C163" s="26">
        <v>12</v>
      </c>
      <c r="D163" s="26">
        <v>33</v>
      </c>
    </row>
    <row r="164" spans="1:4" x14ac:dyDescent="0.2">
      <c r="A164" s="25">
        <v>3</v>
      </c>
      <c r="B164" s="26"/>
      <c r="C164" s="26"/>
      <c r="D164" s="26"/>
    </row>
    <row r="165" spans="1:4" x14ac:dyDescent="0.2">
      <c r="A165" s="25">
        <v>4</v>
      </c>
      <c r="B165" s="26"/>
      <c r="C165" s="26"/>
      <c r="D165" s="26"/>
    </row>
    <row r="166" spans="1:4" x14ac:dyDescent="0.2">
      <c r="A166" s="25">
        <v>5</v>
      </c>
      <c r="B166" s="7"/>
      <c r="C166" s="26"/>
      <c r="D166" s="26"/>
    </row>
    <row r="167" spans="1:4" x14ac:dyDescent="0.2">
      <c r="A167" s="27" t="s">
        <v>13</v>
      </c>
      <c r="B167" s="29">
        <f>SUM(B162:B166)</f>
        <v>71</v>
      </c>
      <c r="C167" s="29">
        <f>SUM(C162:C166)</f>
        <v>20</v>
      </c>
      <c r="D167" s="29">
        <f>SUM(D162:D166)</f>
        <v>51</v>
      </c>
    </row>
    <row r="168" spans="1:4" x14ac:dyDescent="0.2">
      <c r="A168" s="4" t="s">
        <v>14</v>
      </c>
      <c r="B168" s="7">
        <f>C168+D168</f>
        <v>100</v>
      </c>
      <c r="C168" s="7">
        <f>(C167*100)/B167</f>
        <v>28.169014084507044</v>
      </c>
      <c r="D168" s="7">
        <f>(D167*100)/B167</f>
        <v>71.83098591549296</v>
      </c>
    </row>
    <row r="169" spans="1:4" x14ac:dyDescent="0.2">
      <c r="B169" s="6" t="s">
        <v>10</v>
      </c>
      <c r="C169" s="6" t="s">
        <v>11</v>
      </c>
      <c r="D169" s="6" t="s">
        <v>12</v>
      </c>
    </row>
    <row r="170" spans="1:4" x14ac:dyDescent="0.2">
      <c r="A170" s="6" t="s">
        <v>19</v>
      </c>
      <c r="B170" s="7">
        <f>B143+B155+B167</f>
        <v>309</v>
      </c>
      <c r="C170" s="7">
        <f>C143+C155+C167</f>
        <v>131</v>
      </c>
      <c r="D170" s="7">
        <f>D143+D155+D167</f>
        <v>178</v>
      </c>
    </row>
    <row r="171" spans="1:4" x14ac:dyDescent="0.2">
      <c r="A171" s="4" t="s">
        <v>14</v>
      </c>
      <c r="B171" s="7">
        <f>C171+D171</f>
        <v>100</v>
      </c>
      <c r="C171" s="7">
        <f>(C170*100)/B170</f>
        <v>42.394822006472495</v>
      </c>
      <c r="D171" s="7">
        <f>(D170*100)/B170</f>
        <v>57.605177993527505</v>
      </c>
    </row>
    <row r="174" spans="1:4" x14ac:dyDescent="0.2">
      <c r="A174" s="30"/>
      <c r="B174" s="30"/>
      <c r="C174" s="30"/>
      <c r="D174" s="30"/>
    </row>
    <row r="175" spans="1:4" x14ac:dyDescent="0.2">
      <c r="A175" s="56" t="s">
        <v>25</v>
      </c>
      <c r="B175" s="57"/>
      <c r="C175" s="57"/>
      <c r="D175" s="57"/>
    </row>
    <row r="176" spans="1:4" x14ac:dyDescent="0.2">
      <c r="A176" s="56"/>
      <c r="B176" s="57"/>
      <c r="C176" s="57"/>
      <c r="D176" s="57"/>
    </row>
    <row r="177" spans="1:4" x14ac:dyDescent="0.2">
      <c r="A177" s="4" t="s">
        <v>26</v>
      </c>
      <c r="B177" s="7" t="s">
        <v>27</v>
      </c>
      <c r="C177" s="4" t="s">
        <v>18</v>
      </c>
      <c r="D177" s="7" t="s">
        <v>28</v>
      </c>
    </row>
    <row r="178" spans="1:4" x14ac:dyDescent="0.2">
      <c r="A178" s="4" t="s">
        <v>9</v>
      </c>
      <c r="B178" s="4" t="s">
        <v>10</v>
      </c>
      <c r="C178" s="4" t="s">
        <v>11</v>
      </c>
      <c r="D178" s="4" t="s">
        <v>12</v>
      </c>
    </row>
    <row r="179" spans="1:4" x14ac:dyDescent="0.2">
      <c r="A179" s="7" t="s">
        <v>29</v>
      </c>
      <c r="B179" s="7">
        <f>B43+B85+B128+B170</f>
        <v>70587</v>
      </c>
      <c r="C179" s="7">
        <f>C43+C85+C128+C170</f>
        <v>42049</v>
      </c>
      <c r="D179" s="7">
        <f>D43+D85+D128+D170</f>
        <v>28538</v>
      </c>
    </row>
    <row r="180" spans="1:4" x14ac:dyDescent="0.2">
      <c r="A180" s="4" t="s">
        <v>14</v>
      </c>
      <c r="B180" s="7">
        <f>C180+D180</f>
        <v>100</v>
      </c>
      <c r="C180" s="7">
        <f>(C179*100)/B179</f>
        <v>59.570459149701783</v>
      </c>
      <c r="D180" s="7">
        <f>(D179*100)/B179</f>
        <v>40.429540850298217</v>
      </c>
    </row>
    <row r="183" spans="1:4" x14ac:dyDescent="0.2">
      <c r="A183" s="34" t="s">
        <v>30</v>
      </c>
      <c r="B183" s="34" t="s">
        <v>31</v>
      </c>
      <c r="C183" s="34"/>
    </row>
    <row r="184" spans="1:4" x14ac:dyDescent="0.2">
      <c r="A184" s="36" t="s">
        <v>32</v>
      </c>
      <c r="B184" s="37" t="s">
        <v>33</v>
      </c>
      <c r="C184" s="38"/>
    </row>
    <row r="185" spans="1:4" x14ac:dyDescent="0.2">
      <c r="A185" s="35" t="s">
        <v>34</v>
      </c>
      <c r="B185" s="40" t="s">
        <v>35</v>
      </c>
      <c r="C185" s="41"/>
    </row>
    <row r="186" spans="1:4" x14ac:dyDescent="0.2">
      <c r="A186" s="39" t="s">
        <v>36</v>
      </c>
      <c r="B186" s="42" t="s">
        <v>37</v>
      </c>
      <c r="C186" s="43"/>
    </row>
  </sheetData>
  <mergeCells count="24">
    <mergeCell ref="B148:D148"/>
    <mergeCell ref="B160:D160"/>
    <mergeCell ref="A175:D176"/>
    <mergeCell ref="B106:D106"/>
    <mergeCell ref="B118:D118"/>
    <mergeCell ref="A127:A128"/>
    <mergeCell ref="A133:D134"/>
    <mergeCell ref="B136:D136"/>
    <mergeCell ref="B185:C185"/>
    <mergeCell ref="B186:C186"/>
    <mergeCell ref="A1:L1"/>
    <mergeCell ref="A2:L2"/>
    <mergeCell ref="A3:L3"/>
    <mergeCell ref="A6:D7"/>
    <mergeCell ref="B9:D9"/>
    <mergeCell ref="B21:D21"/>
    <mergeCell ref="B94:D94"/>
    <mergeCell ref="B33:D33"/>
    <mergeCell ref="A42:A43"/>
    <mergeCell ref="A48:D49"/>
    <mergeCell ref="B51:D51"/>
    <mergeCell ref="B63:D63"/>
    <mergeCell ref="B75:D75"/>
    <mergeCell ref="A91:D9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2020 - 1er Trimestre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Sebastian Gomez Eugenio</dc:creator>
  <cp:keywords/>
  <dc:description/>
  <cp:lastModifiedBy>jaime hernandez</cp:lastModifiedBy>
  <cp:revision/>
  <dcterms:created xsi:type="dcterms:W3CDTF">2018-12-27T19:27:15Z</dcterms:created>
  <dcterms:modified xsi:type="dcterms:W3CDTF">2020-04-21T21:56:39Z</dcterms:modified>
  <cp:category/>
  <cp:contentStatus/>
</cp:coreProperties>
</file>