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1\ESTADOS FINANCIEROS 2021\ABRIL\"/>
    </mc:Choice>
  </mc:AlternateContent>
  <bookViews>
    <workbookView xWindow="0" yWindow="0" windowWidth="28800" windowHeight="11745"/>
  </bookViews>
  <sheets>
    <sheet name="EST.SITUAC FINANCIERA ABRIL" sheetId="1" r:id="rId1"/>
    <sheet name="EST.RESULT ABRIL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'EST.RESULT ABRIL'!$A$1:$G$59</definedName>
    <definedName name="_xlnm.Print_Area" localSheetId="0">'EST.SITUAC FINANCIERA ABRIL'!$A$1:$N$78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'EST.SITUAC FINANCIERA ABRIL'!$1:$8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G46" i="1" s="1"/>
  <c r="E11" i="2" l="1"/>
  <c r="E18" i="2"/>
  <c r="E15" i="2"/>
  <c r="E13" i="2"/>
  <c r="E42" i="2"/>
  <c r="L51" i="1" s="1"/>
  <c r="L49" i="1" s="1"/>
  <c r="L55" i="1" s="1"/>
  <c r="L56" i="1" s="1"/>
  <c r="E21" i="2"/>
  <c r="A2" i="1"/>
</calcChain>
</file>

<file path=xl/sharedStrings.xml><?xml version="1.0" encoding="utf-8"?>
<sst xmlns="http://schemas.openxmlformats.org/spreadsheetml/2006/main" count="165" uniqueCount="123">
  <si>
    <t>ESTADO DE SITUACION FINANCIERA</t>
  </si>
  <si>
    <t>(Cifras en Pesos)</t>
  </si>
  <si>
    <t>ACTIVO</t>
  </si>
  <si>
    <t>PASIVO</t>
  </si>
  <si>
    <t>CORRIENTE</t>
  </si>
  <si>
    <t>EFECTIVO</t>
  </si>
  <si>
    <t>CUENTAS POR PAGAR</t>
  </si>
  <si>
    <t>BIENES Y SERVICIOS NACIONALES</t>
  </si>
  <si>
    <t>CAJA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</si>
  <si>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</si>
  <si>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</si>
  <si>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</si>
  <si>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</si>
  <si>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</si>
  <si>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</si>
  <si>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</si>
  <si>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</si>
  <si>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</si>
  <si>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</si>
  <si>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</si>
  <si>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</si>
  <si>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</si>
  <si>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</si>
  <si>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</si>
  <si>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</si>
  <si>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</si>
  <si>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</si>
  <si>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</si>
  <si>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</si>
  <si>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</si>
  <si>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</si>
  <si>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</si>
  <si>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</si>
  <si>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</si>
  <si>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</si>
  <si>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</si>
  <si>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</si>
  <si>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</si>
  <si>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</si>
  <si>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</si>
  <si>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</si>
  <si>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</si>
  <si>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</si>
  <si>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</si>
  <si>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</si>
  <si>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</si>
  <si>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</si>
  <si>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</si>
  <si>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</si>
  <si>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</si>
  <si>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</si>
  <si>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</si>
  <si>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</si>
  <si>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</si>
  <si>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</si>
  <si>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</si>
  <si>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</si>
  <si>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</si>
  <si>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</si>
  <si>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</si>
  <si>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</si>
  <si>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</si>
  <si>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</si>
  <si>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</si>
  <si>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</si>
  <si>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</si>
  <si>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</si>
  <si>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</si>
  <si>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</si>
  <si>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</si>
  <si>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</si>
  <si>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</si>
  <si>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</si>
  <si>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</si>
  <si>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</si>
  <si>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</si>
  <si>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</si>
  <si>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</si>
  <si>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(con corte al 30 de Abril)</t>
  </si>
  <si>
    <t>Documento firmado electronicamente de acuerdo con la ley 527 de 1999 y el decreto 2364 de 2012</t>
  </si>
  <si>
    <t>SECRETARIA DISTRITAL DE INTEGRACION SOCIAL</t>
  </si>
  <si>
    <t>ESTADO DE RESULTADOS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</si>
  <si>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</si>
  <si>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</si>
  <si>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</si>
  <si>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</si>
  <si>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</si>
  <si>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</si>
  <si>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</si>
  <si>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</si>
  <si>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</si>
  <si>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</si>
  <si>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</si>
  <si>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</si>
  <si>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</si>
  <si>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</si>
  <si>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</si>
  <si>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</si>
  <si>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</si>
  <si>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</si>
  <si>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</si>
  <si>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</si>
  <si>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</si>
  <si>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</si>
  <si>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</si>
  <si>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</si>
  <si>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</si>
  <si>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</si>
  <si>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</si>
  <si>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</si>
  <si>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</si>
  <si>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 xml:space="preserve">C.C. 52,381,984 </t>
  </si>
  <si>
    <t xml:space="preserve">C.C. 52,195,727 </t>
  </si>
  <si>
    <t>C.C. 20,533,162</t>
  </si>
  <si>
    <t>(1 de enero al 30 de Abril)</t>
  </si>
  <si>
    <t>4</t>
  </si>
  <si>
    <t>26</t>
  </si>
  <si>
    <t>30</t>
  </si>
  <si>
    <t>NOTA</t>
  </si>
  <si>
    <t>43</t>
  </si>
  <si>
    <t>44</t>
  </si>
  <si>
    <t>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</si>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</sst>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color theme="1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i/>
      <sz val="22"/>
      <name val="Arial"/>
      <family val="2"/>
    </font>
    <font>
      <i/>
      <sz val="20"/>
      <name val="Arial"/>
      <family val="2"/>
    </font>
    <font>
      <sz val="20"/>
      <name val="Arial Narrow"/>
      <family val="2"/>
    </font>
    <font>
      <sz val="18"/>
      <color indexed="8"/>
      <name val="Arial"/>
      <family val="2"/>
    </font>
    <font>
      <sz val="24"/>
      <name val="Arial"/>
      <family val="2"/>
    </font>
    <font>
      <i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0" fontId="9" fillId="3" borderId="0" xfId="3" applyFont="1" applyFill="1" applyAlignment="1" applyProtection="1">
      <alignment horizontal="center"/>
      <protection locked="0"/>
    </xf>
    <xf numFmtId="49" fontId="9" fillId="3" borderId="0" xfId="3" applyNumberFormat="1" applyFont="1" applyFill="1" applyAlignment="1" applyProtection="1">
      <alignment horizontal="center"/>
      <protection locked="0"/>
    </xf>
    <xf numFmtId="165" fontId="9" fillId="3" borderId="0" xfId="3" applyNumberFormat="1" applyFont="1" applyFill="1" applyAlignment="1" applyProtection="1">
      <alignment horizontal="center"/>
      <protection locked="0"/>
    </xf>
    <xf numFmtId="49" fontId="9" fillId="3" borderId="0" xfId="2" applyNumberFormat="1" applyFont="1" applyFill="1" applyAlignment="1" applyProtection="1">
      <alignment horizontal="center"/>
      <protection locked="0"/>
    </xf>
    <xf numFmtId="165" fontId="9" fillId="3" borderId="0" xfId="2" applyNumberFormat="1" applyFont="1" applyFill="1" applyAlignment="1" applyProtection="1">
      <alignment horizontal="center"/>
      <protection locked="0"/>
    </xf>
    <xf numFmtId="165" fontId="9" fillId="3" borderId="0" xfId="2" applyNumberFormat="1" applyFont="1" applyFill="1" applyAlignment="1">
      <alignment horizontal="center"/>
    </xf>
    <xf numFmtId="1" fontId="9" fillId="3" borderId="0" xfId="2" applyNumberFormat="1" applyFont="1" applyFill="1" applyAlignment="1">
      <alignment horizontal="left"/>
    </xf>
    <xf numFmtId="0" fontId="9" fillId="3" borderId="0" xfId="2" applyFont="1" applyFill="1" applyAlignment="1">
      <alignment horizontal="left"/>
    </xf>
    <xf numFmtId="3" fontId="8" fillId="3" borderId="0" xfId="2" applyNumberFormat="1" applyFont="1" applyFill="1" applyAlignment="1">
      <alignment horizontal="right"/>
    </xf>
    <xf numFmtId="1" fontId="8" fillId="3" borderId="0" xfId="2" applyNumberFormat="1" applyFont="1" applyFill="1" applyAlignment="1">
      <alignment horizontal="left"/>
    </xf>
    <xf numFmtId="3" fontId="10" fillId="3" borderId="7" xfId="2" applyNumberFormat="1" applyFont="1" applyFill="1" applyBorder="1"/>
    <xf numFmtId="3" fontId="10" fillId="3" borderId="0" xfId="2" applyNumberFormat="1" applyFont="1" applyFill="1"/>
    <xf numFmtId="3" fontId="2" fillId="3" borderId="0" xfId="2" applyNumberFormat="1" applyFill="1" applyAlignment="1">
      <alignment horizontal="right"/>
    </xf>
    <xf numFmtId="3" fontId="13" fillId="3" borderId="0" xfId="2" applyNumberFormat="1" applyFont="1" applyFill="1"/>
    <xf numFmtId="0" fontId="13" fillId="3" borderId="0" xfId="2" applyFont="1" applyFill="1" applyAlignment="1">
      <alignment horizontal="left"/>
    </xf>
    <xf numFmtId="3" fontId="13" fillId="3" borderId="7" xfId="2" applyNumberFormat="1" applyFont="1" applyFill="1" applyBorder="1"/>
    <xf numFmtId="0" fontId="15" fillId="3" borderId="0" xfId="2" applyFont="1" applyFill="1" applyAlignment="1">
      <alignment horizontal="left"/>
    </xf>
    <xf numFmtId="3" fontId="11" fillId="3" borderId="0" xfId="2" applyNumberFormat="1" applyFont="1" applyFill="1"/>
    <xf numFmtId="0" fontId="11" fillId="3" borderId="0" xfId="2" applyFont="1" applyFill="1" applyAlignment="1">
      <alignment horizontal="left"/>
    </xf>
    <xf numFmtId="3" fontId="11" fillId="3" borderId="0" xfId="2" applyNumberFormat="1" applyFont="1" applyFill="1" applyProtection="1">
      <protection locked="0"/>
    </xf>
    <xf numFmtId="0" fontId="1" fillId="3" borderId="0" xfId="6" applyFill="1"/>
    <xf numFmtId="0" fontId="16" fillId="3" borderId="0" xfId="2" applyFont="1" applyFill="1" applyAlignment="1">
      <alignment horizontal="left"/>
    </xf>
    <xf numFmtId="0" fontId="17" fillId="3" borderId="0" xfId="2" applyFont="1" applyFill="1"/>
    <xf numFmtId="3" fontId="2" fillId="3" borderId="0" xfId="2" applyNumberFormat="1" applyFill="1"/>
    <xf numFmtId="0" fontId="9" fillId="3" borderId="0" xfId="2" applyFont="1" applyFill="1"/>
    <xf numFmtId="0" fontId="10" fillId="3" borderId="0" xfId="2" applyFont="1" applyFill="1" applyAlignment="1">
      <alignment horizontal="left"/>
    </xf>
    <xf numFmtId="3" fontId="10" fillId="3" borderId="9" xfId="2" applyNumberFormat="1" applyFont="1" applyFill="1" applyBorder="1"/>
    <xf numFmtId="3" fontId="9" fillId="3" borderId="0" xfId="2" applyNumberFormat="1" applyFont="1" applyFill="1"/>
    <xf numFmtId="3" fontId="19" fillId="3" borderId="0" xfId="2" applyNumberFormat="1" applyFont="1" applyFill="1"/>
    <xf numFmtId="0" fontId="2" fillId="3" borderId="0" xfId="2" applyFill="1" applyAlignment="1">
      <alignment horizontal="left"/>
    </xf>
    <xf numFmtId="0" fontId="20" fillId="3" borderId="0" xfId="2" applyFont="1" applyFill="1"/>
    <xf numFmtId="3" fontId="21" fillId="3" borderId="0" xfId="2" applyNumberFormat="1" applyFont="1" applyFill="1"/>
    <xf numFmtId="3" fontId="22" fillId="3" borderId="7" xfId="2" applyNumberFormat="1" applyFont="1" applyFill="1" applyBorder="1"/>
    <xf numFmtId="3" fontId="22" fillId="3" borderId="0" xfId="2" applyNumberFormat="1" applyFont="1" applyFill="1"/>
    <xf numFmtId="0" fontId="23" fillId="3" borderId="0" xfId="2" applyFont="1" applyFill="1" applyAlignment="1">
      <alignment horizontal="left"/>
    </xf>
    <xf numFmtId="3" fontId="23" fillId="3" borderId="0" xfId="2" applyNumberFormat="1" applyFont="1" applyFill="1"/>
    <xf numFmtId="3" fontId="12" fillId="3" borderId="0" xfId="2" applyNumberFormat="1" applyFont="1" applyFill="1"/>
    <xf numFmtId="0" fontId="24" fillId="3" borderId="0" xfId="3" applyFont="1" applyFill="1" applyAlignment="1" applyProtection="1">
      <alignment horizontal="center"/>
      <protection locked="0"/>
    </xf>
    <xf numFmtId="3" fontId="11" fillId="3" borderId="0" xfId="3" applyNumberFormat="1" applyFont="1" applyFill="1"/>
    <xf numFmtId="0" fontId="21" fillId="3" borderId="0" xfId="3" applyFont="1" applyFill="1" applyAlignment="1" applyProtection="1">
      <alignment horizontal="left"/>
      <protection locked="0"/>
    </xf>
    <xf numFmtId="0" fontId="18" fillId="3" borderId="0" xfId="3" applyFont="1" applyFill="1" applyAlignment="1" applyProtection="1">
      <alignment horizontal="left"/>
      <protection locked="0"/>
    </xf>
    <xf numFmtId="3" fontId="18" fillId="3" borderId="0" xfId="3" applyNumberFormat="1" applyFont="1" applyFill="1" applyProtection="1">
      <protection locked="0"/>
    </xf>
    <xf numFmtId="165" fontId="9" fillId="4" borderId="0" xfId="3" applyNumberFormat="1" applyFont="1" applyFill="1" applyAlignment="1" applyProtection="1">
      <alignment horizontal="center"/>
      <protection locked="0"/>
    </xf>
    <xf numFmtId="0" fontId="25" fillId="3" borderId="0" xfId="2" applyFont="1" applyFill="1" applyAlignment="1" applyProtection="1">
      <alignment horizontal="center"/>
      <protection locked="0"/>
    </xf>
    <xf numFmtId="3" fontId="8" fillId="3" borderId="0" xfId="2" applyNumberFormat="1" applyFont="1" applyFill="1" applyAlignment="1" applyProtection="1">
      <alignment horizontal="center"/>
      <protection locked="0"/>
    </xf>
    <xf numFmtId="3" fontId="9" fillId="3" borderId="0" xfId="7" applyNumberFormat="1" applyFont="1" applyFill="1" applyAlignment="1" applyProtection="1">
      <alignment horizontal="right"/>
      <protection locked="0"/>
    </xf>
    <xf numFmtId="0" fontId="26" fillId="3" borderId="0" xfId="7" applyFont="1" applyFill="1" applyAlignment="1" applyProtection="1">
      <alignment horizontal="center"/>
      <protection locked="0"/>
    </xf>
    <xf numFmtId="165" fontId="9" fillId="3" borderId="0" xfId="7" applyNumberFormat="1" applyFont="1" applyFill="1" applyAlignment="1" applyProtection="1">
      <alignment horizontal="center"/>
      <protection locked="0"/>
    </xf>
    <xf numFmtId="0" fontId="2" fillId="3" borderId="0" xfId="7" applyFill="1" applyProtection="1">
      <protection locked="0"/>
    </xf>
    <xf numFmtId="0" fontId="26" fillId="3" borderId="0" xfId="7" applyFont="1" applyFill="1" applyAlignment="1" applyProtection="1">
      <alignment horizontal="centerContinuous"/>
      <protection locked="0"/>
    </xf>
    <xf numFmtId="0" fontId="2" fillId="3" borderId="0" xfId="7" applyFill="1"/>
    <xf numFmtId="3" fontId="10" fillId="3" borderId="0" xfId="7" applyNumberFormat="1" applyFont="1" applyFill="1"/>
    <xf numFmtId="0" fontId="24" fillId="3" borderId="0" xfId="7" applyFont="1" applyFill="1" applyAlignment="1" applyProtection="1">
      <alignment horizontal="center" vertical="center" wrapText="1"/>
      <protection locked="0"/>
    </xf>
    <xf numFmtId="3" fontId="21" fillId="3" borderId="0" xfId="7" applyNumberFormat="1" applyFont="1" applyFill="1"/>
    <xf numFmtId="0" fontId="25" fillId="3" borderId="0" xfId="7" applyFont="1" applyFill="1" applyAlignment="1" applyProtection="1">
      <alignment horizontal="centerContinuous"/>
      <protection locked="0"/>
    </xf>
    <xf numFmtId="0" fontId="24" fillId="3" borderId="0" xfId="7" applyFont="1" applyFill="1" applyAlignment="1" applyProtection="1">
      <alignment horizontal="centerContinuous"/>
      <protection locked="0"/>
    </xf>
    <xf numFmtId="0" fontId="27" fillId="0" borderId="0" xfId="0" applyFont="1" applyAlignment="1"/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4" fillId="2" borderId="4" xfId="8" applyFont="1" applyFill="1" applyBorder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>
      <alignment horizontal="centerContinuous"/>
    </xf>
    <xf numFmtId="0" fontId="5" fillId="2" borderId="0" xfId="8" applyFont="1" applyFill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5" borderId="0" xfId="8" applyFont="1" applyFill="1"/>
    <xf numFmtId="0" fontId="2" fillId="5" borderId="0" xfId="8" applyFill="1"/>
    <xf numFmtId="0" fontId="7" fillId="5" borderId="0" xfId="8" applyFont="1" applyFill="1" applyAlignment="1">
      <alignment horizontal="center"/>
    </xf>
    <xf numFmtId="0" fontId="25" fillId="5" borderId="0" xfId="7" applyFont="1" applyFill="1" applyProtection="1">
      <protection locked="0"/>
    </xf>
    <xf numFmtId="0" fontId="26" fillId="0" borderId="0" xfId="0" applyFont="1"/>
    <xf numFmtId="0" fontId="20" fillId="3" borderId="0" xfId="8" applyFont="1" applyFill="1" applyAlignment="1">
      <alignment horizontal="left"/>
    </xf>
    <xf numFmtId="0" fontId="10" fillId="3" borderId="0" xfId="8" applyFont="1" applyFill="1" applyAlignment="1">
      <alignment horizontal="left"/>
    </xf>
    <xf numFmtId="3" fontId="10" fillId="6" borderId="0" xfId="8" applyNumberFormat="1" applyFont="1" applyFill="1"/>
    <xf numFmtId="3" fontId="28" fillId="3" borderId="0" xfId="8" applyNumberFormat="1" applyFont="1" applyFill="1"/>
    <xf numFmtId="0" fontId="23" fillId="3" borderId="0" xfId="8" applyFont="1" applyFill="1" applyAlignment="1">
      <alignment horizontal="left"/>
    </xf>
    <xf numFmtId="43" fontId="29" fillId="6" borderId="0" xfId="1" applyFont="1" applyFill="1" applyBorder="1" applyAlignment="1" applyProtection="1">
      <alignment horizontal="right"/>
    </xf>
    <xf numFmtId="0" fontId="13" fillId="6" borderId="0" xfId="8" applyFont="1" applyFill="1" applyAlignment="1">
      <alignment horizontal="left"/>
    </xf>
    <xf numFmtId="49" fontId="14" fillId="3" borderId="0" xfId="10" applyNumberFormat="1" applyFont="1" applyFill="1" applyAlignment="1" applyProtection="1">
      <alignment horizontal="center"/>
      <protection locked="0"/>
    </xf>
    <xf numFmtId="3" fontId="13" fillId="6" borderId="0" xfId="8" applyNumberFormat="1" applyFont="1" applyFill="1"/>
    <xf numFmtId="0" fontId="28" fillId="6" borderId="0" xfId="8" applyFont="1" applyFill="1" applyAlignment="1">
      <alignment horizontal="left"/>
    </xf>
    <xf numFmtId="3" fontId="28" fillId="6" borderId="0" xfId="8" applyNumberFormat="1" applyFont="1" applyFill="1"/>
    <xf numFmtId="3" fontId="28" fillId="6" borderId="0" xfId="8" applyNumberFormat="1" applyFont="1" applyFill="1" applyProtection="1">
      <protection locked="0"/>
    </xf>
    <xf numFmtId="0" fontId="18" fillId="3" borderId="0" xfId="8" applyFont="1" applyFill="1" applyAlignment="1">
      <alignment horizontal="left"/>
    </xf>
    <xf numFmtId="0" fontId="21" fillId="3" borderId="0" xfId="8" applyFont="1" applyFill="1" applyAlignment="1">
      <alignment horizontal="left"/>
    </xf>
    <xf numFmtId="0" fontId="28" fillId="3" borderId="0" xfId="8" applyFont="1" applyFill="1"/>
    <xf numFmtId="0" fontId="7" fillId="3" borderId="0" xfId="8" applyFont="1" applyFill="1" applyAlignment="1">
      <alignment horizontal="left"/>
    </xf>
    <xf numFmtId="3" fontId="7" fillId="3" borderId="0" xfId="8" applyNumberFormat="1" applyFont="1" applyFill="1"/>
    <xf numFmtId="0" fontId="8" fillId="3" borderId="0" xfId="8" applyFont="1" applyFill="1" applyAlignment="1" applyProtection="1">
      <alignment horizontal="centerContinuous"/>
      <protection locked="0"/>
    </xf>
    <xf numFmtId="0" fontId="8" fillId="3" borderId="0" xfId="8" applyFont="1" applyFill="1" applyAlignment="1" applyProtection="1">
      <alignment horizontal="center"/>
      <protection locked="0"/>
    </xf>
    <xf numFmtId="0" fontId="8" fillId="3" borderId="0" xfId="8" applyFont="1" applyFill="1" applyProtection="1">
      <protection locked="0"/>
    </xf>
    <xf numFmtId="0" fontId="8" fillId="3" borderId="0" xfId="0" applyFont="1" applyFill="1"/>
    <xf numFmtId="0" fontId="30" fillId="3" borderId="0" xfId="0" applyFont="1" applyFill="1"/>
    <xf numFmtId="0" fontId="25" fillId="3" borderId="0" xfId="2" applyFont="1" applyFill="1" applyAlignment="1">
      <alignment horizontal="center" vertical="center"/>
    </xf>
    <xf numFmtId="0" fontId="25" fillId="3" borderId="0" xfId="7" applyFont="1" applyFill="1" applyAlignment="1" applyProtection="1">
      <alignment horizontal="center"/>
      <protection locked="0"/>
    </xf>
    <xf numFmtId="0" fontId="25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1" fillId="3" borderId="0" xfId="0" applyFont="1" applyFill="1" applyAlignment="1" applyProtection="1">
      <protection locked="0"/>
    </xf>
    <xf numFmtId="0" fontId="25" fillId="3" borderId="0" xfId="7" applyFont="1" applyFill="1" applyAlignment="1" applyProtection="1">
      <protection locked="0"/>
    </xf>
    <xf numFmtId="0" fontId="26" fillId="3" borderId="0" xfId="7" applyFont="1" applyFill="1" applyAlignment="1" applyProtection="1">
      <protection locked="0"/>
    </xf>
    <xf numFmtId="166" fontId="3" fillId="2" borderId="2" xfId="1" applyNumberFormat="1" applyFont="1" applyFill="1" applyBorder="1" applyAlignment="1">
      <alignment horizontal="centerContinuous"/>
    </xf>
    <xf numFmtId="166" fontId="4" fillId="2" borderId="0" xfId="1" applyNumberFormat="1" applyFont="1" applyFill="1" applyAlignment="1">
      <alignment horizontal="centerContinuous"/>
    </xf>
    <xf numFmtId="166" fontId="5" fillId="2" borderId="0" xfId="1" applyNumberFormat="1" applyFont="1" applyFill="1" applyAlignment="1">
      <alignment horizontal="centerContinuous"/>
    </xf>
    <xf numFmtId="166" fontId="3" fillId="2" borderId="7" xfId="1" applyNumberFormat="1" applyFont="1" applyFill="1" applyBorder="1" applyAlignment="1">
      <alignment horizontal="centerContinuous"/>
    </xf>
    <xf numFmtId="166" fontId="7" fillId="5" borderId="0" xfId="1" applyNumberFormat="1" applyFont="1" applyFill="1" applyAlignment="1">
      <alignment horizontal="center"/>
    </xf>
    <xf numFmtId="166" fontId="9" fillId="3" borderId="0" xfId="1" applyNumberFormat="1" applyFont="1" applyFill="1" applyAlignment="1" applyProtection="1">
      <alignment horizontal="center"/>
      <protection locked="0"/>
    </xf>
    <xf numFmtId="166" fontId="10" fillId="6" borderId="7" xfId="1" applyNumberFormat="1" applyFont="1" applyFill="1" applyBorder="1"/>
    <xf numFmtId="166" fontId="10" fillId="6" borderId="0" xfId="1" applyNumberFormat="1" applyFont="1" applyFill="1"/>
    <xf numFmtId="166" fontId="29" fillId="6" borderId="0" xfId="1" applyNumberFormat="1" applyFont="1" applyFill="1" applyBorder="1" applyAlignment="1" applyProtection="1">
      <alignment horizontal="right"/>
    </xf>
    <xf numFmtId="166" fontId="13" fillId="6" borderId="7" xfId="1" applyNumberFormat="1" applyFont="1" applyFill="1" applyBorder="1"/>
    <xf numFmtId="166" fontId="13" fillId="6" borderId="0" xfId="1" applyNumberFormat="1" applyFont="1" applyFill="1"/>
    <xf numFmtId="166" fontId="28" fillId="6" borderId="0" xfId="1" applyNumberFormat="1" applyFont="1" applyFill="1" applyProtection="1">
      <protection locked="0"/>
    </xf>
    <xf numFmtId="166" fontId="28" fillId="6" borderId="0" xfId="1" applyNumberFormat="1" applyFont="1" applyFill="1"/>
    <xf numFmtId="166" fontId="28" fillId="3" borderId="0" xfId="1" applyNumberFormat="1" applyFont="1" applyFill="1"/>
    <xf numFmtId="166" fontId="7" fillId="3" borderId="0" xfId="1" applyNumberFormat="1" applyFont="1" applyFill="1"/>
    <xf numFmtId="166" fontId="8" fillId="3" borderId="0" xfId="1" applyNumberFormat="1" applyFont="1" applyFill="1" applyAlignment="1" applyProtection="1">
      <alignment horizontal="center"/>
      <protection locked="0"/>
    </xf>
    <xf numFmtId="166" fontId="8" fillId="3" borderId="0" xfId="1" applyNumberFormat="1" applyFont="1" applyFill="1"/>
    <xf numFmtId="166" fontId="26" fillId="0" borderId="0" xfId="1" applyNumberFormat="1" applyFont="1"/>
    <xf numFmtId="166" fontId="0" fillId="0" borderId="0" xfId="1" applyNumberFormat="1" applyFont="1"/>
    <xf numFmtId="166" fontId="1" fillId="0" borderId="0" xfId="1" applyNumberFormat="1"/>
    <xf numFmtId="166" fontId="9" fillId="6" borderId="0" xfId="1" applyNumberFormat="1" applyFont="1" applyFill="1" applyAlignment="1" applyProtection="1">
      <alignment horizontal="center"/>
      <protection locked="0"/>
    </xf>
    <xf numFmtId="166" fontId="10" fillId="3" borderId="0" xfId="1" applyNumberFormat="1" applyFont="1" applyFill="1"/>
    <xf numFmtId="166" fontId="28" fillId="3" borderId="0" xfId="1" applyNumberFormat="1" applyFont="1" applyFill="1" applyProtection="1">
      <protection locked="0"/>
    </xf>
    <xf numFmtId="0" fontId="8" fillId="3" borderId="0" xfId="2" applyFont="1" applyFill="1" applyAlignment="1">
      <alignment horizontal="center"/>
    </xf>
    <xf numFmtId="0" fontId="11" fillId="3" borderId="0" xfId="2" applyFont="1" applyFill="1" applyAlignment="1" applyProtection="1">
      <alignment horizontal="center"/>
      <protection locked="0"/>
    </xf>
    <xf numFmtId="0" fontId="16" fillId="3" borderId="0" xfId="2" applyFont="1" applyFill="1" applyAlignment="1" applyProtection="1">
      <alignment horizontal="center"/>
      <protection locked="0"/>
    </xf>
    <xf numFmtId="0" fontId="2" fillId="2" borderId="2" xfId="2" applyFont="1" applyFill="1" applyBorder="1" applyAlignment="1">
      <alignment horizontal="center"/>
    </xf>
    <xf numFmtId="0" fontId="32" fillId="2" borderId="0" xfId="2" applyFont="1" applyFill="1" applyAlignment="1">
      <alignment horizontal="center"/>
    </xf>
    <xf numFmtId="164" fontId="32" fillId="2" borderId="0" xfId="2" applyNumberFormat="1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3" borderId="0" xfId="2" applyFont="1" applyFill="1" applyAlignment="1">
      <alignment horizontal="center"/>
    </xf>
    <xf numFmtId="49" fontId="34" fillId="3" borderId="0" xfId="2" applyNumberFormat="1" applyFont="1" applyFill="1" applyAlignment="1">
      <alignment horizontal="center"/>
    </xf>
    <xf numFmtId="49" fontId="35" fillId="3" borderId="0" xfId="4" applyNumberFormat="1" applyFont="1" applyFill="1" applyAlignment="1" applyProtection="1">
      <alignment horizontal="center"/>
      <protection locked="0"/>
    </xf>
    <xf numFmtId="0" fontId="21" fillId="3" borderId="0" xfId="2" applyFont="1" applyFill="1" applyAlignment="1" applyProtection="1">
      <alignment horizontal="center"/>
      <protection locked="0"/>
    </xf>
    <xf numFmtId="0" fontId="8" fillId="3" borderId="0" xfId="2" applyFont="1" applyFill="1" applyAlignment="1" applyProtection="1">
      <alignment horizontal="center"/>
      <protection locked="0"/>
    </xf>
    <xf numFmtId="0" fontId="20" fillId="3" borderId="0" xfId="2" applyFont="1" applyFill="1" applyAlignment="1" applyProtection="1">
      <alignment horizontal="center"/>
      <protection locked="0"/>
    </xf>
    <xf numFmtId="0" fontId="18" fillId="3" borderId="0" xfId="2" applyFont="1" applyFill="1" applyAlignment="1" applyProtection="1">
      <alignment horizontal="center"/>
      <protection locked="0"/>
    </xf>
    <xf numFmtId="0" fontId="36" fillId="3" borderId="0" xfId="3" applyFont="1" applyFill="1" applyAlignment="1" applyProtection="1">
      <alignment horizontal="center"/>
      <protection locked="0"/>
    </xf>
    <xf numFmtId="3" fontId="8" fillId="3" borderId="0" xfId="7" applyNumberFormat="1" applyFont="1" applyFill="1" applyAlignment="1" applyProtection="1">
      <alignment horizontal="center"/>
      <protection locked="0"/>
    </xf>
    <xf numFmtId="0" fontId="2" fillId="0" borderId="0" xfId="2" applyFont="1" applyAlignment="1">
      <alignment horizontal="center"/>
    </xf>
    <xf numFmtId="0" fontId="28" fillId="3" borderId="0" xfId="2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2" fillId="3" borderId="0" xfId="2" applyFont="1" applyFill="1" applyAlignment="1" applyProtection="1">
      <alignment horizontal="center"/>
      <protection locked="0"/>
    </xf>
    <xf numFmtId="0" fontId="18" fillId="3" borderId="0" xfId="3" applyFont="1" applyFill="1" applyAlignment="1" applyProtection="1">
      <alignment horizontal="center"/>
      <protection locked="0"/>
    </xf>
    <xf numFmtId="0" fontId="36" fillId="3" borderId="0" xfId="7" applyFont="1" applyFill="1" applyAlignment="1" applyProtection="1">
      <alignment horizontal="center"/>
      <protection locked="0"/>
    </xf>
    <xf numFmtId="0" fontId="37" fillId="2" borderId="7" xfId="8" applyFont="1" applyFill="1" applyBorder="1" applyAlignment="1">
      <alignment horizontal="center"/>
    </xf>
    <xf numFmtId="0" fontId="2" fillId="5" borderId="0" xfId="8" applyFont="1" applyFill="1" applyAlignment="1">
      <alignment horizontal="center"/>
    </xf>
    <xf numFmtId="0" fontId="17" fillId="3" borderId="0" xfId="8" applyFont="1" applyFill="1" applyAlignment="1">
      <alignment horizontal="center"/>
    </xf>
    <xf numFmtId="0" fontId="28" fillId="3" borderId="0" xfId="8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7" fillId="2" borderId="2" xfId="8" applyFont="1" applyFill="1" applyBorder="1" applyAlignment="1">
      <alignment horizontal="center"/>
    </xf>
    <xf numFmtId="0" fontId="32" fillId="2" borderId="0" xfId="8" applyFont="1" applyFill="1" applyAlignment="1">
      <alignment horizontal="center"/>
    </xf>
    <xf numFmtId="0" fontId="33" fillId="2" borderId="0" xfId="8" applyFont="1" applyFill="1" applyAlignment="1">
      <alignment horizontal="center"/>
    </xf>
    <xf numFmtId="0" fontId="20" fillId="3" borderId="0" xfId="8" applyFont="1" applyFill="1" applyAlignment="1">
      <alignment horizontal="center"/>
    </xf>
    <xf numFmtId="0" fontId="0" fillId="0" borderId="0" xfId="0" applyFont="1" applyAlignment="1">
      <alignment horizontal="center"/>
    </xf>
    <xf numFmtId="0" fontId="31" fillId="6" borderId="0" xfId="8" applyFont="1" applyFill="1" applyAlignment="1">
      <alignment horizontal="center"/>
    </xf>
    <xf numFmtId="9" fontId="9" fillId="3" borderId="0" xfId="11" applyFont="1" applyFill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5" fillId="3" borderId="0" xfId="7" applyFont="1" applyFill="1" applyAlignment="1" applyProtection="1">
      <alignment horizontal="center"/>
      <protection locked="0"/>
    </xf>
    <xf numFmtId="0" fontId="8" fillId="3" borderId="0" xfId="7" applyFont="1" applyFill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25" fillId="3" borderId="0" xfId="2" applyFont="1" applyFill="1" applyAlignment="1">
      <alignment horizontal="center" vertical="center"/>
    </xf>
    <xf numFmtId="0" fontId="25" fillId="3" borderId="0" xfId="2" applyFont="1" applyFill="1" applyAlignment="1" applyProtection="1">
      <alignment horizontal="center"/>
      <protection locked="0"/>
    </xf>
    <xf numFmtId="3" fontId="8" fillId="3" borderId="0" xfId="2" applyNumberFormat="1" applyFont="1" applyFill="1" applyAlignment="1" applyProtection="1">
      <alignment horizontal="center"/>
      <protection locked="0"/>
    </xf>
    <xf numFmtId="0" fontId="24" fillId="3" borderId="0" xfId="7" applyFont="1" applyFill="1" applyAlignment="1" applyProtection="1">
      <alignment horizontal="center" vertical="center" wrapText="1"/>
      <protection locked="0"/>
    </xf>
    <xf numFmtId="0" fontId="8" fillId="3" borderId="0" xfId="2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/>
    <xf numFmtId="0" fontId="0" fillId="0" borderId="0" xfId="0"/>
    <xf numFmtId="0" fontId="3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 applyProtection="1">
      <alignment horizontal="center"/>
      <protection locked="0"/>
    </xf>
    <xf numFmtId="0" fontId="11" fillId="3" borderId="0" xfId="7" applyFont="1" applyFill="1" applyAlignment="1" applyProtection="1">
      <alignment horizontal="center"/>
      <protection locked="0"/>
    </xf>
    <xf numFmtId="0" fontId="9" fillId="3" borderId="0" xfId="7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1%20MOVIMIENTO%20CONTABLE\3-BALANCES2021\ABRIL21\MATRIZ%20DIGITADA%202021%20X%20JP-TRIMESTRE%20ABRIL-JUNIO-%20ARCH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ABRIL21"/>
      <sheetName val="MAYO21"/>
      <sheetName val="JUNIO21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VTA activos-2020"/>
      <sheetName val="BALANABRI21"/>
      <sheetName val="PYG-ABRIL21"/>
      <sheetName val="BALANFEBR21"/>
      <sheetName val="PYGFEBR21"/>
      <sheetName val="BALANMARZ21"/>
      <sheetName val="PYGMARZ2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7" zoomScale="55" zoomScaleNormal="55" zoomScaleSheetLayoutView="55" workbookViewId="0">
      <pane xSplit="3" ySplit="2" topLeftCell="D9" activePane="bottomRight" state="frozen"/>
      <selection activeCell="A7" sqref="A7"/>
      <selection pane="topRight" activeCell="D7" sqref="D7"/>
      <selection pane="bottomLeft" activeCell="A9" sqref="A9"/>
      <selection pane="bottomRight" activeCell="D38" sqref="D38:D39"/>
    </sheetView>
  </sheetViews>
  <sheetFormatPr baseColWidth="10" defaultRowHeight="12.75" x14ac:dyDescent="0.2"/>
  <cols>
    <col min="1" max="1" width="12" style="4" customWidth="1"/>
    <col min="2" max="2" width="63" style="4" customWidth="1"/>
    <col min="3" max="3" width="9.28515625" style="165" customWidth="1"/>
    <col min="4" max="4" width="31.140625" style="4" customWidth="1"/>
    <col min="5" max="5" width="6.85546875" style="4" customWidth="1"/>
    <col min="6" max="6" width="31.140625" style="4" bestFit="1" customWidth="1"/>
    <col min="7" max="7" width="34" style="4" customWidth="1"/>
    <col min="8" max="8" width="6.85546875" style="4" customWidth="1"/>
    <col min="9" max="9" width="12.140625" style="4" customWidth="1"/>
    <col min="10" max="10" width="59.85546875" style="4" customWidth="1"/>
    <col min="11" max="11" width="8.5703125" style="165" customWidth="1"/>
    <col min="12" max="12" width="31.140625" style="4" bestFit="1" customWidth="1"/>
    <col min="13" max="13" width="6.85546875" style="4" customWidth="1"/>
    <col min="14" max="14" width="31.140625" style="4" bestFit="1" customWidth="1"/>
    <col min="15" max="15" width="6" style="4" customWidth="1"/>
    <col min="16" max="16" width="15.85546875" style="4" bestFit="1" customWidth="1"/>
    <col min="17" max="16384" width="11.42578125" style="4"/>
  </cols>
  <sheetData>
    <row r="1" spans="1:17" ht="23.25" x14ac:dyDescent="0.35">
      <c r="A1" s="1"/>
      <c r="B1" s="2"/>
      <c r="C1" s="151"/>
      <c r="D1" s="2"/>
      <c r="E1" s="2"/>
      <c r="F1" s="2"/>
      <c r="G1" s="2"/>
      <c r="H1" s="2"/>
      <c r="I1" s="2"/>
      <c r="J1" s="2"/>
      <c r="K1" s="151"/>
      <c r="L1" s="2"/>
      <c r="M1" s="2"/>
      <c r="N1" s="2"/>
      <c r="O1" s="2"/>
      <c r="P1" s="3"/>
    </row>
    <row r="2" spans="1:17" ht="27.75" x14ac:dyDescent="0.4">
      <c r="A2" s="5" t="str">
        <f>+'[1]CGN-2015-001'!B3</f>
        <v>SECRETARIA DISTRITAL DE INTEGRACION SOCIAL</v>
      </c>
      <c r="B2" s="6"/>
      <c r="C2" s="152"/>
      <c r="D2" s="6"/>
      <c r="E2" s="6"/>
      <c r="F2" s="6"/>
      <c r="G2" s="6"/>
      <c r="H2" s="6"/>
      <c r="I2" s="6"/>
      <c r="J2" s="6"/>
      <c r="K2" s="152"/>
      <c r="L2" s="6"/>
      <c r="M2" s="6"/>
      <c r="N2" s="6"/>
      <c r="O2" s="6"/>
      <c r="P2" s="7"/>
    </row>
    <row r="3" spans="1:17" ht="27.75" x14ac:dyDescent="0.4">
      <c r="A3" s="5" t="s">
        <v>0</v>
      </c>
      <c r="B3" s="6"/>
      <c r="C3" s="152"/>
      <c r="D3" s="6"/>
      <c r="E3" s="6"/>
      <c r="F3" s="6"/>
      <c r="G3" s="6"/>
      <c r="H3" s="6"/>
      <c r="I3" s="6"/>
      <c r="J3" s="6"/>
      <c r="K3" s="152"/>
      <c r="L3" s="6"/>
      <c r="M3" s="6"/>
      <c r="N3" s="6"/>
      <c r="O3" s="6"/>
      <c r="P3" s="7"/>
    </row>
    <row r="4" spans="1:17" ht="27.75" x14ac:dyDescent="0.4">
      <c r="A4" s="8" t="s">
        <v>78</v>
      </c>
      <c r="B4" s="9"/>
      <c r="C4" s="153"/>
      <c r="D4" s="6"/>
      <c r="E4" s="6"/>
      <c r="F4" s="6"/>
      <c r="G4" s="6"/>
      <c r="H4" s="6"/>
      <c r="I4" s="6"/>
      <c r="J4" s="6"/>
      <c r="K4" s="152"/>
      <c r="L4" s="6"/>
      <c r="M4" s="6"/>
      <c r="N4" s="6"/>
      <c r="O4" s="6"/>
      <c r="P4" s="7"/>
    </row>
    <row r="5" spans="1:17" ht="25.5" x14ac:dyDescent="0.35">
      <c r="A5" s="10" t="s">
        <v>1</v>
      </c>
      <c r="B5" s="11"/>
      <c r="C5" s="154"/>
      <c r="D5" s="11"/>
      <c r="E5" s="11"/>
      <c r="F5" s="11"/>
      <c r="G5" s="11"/>
      <c r="H5" s="11"/>
      <c r="I5" s="11"/>
      <c r="J5" s="11"/>
      <c r="K5" s="154"/>
      <c r="L5" s="11"/>
      <c r="M5" s="11"/>
      <c r="N5" s="11"/>
      <c r="O5" s="11"/>
      <c r="P5" s="12"/>
    </row>
    <row r="6" spans="1:17" ht="23.25" x14ac:dyDescent="0.35">
      <c r="A6" s="13"/>
      <c r="B6" s="14"/>
      <c r="C6" s="155"/>
      <c r="D6" s="14"/>
      <c r="E6" s="14"/>
      <c r="F6" s="14"/>
      <c r="G6" s="14"/>
      <c r="H6" s="14"/>
      <c r="I6" s="14"/>
      <c r="J6" s="14"/>
      <c r="K6" s="155"/>
      <c r="L6" s="14"/>
      <c r="M6" s="14"/>
      <c r="N6" s="14"/>
      <c r="O6" s="14"/>
      <c r="P6" s="15"/>
    </row>
    <row r="7" spans="1:17" ht="23.25" x14ac:dyDescent="0.35">
      <c r="A7" s="16"/>
      <c r="B7" s="17"/>
      <c r="C7" s="156"/>
      <c r="D7" s="18"/>
      <c r="E7" s="18"/>
      <c r="F7" s="18"/>
      <c r="G7" s="18"/>
      <c r="H7" s="17"/>
      <c r="I7" s="17"/>
      <c r="J7" s="17"/>
      <c r="K7" s="166"/>
      <c r="L7" s="18"/>
      <c r="M7" s="18"/>
      <c r="N7" s="18"/>
      <c r="O7" s="17"/>
      <c r="P7" s="17"/>
      <c r="Q7" s="17"/>
    </row>
    <row r="8" spans="1:17" ht="26.25" x14ac:dyDescent="0.4">
      <c r="A8" s="19"/>
      <c r="B8" s="20"/>
      <c r="C8" s="157" t="s">
        <v>121</v>
      </c>
      <c r="D8" s="21">
        <v>2021</v>
      </c>
      <c r="E8" s="22"/>
      <c r="F8" s="21">
        <v>2020</v>
      </c>
      <c r="G8" s="23"/>
      <c r="H8" s="24"/>
      <c r="I8" s="20"/>
      <c r="J8" s="20"/>
      <c r="K8" s="157" t="s">
        <v>121</v>
      </c>
      <c r="L8" s="21">
        <v>2021</v>
      </c>
      <c r="M8" s="22"/>
      <c r="N8" s="21">
        <v>2020</v>
      </c>
      <c r="O8" s="23"/>
      <c r="P8" s="25"/>
      <c r="Q8" s="17"/>
    </row>
    <row r="9" spans="1:17" ht="26.25" x14ac:dyDescent="0.4">
      <c r="A9" s="19"/>
      <c r="B9" s="20"/>
      <c r="C9" s="148"/>
      <c r="D9" s="26"/>
      <c r="E9" s="26"/>
      <c r="F9" s="25"/>
      <c r="G9" s="25"/>
      <c r="H9" s="26"/>
      <c r="I9" s="20"/>
      <c r="J9" s="20"/>
      <c r="K9" s="148"/>
      <c r="L9" s="26"/>
      <c r="M9" s="26"/>
      <c r="N9" s="25"/>
      <c r="O9" s="26"/>
      <c r="P9" s="25"/>
      <c r="Q9" s="17"/>
    </row>
    <row r="10" spans="1:17" ht="26.25" x14ac:dyDescent="0.4">
      <c r="A10" s="27">
        <v>1</v>
      </c>
      <c r="B10" s="28" t="s">
        <v>2</v>
      </c>
      <c r="C10" s="148"/>
      <c r="D10" s="29"/>
      <c r="E10" s="29"/>
      <c r="F10" s="25"/>
      <c r="G10" s="25"/>
      <c r="H10" s="29"/>
      <c r="I10" s="28">
        <v>2</v>
      </c>
      <c r="J10" s="28" t="s">
        <v>3</v>
      </c>
      <c r="K10" s="149">
        <v>25</v>
      </c>
      <c r="L10" s="29"/>
      <c r="M10" s="29"/>
      <c r="N10" s="29"/>
      <c r="O10" s="29"/>
      <c r="P10" s="25"/>
      <c r="Q10" s="17"/>
    </row>
    <row r="11" spans="1:17" ht="26.25" x14ac:dyDescent="0.4">
      <c r="A11" s="30"/>
      <c r="B11" s="28"/>
      <c r="C11" s="148"/>
      <c r="D11" s="29"/>
      <c r="E11" s="29"/>
      <c r="F11" s="25"/>
      <c r="G11" s="25"/>
      <c r="H11" s="29"/>
      <c r="I11" s="28"/>
      <c r="J11" s="28"/>
      <c r="K11" s="148"/>
      <c r="L11" s="29"/>
      <c r="M11" s="29"/>
      <c r="N11" s="29"/>
      <c r="O11" s="29"/>
      <c r="P11" s="25"/>
      <c r="Q11" s="17"/>
    </row>
    <row r="12" spans="1:17" ht="26.25" x14ac:dyDescent="0.4">
      <c r="A12" s="27"/>
      <c r="B12" s="28" t="s">
        <v>4</v>
      </c>
      <c r="C12" s="148"/>
      <c r="D12" s="31">
        <v>13395515532</v>
      </c>
      <c r="E12" s="32"/>
      <c r="F12" s="31">
        <v>35610658990</v>
      </c>
      <c r="G12" s="25"/>
      <c r="H12" s="32"/>
      <c r="I12" s="28"/>
      <c r="J12" s="28" t="s">
        <v>4</v>
      </c>
      <c r="K12" s="148"/>
      <c r="L12" s="31">
        <v>31875629580</v>
      </c>
      <c r="M12" s="32"/>
      <c r="N12" s="31">
        <v>31457661998</v>
      </c>
      <c r="O12" s="32"/>
      <c r="P12" s="25"/>
      <c r="Q12" s="17"/>
    </row>
    <row r="13" spans="1:17" ht="26.25" x14ac:dyDescent="0.4">
      <c r="A13" s="17"/>
      <c r="B13" s="17"/>
      <c r="C13" s="156"/>
      <c r="D13" s="17"/>
      <c r="E13" s="17"/>
      <c r="F13" s="17"/>
      <c r="G13" s="25"/>
      <c r="H13" s="33"/>
      <c r="I13" s="17"/>
      <c r="J13" s="17"/>
      <c r="K13" s="156"/>
      <c r="L13" s="17"/>
      <c r="M13" s="17"/>
      <c r="N13" s="17"/>
      <c r="O13" s="17"/>
      <c r="P13" s="25"/>
      <c r="Q13" s="17"/>
    </row>
    <row r="14" spans="1:17" ht="26.25" x14ac:dyDescent="0.4">
      <c r="A14" s="35">
        <v>11</v>
      </c>
      <c r="B14" s="35" t="s">
        <v>5</v>
      </c>
      <c r="C14" s="158"/>
      <c r="D14" s="36">
        <v>190241918</v>
      </c>
      <c r="E14" s="34"/>
      <c r="F14" s="36">
        <v>252566190</v>
      </c>
      <c r="G14" s="25"/>
      <c r="H14" s="34"/>
      <c r="I14" s="37">
        <v>24</v>
      </c>
      <c r="J14" s="37" t="s">
        <v>6</v>
      </c>
      <c r="K14" s="158" t="s">
        <v>116</v>
      </c>
      <c r="L14" s="36">
        <v>2671648651</v>
      </c>
      <c r="M14" s="34"/>
      <c r="N14" s="36">
        <v>6181091152</v>
      </c>
      <c r="O14" s="34"/>
      <c r="P14" s="25"/>
      <c r="Q14" s="17"/>
    </row>
    <row r="15" spans="1:17" ht="26.25" x14ac:dyDescent="0.4">
      <c r="A15" s="35"/>
      <c r="B15" s="35"/>
      <c r="C15" s="159"/>
      <c r="D15" s="34"/>
      <c r="E15" s="34"/>
      <c r="F15" s="34"/>
      <c r="G15" s="25"/>
      <c r="H15" s="38"/>
      <c r="I15" s="39">
        <v>2401</v>
      </c>
      <c r="J15" s="39" t="s">
        <v>7</v>
      </c>
      <c r="K15" s="149">
        <v>27</v>
      </c>
      <c r="L15" s="38">
        <v>2464891</v>
      </c>
      <c r="M15" s="38"/>
      <c r="N15" s="38">
        <v>0</v>
      </c>
      <c r="O15" s="17"/>
      <c r="P15" s="25"/>
      <c r="Q15" s="17"/>
    </row>
    <row r="16" spans="1:17" ht="26.25" x14ac:dyDescent="0.4">
      <c r="A16" s="39">
        <v>1105</v>
      </c>
      <c r="B16" s="39" t="s">
        <v>8</v>
      </c>
      <c r="C16" s="149">
        <v>3</v>
      </c>
      <c r="D16" s="38">
        <v>190241918</v>
      </c>
      <c r="E16" s="38"/>
      <c r="F16" s="38">
        <v>252566190</v>
      </c>
      <c r="G16" s="25"/>
      <c r="H16" s="38"/>
      <c r="I16" s="39">
        <v>2407</v>
      </c>
      <c r="J16" s="39" t="s">
        <v>9</v>
      </c>
      <c r="K16" s="149"/>
      <c r="L16" s="38">
        <v>0</v>
      </c>
      <c r="M16" s="38"/>
      <c r="N16" s="38">
        <v>0</v>
      </c>
      <c r="O16" s="38"/>
      <c r="P16" s="25"/>
      <c r="Q16" s="17"/>
    </row>
    <row r="17" spans="1:17" ht="26.25" x14ac:dyDescent="0.4">
      <c r="A17" s="39"/>
      <c r="B17" s="39"/>
      <c r="C17" s="149"/>
      <c r="D17" s="38"/>
      <c r="E17" s="38"/>
      <c r="F17" s="38"/>
      <c r="G17" s="25"/>
      <c r="H17" s="38"/>
      <c r="I17" s="39">
        <v>2424</v>
      </c>
      <c r="J17" s="39" t="s">
        <v>10</v>
      </c>
      <c r="K17" s="149">
        <v>28</v>
      </c>
      <c r="L17" s="38">
        <v>952566170</v>
      </c>
      <c r="M17" s="38"/>
      <c r="N17" s="38">
        <v>634265783</v>
      </c>
      <c r="O17" s="38"/>
      <c r="P17" s="25"/>
      <c r="Q17" s="17"/>
    </row>
    <row r="18" spans="1:17" ht="26.25" x14ac:dyDescent="0.4">
      <c r="A18" s="35">
        <v>13</v>
      </c>
      <c r="B18" s="35" t="s">
        <v>11</v>
      </c>
      <c r="C18" s="158" t="s">
        <v>115</v>
      </c>
      <c r="D18" s="36">
        <v>3137213298</v>
      </c>
      <c r="E18" s="34"/>
      <c r="F18" s="36">
        <v>3460174335</v>
      </c>
      <c r="G18" s="25"/>
      <c r="H18" s="38"/>
      <c r="I18" s="39">
        <v>2436</v>
      </c>
      <c r="J18" s="39" t="s">
        <v>12</v>
      </c>
      <c r="K18" s="156" t="s">
        <v>122</v>
      </c>
      <c r="L18" s="38">
        <v>87233</v>
      </c>
      <c r="M18" s="38"/>
      <c r="N18" s="38"/>
      <c r="O18" s="38"/>
      <c r="P18" s="25"/>
      <c r="Q18" s="17"/>
    </row>
    <row r="19" spans="1:17" ht="26.25" x14ac:dyDescent="0.4">
      <c r="A19" s="35"/>
      <c r="B19" s="35"/>
      <c r="C19" s="159"/>
      <c r="D19" s="34"/>
      <c r="E19" s="34"/>
      <c r="F19" s="34"/>
      <c r="G19" s="25"/>
      <c r="H19" s="38"/>
      <c r="I19" s="39">
        <v>2440</v>
      </c>
      <c r="J19" s="39" t="s">
        <v>13</v>
      </c>
      <c r="K19" s="149" t="s">
        <v>122</v>
      </c>
      <c r="L19" s="38">
        <v>0</v>
      </c>
      <c r="M19" s="38"/>
      <c r="N19" s="38">
        <v>191603</v>
      </c>
      <c r="O19" s="38"/>
      <c r="P19" s="25"/>
      <c r="Q19" s="17"/>
    </row>
    <row r="20" spans="1:17" ht="26.25" x14ac:dyDescent="0.4">
      <c r="A20" s="39">
        <v>1384</v>
      </c>
      <c r="B20" s="39" t="s">
        <v>14</v>
      </c>
      <c r="C20" s="149"/>
      <c r="D20" s="38">
        <v>3681620505</v>
      </c>
      <c r="E20" s="38"/>
      <c r="F20" s="38">
        <v>3954166245</v>
      </c>
      <c r="G20" s="25"/>
      <c r="H20" s="38"/>
      <c r="I20" s="39">
        <v>2453</v>
      </c>
      <c r="J20" s="39" t="s">
        <v>15</v>
      </c>
      <c r="K20" s="149" t="s">
        <v>122</v>
      </c>
      <c r="L20" s="38">
        <v>0</v>
      </c>
      <c r="M20" s="38"/>
      <c r="N20" s="38"/>
      <c r="O20" s="38"/>
      <c r="P20" s="25"/>
      <c r="Q20" s="17"/>
    </row>
    <row r="21" spans="1:17" ht="26.25" x14ac:dyDescent="0.4">
      <c r="A21" s="39">
        <v>1385</v>
      </c>
      <c r="B21" s="39" t="s">
        <v>16</v>
      </c>
      <c r="C21" s="149"/>
      <c r="D21" s="38">
        <v>330658616</v>
      </c>
      <c r="E21" s="38"/>
      <c r="F21" s="38">
        <v>341522190</v>
      </c>
      <c r="G21" s="25"/>
      <c r="H21" s="38"/>
      <c r="I21" s="39">
        <v>2460</v>
      </c>
      <c r="J21" s="39" t="s">
        <v>17</v>
      </c>
      <c r="K21" s="149"/>
      <c r="L21" s="38">
        <v>0</v>
      </c>
      <c r="M21" s="38"/>
      <c r="N21" s="38"/>
      <c r="O21" s="38"/>
      <c r="P21" s="25"/>
      <c r="Q21" s="17"/>
    </row>
    <row r="22" spans="1:17" ht="26.25" x14ac:dyDescent="0.4">
      <c r="A22" s="39">
        <v>1386</v>
      </c>
      <c r="B22" s="39" t="s">
        <v>18</v>
      </c>
      <c r="C22" s="149"/>
      <c r="D22" s="38">
        <v>-875065823</v>
      </c>
      <c r="E22" s="38"/>
      <c r="F22" s="38">
        <v>-835514100</v>
      </c>
      <c r="G22" s="25"/>
      <c r="H22" s="34"/>
      <c r="I22" s="39">
        <v>2490</v>
      </c>
      <c r="J22" s="39" t="s">
        <v>19</v>
      </c>
      <c r="K22" s="149">
        <v>29</v>
      </c>
      <c r="L22" s="38">
        <v>1716530357</v>
      </c>
      <c r="M22" s="38"/>
      <c r="N22" s="38">
        <v>5546633766</v>
      </c>
      <c r="O22" s="38"/>
      <c r="P22" s="25"/>
      <c r="Q22" s="17"/>
    </row>
    <row r="23" spans="1:17" ht="26.25" x14ac:dyDescent="0.4">
      <c r="A23" s="39"/>
      <c r="B23" s="39"/>
      <c r="C23" s="149"/>
      <c r="D23" s="38"/>
      <c r="E23" s="38"/>
      <c r="F23" s="38"/>
      <c r="G23" s="25"/>
      <c r="H23" s="34"/>
      <c r="I23" s="35">
        <v>25</v>
      </c>
      <c r="J23" s="35" t="s">
        <v>20</v>
      </c>
      <c r="K23" s="158" t="s">
        <v>117</v>
      </c>
      <c r="L23" s="36">
        <v>24307107730</v>
      </c>
      <c r="M23" s="34"/>
      <c r="N23" s="36">
        <v>20336654584</v>
      </c>
      <c r="O23" s="34"/>
      <c r="P23" s="25"/>
      <c r="Q23" s="17"/>
    </row>
    <row r="24" spans="1:17" ht="26.25" x14ac:dyDescent="0.4">
      <c r="A24" s="35">
        <v>14</v>
      </c>
      <c r="B24" s="35" t="s">
        <v>21</v>
      </c>
      <c r="C24" s="158"/>
      <c r="D24" s="36">
        <v>34617095</v>
      </c>
      <c r="E24" s="34"/>
      <c r="F24" s="36">
        <v>28737635</v>
      </c>
      <c r="G24" s="25"/>
      <c r="H24" s="38"/>
      <c r="I24" s="39">
        <v>2511</v>
      </c>
      <c r="J24" s="39" t="s">
        <v>22</v>
      </c>
      <c r="K24" s="149" t="s">
        <v>122</v>
      </c>
      <c r="L24" s="38">
        <v>24307107730</v>
      </c>
      <c r="M24" s="38"/>
      <c r="N24" s="38">
        <v>20336654584</v>
      </c>
      <c r="O24" s="38"/>
      <c r="P24" s="25"/>
      <c r="Q24" s="17"/>
    </row>
    <row r="25" spans="1:17" ht="26.25" x14ac:dyDescent="0.4">
      <c r="A25" s="39">
        <v>1415</v>
      </c>
      <c r="B25" s="39" t="s">
        <v>24</v>
      </c>
      <c r="C25" s="149">
        <v>5</v>
      </c>
      <c r="D25" s="38">
        <v>34617095</v>
      </c>
      <c r="E25" s="38"/>
      <c r="F25" s="38">
        <v>28737635</v>
      </c>
      <c r="G25" s="25"/>
      <c r="H25" s="38"/>
      <c r="I25" s="39">
        <v>2513</v>
      </c>
      <c r="J25" s="39" t="s">
        <v>25</v>
      </c>
      <c r="K25" s="149" t="s">
        <v>122</v>
      </c>
      <c r="L25" s="38">
        <v>0</v>
      </c>
      <c r="M25" s="38"/>
      <c r="N25" s="38">
        <v>0</v>
      </c>
      <c r="O25" s="38"/>
      <c r="P25" s="25"/>
      <c r="Q25" s="17"/>
    </row>
    <row r="26" spans="1:17" ht="26.25" x14ac:dyDescent="0.4">
      <c r="A26" s="39"/>
      <c r="B26" s="39"/>
      <c r="C26" s="149"/>
      <c r="D26" s="38"/>
      <c r="E26" s="38"/>
      <c r="F26" s="38"/>
      <c r="G26" s="182"/>
      <c r="H26" s="38"/>
      <c r="I26" s="35">
        <v>27</v>
      </c>
      <c r="J26" s="35" t="s">
        <v>26</v>
      </c>
      <c r="K26" s="158"/>
      <c r="L26" s="36">
        <v>904907844</v>
      </c>
      <c r="M26" s="34"/>
      <c r="N26" s="36">
        <v>2170720510</v>
      </c>
      <c r="O26" s="34"/>
      <c r="P26" s="25"/>
      <c r="Q26" s="17"/>
    </row>
    <row r="27" spans="1:17" ht="26.25" x14ac:dyDescent="0.4">
      <c r="A27" s="35">
        <v>19</v>
      </c>
      <c r="B27" s="35" t="s">
        <v>27</v>
      </c>
      <c r="C27" s="158"/>
      <c r="D27" s="36">
        <v>10033443221</v>
      </c>
      <c r="E27" s="34"/>
      <c r="F27" s="36">
        <v>31869180830</v>
      </c>
      <c r="G27" s="25"/>
      <c r="H27" s="38"/>
      <c r="I27" s="17"/>
      <c r="J27" s="17"/>
      <c r="K27" s="168"/>
      <c r="L27" s="17"/>
      <c r="M27" s="17"/>
      <c r="N27" s="17"/>
      <c r="O27" s="17"/>
      <c r="P27" s="25"/>
      <c r="Q27" s="17"/>
    </row>
    <row r="28" spans="1:17" ht="26.25" x14ac:dyDescent="0.4">
      <c r="A28" s="17"/>
      <c r="B28" s="17"/>
      <c r="C28" s="156"/>
      <c r="D28" s="17"/>
      <c r="E28" s="17"/>
      <c r="F28" s="17"/>
      <c r="G28" s="25"/>
      <c r="H28" s="38"/>
      <c r="I28" s="39">
        <v>2701</v>
      </c>
      <c r="J28" s="39" t="s">
        <v>28</v>
      </c>
      <c r="K28" s="149">
        <v>31</v>
      </c>
      <c r="L28" s="38">
        <v>904907844</v>
      </c>
      <c r="M28" s="38"/>
      <c r="N28" s="38">
        <v>2170720510</v>
      </c>
      <c r="O28" s="38"/>
      <c r="P28" s="25"/>
      <c r="Q28" s="17"/>
    </row>
    <row r="29" spans="1:17" ht="26.25" x14ac:dyDescent="0.4">
      <c r="A29" s="39">
        <v>1905</v>
      </c>
      <c r="B29" s="39" t="s">
        <v>29</v>
      </c>
      <c r="C29" s="149">
        <v>6</v>
      </c>
      <c r="D29" s="40">
        <v>415858717</v>
      </c>
      <c r="E29" s="40"/>
      <c r="F29" s="40">
        <v>630994013</v>
      </c>
      <c r="G29" s="25"/>
      <c r="H29" s="38"/>
      <c r="I29" s="39">
        <v>2710</v>
      </c>
      <c r="J29" s="39" t="s">
        <v>30</v>
      </c>
      <c r="K29" s="149"/>
      <c r="L29" s="38">
        <v>0</v>
      </c>
      <c r="M29" s="38"/>
      <c r="N29" s="38">
        <v>0</v>
      </c>
      <c r="O29" s="38"/>
      <c r="P29" s="25"/>
      <c r="Q29" s="17"/>
    </row>
    <row r="30" spans="1:17" ht="26.25" x14ac:dyDescent="0.4">
      <c r="A30" s="39">
        <v>1906</v>
      </c>
      <c r="B30" s="39" t="s">
        <v>31</v>
      </c>
      <c r="C30" s="149">
        <v>7</v>
      </c>
      <c r="D30" s="40">
        <v>3195728849</v>
      </c>
      <c r="E30" s="40"/>
      <c r="F30" s="40">
        <v>3385957030</v>
      </c>
      <c r="G30" s="182"/>
      <c r="H30" s="38"/>
      <c r="I30" s="41"/>
      <c r="J30" s="41"/>
      <c r="K30" s="168"/>
      <c r="L30" s="41"/>
      <c r="M30" s="41"/>
      <c r="N30" s="41"/>
      <c r="O30" s="41"/>
      <c r="P30" s="25"/>
      <c r="Q30" s="17"/>
    </row>
    <row r="31" spans="1:17" ht="26.25" x14ac:dyDescent="0.4">
      <c r="A31" s="39">
        <v>1908</v>
      </c>
      <c r="B31" s="39" t="s">
        <v>32</v>
      </c>
      <c r="C31" s="149">
        <v>8</v>
      </c>
      <c r="D31" s="40">
        <v>6309509165</v>
      </c>
      <c r="E31" s="40"/>
      <c r="F31" s="40">
        <v>25704427403</v>
      </c>
      <c r="G31" s="182"/>
      <c r="H31" s="38"/>
      <c r="I31" s="35">
        <v>29</v>
      </c>
      <c r="J31" s="35" t="s">
        <v>33</v>
      </c>
      <c r="K31" s="158"/>
      <c r="L31" s="36">
        <v>3991965355</v>
      </c>
      <c r="M31" s="34"/>
      <c r="N31" s="36">
        <v>2769195752</v>
      </c>
      <c r="O31" s="34"/>
      <c r="P31" s="25"/>
      <c r="Q31" s="17"/>
    </row>
    <row r="32" spans="1:17" ht="26.25" x14ac:dyDescent="0.4">
      <c r="A32" s="39">
        <v>1909</v>
      </c>
      <c r="B32" s="39" t="s">
        <v>34</v>
      </c>
      <c r="C32" s="149">
        <v>9</v>
      </c>
      <c r="D32" s="40">
        <v>112346490</v>
      </c>
      <c r="E32" s="40"/>
      <c r="F32" s="40">
        <v>2147802384</v>
      </c>
      <c r="G32" s="182"/>
      <c r="H32" s="38"/>
      <c r="I32" s="41"/>
      <c r="J32" s="41"/>
      <c r="K32" s="168"/>
      <c r="L32" s="41"/>
      <c r="M32" s="41"/>
      <c r="N32" s="41"/>
      <c r="O32" s="41"/>
      <c r="P32" s="25"/>
      <c r="Q32" s="17"/>
    </row>
    <row r="33" spans="1:17" ht="26.25" x14ac:dyDescent="0.4">
      <c r="A33" s="42"/>
      <c r="B33" s="42"/>
      <c r="C33" s="150"/>
      <c r="D33" s="40"/>
      <c r="E33" s="40"/>
      <c r="F33" s="40"/>
      <c r="G33" s="182"/>
      <c r="H33" s="38"/>
      <c r="I33" s="39">
        <v>2902</v>
      </c>
      <c r="J33" s="39" t="s">
        <v>15</v>
      </c>
      <c r="K33" s="149">
        <v>32</v>
      </c>
      <c r="L33" s="38">
        <v>3991965355</v>
      </c>
      <c r="M33" s="38"/>
      <c r="N33" s="38">
        <v>2769195752</v>
      </c>
      <c r="O33" s="38"/>
      <c r="P33" s="25"/>
      <c r="Q33" s="17"/>
    </row>
    <row r="34" spans="1:17" ht="26.25" x14ac:dyDescent="0.4">
      <c r="A34" s="43"/>
      <c r="B34" s="28" t="s">
        <v>36</v>
      </c>
      <c r="C34" s="160"/>
      <c r="D34" s="31">
        <v>222685025558</v>
      </c>
      <c r="E34" s="32"/>
      <c r="F34" s="31">
        <v>226907487016</v>
      </c>
      <c r="G34" s="25"/>
      <c r="H34" s="44"/>
      <c r="I34" s="45"/>
      <c r="J34" s="28" t="s">
        <v>36</v>
      </c>
      <c r="K34" s="160"/>
      <c r="L34" s="31">
        <v>13476652062</v>
      </c>
      <c r="M34" s="32"/>
      <c r="N34" s="31">
        <v>14242312512</v>
      </c>
      <c r="O34" s="32"/>
      <c r="P34" s="25"/>
      <c r="Q34" s="17"/>
    </row>
    <row r="35" spans="1:17" ht="26.25" x14ac:dyDescent="0.4">
      <c r="A35" s="17"/>
      <c r="B35" s="17"/>
      <c r="C35" s="156"/>
      <c r="D35" s="44"/>
      <c r="E35" s="17"/>
      <c r="F35" s="17"/>
      <c r="G35" s="25"/>
      <c r="H35" s="38"/>
      <c r="I35" s="35">
        <v>25</v>
      </c>
      <c r="J35" s="35" t="s">
        <v>20</v>
      </c>
      <c r="K35" s="158" t="s">
        <v>117</v>
      </c>
      <c r="L35" s="36">
        <v>13476652062</v>
      </c>
      <c r="M35" s="34"/>
      <c r="N35" s="36">
        <v>14242312512</v>
      </c>
      <c r="O35" s="34"/>
      <c r="P35" s="25"/>
      <c r="Q35" s="17"/>
    </row>
    <row r="36" spans="1:17" ht="26.25" x14ac:dyDescent="0.4">
      <c r="A36" s="35">
        <v>16</v>
      </c>
      <c r="B36" s="35" t="s">
        <v>37</v>
      </c>
      <c r="C36" s="149">
        <v>10</v>
      </c>
      <c r="D36" s="36">
        <f>+SUM(D38:D45)</f>
        <v>265038470716</v>
      </c>
      <c r="E36" s="34"/>
      <c r="F36" s="36">
        <v>218439889597</v>
      </c>
      <c r="G36" s="25"/>
      <c r="H36" s="38"/>
      <c r="I36" s="39">
        <v>2511</v>
      </c>
      <c r="J36" s="39" t="s">
        <v>22</v>
      </c>
      <c r="K36" s="156" t="s">
        <v>122</v>
      </c>
      <c r="L36" s="38">
        <v>0</v>
      </c>
      <c r="M36" s="38"/>
      <c r="N36" s="38">
        <v>0</v>
      </c>
      <c r="O36" s="17"/>
      <c r="P36" s="25"/>
      <c r="Q36" s="17"/>
    </row>
    <row r="37" spans="1:17" ht="26.25" x14ac:dyDescent="0.4">
      <c r="A37" s="35"/>
      <c r="B37" s="35"/>
      <c r="C37" s="159"/>
      <c r="D37" s="34"/>
      <c r="E37" s="34"/>
      <c r="F37" s="34"/>
      <c r="G37" s="25"/>
      <c r="H37" s="38"/>
      <c r="I37" s="39">
        <v>2512</v>
      </c>
      <c r="J37" s="39" t="s">
        <v>23</v>
      </c>
      <c r="K37" s="156" t="s">
        <v>122</v>
      </c>
      <c r="L37" s="38">
        <v>13476652062</v>
      </c>
      <c r="M37" s="38"/>
      <c r="N37" s="38">
        <v>14242312512</v>
      </c>
      <c r="O37" s="17"/>
      <c r="P37" s="25"/>
      <c r="Q37" s="17"/>
    </row>
    <row r="38" spans="1:17" ht="26.25" x14ac:dyDescent="0.4">
      <c r="A38" s="39">
        <v>1605</v>
      </c>
      <c r="B38" s="39" t="s">
        <v>38</v>
      </c>
      <c r="C38" s="149">
        <v>11</v>
      </c>
      <c r="D38" s="38">
        <v>47977529862</v>
      </c>
      <c r="E38" s="38"/>
      <c r="F38" s="38">
        <v>21695362950</v>
      </c>
      <c r="G38" s="25"/>
      <c r="H38" s="38"/>
      <c r="I38" s="39"/>
      <c r="J38" s="39"/>
      <c r="K38" s="149"/>
      <c r="L38" s="38"/>
      <c r="M38" s="38"/>
      <c r="N38" s="38"/>
      <c r="O38" s="38"/>
      <c r="P38" s="25"/>
      <c r="Q38" s="17"/>
    </row>
    <row r="39" spans="1:17" ht="26.25" x14ac:dyDescent="0.4">
      <c r="A39" s="39">
        <v>1615</v>
      </c>
      <c r="B39" s="39" t="s">
        <v>39</v>
      </c>
      <c r="C39" s="149">
        <v>12</v>
      </c>
      <c r="D39" s="38">
        <v>84117725294</v>
      </c>
      <c r="E39" s="38"/>
      <c r="F39" s="38">
        <v>79460752699</v>
      </c>
      <c r="G39" s="25"/>
      <c r="H39" s="38"/>
      <c r="I39" s="35">
        <v>27</v>
      </c>
      <c r="J39" s="35" t="s">
        <v>26</v>
      </c>
      <c r="K39" s="158"/>
      <c r="L39" s="36">
        <v>0</v>
      </c>
      <c r="M39" s="34"/>
      <c r="N39" s="36">
        <v>0</v>
      </c>
      <c r="O39" s="34"/>
      <c r="P39" s="25"/>
      <c r="Q39" s="17"/>
    </row>
    <row r="40" spans="1:17" ht="26.25" x14ac:dyDescent="0.4">
      <c r="A40" s="39">
        <v>1635</v>
      </c>
      <c r="B40" s="39" t="s">
        <v>40</v>
      </c>
      <c r="C40" s="149">
        <v>13</v>
      </c>
      <c r="D40" s="38">
        <v>1143223808</v>
      </c>
      <c r="E40" s="38"/>
      <c r="F40" s="38">
        <v>1071862495</v>
      </c>
      <c r="G40" s="182"/>
      <c r="H40" s="38"/>
      <c r="I40" s="41"/>
      <c r="J40" s="41"/>
      <c r="K40" s="168"/>
      <c r="L40" s="41"/>
      <c r="M40" s="41"/>
      <c r="N40" s="41"/>
      <c r="O40" s="41"/>
      <c r="P40" s="25"/>
      <c r="Q40" s="17"/>
    </row>
    <row r="41" spans="1:17" ht="26.25" x14ac:dyDescent="0.4">
      <c r="A41" s="39">
        <v>1640</v>
      </c>
      <c r="B41" s="39" t="s">
        <v>41</v>
      </c>
      <c r="C41" s="149">
        <v>14</v>
      </c>
      <c r="D41" s="38">
        <v>40379104188</v>
      </c>
      <c r="E41" s="38"/>
      <c r="F41" s="38">
        <v>70374792962</v>
      </c>
      <c r="G41" s="130"/>
      <c r="H41" s="38"/>
      <c r="I41" s="39">
        <v>2701</v>
      </c>
      <c r="J41" s="39" t="s">
        <v>28</v>
      </c>
      <c r="K41" s="149"/>
      <c r="L41" s="38">
        <v>0</v>
      </c>
      <c r="M41" s="38"/>
      <c r="N41" s="38">
        <v>0</v>
      </c>
      <c r="O41" s="38"/>
      <c r="P41" s="25"/>
      <c r="Q41" s="17"/>
    </row>
    <row r="42" spans="1:17" ht="26.25" x14ac:dyDescent="0.4">
      <c r="A42" s="39">
        <v>1655</v>
      </c>
      <c r="B42" s="39" t="s">
        <v>42</v>
      </c>
      <c r="C42" s="149">
        <v>15</v>
      </c>
      <c r="D42" s="38">
        <v>2899621195</v>
      </c>
      <c r="E42" s="38"/>
      <c r="F42" s="38">
        <v>2767231615</v>
      </c>
      <c r="G42" s="182"/>
      <c r="H42" s="38"/>
      <c r="I42" s="17"/>
      <c r="J42" s="17"/>
      <c r="K42" s="156"/>
      <c r="L42" s="17"/>
      <c r="M42" s="17"/>
      <c r="N42" s="17"/>
      <c r="O42" s="17"/>
      <c r="P42" s="25"/>
      <c r="Q42" s="17"/>
    </row>
    <row r="43" spans="1:17" ht="26.25" x14ac:dyDescent="0.4">
      <c r="A43" s="39">
        <v>1665</v>
      </c>
      <c r="B43" s="39" t="s">
        <v>43</v>
      </c>
      <c r="C43" s="149">
        <v>16</v>
      </c>
      <c r="D43" s="38">
        <v>43295939437</v>
      </c>
      <c r="E43" s="38"/>
      <c r="F43" s="38">
        <v>43397738128</v>
      </c>
      <c r="G43" s="182"/>
      <c r="H43" s="38"/>
      <c r="I43" s="17"/>
      <c r="J43" s="17"/>
      <c r="K43" s="156"/>
      <c r="L43" s="17"/>
      <c r="M43" s="17"/>
      <c r="N43" s="17"/>
      <c r="O43" s="17"/>
      <c r="P43" s="25"/>
      <c r="Q43" s="17"/>
    </row>
    <row r="44" spans="1:17" ht="26.25" x14ac:dyDescent="0.4">
      <c r="A44" s="39">
        <v>1670</v>
      </c>
      <c r="B44" s="39" t="s">
        <v>44</v>
      </c>
      <c r="C44" s="149">
        <v>17</v>
      </c>
      <c r="D44" s="38">
        <v>32291293537</v>
      </c>
      <c r="E44" s="38"/>
      <c r="F44" s="38">
        <v>33488657294</v>
      </c>
      <c r="G44" s="25"/>
      <c r="H44" s="17"/>
      <c r="I44" s="35">
        <v>29</v>
      </c>
      <c r="J44" s="35" t="s">
        <v>33</v>
      </c>
      <c r="K44" s="158"/>
      <c r="L44" s="36">
        <v>0</v>
      </c>
      <c r="M44" s="34"/>
      <c r="N44" s="36">
        <v>0</v>
      </c>
      <c r="O44" s="34"/>
      <c r="P44" s="25"/>
      <c r="Q44" s="17"/>
    </row>
    <row r="45" spans="1:17" ht="26.25" x14ac:dyDescent="0.4">
      <c r="A45" s="39">
        <v>1680</v>
      </c>
      <c r="B45" s="39" t="s">
        <v>45</v>
      </c>
      <c r="C45" s="149">
        <v>18</v>
      </c>
      <c r="D45" s="38">
        <v>12934033395</v>
      </c>
      <c r="E45" s="38"/>
      <c r="F45" s="38">
        <v>12830162871</v>
      </c>
      <c r="G45" s="25"/>
      <c r="H45" s="34"/>
      <c r="I45" s="39">
        <v>2902</v>
      </c>
      <c r="J45" s="39" t="s">
        <v>15</v>
      </c>
      <c r="K45" s="149" t="s">
        <v>122</v>
      </c>
      <c r="L45" s="38">
        <v>0</v>
      </c>
      <c r="M45" s="38"/>
      <c r="N45" s="38">
        <v>0</v>
      </c>
      <c r="O45" s="38"/>
      <c r="P45" s="25"/>
      <c r="Q45" s="17"/>
    </row>
    <row r="46" spans="1:17" ht="26.25" x14ac:dyDescent="0.4">
      <c r="A46" s="39">
        <v>1685</v>
      </c>
      <c r="B46" s="39" t="s">
        <v>46</v>
      </c>
      <c r="C46" s="149">
        <v>19</v>
      </c>
      <c r="D46" s="38">
        <v>-56112578350</v>
      </c>
      <c r="E46" s="38"/>
      <c r="F46" s="38">
        <v>-46646671417</v>
      </c>
      <c r="G46" s="182">
        <f>+D46/D36</f>
        <v>-0.21171484350333056</v>
      </c>
      <c r="H46" s="38"/>
      <c r="I46" s="39">
        <v>2905</v>
      </c>
      <c r="J46" s="39" t="s">
        <v>35</v>
      </c>
      <c r="K46" s="149"/>
      <c r="L46" s="38">
        <v>0</v>
      </c>
      <c r="M46" s="38"/>
      <c r="N46" s="38">
        <v>0</v>
      </c>
      <c r="O46" s="38"/>
      <c r="P46" s="25"/>
      <c r="Q46" s="17"/>
    </row>
    <row r="47" spans="1:17" ht="27" thickBot="1" x14ac:dyDescent="0.45">
      <c r="A47" s="39"/>
      <c r="B47" s="39"/>
      <c r="C47" s="149"/>
      <c r="D47" s="38"/>
      <c r="E47" s="38"/>
      <c r="F47" s="38"/>
      <c r="G47" s="25"/>
      <c r="H47" s="34"/>
      <c r="I47" s="45"/>
      <c r="J47" s="46" t="s">
        <v>47</v>
      </c>
      <c r="K47" s="161"/>
      <c r="L47" s="47">
        <v>45352281642</v>
      </c>
      <c r="M47" s="32"/>
      <c r="N47" s="47">
        <v>45699974510</v>
      </c>
      <c r="O47" s="32"/>
      <c r="P47" s="25"/>
      <c r="Q47" s="17"/>
    </row>
    <row r="48" spans="1:17" ht="27" thickTop="1" x14ac:dyDescent="0.4">
      <c r="A48" s="35">
        <v>19</v>
      </c>
      <c r="B48" s="35" t="s">
        <v>27</v>
      </c>
      <c r="C48" s="149">
        <v>20</v>
      </c>
      <c r="D48" s="36">
        <v>13759133192</v>
      </c>
      <c r="E48" s="34"/>
      <c r="F48" s="36">
        <v>8467597419</v>
      </c>
      <c r="G48" s="25"/>
      <c r="H48" s="38"/>
      <c r="I48" s="28">
        <v>3</v>
      </c>
      <c r="J48" s="28" t="s">
        <v>48</v>
      </c>
      <c r="K48" s="160">
        <v>33</v>
      </c>
      <c r="L48" s="48"/>
      <c r="M48" s="48"/>
      <c r="N48" s="48"/>
      <c r="O48" s="48"/>
      <c r="P48" s="25"/>
      <c r="Q48" s="17"/>
    </row>
    <row r="49" spans="1:17" ht="26.25" x14ac:dyDescent="0.4">
      <c r="A49" s="17"/>
      <c r="B49" s="17"/>
      <c r="C49" s="149"/>
      <c r="D49" s="17"/>
      <c r="E49" s="17"/>
      <c r="F49" s="17"/>
      <c r="G49" s="25"/>
      <c r="H49" s="38"/>
      <c r="I49" s="35">
        <v>31</v>
      </c>
      <c r="J49" s="35" t="s">
        <v>49</v>
      </c>
      <c r="K49" s="158"/>
      <c r="L49" s="36">
        <f>+L50+L51+L52</f>
        <v>190728259448</v>
      </c>
      <c r="M49" s="34"/>
      <c r="N49" s="36">
        <v>216818171496</v>
      </c>
      <c r="O49" s="34"/>
      <c r="P49" s="25"/>
      <c r="Q49" s="17"/>
    </row>
    <row r="50" spans="1:17" ht="26.25" x14ac:dyDescent="0.4">
      <c r="A50" s="39">
        <v>1902</v>
      </c>
      <c r="B50" s="39" t="s">
        <v>50</v>
      </c>
      <c r="C50" s="149">
        <v>21</v>
      </c>
      <c r="D50" s="40">
        <v>8448767310</v>
      </c>
      <c r="E50" s="40"/>
      <c r="F50" s="40">
        <v>1826995744</v>
      </c>
      <c r="G50" s="25"/>
      <c r="H50" s="38"/>
      <c r="I50" s="39" t="s">
        <v>51</v>
      </c>
      <c r="J50" s="39" t="s">
        <v>52</v>
      </c>
      <c r="K50" s="149"/>
      <c r="L50" s="38">
        <v>22612118715</v>
      </c>
      <c r="M50" s="38"/>
      <c r="N50" s="38">
        <v>22612118715</v>
      </c>
      <c r="O50" s="38"/>
      <c r="P50" s="25"/>
      <c r="Q50" s="17"/>
    </row>
    <row r="51" spans="1:17" ht="26.25" x14ac:dyDescent="0.4">
      <c r="A51" s="39">
        <v>1905</v>
      </c>
      <c r="B51" s="39" t="s">
        <v>29</v>
      </c>
      <c r="C51" s="149">
        <v>22</v>
      </c>
      <c r="D51" s="40">
        <v>960982168</v>
      </c>
      <c r="E51" s="40"/>
      <c r="F51" s="40">
        <v>960982168</v>
      </c>
      <c r="G51" s="25"/>
      <c r="H51" s="38"/>
      <c r="I51" s="39" t="s">
        <v>53</v>
      </c>
      <c r="J51" s="39" t="s">
        <v>54</v>
      </c>
      <c r="K51" s="149">
        <v>34</v>
      </c>
      <c r="L51" s="49">
        <f>+'EST.RESULT ABRIL'!E42</f>
        <v>17156965463</v>
      </c>
      <c r="M51" s="49"/>
      <c r="N51" s="49">
        <v>36412684610</v>
      </c>
      <c r="O51" s="49"/>
      <c r="P51" s="25"/>
      <c r="Q51" s="17"/>
    </row>
    <row r="52" spans="1:17" ht="26.25" x14ac:dyDescent="0.4">
      <c r="A52" s="39">
        <v>1906</v>
      </c>
      <c r="B52" s="39" t="s">
        <v>31</v>
      </c>
      <c r="C52" s="150"/>
      <c r="D52" s="40">
        <v>0</v>
      </c>
      <c r="E52" s="40"/>
      <c r="F52" s="40"/>
      <c r="G52" s="25"/>
      <c r="H52" s="38"/>
      <c r="I52" s="39">
        <v>310900</v>
      </c>
      <c r="J52" s="39" t="s">
        <v>55</v>
      </c>
      <c r="K52" s="156" t="s">
        <v>122</v>
      </c>
      <c r="L52" s="38">
        <v>150959175270</v>
      </c>
      <c r="M52" s="38"/>
      <c r="N52" s="38">
        <v>157793368171</v>
      </c>
      <c r="O52" s="38"/>
      <c r="P52" s="25"/>
      <c r="Q52" s="17"/>
    </row>
    <row r="53" spans="1:17" ht="26.25" x14ac:dyDescent="0.4">
      <c r="A53" s="39">
        <v>1970</v>
      </c>
      <c r="B53" s="39" t="s">
        <v>56</v>
      </c>
      <c r="C53" s="167">
        <v>23</v>
      </c>
      <c r="D53" s="40">
        <v>12107327128</v>
      </c>
      <c r="E53" s="40"/>
      <c r="F53" s="40">
        <v>11365194688</v>
      </c>
      <c r="G53" s="25"/>
      <c r="H53" s="38"/>
      <c r="I53" s="39" t="s">
        <v>57</v>
      </c>
      <c r="J53" s="39" t="s">
        <v>58</v>
      </c>
      <c r="K53" s="149" t="s">
        <v>122</v>
      </c>
      <c r="L53" s="38">
        <v>0</v>
      </c>
      <c r="M53" s="38"/>
      <c r="N53" s="38">
        <v>0</v>
      </c>
      <c r="O53" s="38"/>
      <c r="P53" s="25"/>
      <c r="Q53" s="17"/>
    </row>
    <row r="54" spans="1:17" ht="26.25" x14ac:dyDescent="0.4">
      <c r="A54" s="39">
        <v>1975</v>
      </c>
      <c r="B54" s="39" t="s">
        <v>59</v>
      </c>
      <c r="C54" s="167">
        <v>24</v>
      </c>
      <c r="D54" s="40">
        <v>-7757943414</v>
      </c>
      <c r="E54" s="40"/>
      <c r="F54" s="40">
        <v>-5685575181</v>
      </c>
      <c r="G54" s="25"/>
      <c r="H54" s="38"/>
      <c r="I54" s="39">
        <v>314500</v>
      </c>
      <c r="J54" s="39" t="s">
        <v>60</v>
      </c>
      <c r="K54" s="149" t="s">
        <v>122</v>
      </c>
      <c r="L54" s="38">
        <v>0</v>
      </c>
      <c r="M54" s="38"/>
      <c r="N54" s="38"/>
      <c r="O54" s="38"/>
      <c r="P54" s="25"/>
      <c r="Q54" s="17"/>
    </row>
    <row r="55" spans="1:17" ht="27" thickBot="1" x14ac:dyDescent="0.45">
      <c r="A55" s="35"/>
      <c r="B55" s="35"/>
      <c r="C55" s="159"/>
      <c r="D55" s="34"/>
      <c r="E55" s="34"/>
      <c r="F55" s="34"/>
      <c r="G55" s="25"/>
      <c r="H55" s="38"/>
      <c r="I55" s="41"/>
      <c r="J55" s="46" t="s">
        <v>61</v>
      </c>
      <c r="K55" s="161"/>
      <c r="L55" s="47">
        <f>+L49</f>
        <v>190728259448</v>
      </c>
      <c r="M55" s="32"/>
      <c r="N55" s="47">
        <v>216818171496</v>
      </c>
      <c r="O55" s="32"/>
      <c r="P55" s="25"/>
      <c r="Q55" s="17"/>
    </row>
    <row r="56" spans="1:17" ht="27.75" thickTop="1" thickBot="1" x14ac:dyDescent="0.45">
      <c r="A56" s="50"/>
      <c r="B56" s="46" t="s">
        <v>62</v>
      </c>
      <c r="C56" s="161"/>
      <c r="D56" s="47">
        <v>236080541090</v>
      </c>
      <c r="E56" s="32"/>
      <c r="F56" s="47">
        <v>262518146006</v>
      </c>
      <c r="G56" s="25"/>
      <c r="H56" s="38"/>
      <c r="I56" s="51"/>
      <c r="J56" s="46" t="s">
        <v>63</v>
      </c>
      <c r="K56" s="161"/>
      <c r="L56" s="47">
        <f>+L47+L55</f>
        <v>236080541090</v>
      </c>
      <c r="M56" s="32"/>
      <c r="N56" s="47">
        <v>262518146006</v>
      </c>
      <c r="O56" s="32"/>
      <c r="P56" s="25"/>
      <c r="Q56" s="17"/>
    </row>
    <row r="57" spans="1:17" ht="27" thickTop="1" x14ac:dyDescent="0.4">
      <c r="A57" s="50"/>
      <c r="B57" s="46"/>
      <c r="C57" s="161"/>
      <c r="D57" s="32"/>
      <c r="E57" s="32"/>
      <c r="F57" s="32"/>
      <c r="G57" s="25"/>
      <c r="H57" s="38"/>
      <c r="I57" s="17"/>
      <c r="J57" s="46"/>
      <c r="K57" s="161"/>
      <c r="L57" s="52">
        <v>0</v>
      </c>
      <c r="M57" s="52"/>
      <c r="N57" s="52">
        <v>0</v>
      </c>
      <c r="O57" s="52"/>
      <c r="P57" s="25"/>
      <c r="Q57" s="17"/>
    </row>
    <row r="58" spans="1:17" ht="26.25" x14ac:dyDescent="0.4">
      <c r="A58" s="46">
        <v>8</v>
      </c>
      <c r="B58" s="46" t="s">
        <v>64</v>
      </c>
      <c r="C58" s="167">
        <v>47</v>
      </c>
      <c r="D58" s="53">
        <v>0</v>
      </c>
      <c r="E58" s="54"/>
      <c r="F58" s="53">
        <v>0</v>
      </c>
      <c r="G58" s="25"/>
      <c r="H58" s="38"/>
      <c r="I58" s="46">
        <v>9</v>
      </c>
      <c r="J58" s="46" t="s">
        <v>65</v>
      </c>
      <c r="K58" s="149">
        <v>48</v>
      </c>
      <c r="L58" s="53">
        <v>0</v>
      </c>
      <c r="M58" s="54"/>
      <c r="N58" s="53">
        <v>0</v>
      </c>
      <c r="O58" s="54"/>
      <c r="P58" s="25"/>
      <c r="Q58" s="17"/>
    </row>
    <row r="59" spans="1:17" ht="26.25" x14ac:dyDescent="0.4">
      <c r="A59" s="35">
        <v>81</v>
      </c>
      <c r="B59" s="35" t="s">
        <v>66</v>
      </c>
      <c r="C59" s="159"/>
      <c r="D59" s="34">
        <v>796132000</v>
      </c>
      <c r="E59" s="34"/>
      <c r="F59" s="34">
        <v>796132000</v>
      </c>
      <c r="G59" s="25"/>
      <c r="H59" s="34"/>
      <c r="I59" s="35">
        <v>91</v>
      </c>
      <c r="J59" s="35" t="s">
        <v>67</v>
      </c>
      <c r="K59" s="159" t="s">
        <v>122</v>
      </c>
      <c r="L59" s="34">
        <v>26237823392</v>
      </c>
      <c r="M59" s="34"/>
      <c r="N59" s="34">
        <v>25379140587</v>
      </c>
      <c r="O59" s="34"/>
      <c r="P59" s="25"/>
      <c r="Q59" s="17"/>
    </row>
    <row r="60" spans="1:17" ht="26.25" x14ac:dyDescent="0.4">
      <c r="A60" s="35">
        <v>83</v>
      </c>
      <c r="B60" s="35" t="s">
        <v>68</v>
      </c>
      <c r="C60" s="159"/>
      <c r="D60" s="34">
        <v>8022850571</v>
      </c>
      <c r="E60" s="34"/>
      <c r="F60" s="34">
        <v>5570351314</v>
      </c>
      <c r="G60" s="25"/>
      <c r="H60" s="34"/>
      <c r="I60" s="35">
        <v>93</v>
      </c>
      <c r="J60" s="35" t="s">
        <v>69</v>
      </c>
      <c r="K60" s="159"/>
      <c r="L60" s="34">
        <v>1414103102</v>
      </c>
      <c r="M60" s="34"/>
      <c r="N60" s="34">
        <v>1414103102</v>
      </c>
      <c r="O60" s="34"/>
      <c r="P60" s="25"/>
      <c r="Q60" s="17"/>
    </row>
    <row r="61" spans="1:17" ht="26.25" x14ac:dyDescent="0.4">
      <c r="A61" s="55">
        <v>89</v>
      </c>
      <c r="B61" s="55" t="s">
        <v>70</v>
      </c>
      <c r="C61" s="162"/>
      <c r="D61" s="56">
        <v>-8818982571</v>
      </c>
      <c r="E61" s="56"/>
      <c r="F61" s="56">
        <v>-6366483314</v>
      </c>
      <c r="G61" s="25"/>
      <c r="H61" s="57"/>
      <c r="I61" s="35">
        <v>99</v>
      </c>
      <c r="J61" s="55" t="s">
        <v>71</v>
      </c>
      <c r="K61" s="162"/>
      <c r="L61" s="56">
        <v>-27651926494</v>
      </c>
      <c r="M61" s="56"/>
      <c r="N61" s="56">
        <v>-26793243689</v>
      </c>
      <c r="O61" s="56"/>
      <c r="P61" s="25"/>
      <c r="Q61" s="17"/>
    </row>
    <row r="62" spans="1:17" ht="27" customHeight="1" x14ac:dyDescent="0.2">
      <c r="A62" s="17"/>
      <c r="B62" s="17"/>
      <c r="C62" s="156"/>
      <c r="D62" s="17"/>
      <c r="E62" s="17"/>
      <c r="F62" s="17"/>
      <c r="G62" s="17"/>
      <c r="H62" s="17"/>
      <c r="I62" s="17"/>
      <c r="J62" s="17"/>
      <c r="K62" s="156"/>
      <c r="L62" s="17"/>
      <c r="M62" s="17"/>
      <c r="N62" s="17"/>
      <c r="O62" s="17"/>
      <c r="P62" s="17"/>
      <c r="Q62" s="17"/>
    </row>
    <row r="63" spans="1:17" ht="30" x14ac:dyDescent="0.4">
      <c r="A63" s="58"/>
      <c r="B63" s="58"/>
      <c r="C63" s="163"/>
      <c r="D63" s="58"/>
      <c r="E63" s="58"/>
      <c r="F63" s="58"/>
      <c r="G63" s="23"/>
      <c r="H63" s="58"/>
      <c r="I63" s="59"/>
      <c r="J63" s="60"/>
      <c r="K63" s="169"/>
      <c r="L63" s="61"/>
      <c r="M63" s="61"/>
      <c r="N63" s="61"/>
      <c r="O63" s="61"/>
      <c r="P63" s="62"/>
      <c r="Q63" s="63"/>
    </row>
    <row r="64" spans="1:17" ht="30" x14ac:dyDescent="0.4">
      <c r="A64" s="58"/>
      <c r="B64" s="58"/>
      <c r="C64" s="163"/>
      <c r="D64" s="58"/>
      <c r="E64" s="58"/>
      <c r="F64" s="58"/>
      <c r="G64" s="23"/>
      <c r="H64" s="58"/>
      <c r="I64" s="59"/>
      <c r="J64" s="60"/>
      <c r="K64" s="169"/>
      <c r="L64" s="61"/>
      <c r="M64" s="61"/>
      <c r="N64" s="61"/>
      <c r="O64" s="61"/>
      <c r="P64" s="62"/>
      <c r="Q64" s="63"/>
    </row>
    <row r="65" spans="1:17" ht="30" x14ac:dyDescent="0.4">
      <c r="A65" s="58"/>
      <c r="B65" s="58"/>
      <c r="C65" s="163"/>
      <c r="D65" s="58"/>
      <c r="E65" s="58"/>
      <c r="F65" s="58"/>
      <c r="G65" s="23"/>
      <c r="H65" s="58"/>
      <c r="I65" s="59"/>
      <c r="J65" s="58"/>
      <c r="K65" s="163"/>
      <c r="L65" s="58"/>
      <c r="M65" s="58"/>
      <c r="N65" s="61"/>
      <c r="O65" s="61"/>
      <c r="P65" s="61"/>
      <c r="Q65" s="63"/>
    </row>
    <row r="66" spans="1:17" ht="26.25" x14ac:dyDescent="0.4">
      <c r="A66" s="183" t="s">
        <v>79</v>
      </c>
      <c r="B66" s="183"/>
      <c r="C66" s="183"/>
      <c r="D66" s="183"/>
      <c r="E66" s="183"/>
      <c r="F66" s="183"/>
      <c r="G66" s="183"/>
      <c r="H66" s="17"/>
      <c r="I66" s="17"/>
      <c r="J66" s="186" t="s">
        <v>79</v>
      </c>
      <c r="K66" s="186"/>
      <c r="L66" s="186"/>
      <c r="M66" s="77"/>
      <c r="N66" s="61"/>
      <c r="O66" s="61"/>
      <c r="P66" s="61"/>
      <c r="Q66" s="63"/>
    </row>
    <row r="67" spans="1:17" ht="27.75" x14ac:dyDescent="0.4">
      <c r="A67" s="187" t="s">
        <v>72</v>
      </c>
      <c r="B67" s="187"/>
      <c r="C67" s="187"/>
      <c r="D67" s="187"/>
      <c r="E67" s="187"/>
      <c r="F67" s="187"/>
      <c r="G67" s="187"/>
      <c r="H67" s="120"/>
      <c r="I67" s="120"/>
      <c r="J67" s="188" t="s">
        <v>73</v>
      </c>
      <c r="K67" s="188"/>
      <c r="L67" s="188"/>
      <c r="M67" s="64"/>
      <c r="N67" s="61"/>
      <c r="O67" s="61"/>
      <c r="P67" s="61"/>
      <c r="Q67" s="63"/>
    </row>
    <row r="68" spans="1:17" ht="27.75" x14ac:dyDescent="0.4">
      <c r="A68" s="191" t="s">
        <v>111</v>
      </c>
      <c r="B68" s="191"/>
      <c r="C68" s="191"/>
      <c r="D68" s="191"/>
      <c r="E68" s="191"/>
      <c r="F68" s="191"/>
      <c r="G68" s="191"/>
      <c r="H68" s="118"/>
      <c r="I68" s="118"/>
      <c r="J68" s="192" t="s">
        <v>112</v>
      </c>
      <c r="K68" s="192"/>
      <c r="L68" s="192"/>
      <c r="M68" s="122"/>
      <c r="N68" s="61"/>
      <c r="O68" s="61"/>
      <c r="P68" s="61"/>
      <c r="Q68" s="63"/>
    </row>
    <row r="69" spans="1:17" ht="26.25" x14ac:dyDescent="0.4">
      <c r="A69" s="191" t="s">
        <v>74</v>
      </c>
      <c r="B69" s="191"/>
      <c r="C69" s="191"/>
      <c r="D69" s="191"/>
      <c r="E69" s="191"/>
      <c r="F69" s="191"/>
      <c r="G69" s="191"/>
      <c r="H69" s="121"/>
      <c r="I69" s="121"/>
      <c r="J69" s="189" t="s">
        <v>75</v>
      </c>
      <c r="K69" s="189"/>
      <c r="L69" s="189"/>
      <c r="M69" s="65"/>
      <c r="N69" s="61"/>
      <c r="O69" s="61"/>
      <c r="P69" s="61"/>
      <c r="Q69" s="63"/>
    </row>
    <row r="70" spans="1:17" ht="27.75" x14ac:dyDescent="0.4">
      <c r="A70" s="66"/>
      <c r="B70" s="66"/>
      <c r="C70" s="164"/>
      <c r="D70" s="67"/>
      <c r="E70" s="67"/>
      <c r="F70" s="67"/>
      <c r="G70" s="68"/>
      <c r="H70" s="69"/>
      <c r="I70" s="67"/>
      <c r="J70" s="67"/>
      <c r="K70" s="67"/>
      <c r="L70" s="70"/>
      <c r="M70" s="70"/>
      <c r="N70" s="70"/>
      <c r="O70" s="70"/>
      <c r="P70" s="68"/>
      <c r="Q70" s="63"/>
    </row>
    <row r="71" spans="1:17" ht="27.75" x14ac:dyDescent="0.4">
      <c r="A71" s="66"/>
      <c r="B71" s="66"/>
      <c r="C71" s="164"/>
      <c r="D71" s="70"/>
      <c r="E71" s="70"/>
      <c r="F71" s="70"/>
      <c r="G71" s="68"/>
      <c r="H71" s="71"/>
      <c r="I71" s="70"/>
      <c r="J71" s="70"/>
      <c r="K71" s="67"/>
      <c r="L71" s="70"/>
      <c r="M71" s="70"/>
      <c r="N71" s="70"/>
      <c r="O71" s="70"/>
      <c r="P71" s="68"/>
      <c r="Q71" s="63"/>
    </row>
    <row r="72" spans="1:17" ht="27.75" x14ac:dyDescent="0.4">
      <c r="A72" s="66"/>
      <c r="B72" s="66"/>
      <c r="C72" s="164"/>
      <c r="D72" s="70"/>
      <c r="E72" s="70"/>
      <c r="F72" s="70"/>
      <c r="G72" s="68"/>
      <c r="H72" s="72"/>
      <c r="I72" s="70"/>
      <c r="J72" s="70"/>
      <c r="K72" s="67"/>
      <c r="L72" s="70"/>
      <c r="M72" s="70"/>
      <c r="N72" s="70"/>
      <c r="O72" s="70"/>
      <c r="P72" s="68"/>
      <c r="Q72" s="63"/>
    </row>
    <row r="73" spans="1:17" ht="30" x14ac:dyDescent="0.4">
      <c r="A73" s="190"/>
      <c r="B73" s="190"/>
      <c r="C73" s="190"/>
      <c r="D73" s="190"/>
      <c r="E73" s="73"/>
      <c r="F73" s="73"/>
      <c r="G73" s="68"/>
      <c r="H73" s="74"/>
      <c r="I73" s="75"/>
      <c r="J73" s="76"/>
      <c r="K73" s="170"/>
      <c r="L73" s="76"/>
      <c r="M73" s="76"/>
      <c r="N73" s="76"/>
      <c r="O73" s="76"/>
      <c r="P73" s="68"/>
      <c r="Q73" s="63"/>
    </row>
    <row r="74" spans="1:17" ht="30" x14ac:dyDescent="0.4">
      <c r="A74" s="190"/>
      <c r="B74" s="190"/>
      <c r="C74" s="190"/>
      <c r="D74" s="190"/>
      <c r="E74" s="73"/>
      <c r="F74" s="73"/>
      <c r="G74" s="68"/>
      <c r="H74" s="74"/>
      <c r="I74" s="67"/>
      <c r="J74" s="67"/>
      <c r="K74" s="67"/>
      <c r="L74" s="67"/>
      <c r="M74" s="67"/>
      <c r="N74" s="67"/>
      <c r="O74" s="67"/>
      <c r="P74" s="68"/>
      <c r="Q74" s="63"/>
    </row>
    <row r="75" spans="1:17" ht="26.25" x14ac:dyDescent="0.4">
      <c r="A75" s="183" t="s">
        <v>79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77"/>
      <c r="P75" s="77"/>
      <c r="Q75" s="63"/>
    </row>
    <row r="76" spans="1:17" ht="27.75" x14ac:dyDescent="0.4">
      <c r="A76" s="184" t="s">
        <v>76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23"/>
      <c r="P76" s="123"/>
      <c r="Q76" s="63"/>
    </row>
    <row r="77" spans="1:17" ht="27.75" x14ac:dyDescent="0.4">
      <c r="A77" s="185" t="s">
        <v>113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19"/>
      <c r="P77" s="119"/>
      <c r="Q77" s="63"/>
    </row>
    <row r="78" spans="1:17" ht="27.75" x14ac:dyDescent="0.4">
      <c r="A78" s="185" t="s">
        <v>77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24"/>
      <c r="P78" s="124"/>
      <c r="Q78" s="63"/>
    </row>
  </sheetData>
  <mergeCells count="14">
    <mergeCell ref="A75:N75"/>
    <mergeCell ref="A76:N76"/>
    <mergeCell ref="A77:N77"/>
    <mergeCell ref="A78:N78"/>
    <mergeCell ref="A66:G66"/>
    <mergeCell ref="J66:L66"/>
    <mergeCell ref="A67:G67"/>
    <mergeCell ref="J67:L67"/>
    <mergeCell ref="J69:L69"/>
    <mergeCell ref="A73:D73"/>
    <mergeCell ref="A74:D74"/>
    <mergeCell ref="A68:G68"/>
    <mergeCell ref="A69:G69"/>
    <mergeCell ref="J68:L68"/>
  </mergeCells>
  <pageMargins left="0.51181102362204722" right="0.51181102362204722" top="0.55118110236220474" bottom="0.55118110236220474" header="0.31496062992125984" footer="0.31496062992125984"/>
  <pageSetup paperSize="9" scale="41" orientation="landscape" r:id="rId1"/>
  <rowBreaks count="1" manualBreakCount="1">
    <brk id="47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18" zoomScale="60" zoomScaleNormal="70" workbookViewId="0">
      <selection activeCell="B43" sqref="B43:B44"/>
    </sheetView>
  </sheetViews>
  <sheetFormatPr baseColWidth="10" defaultRowHeight="15" x14ac:dyDescent="0.25"/>
  <cols>
    <col min="1" max="1" width="15" customWidth="1"/>
    <col min="2" max="2" width="69.7109375" customWidth="1"/>
    <col min="3" max="3" width="30.42578125" customWidth="1"/>
    <col min="4" max="4" width="12.7109375" style="180" customWidth="1"/>
    <col min="5" max="5" width="40.85546875" style="143" customWidth="1"/>
    <col min="6" max="6" width="5.5703125" customWidth="1"/>
    <col min="7" max="7" width="37.42578125" style="143" customWidth="1"/>
    <col min="8" max="8" width="8.140625" customWidth="1"/>
  </cols>
  <sheetData>
    <row r="1" spans="1:8" ht="23.25" x14ac:dyDescent="0.35">
      <c r="A1" s="78"/>
      <c r="B1" s="79"/>
      <c r="C1" s="79"/>
      <c r="D1" s="176"/>
      <c r="E1" s="125"/>
      <c r="F1" s="79"/>
      <c r="G1" s="125"/>
      <c r="H1" s="80"/>
    </row>
    <row r="2" spans="1:8" ht="27.75" x14ac:dyDescent="0.4">
      <c r="A2" s="81" t="s">
        <v>80</v>
      </c>
      <c r="B2" s="82"/>
      <c r="C2" s="82"/>
      <c r="D2" s="177"/>
      <c r="E2" s="126"/>
      <c r="F2" s="82"/>
      <c r="G2" s="126"/>
      <c r="H2" s="83"/>
    </row>
    <row r="3" spans="1:8" ht="27.75" x14ac:dyDescent="0.4">
      <c r="A3" s="81" t="s">
        <v>81</v>
      </c>
      <c r="B3" s="82"/>
      <c r="C3" s="82"/>
      <c r="D3" s="177"/>
      <c r="E3" s="126"/>
      <c r="F3" s="82"/>
      <c r="G3" s="126"/>
      <c r="H3" s="83"/>
    </row>
    <row r="4" spans="1:8" ht="27.75" x14ac:dyDescent="0.4">
      <c r="A4" s="84" t="s">
        <v>114</v>
      </c>
      <c r="B4" s="82"/>
      <c r="C4" s="82"/>
      <c r="D4" s="177"/>
      <c r="E4" s="126"/>
      <c r="F4" s="82"/>
      <c r="G4" s="126"/>
      <c r="H4" s="83"/>
    </row>
    <row r="5" spans="1:8" ht="25.5" x14ac:dyDescent="0.35">
      <c r="A5" s="85" t="s">
        <v>1</v>
      </c>
      <c r="B5" s="86"/>
      <c r="C5" s="86"/>
      <c r="D5" s="178"/>
      <c r="E5" s="127"/>
      <c r="F5" s="86"/>
      <c r="G5" s="127"/>
      <c r="H5" s="87"/>
    </row>
    <row r="6" spans="1:8" ht="23.25" x14ac:dyDescent="0.35">
      <c r="A6" s="88"/>
      <c r="B6" s="89"/>
      <c r="C6" s="89"/>
      <c r="D6" s="171"/>
      <c r="E6" s="128"/>
      <c r="F6" s="89"/>
      <c r="G6" s="128"/>
      <c r="H6" s="90"/>
    </row>
    <row r="7" spans="1:8" ht="23.25" x14ac:dyDescent="0.35">
      <c r="A7" s="91"/>
      <c r="B7" s="92"/>
      <c r="C7" s="92"/>
      <c r="D7" s="172"/>
      <c r="E7" s="129"/>
      <c r="F7" s="93"/>
      <c r="G7" s="144"/>
      <c r="H7" s="93"/>
    </row>
    <row r="8" spans="1:8" ht="26.25" x14ac:dyDescent="0.4">
      <c r="A8" s="96"/>
      <c r="B8" s="97"/>
      <c r="C8" s="97"/>
      <c r="D8" s="181" t="s">
        <v>118</v>
      </c>
      <c r="E8" s="130">
        <v>2021</v>
      </c>
      <c r="F8" s="22"/>
      <c r="G8" s="145">
        <v>2020</v>
      </c>
      <c r="H8" s="22"/>
    </row>
    <row r="9" spans="1:8" ht="26.25" x14ac:dyDescent="0.4">
      <c r="A9" s="97"/>
      <c r="B9" s="97"/>
      <c r="C9" s="97"/>
      <c r="D9" s="179"/>
      <c r="E9" s="131"/>
      <c r="F9" s="98"/>
      <c r="G9" s="146"/>
      <c r="H9" s="99"/>
    </row>
    <row r="10" spans="1:8" ht="26.25" x14ac:dyDescent="0.4">
      <c r="A10" s="97"/>
      <c r="B10" s="97"/>
      <c r="C10" s="97"/>
      <c r="D10" s="179"/>
      <c r="E10" s="132"/>
      <c r="F10" s="98"/>
      <c r="G10" s="146"/>
      <c r="H10" s="99"/>
    </row>
    <row r="11" spans="1:8" ht="23.25" x14ac:dyDescent="0.35">
      <c r="A11" s="100"/>
      <c r="B11" s="100" t="s">
        <v>82</v>
      </c>
      <c r="C11" s="100"/>
      <c r="D11" s="173">
        <v>35</v>
      </c>
      <c r="E11" s="133">
        <f>+E13+E15+E18</f>
        <v>339975311486</v>
      </c>
      <c r="F11" s="101"/>
      <c r="G11" s="133">
        <v>461137318177</v>
      </c>
      <c r="H11" s="99"/>
    </row>
    <row r="12" spans="1:8" ht="23.25" x14ac:dyDescent="0.35">
      <c r="A12" s="102"/>
      <c r="B12" s="102"/>
      <c r="C12" s="103"/>
      <c r="D12" s="173"/>
      <c r="E12" s="134"/>
      <c r="F12" s="104"/>
      <c r="G12" s="134"/>
      <c r="H12" s="99"/>
    </row>
    <row r="13" spans="1:8" ht="23.25" x14ac:dyDescent="0.35">
      <c r="A13" s="102">
        <v>44</v>
      </c>
      <c r="B13" s="102" t="s">
        <v>83</v>
      </c>
      <c r="C13" s="105"/>
      <c r="D13" s="173">
        <v>36</v>
      </c>
      <c r="E13" s="135">
        <f>+E14</f>
        <v>812572329</v>
      </c>
      <c r="F13" s="104"/>
      <c r="G13" s="135">
        <v>990994836</v>
      </c>
      <c r="H13" s="99"/>
    </row>
    <row r="14" spans="1:8" ht="23.25" x14ac:dyDescent="0.35">
      <c r="A14" s="105">
        <v>4428</v>
      </c>
      <c r="B14" s="105" t="s">
        <v>84</v>
      </c>
      <c r="C14" s="105"/>
      <c r="D14" s="173"/>
      <c r="E14" s="136">
        <v>812572329</v>
      </c>
      <c r="F14" s="107"/>
      <c r="G14" s="136">
        <v>990994836</v>
      </c>
      <c r="H14" s="99"/>
    </row>
    <row r="15" spans="1:8" ht="23.25" x14ac:dyDescent="0.35">
      <c r="A15" s="102">
        <v>47</v>
      </c>
      <c r="B15" s="102" t="s">
        <v>85</v>
      </c>
      <c r="C15" s="105"/>
      <c r="D15" s="173">
        <v>37</v>
      </c>
      <c r="E15" s="135">
        <f>+E16+E17</f>
        <v>335442706631</v>
      </c>
      <c r="F15" s="104"/>
      <c r="G15" s="135">
        <v>459501434110</v>
      </c>
      <c r="H15" s="99"/>
    </row>
    <row r="16" spans="1:8" ht="23.25" x14ac:dyDescent="0.35">
      <c r="A16" s="105">
        <v>4705</v>
      </c>
      <c r="B16" s="105" t="s">
        <v>86</v>
      </c>
      <c r="C16" s="105"/>
      <c r="D16" s="173"/>
      <c r="E16" s="137">
        <v>335329469010</v>
      </c>
      <c r="F16" s="106"/>
      <c r="G16" s="138">
        <v>459501434110</v>
      </c>
      <c r="H16" s="99"/>
    </row>
    <row r="17" spans="1:8" ht="23.25" x14ac:dyDescent="0.35">
      <c r="A17" s="105">
        <v>4722</v>
      </c>
      <c r="B17" s="105" t="s">
        <v>87</v>
      </c>
      <c r="C17" s="105"/>
      <c r="D17" s="173"/>
      <c r="E17" s="137">
        <v>113237621</v>
      </c>
      <c r="F17" s="106"/>
      <c r="G17" s="138">
        <v>0</v>
      </c>
      <c r="H17" s="99"/>
    </row>
    <row r="18" spans="1:8" ht="23.25" x14ac:dyDescent="0.35">
      <c r="A18" s="102">
        <v>48</v>
      </c>
      <c r="B18" s="102" t="s">
        <v>88</v>
      </c>
      <c r="C18" s="105"/>
      <c r="D18" s="173">
        <v>38</v>
      </c>
      <c r="E18" s="135">
        <f>+E19+E20</f>
        <v>3720032526</v>
      </c>
      <c r="F18" s="104"/>
      <c r="G18" s="135">
        <v>644889231</v>
      </c>
      <c r="H18" s="99"/>
    </row>
    <row r="19" spans="1:8" ht="23.25" x14ac:dyDescent="0.35">
      <c r="A19" s="105">
        <v>4802</v>
      </c>
      <c r="B19" s="105" t="s">
        <v>89</v>
      </c>
      <c r="C19" s="105"/>
      <c r="D19" s="173">
        <v>39</v>
      </c>
      <c r="E19" s="137">
        <v>22030094</v>
      </c>
      <c r="F19" s="106"/>
      <c r="G19" s="138">
        <v>62230363</v>
      </c>
      <c r="H19" s="99"/>
    </row>
    <row r="20" spans="1:8" ht="23.25" x14ac:dyDescent="0.35">
      <c r="A20" s="105">
        <v>4808</v>
      </c>
      <c r="B20" s="105" t="s">
        <v>90</v>
      </c>
      <c r="C20" s="105"/>
      <c r="D20" s="173">
        <v>40</v>
      </c>
      <c r="E20" s="137">
        <v>3698002432</v>
      </c>
      <c r="F20" s="106"/>
      <c r="G20" s="138">
        <v>582658868</v>
      </c>
      <c r="H20" s="99"/>
    </row>
    <row r="21" spans="1:8" ht="23.25" x14ac:dyDescent="0.35">
      <c r="A21" s="108"/>
      <c r="B21" s="100" t="s">
        <v>91</v>
      </c>
      <c r="C21" s="108"/>
      <c r="D21" s="173"/>
      <c r="E21" s="133">
        <f>+E22+E30+E34+E36+E38</f>
        <v>322818346023</v>
      </c>
      <c r="F21" s="101"/>
      <c r="G21" s="133">
        <v>424724633567</v>
      </c>
      <c r="H21" s="99"/>
    </row>
    <row r="22" spans="1:8" ht="23.25" x14ac:dyDescent="0.35">
      <c r="A22" s="102">
        <v>51</v>
      </c>
      <c r="B22" s="102" t="s">
        <v>92</v>
      </c>
      <c r="C22" s="102"/>
      <c r="D22" s="173">
        <v>41</v>
      </c>
      <c r="E22" s="135">
        <v>25060029945</v>
      </c>
      <c r="F22" s="104"/>
      <c r="G22" s="135">
        <v>12104572023</v>
      </c>
      <c r="H22" s="99"/>
    </row>
    <row r="23" spans="1:8" ht="23.25" x14ac:dyDescent="0.35">
      <c r="A23" s="105">
        <v>5101</v>
      </c>
      <c r="B23" s="105" t="s">
        <v>93</v>
      </c>
      <c r="C23" s="105"/>
      <c r="D23" s="173"/>
      <c r="E23" s="136">
        <v>1341855780</v>
      </c>
      <c r="F23" s="107"/>
      <c r="G23" s="136">
        <v>1395863977</v>
      </c>
      <c r="H23" s="99"/>
    </row>
    <row r="24" spans="1:8" ht="23.25" x14ac:dyDescent="0.35">
      <c r="A24" s="105">
        <v>5102</v>
      </c>
      <c r="B24" s="105" t="s">
        <v>94</v>
      </c>
      <c r="C24" s="105"/>
      <c r="D24" s="173"/>
      <c r="E24" s="136">
        <v>1500768</v>
      </c>
      <c r="F24" s="107"/>
      <c r="G24" s="136">
        <v>4606565</v>
      </c>
      <c r="H24" s="99"/>
    </row>
    <row r="25" spans="1:8" ht="23.25" x14ac:dyDescent="0.35">
      <c r="A25" s="105">
        <v>5103</v>
      </c>
      <c r="B25" s="105" t="s">
        <v>95</v>
      </c>
      <c r="C25" s="105"/>
      <c r="D25" s="173"/>
      <c r="E25" s="136">
        <v>335819829</v>
      </c>
      <c r="F25" s="107"/>
      <c r="G25" s="136">
        <v>291770529</v>
      </c>
      <c r="H25" s="99"/>
    </row>
    <row r="26" spans="1:8" ht="23.25" x14ac:dyDescent="0.35">
      <c r="A26" s="105">
        <v>5104</v>
      </c>
      <c r="B26" s="105" t="s">
        <v>96</v>
      </c>
      <c r="C26" s="105"/>
      <c r="D26" s="173"/>
      <c r="E26" s="136">
        <v>68201500</v>
      </c>
      <c r="F26" s="107"/>
      <c r="G26" s="136">
        <v>58464900</v>
      </c>
      <c r="H26" s="99"/>
    </row>
    <row r="27" spans="1:8" ht="23.25" x14ac:dyDescent="0.35">
      <c r="A27" s="105">
        <v>5107</v>
      </c>
      <c r="B27" s="105" t="s">
        <v>97</v>
      </c>
      <c r="C27" s="105"/>
      <c r="D27" s="173"/>
      <c r="E27" s="136">
        <v>945014402</v>
      </c>
      <c r="F27" s="107"/>
      <c r="G27" s="136">
        <v>910526634</v>
      </c>
      <c r="H27" s="99"/>
    </row>
    <row r="28" spans="1:8" ht="23.25" x14ac:dyDescent="0.35">
      <c r="A28" s="105">
        <v>5108</v>
      </c>
      <c r="B28" s="105" t="s">
        <v>98</v>
      </c>
      <c r="C28" s="105"/>
      <c r="D28" s="173"/>
      <c r="E28" s="136">
        <v>347496724</v>
      </c>
      <c r="F28" s="107"/>
      <c r="G28" s="136">
        <v>195042454</v>
      </c>
      <c r="H28" s="99"/>
    </row>
    <row r="29" spans="1:8" ht="23.25" x14ac:dyDescent="0.35">
      <c r="A29" s="105">
        <v>5111</v>
      </c>
      <c r="B29" s="105" t="s">
        <v>99</v>
      </c>
      <c r="C29" s="109"/>
      <c r="D29" s="173"/>
      <c r="E29" s="136">
        <v>22020140942</v>
      </c>
      <c r="F29" s="107"/>
      <c r="G29" s="136">
        <v>9248296964</v>
      </c>
      <c r="H29" s="99"/>
    </row>
    <row r="30" spans="1:8" ht="23.25" x14ac:dyDescent="0.35">
      <c r="A30" s="102">
        <v>53</v>
      </c>
      <c r="B30" s="102" t="s">
        <v>100</v>
      </c>
      <c r="C30" s="103"/>
      <c r="D30" s="173" t="s">
        <v>119</v>
      </c>
      <c r="E30" s="135">
        <v>4708653740</v>
      </c>
      <c r="F30" s="104"/>
      <c r="G30" s="135">
        <v>4719405567</v>
      </c>
      <c r="H30" s="99"/>
    </row>
    <row r="31" spans="1:8" ht="23.25" x14ac:dyDescent="0.35">
      <c r="A31" s="105">
        <v>5360</v>
      </c>
      <c r="B31" s="105" t="s">
        <v>101</v>
      </c>
      <c r="C31" s="103"/>
      <c r="D31" s="173"/>
      <c r="E31" s="136">
        <v>3639882923</v>
      </c>
      <c r="F31" s="107"/>
      <c r="G31" s="136">
        <v>3888832810</v>
      </c>
      <c r="H31" s="99"/>
    </row>
    <row r="32" spans="1:8" ht="23.25" x14ac:dyDescent="0.35">
      <c r="A32" s="105">
        <v>5366</v>
      </c>
      <c r="B32" s="105" t="s">
        <v>102</v>
      </c>
      <c r="C32" s="102"/>
      <c r="D32" s="173"/>
      <c r="E32" s="136">
        <v>840354896</v>
      </c>
      <c r="F32" s="107"/>
      <c r="G32" s="136">
        <v>740486977</v>
      </c>
      <c r="H32" s="99"/>
    </row>
    <row r="33" spans="1:8" ht="23.25" x14ac:dyDescent="0.35">
      <c r="A33" s="105">
        <v>5368</v>
      </c>
      <c r="B33" s="105" t="s">
        <v>103</v>
      </c>
      <c r="C33" s="105"/>
      <c r="D33" s="173"/>
      <c r="E33" s="136">
        <v>228415921</v>
      </c>
      <c r="F33" s="107"/>
      <c r="G33" s="136">
        <v>90085780</v>
      </c>
      <c r="H33" s="99"/>
    </row>
    <row r="34" spans="1:8" ht="23.25" x14ac:dyDescent="0.35">
      <c r="A34" s="102">
        <v>55</v>
      </c>
      <c r="B34" s="102" t="s">
        <v>104</v>
      </c>
      <c r="C34" s="103"/>
      <c r="D34" s="173" t="s">
        <v>120</v>
      </c>
      <c r="E34" s="135">
        <v>279672053322</v>
      </c>
      <c r="F34" s="104"/>
      <c r="G34" s="135">
        <v>406753984156</v>
      </c>
      <c r="H34" s="99"/>
    </row>
    <row r="35" spans="1:8" ht="23.25" x14ac:dyDescent="0.35">
      <c r="A35" s="105">
        <v>5507</v>
      </c>
      <c r="B35" s="105" t="s">
        <v>105</v>
      </c>
      <c r="C35" s="103"/>
      <c r="D35" s="173"/>
      <c r="E35" s="136">
        <v>279672053322</v>
      </c>
      <c r="F35" s="107"/>
      <c r="G35" s="147">
        <v>406753984156</v>
      </c>
      <c r="H35" s="99"/>
    </row>
    <row r="36" spans="1:8" ht="23.25" x14ac:dyDescent="0.35">
      <c r="A36" s="102">
        <v>57</v>
      </c>
      <c r="B36" s="102" t="s">
        <v>85</v>
      </c>
      <c r="C36" s="102"/>
      <c r="D36" s="173">
        <v>45</v>
      </c>
      <c r="E36" s="135">
        <v>12937518411</v>
      </c>
      <c r="F36" s="104"/>
      <c r="G36" s="135">
        <v>547698274</v>
      </c>
      <c r="H36" s="99"/>
    </row>
    <row r="37" spans="1:8" ht="23.25" x14ac:dyDescent="0.35">
      <c r="A37" s="105">
        <v>5720</v>
      </c>
      <c r="B37" s="105" t="s">
        <v>106</v>
      </c>
      <c r="C37" s="105"/>
      <c r="D37" s="173"/>
      <c r="E37" s="136">
        <v>12937518411</v>
      </c>
      <c r="F37" s="107"/>
      <c r="G37" s="147">
        <v>547698274</v>
      </c>
      <c r="H37" s="99"/>
    </row>
    <row r="38" spans="1:8" ht="23.25" x14ac:dyDescent="0.35">
      <c r="A38" s="102">
        <v>58</v>
      </c>
      <c r="B38" s="102" t="s">
        <v>107</v>
      </c>
      <c r="C38" s="105"/>
      <c r="D38" s="173">
        <v>46</v>
      </c>
      <c r="E38" s="135">
        <v>440090605</v>
      </c>
      <c r="F38" s="104"/>
      <c r="G38" s="135">
        <v>598973547</v>
      </c>
      <c r="H38" s="99"/>
    </row>
    <row r="39" spans="1:8" ht="23.25" x14ac:dyDescent="0.35">
      <c r="A39" s="105">
        <v>5802</v>
      </c>
      <c r="B39" s="105" t="s">
        <v>108</v>
      </c>
      <c r="C39" s="105"/>
      <c r="D39" s="173"/>
      <c r="E39" s="136">
        <v>169909370</v>
      </c>
      <c r="F39" s="107"/>
      <c r="G39" s="136">
        <v>6171687</v>
      </c>
      <c r="H39" s="99"/>
    </row>
    <row r="40" spans="1:8" ht="23.25" x14ac:dyDescent="0.35">
      <c r="A40" s="105">
        <v>5804</v>
      </c>
      <c r="B40" s="105" t="s">
        <v>89</v>
      </c>
      <c r="C40" s="110"/>
      <c r="D40" s="173"/>
      <c r="E40" s="136">
        <v>21586326</v>
      </c>
      <c r="F40" s="107"/>
      <c r="G40" s="136">
        <v>4979391</v>
      </c>
      <c r="H40" s="99"/>
    </row>
    <row r="41" spans="1:8" ht="23.25" x14ac:dyDescent="0.35">
      <c r="A41" s="105">
        <v>5890</v>
      </c>
      <c r="B41" s="105" t="s">
        <v>109</v>
      </c>
      <c r="C41" s="110"/>
      <c r="D41" s="173"/>
      <c r="E41" s="138">
        <v>248594909</v>
      </c>
      <c r="F41" s="99"/>
      <c r="G41" s="138">
        <v>587822469</v>
      </c>
      <c r="H41" s="99"/>
    </row>
    <row r="42" spans="1:8" ht="23.25" x14ac:dyDescent="0.35">
      <c r="A42" s="105"/>
      <c r="B42" s="111" t="s">
        <v>110</v>
      </c>
      <c r="C42" s="110"/>
      <c r="D42" s="174"/>
      <c r="E42" s="139">
        <f>+E11-E21</f>
        <v>17156965463</v>
      </c>
      <c r="F42" s="112"/>
      <c r="G42" s="139">
        <v>36412684610</v>
      </c>
      <c r="H42" s="99"/>
    </row>
    <row r="43" spans="1:8" ht="25.5" x14ac:dyDescent="0.35">
      <c r="A43" s="113"/>
      <c r="B43" s="113"/>
      <c r="C43" s="113"/>
      <c r="D43" s="114"/>
      <c r="E43" s="140"/>
      <c r="F43" s="114"/>
      <c r="G43" s="136"/>
      <c r="H43" s="115"/>
    </row>
    <row r="44" spans="1:8" ht="25.5" x14ac:dyDescent="0.35">
      <c r="A44" s="113"/>
      <c r="B44" s="113"/>
      <c r="C44" s="113"/>
      <c r="D44" s="114"/>
      <c r="E44" s="140"/>
      <c r="F44" s="114"/>
      <c r="G44" s="136"/>
      <c r="H44" s="115"/>
    </row>
    <row r="45" spans="1:8" ht="25.5" x14ac:dyDescent="0.35">
      <c r="A45" s="113"/>
      <c r="B45" s="113"/>
      <c r="C45" s="113"/>
      <c r="D45" s="114"/>
      <c r="E45" s="140"/>
      <c r="F45" s="114"/>
      <c r="G45" s="136"/>
      <c r="H45" s="115"/>
    </row>
    <row r="46" spans="1:8" ht="25.5" x14ac:dyDescent="0.35">
      <c r="A46" s="113"/>
      <c r="B46" s="113"/>
      <c r="C46" s="113"/>
      <c r="D46" s="114"/>
      <c r="E46" s="140"/>
      <c r="F46" s="114"/>
      <c r="G46" s="136"/>
      <c r="H46" s="115"/>
    </row>
    <row r="47" spans="1:8" ht="31.5" customHeight="1" x14ac:dyDescent="0.25">
      <c r="A47" s="117" t="s">
        <v>79</v>
      </c>
      <c r="B47" s="117"/>
      <c r="C47" s="195" t="s">
        <v>79</v>
      </c>
      <c r="D47" s="195"/>
      <c r="E47" s="195"/>
      <c r="F47" s="195"/>
      <c r="G47" s="195"/>
      <c r="H47" s="117"/>
    </row>
    <row r="48" spans="1:8" ht="26.25" x14ac:dyDescent="0.4">
      <c r="A48" s="196" t="s">
        <v>72</v>
      </c>
      <c r="B48" s="196"/>
      <c r="C48" s="197" t="s">
        <v>73</v>
      </c>
      <c r="D48" s="197"/>
      <c r="E48" s="197"/>
      <c r="F48" s="197"/>
      <c r="G48" s="197"/>
      <c r="H48" s="116"/>
    </row>
    <row r="49" spans="1:10" ht="25.5" x14ac:dyDescent="0.35">
      <c r="A49" s="198" t="s">
        <v>111</v>
      </c>
      <c r="B49" s="198"/>
      <c r="C49" s="199" t="s">
        <v>112</v>
      </c>
      <c r="D49" s="199"/>
      <c r="E49" s="199"/>
      <c r="F49" s="199"/>
      <c r="G49" s="199"/>
      <c r="H49" s="116"/>
    </row>
    <row r="50" spans="1:10" ht="25.5" x14ac:dyDescent="0.35">
      <c r="A50" s="200" t="s">
        <v>74</v>
      </c>
      <c r="B50" s="200"/>
      <c r="C50" s="201" t="s">
        <v>75</v>
      </c>
      <c r="D50" s="201"/>
      <c r="E50" s="201"/>
      <c r="F50" s="201"/>
      <c r="G50" s="201"/>
      <c r="H50" s="116"/>
    </row>
    <row r="51" spans="1:10" ht="25.5" x14ac:dyDescent="0.35">
      <c r="A51" s="116"/>
      <c r="B51" s="116"/>
      <c r="C51" s="116"/>
      <c r="D51" s="175"/>
      <c r="E51" s="141"/>
      <c r="F51" s="116"/>
      <c r="G51" s="141"/>
      <c r="H51" s="116"/>
    </row>
    <row r="52" spans="1:10" ht="25.5" x14ac:dyDescent="0.35">
      <c r="A52" s="116"/>
      <c r="B52" s="116"/>
      <c r="C52" s="116"/>
      <c r="D52" s="175"/>
      <c r="E52" s="141"/>
      <c r="F52" s="116"/>
      <c r="G52" s="141"/>
      <c r="H52" s="116"/>
    </row>
    <row r="53" spans="1:10" ht="25.5" x14ac:dyDescent="0.35">
      <c r="A53" s="116"/>
      <c r="B53" s="116"/>
      <c r="C53" s="116"/>
      <c r="D53" s="175"/>
      <c r="E53" s="141"/>
      <c r="F53" s="116"/>
      <c r="G53" s="141"/>
      <c r="H53" s="116"/>
    </row>
    <row r="54" spans="1:10" ht="26.25" customHeight="1" x14ac:dyDescent="0.25">
      <c r="A54" s="195" t="s">
        <v>79</v>
      </c>
      <c r="B54" s="195"/>
      <c r="C54" s="195"/>
      <c r="D54" s="195"/>
      <c r="E54" s="195"/>
      <c r="F54" s="195"/>
      <c r="G54" s="195"/>
      <c r="H54" s="195"/>
    </row>
    <row r="55" spans="1:10" ht="26.25" x14ac:dyDescent="0.4">
      <c r="A55" s="203" t="s">
        <v>76</v>
      </c>
      <c r="B55" s="203"/>
      <c r="C55" s="203"/>
      <c r="D55" s="203"/>
      <c r="E55" s="203"/>
      <c r="F55" s="203"/>
      <c r="G55" s="203"/>
      <c r="H55" s="203"/>
    </row>
    <row r="56" spans="1:10" ht="20.25" x14ac:dyDescent="0.3">
      <c r="A56" s="202" t="s">
        <v>113</v>
      </c>
      <c r="B56" s="202"/>
      <c r="C56" s="202"/>
      <c r="D56" s="202"/>
      <c r="E56" s="202"/>
      <c r="F56" s="202"/>
      <c r="G56" s="202"/>
      <c r="H56" s="202"/>
    </row>
    <row r="57" spans="1:10" ht="25.5" x14ac:dyDescent="0.35">
      <c r="A57" s="185" t="s">
        <v>77</v>
      </c>
      <c r="B57" s="185"/>
      <c r="C57" s="185"/>
      <c r="D57" s="185"/>
      <c r="E57" s="185"/>
      <c r="F57" s="185"/>
      <c r="G57" s="185"/>
      <c r="H57" s="185"/>
    </row>
    <row r="58" spans="1:10" ht="27.75" x14ac:dyDescent="0.4">
      <c r="A58" s="193"/>
      <c r="B58" s="193"/>
      <c r="C58" s="116"/>
      <c r="D58" s="175"/>
      <c r="E58" s="141"/>
      <c r="F58" s="116"/>
      <c r="G58" s="141"/>
      <c r="H58" s="116"/>
      <c r="J58" s="94"/>
    </row>
    <row r="59" spans="1:10" ht="27" x14ac:dyDescent="0.35">
      <c r="A59" s="194"/>
      <c r="B59" s="194"/>
      <c r="E59" s="142"/>
      <c r="F59" s="95"/>
    </row>
    <row r="60" spans="1:10" ht="27" x14ac:dyDescent="0.35">
      <c r="E60" s="142"/>
      <c r="F60" s="95"/>
    </row>
    <row r="61" spans="1:10" ht="27" x14ac:dyDescent="0.35">
      <c r="E61" s="142"/>
      <c r="F61" s="95"/>
    </row>
    <row r="62" spans="1:10" ht="27" x14ac:dyDescent="0.35">
      <c r="E62" s="142"/>
      <c r="F62" s="95"/>
    </row>
    <row r="63" spans="1:10" ht="27" x14ac:dyDescent="0.35">
      <c r="E63" s="142"/>
      <c r="F63" s="95"/>
    </row>
    <row r="64" spans="1:10" ht="27" x14ac:dyDescent="0.35">
      <c r="E64" s="142"/>
      <c r="F64" s="95"/>
    </row>
    <row r="65" spans="5:6" ht="27" x14ac:dyDescent="0.35">
      <c r="E65" s="142"/>
      <c r="F65" s="95"/>
    </row>
    <row r="66" spans="5:6" ht="27" x14ac:dyDescent="0.35">
      <c r="E66" s="142"/>
      <c r="F66" s="95"/>
    </row>
    <row r="67" spans="5:6" ht="27" x14ac:dyDescent="0.35">
      <c r="E67" s="142"/>
      <c r="F67" s="95"/>
    </row>
    <row r="68" spans="5:6" ht="27" x14ac:dyDescent="0.35">
      <c r="E68" s="142"/>
      <c r="F68" s="95"/>
    </row>
    <row r="69" spans="5:6" ht="27" x14ac:dyDescent="0.35">
      <c r="E69" s="142"/>
      <c r="F69" s="95"/>
    </row>
    <row r="70" spans="5:6" ht="27" x14ac:dyDescent="0.35">
      <c r="E70" s="142"/>
      <c r="F70" s="95"/>
    </row>
    <row r="71" spans="5:6" ht="27" x14ac:dyDescent="0.35">
      <c r="E71" s="142"/>
      <c r="F71" s="95"/>
    </row>
    <row r="72" spans="5:6" ht="27" x14ac:dyDescent="0.35">
      <c r="E72" s="142"/>
      <c r="F72" s="95"/>
    </row>
    <row r="73" spans="5:6" ht="27" x14ac:dyDescent="0.35">
      <c r="E73" s="142"/>
      <c r="F73" s="95"/>
    </row>
    <row r="74" spans="5:6" ht="27" x14ac:dyDescent="0.35">
      <c r="E74" s="142"/>
      <c r="F74" s="95"/>
    </row>
    <row r="75" spans="5:6" ht="27" x14ac:dyDescent="0.35">
      <c r="E75" s="142"/>
      <c r="F75" s="95"/>
    </row>
    <row r="76" spans="5:6" ht="27" x14ac:dyDescent="0.35">
      <c r="E76" s="142"/>
      <c r="F76" s="95"/>
    </row>
    <row r="77" spans="5:6" ht="27" x14ac:dyDescent="0.35">
      <c r="E77" s="142"/>
      <c r="F77" s="95"/>
    </row>
    <row r="78" spans="5:6" ht="27" x14ac:dyDescent="0.35">
      <c r="E78" s="142"/>
      <c r="F78" s="95"/>
    </row>
    <row r="79" spans="5:6" ht="27" x14ac:dyDescent="0.35">
      <c r="E79" s="142"/>
      <c r="F79" s="95"/>
    </row>
    <row r="80" spans="5:6" ht="27" x14ac:dyDescent="0.35">
      <c r="E80" s="142"/>
      <c r="F80" s="95"/>
    </row>
    <row r="81" spans="5:6" ht="27" x14ac:dyDescent="0.35">
      <c r="E81" s="142"/>
      <c r="F81" s="95"/>
    </row>
    <row r="82" spans="5:6" ht="27" x14ac:dyDescent="0.35">
      <c r="E82" s="142"/>
      <c r="F82" s="95"/>
    </row>
    <row r="83" spans="5:6" ht="27" x14ac:dyDescent="0.35">
      <c r="E83" s="142"/>
      <c r="F83" s="95"/>
    </row>
    <row r="84" spans="5:6" ht="27" x14ac:dyDescent="0.35">
      <c r="E84" s="142"/>
      <c r="F84" s="95"/>
    </row>
    <row r="85" spans="5:6" ht="27" x14ac:dyDescent="0.35">
      <c r="E85" s="142"/>
      <c r="F85" s="95"/>
    </row>
  </sheetData>
  <mergeCells count="13">
    <mergeCell ref="A58:B58"/>
    <mergeCell ref="A59:B59"/>
    <mergeCell ref="A54:H54"/>
    <mergeCell ref="C47:G47"/>
    <mergeCell ref="A48:B48"/>
    <mergeCell ref="C48:G48"/>
    <mergeCell ref="A49:B49"/>
    <mergeCell ref="C49:G49"/>
    <mergeCell ref="A50:B50"/>
    <mergeCell ref="C50:G50"/>
    <mergeCell ref="A56:H56"/>
    <mergeCell ref="A55:H55"/>
    <mergeCell ref="A57:H57"/>
  </mergeCells>
  <pageMargins left="0.7" right="0.7" top="0.75" bottom="0.75" header="0.3" footer="0.3"/>
  <pageSetup scale="42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3C8C3EE274044B0BE3822FCF6AB92" ma:contentTypeVersion="9" ma:contentTypeDescription="Create a new document." ma:contentTypeScope="" ma:versionID="cc09a954d92f5f5b11ae769ef964f59b">
  <xsd:schema xmlns:xsd="http://www.w3.org/2001/XMLSchema" xmlns:xs="http://www.w3.org/2001/XMLSchema" xmlns:p="http://schemas.microsoft.com/office/2006/metadata/properties" xmlns:ns3="654bc662-535f-446a-bded-4ff189ea8b39" targetNamespace="http://schemas.microsoft.com/office/2006/metadata/properties" ma:root="true" ma:fieldsID="a2dd9e886d88115ee67bb6f9aede6003" ns3:_="">
    <xsd:import namespace="654bc662-535f-446a-bded-4ff189ea8b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bc662-535f-446a-bded-4ff189ea8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2224B-AC0F-4E48-945D-2CB4C3D38E2A}">
  <ds:schemaRefs>
    <ds:schemaRef ds:uri="654bc662-535f-446a-bded-4ff189ea8b39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EE7AB5-A9BD-42F1-B96F-2D220E3CEA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5D0D26-34A3-45B5-A036-8A3139AF9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bc662-535f-446a-bded-4ff189ea8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EST.SITUAC FINANCIERA ABRIL</vt:lpstr>
      <vt:lpstr>EST.RESULT ABRIL</vt:lpstr>
      <vt:lpstr>'EST.RESULT ABRIL'!Área_de_impresión</vt:lpstr>
      <vt:lpstr>'EST.SITUAC FINANCIERA ABRIL'!Área_de_impresión</vt:lpstr>
      <vt:lpstr>'EST.SITUAC FINANCIERA ABRIL'!Títulos_a_imprimir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2021-05-24T17:21:50Z</cp:lastPrinted>
  <dcterms:created xsi:type="dcterms:W3CDTF">2021-05-13T19:53:58Z</dcterms:created>
  <dcterms:modified xsi:type="dcterms:W3CDTF">2021-05-26T20:54:49Z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0x01010043B3C8C3EE274044B0BE3822FCF6AB92</vt:lpwstr>
  </property>
</Properties>
</file>