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1\ESTADOS FINANCIEROS 2021\FEBRERO\"/>
    </mc:Choice>
  </mc:AlternateContent>
  <bookViews>
    <workbookView xWindow="0" yWindow="0" windowWidth="28800" windowHeight="11745" activeTab="1"/>
  </bookViews>
  <sheets>
    <sheet name="EST.SITUAC FINANC FEB21" sheetId="1" r:id="rId1"/>
    <sheet name="EST.RESULTADOFEBR21" sheetId="2" r:id="rId2"/>
  </sheet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EST.RESULTADOFEBR21!$A$1:$F$56</definedName>
    <definedName name="_xlnm.Print_Area" localSheetId="0">'EST.SITUAC FINANC FEB21'!$A$1:$M$79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'EST.SITUAC FINANC FEB21'!$1:$8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2" l="1"/>
  <c r="P23" i="1"/>
  <c r="N34" i="1"/>
  <c r="N30" i="1"/>
  <c r="N25" i="1"/>
  <c r="N22" i="1"/>
  <c r="N13" i="1"/>
  <c r="K34" i="1" l="1"/>
  <c r="K33" i="1" s="1"/>
  <c r="D33" i="1"/>
  <c r="K21" i="1"/>
  <c r="K13" i="1" s="1"/>
  <c r="K12" i="1" s="1"/>
  <c r="D15" i="1"/>
  <c r="N15" i="1" s="1"/>
  <c r="K46" i="1" l="1"/>
  <c r="K54" i="1" s="1"/>
  <c r="D13" i="1"/>
  <c r="D12" i="1" s="1"/>
  <c r="D54" i="1" s="1"/>
</calcChain>
</file>

<file path=xl/sharedStrings.xml><?xml version="1.0" encoding="utf-8"?>
<sst xmlns="http://schemas.openxmlformats.org/spreadsheetml/2006/main" count="164" uniqueCount="120">
  <si>
    <t>SECRETARIA DISTRITAL DE INTEGRACION SOCIAL</t>
  </si>
  <si>
    <t>ESTADO DE SITUACION FINANCIERA</t>
  </si>
  <si>
    <t>(con corte al 28 de Febrero de 2021)</t>
  </si>
  <si>
    <t>(Cifras en Pesos)</t>
  </si>
  <si>
    <t>ACTIVO</t>
  </si>
  <si>
    <t>PASIVO</t>
  </si>
  <si>
    <t>CORRIENTE</t>
  </si>
  <si>
    <t>EFECTIVO</t>
  </si>
  <si>
    <t>CUENTAS POR PAGAR</t>
  </si>
  <si>
    <t>BIENES Y SERVICIOS NACIONALES</t>
  </si>
  <si>
    <t>CAJA</t>
  </si>
  <si>
    <t>RECURSOS A FAVOR DE TERCEROS</t>
  </si>
  <si>
    <t>DESCUENTOS DE NÓMINA</t>
  </si>
  <si>
    <t>CUENTAS POR COBRAR</t>
  </si>
  <si>
    <t>RETENCIÓN EN LA FUENTE E IMPUESTO DE TIMBRE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</si>
  <si>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</si>
  <si>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</si>
  <si>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</si>
  <si>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</si>
  <si>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</si>
  <si>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</si>
  <si>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</si>
  <si>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</si>
  <si>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</si>
  <si>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</si>
  <si>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</si>
  <si>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</si>
  <si>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</si>
  <si>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</si>
  <si>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</si>
  <si>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</si>
  <si>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</si>
  <si>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</si>
  <si>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</si>
  <si>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</si>
  <si>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</si>
  <si>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</si>
  <si>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</si>
  <si>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</si>
  <si>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</si>
  <si>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</si>
  <si>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</si>
  <si>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</si>
  <si>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</si>
  <si>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</si>
  <si>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</si>
  <si>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</si>
  <si>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</si>
  <si>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</si>
  <si>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</si>
  <si>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</si>
  <si>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</si>
  <si>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</si>
  <si>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</si>
  <si>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</si>
  <si>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</si>
  <si>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</si>
  <si>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</si>
  <si>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</si>
  <si>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AMORTIZACIÓN ACUMULADA DE INTANGIBLES (CR)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</si>
  <si>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</si>
  <si>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</si>
  <si>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</si>
  <si>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</si>
  <si>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</si>
  <si>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</si>
  <si>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</si>
  <si>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</si>
  <si>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</si>
  <si>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</si>
  <si>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</si>
  <si>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</si>
  <si>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XINIA ROCÍO NAVARRO PRADA</t>
  </si>
  <si>
    <t>NASLY MILENA PISCIOTTI DUQUE</t>
  </si>
  <si>
    <t xml:space="preserve">C.C. 52,381,984 </t>
  </si>
  <si>
    <t xml:space="preserve">C.C. 52,195,727 </t>
  </si>
  <si>
    <t>SECRETARIA DISTRITAL</t>
  </si>
  <si>
    <t>ASESORA RECURSOS FINANCIEROS</t>
  </si>
  <si>
    <t>DEISY YOLIMA GUTIÉRREZ HERRERA</t>
  </si>
  <si>
    <t>C.C. 20,533,162</t>
  </si>
  <si>
    <t>CONTADORA SDIS -T.P. 100753-T</t>
  </si>
  <si>
    <t>ESTADO DE RESULTADOS</t>
  </si>
  <si>
    <t>(1 de Enero al 28 de Febrero de 2021)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</si>
  <si>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</si>
  <si>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</si>
  <si>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</si>
  <si>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</si>
  <si>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</si>
  <si>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SIN FLUJO DE EFECTIVO</t>
  </si>
  <si>
    <t xml:space="preserve">OTROS INGRESOS </t>
  </si>
  <si>
    <t>FINANCIEROS</t>
  </si>
  <si>
    <t>OTROS INGRESOS ORDINARIOS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</si>
  <si>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</si>
  <si>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</si>
  <si>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</si>
  <si>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</si>
  <si>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</si>
  <si>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</si>
  <si>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</si>
  <si>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</si>
  <si>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</si>
  <si>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</si>
  <si>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</si>
  <si>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</si>
  <si>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</si>
  <si>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</si>
  <si>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</si>
  <si>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</si>
  <si>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</si>
  <si>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</si>
  <si>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</si>
  <si>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</si>
  <si>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 xml:space="preserve">Documento firmado electrónicamente de acuerdo con la Ley 527 de 1999  y el Decreto 2364 de 2012 </t>
  </si>
  <si>
    <t>NOTA</t>
  </si>
  <si>
    <t>4</t>
  </si>
  <si>
    <t>26</t>
  </si>
  <si>
    <t xml:space="preserve"> </t>
  </si>
  <si>
    <t>30</t>
  </si>
  <si>
    <t xml:space="preserve">  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</si>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</sst>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  <numFmt numFmtId="166" formatCode="_-* #,##0_-;\-* #,##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24"/>
      <name val="Arial"/>
      <family val="2"/>
    </font>
    <font>
      <sz val="26"/>
      <color theme="1"/>
      <name val="Arial"/>
      <family val="2"/>
    </font>
    <font>
      <sz val="17"/>
      <color theme="1"/>
      <name val="Arial"/>
      <family val="2"/>
    </font>
    <font>
      <sz val="20"/>
      <color theme="1"/>
      <name val="Arial"/>
      <family val="2"/>
    </font>
    <font>
      <i/>
      <sz val="2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3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3" xfId="2" applyFill="1" applyBorder="1" applyAlignment="1">
      <alignment horizontal="centerContinuous"/>
    </xf>
    <xf numFmtId="0" fontId="2" fillId="2" borderId="0" xfId="2" applyFill="1" applyAlignment="1">
      <alignment horizontal="centerContinuous"/>
    </xf>
    <xf numFmtId="0" fontId="2" fillId="0" borderId="0" xfId="2"/>
    <xf numFmtId="0" fontId="4" fillId="2" borderId="4" xfId="2" applyFont="1" applyFill="1" applyBorder="1" applyAlignment="1">
      <alignment horizontal="centerContinuous"/>
    </xf>
    <xf numFmtId="0" fontId="4" fillId="2" borderId="0" xfId="2" applyFont="1" applyFill="1" applyAlignment="1">
      <alignment horizontal="centerContinuous"/>
    </xf>
    <xf numFmtId="0" fontId="4" fillId="2" borderId="5" xfId="2" applyFont="1" applyFill="1" applyBorder="1" applyAlignment="1">
      <alignment horizontal="centerContinuous"/>
    </xf>
    <xf numFmtId="14" fontId="4" fillId="2" borderId="4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Alignment="1">
      <alignment horizontal="centerContinuous"/>
    </xf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2" fillId="2" borderId="8" xfId="2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2" fillId="3" borderId="0" xfId="2" applyFill="1"/>
    <xf numFmtId="0" fontId="7" fillId="3" borderId="0" xfId="2" applyFont="1" applyFill="1" applyAlignment="1">
      <alignment horizontal="center"/>
    </xf>
    <xf numFmtId="0" fontId="5" fillId="4" borderId="0" xfId="2" applyFont="1" applyFill="1" applyAlignment="1">
      <alignment horizontal="left"/>
    </xf>
    <xf numFmtId="0" fontId="8" fillId="4" borderId="0" xfId="2" applyFont="1" applyFill="1"/>
    <xf numFmtId="0" fontId="9" fillId="4" borderId="0" xfId="3" applyFont="1" applyFill="1" applyAlignment="1" applyProtection="1">
      <alignment horizontal="center"/>
      <protection locked="0"/>
    </xf>
    <xf numFmtId="49" fontId="9" fillId="4" borderId="0" xfId="3" applyNumberFormat="1" applyFont="1" applyFill="1" applyAlignment="1" applyProtection="1">
      <alignment horizontal="center"/>
      <protection locked="0"/>
    </xf>
    <xf numFmtId="0" fontId="9" fillId="0" borderId="0" xfId="3" applyFont="1" applyAlignment="1" applyProtection="1">
      <alignment horizontal="center"/>
      <protection locked="0"/>
    </xf>
    <xf numFmtId="165" fontId="9" fillId="4" borderId="0" xfId="3" applyNumberFormat="1" applyFont="1" applyFill="1" applyAlignment="1" applyProtection="1">
      <alignment horizontal="center"/>
      <protection locked="0"/>
    </xf>
    <xf numFmtId="49" fontId="9" fillId="4" borderId="0" xfId="2" applyNumberFormat="1" applyFont="1" applyFill="1" applyAlignment="1" applyProtection="1">
      <alignment horizontal="center"/>
      <protection locked="0"/>
    </xf>
    <xf numFmtId="165" fontId="9" fillId="4" borderId="0" xfId="2" applyNumberFormat="1" applyFont="1" applyFill="1" applyAlignment="1" applyProtection="1">
      <alignment horizontal="center"/>
      <protection locked="0"/>
    </xf>
    <xf numFmtId="165" fontId="9" fillId="4" borderId="0" xfId="2" applyNumberFormat="1" applyFont="1" applyFill="1" applyAlignment="1">
      <alignment horizontal="center"/>
    </xf>
    <xf numFmtId="1" fontId="9" fillId="4" borderId="0" xfId="2" applyNumberFormat="1" applyFont="1" applyFill="1" applyAlignment="1">
      <alignment horizontal="left"/>
    </xf>
    <xf numFmtId="0" fontId="9" fillId="4" borderId="0" xfId="2" applyFont="1" applyFill="1" applyAlignment="1">
      <alignment horizontal="left"/>
    </xf>
    <xf numFmtId="3" fontId="8" fillId="4" borderId="0" xfId="2" applyNumberFormat="1" applyFont="1" applyFill="1" applyAlignment="1">
      <alignment horizontal="right"/>
    </xf>
    <xf numFmtId="1" fontId="8" fillId="4" borderId="0" xfId="2" applyNumberFormat="1" applyFont="1" applyFill="1" applyAlignment="1">
      <alignment horizontal="left"/>
    </xf>
    <xf numFmtId="3" fontId="10" fillId="4" borderId="7" xfId="2" applyNumberFormat="1" applyFont="1" applyFill="1" applyBorder="1"/>
    <xf numFmtId="3" fontId="10" fillId="4" borderId="0" xfId="2" applyNumberFormat="1" applyFont="1" applyFill="1"/>
    <xf numFmtId="0" fontId="2" fillId="4" borderId="0" xfId="2" applyFill="1"/>
    <xf numFmtId="3" fontId="13" fillId="4" borderId="0" xfId="2" applyNumberFormat="1" applyFont="1" applyFill="1"/>
    <xf numFmtId="0" fontId="13" fillId="4" borderId="0" xfId="2" applyFont="1" applyFill="1" applyAlignment="1">
      <alignment horizontal="left"/>
    </xf>
    <xf numFmtId="49" fontId="14" fillId="4" borderId="0" xfId="4" applyNumberFormat="1" applyFont="1" applyFill="1" applyAlignment="1" applyProtection="1">
      <alignment horizontal="center"/>
      <protection locked="0"/>
    </xf>
    <xf numFmtId="3" fontId="13" fillId="4" borderId="7" xfId="2" applyNumberFormat="1" applyFont="1" applyFill="1" applyBorder="1"/>
    <xf numFmtId="0" fontId="15" fillId="4" borderId="0" xfId="2" applyFont="1" applyFill="1" applyAlignment="1">
      <alignment horizontal="left"/>
    </xf>
    <xf numFmtId="0" fontId="13" fillId="4" borderId="0" xfId="2" applyFont="1" applyFill="1" applyAlignment="1" applyProtection="1">
      <alignment horizontal="left"/>
      <protection locked="0"/>
    </xf>
    <xf numFmtId="3" fontId="11" fillId="4" borderId="0" xfId="2" applyNumberFormat="1" applyFont="1" applyFill="1"/>
    <xf numFmtId="0" fontId="11" fillId="4" borderId="0" xfId="2" applyFont="1" applyFill="1" applyAlignment="1">
      <alignment horizontal="left"/>
    </xf>
    <xf numFmtId="3" fontId="11" fillId="4" borderId="0" xfId="2" applyNumberFormat="1" applyFont="1" applyFill="1" applyProtection="1">
      <protection locked="0"/>
    </xf>
    <xf numFmtId="0" fontId="1" fillId="4" borderId="0" xfId="6" applyFill="1"/>
    <xf numFmtId="0" fontId="16" fillId="4" borderId="0" xfId="2" applyFont="1" applyFill="1" applyAlignment="1">
      <alignment horizontal="left"/>
    </xf>
    <xf numFmtId="0" fontId="17" fillId="4" borderId="0" xfId="2" applyFont="1" applyFill="1"/>
    <xf numFmtId="3" fontId="2" fillId="4" borderId="0" xfId="2" applyNumberFormat="1" applyFill="1"/>
    <xf numFmtId="0" fontId="9" fillId="4" borderId="0" xfId="2" applyFont="1" applyFill="1"/>
    <xf numFmtId="0" fontId="10" fillId="4" borderId="0" xfId="2" applyFont="1" applyFill="1" applyAlignment="1">
      <alignment horizontal="left"/>
    </xf>
    <xf numFmtId="3" fontId="10" fillId="4" borderId="9" xfId="2" applyNumberFormat="1" applyFont="1" applyFill="1" applyBorder="1"/>
    <xf numFmtId="3" fontId="9" fillId="4" borderId="0" xfId="2" applyNumberFormat="1" applyFont="1" applyFill="1"/>
    <xf numFmtId="3" fontId="19" fillId="4" borderId="0" xfId="2" applyNumberFormat="1" applyFont="1" applyFill="1"/>
    <xf numFmtId="0" fontId="2" fillId="4" borderId="0" xfId="2" applyFill="1" applyAlignment="1">
      <alignment horizontal="left"/>
    </xf>
    <xf numFmtId="0" fontId="20" fillId="4" borderId="0" xfId="2" applyFont="1" applyFill="1"/>
    <xf numFmtId="3" fontId="21" fillId="4" borderId="0" xfId="2" applyNumberFormat="1" applyFont="1" applyFill="1"/>
    <xf numFmtId="3" fontId="22" fillId="4" borderId="7" xfId="2" applyNumberFormat="1" applyFont="1" applyFill="1" applyBorder="1"/>
    <xf numFmtId="3" fontId="22" fillId="4" borderId="0" xfId="2" applyNumberFormat="1" applyFont="1" applyFill="1"/>
    <xf numFmtId="0" fontId="23" fillId="4" borderId="0" xfId="2" applyFont="1" applyFill="1" applyAlignment="1">
      <alignment horizontal="left"/>
    </xf>
    <xf numFmtId="3" fontId="23" fillId="4" borderId="0" xfId="2" applyNumberFormat="1" applyFont="1" applyFill="1"/>
    <xf numFmtId="3" fontId="12" fillId="4" borderId="0" xfId="2" applyNumberFormat="1" applyFont="1" applyFill="1"/>
    <xf numFmtId="0" fontId="3" fillId="2" borderId="1" xfId="8" applyFont="1" applyFill="1" applyBorder="1" applyAlignment="1">
      <alignment horizontal="centerContinuous"/>
    </xf>
    <xf numFmtId="0" fontId="3" fillId="2" borderId="2" xfId="8" applyFont="1" applyFill="1" applyBorder="1" applyAlignment="1">
      <alignment horizontal="centerContinuous"/>
    </xf>
    <xf numFmtId="0" fontId="3" fillId="2" borderId="3" xfId="8" applyFont="1" applyFill="1" applyBorder="1" applyAlignment="1">
      <alignment horizontal="centerContinuous"/>
    </xf>
    <xf numFmtId="0" fontId="4" fillId="2" borderId="4" xfId="8" applyFont="1" applyFill="1" applyBorder="1" applyAlignment="1">
      <alignment horizontal="centerContinuous"/>
    </xf>
    <xf numFmtId="0" fontId="4" fillId="2" borderId="0" xfId="8" applyFont="1" applyFill="1" applyAlignment="1">
      <alignment horizontal="centerContinuous"/>
    </xf>
    <xf numFmtId="0" fontId="4" fillId="2" borderId="5" xfId="8" applyFont="1" applyFill="1" applyBorder="1" applyAlignment="1">
      <alignment horizontal="centerContinuous"/>
    </xf>
    <xf numFmtId="14" fontId="4" fillId="2" borderId="4" xfId="8" applyNumberFormat="1" applyFont="1" applyFill="1" applyBorder="1" applyAlignment="1" applyProtection="1">
      <alignment horizontal="centerContinuous"/>
      <protection locked="0"/>
    </xf>
    <xf numFmtId="0" fontId="5" fillId="2" borderId="4" xfId="8" applyFont="1" applyFill="1" applyBorder="1" applyAlignment="1">
      <alignment horizontal="centerContinuous"/>
    </xf>
    <xf numFmtId="0" fontId="5" fillId="2" borderId="0" xfId="8" applyFont="1" applyFill="1" applyAlignment="1">
      <alignment horizontal="centerContinuous"/>
    </xf>
    <xf numFmtId="0" fontId="5" fillId="2" borderId="5" xfId="8" applyFont="1" applyFill="1" applyBorder="1" applyAlignment="1">
      <alignment horizontal="centerContinuous"/>
    </xf>
    <xf numFmtId="0" fontId="3" fillId="2" borderId="6" xfId="8" applyFont="1" applyFill="1" applyBorder="1" applyAlignment="1">
      <alignment horizontal="centerContinuous"/>
    </xf>
    <xf numFmtId="0" fontId="3" fillId="2" borderId="7" xfId="8" applyFont="1" applyFill="1" applyBorder="1" applyAlignment="1">
      <alignment horizontal="centerContinuous"/>
    </xf>
    <xf numFmtId="0" fontId="3" fillId="2" borderId="8" xfId="8" applyFont="1" applyFill="1" applyBorder="1" applyAlignment="1">
      <alignment horizontal="centerContinuous"/>
    </xf>
    <xf numFmtId="0" fontId="6" fillId="5" borderId="0" xfId="8" applyFont="1" applyFill="1"/>
    <xf numFmtId="0" fontId="2" fillId="5" borderId="0" xfId="8" applyFill="1"/>
    <xf numFmtId="0" fontId="7" fillId="5" borderId="0" xfId="8" applyFont="1" applyFill="1" applyAlignment="1">
      <alignment horizontal="center"/>
    </xf>
    <xf numFmtId="0" fontId="1" fillId="0" borderId="0" xfId="9"/>
    <xf numFmtId="0" fontId="20" fillId="5" borderId="0" xfId="8" applyFont="1" applyFill="1" applyAlignment="1">
      <alignment horizontal="left"/>
    </xf>
    <xf numFmtId="0" fontId="10" fillId="5" borderId="0" xfId="8" applyFont="1" applyFill="1" applyAlignment="1">
      <alignment horizontal="left"/>
    </xf>
    <xf numFmtId="0" fontId="23" fillId="5" borderId="0" xfId="8" applyFont="1" applyFill="1" applyAlignment="1">
      <alignment horizontal="left"/>
    </xf>
    <xf numFmtId="0" fontId="13" fillId="3" borderId="0" xfId="8" applyFont="1" applyFill="1" applyAlignment="1">
      <alignment horizontal="left"/>
    </xf>
    <xf numFmtId="0" fontId="26" fillId="3" borderId="0" xfId="8" applyFont="1" applyFill="1" applyAlignment="1">
      <alignment horizontal="left"/>
    </xf>
    <xf numFmtId="0" fontId="18" fillId="5" borderId="0" xfId="8" applyFont="1" applyFill="1" applyAlignment="1">
      <alignment horizontal="left"/>
    </xf>
    <xf numFmtId="0" fontId="7" fillId="5" borderId="0" xfId="8" applyFont="1" applyFill="1" applyAlignment="1">
      <alignment horizontal="left"/>
    </xf>
    <xf numFmtId="0" fontId="24" fillId="4" borderId="0" xfId="0" applyFont="1" applyFill="1" applyAlignment="1">
      <alignment vertical="center"/>
    </xf>
    <xf numFmtId="0" fontId="24" fillId="5" borderId="0" xfId="7" applyFont="1" applyFill="1" applyProtection="1">
      <protection locked="0"/>
    </xf>
    <xf numFmtId="0" fontId="24" fillId="0" borderId="0" xfId="7" applyFont="1" applyProtection="1">
      <protection locked="0"/>
    </xf>
    <xf numFmtId="0" fontId="25" fillId="5" borderId="0" xfId="7" applyFont="1" applyFill="1" applyProtection="1">
      <protection locked="0"/>
    </xf>
    <xf numFmtId="0" fontId="25" fillId="0" borderId="0" xfId="0" applyFont="1"/>
    <xf numFmtId="0" fontId="10" fillId="4" borderId="0" xfId="8" applyFont="1" applyFill="1" applyAlignment="1">
      <alignment horizontal="left"/>
    </xf>
    <xf numFmtId="0" fontId="9" fillId="6" borderId="0" xfId="3" applyFont="1" applyFill="1" applyAlignment="1" applyProtection="1">
      <alignment horizontal="center"/>
      <protection locked="0"/>
    </xf>
    <xf numFmtId="3" fontId="10" fillId="6" borderId="7" xfId="8" applyNumberFormat="1" applyFont="1" applyFill="1" applyBorder="1"/>
    <xf numFmtId="3" fontId="10" fillId="6" borderId="0" xfId="8" applyNumberFormat="1" applyFont="1" applyFill="1"/>
    <xf numFmtId="3" fontId="10" fillId="4" borderId="0" xfId="8" applyNumberFormat="1" applyFont="1" applyFill="1"/>
    <xf numFmtId="3" fontId="26" fillId="4" borderId="0" xfId="8" applyNumberFormat="1" applyFont="1" applyFill="1"/>
    <xf numFmtId="3" fontId="26" fillId="6" borderId="0" xfId="8" applyNumberFormat="1" applyFont="1" applyFill="1" applyProtection="1">
      <protection locked="0"/>
    </xf>
    <xf numFmtId="0" fontId="8" fillId="4" borderId="0" xfId="8" applyFont="1" applyFill="1" applyProtection="1">
      <protection locked="0"/>
    </xf>
    <xf numFmtId="0" fontId="8" fillId="4" borderId="0" xfId="8" applyFont="1" applyFill="1" applyAlignment="1" applyProtection="1">
      <alignment horizontal="centerContinuous"/>
      <protection locked="0"/>
    </xf>
    <xf numFmtId="0" fontId="8" fillId="4" borderId="0" xfId="8" applyFont="1" applyFill="1" applyAlignment="1" applyProtection="1">
      <alignment horizontal="center"/>
      <protection locked="0"/>
    </xf>
    <xf numFmtId="4" fontId="9" fillId="6" borderId="0" xfId="3" applyNumberFormat="1" applyFont="1" applyFill="1" applyAlignment="1">
      <alignment horizontal="center" vertical="center" wrapText="1"/>
    </xf>
    <xf numFmtId="0" fontId="8" fillId="4" borderId="0" xfId="0" applyFont="1" applyFill="1"/>
    <xf numFmtId="0" fontId="28" fillId="4" borderId="0" xfId="3" applyFont="1" applyFill="1" applyAlignment="1" applyProtection="1">
      <alignment horizontal="center"/>
      <protection locked="0"/>
    </xf>
    <xf numFmtId="3" fontId="11" fillId="4" borderId="0" xfId="3" applyNumberFormat="1" applyFont="1" applyFill="1"/>
    <xf numFmtId="0" fontId="21" fillId="4" borderId="0" xfId="3" applyFont="1" applyFill="1" applyAlignment="1" applyProtection="1">
      <alignment horizontal="left"/>
      <protection locked="0"/>
    </xf>
    <xf numFmtId="0" fontId="18" fillId="4" borderId="0" xfId="3" applyFont="1" applyFill="1" applyAlignment="1" applyProtection="1">
      <alignment horizontal="left"/>
      <protection locked="0"/>
    </xf>
    <xf numFmtId="0" fontId="0" fillId="4" borderId="0" xfId="0" applyFill="1"/>
    <xf numFmtId="0" fontId="24" fillId="4" borderId="0" xfId="0" applyFont="1" applyFill="1" applyAlignment="1" applyProtection="1">
      <alignment horizontal="center"/>
      <protection locked="0"/>
    </xf>
    <xf numFmtId="0" fontId="25" fillId="4" borderId="0" xfId="0" applyFont="1" applyFill="1" applyAlignment="1">
      <alignment vertical="center"/>
    </xf>
    <xf numFmtId="3" fontId="8" fillId="4" borderId="0" xfId="0" applyNumberFormat="1" applyFont="1" applyFill="1" applyAlignment="1" applyProtection="1">
      <alignment horizontal="center"/>
      <protection locked="0"/>
    </xf>
    <xf numFmtId="3" fontId="9" fillId="4" borderId="0" xfId="7" applyNumberFormat="1" applyFont="1" applyFill="1" applyAlignment="1" applyProtection="1">
      <alignment horizontal="right"/>
      <protection locked="0"/>
    </xf>
    <xf numFmtId="0" fontId="25" fillId="4" borderId="0" xfId="7" applyFont="1" applyFill="1" applyAlignment="1" applyProtection="1">
      <alignment horizontal="center"/>
      <protection locked="0"/>
    </xf>
    <xf numFmtId="0" fontId="2" fillId="4" borderId="0" xfId="7" applyFill="1" applyProtection="1">
      <protection locked="0"/>
    </xf>
    <xf numFmtId="0" fontId="25" fillId="4" borderId="0" xfId="7" applyFont="1" applyFill="1" applyAlignment="1" applyProtection="1">
      <alignment horizontal="centerContinuous"/>
      <protection locked="0"/>
    </xf>
    <xf numFmtId="0" fontId="2" fillId="4" borderId="0" xfId="7" applyFill="1"/>
    <xf numFmtId="3" fontId="10" fillId="4" borderId="0" xfId="7" applyNumberFormat="1" applyFont="1" applyFill="1"/>
    <xf numFmtId="0" fontId="28" fillId="4" borderId="0" xfId="7" applyFont="1" applyFill="1" applyAlignment="1" applyProtection="1">
      <alignment horizontal="center" vertical="center" wrapText="1"/>
      <protection locked="0"/>
    </xf>
    <xf numFmtId="3" fontId="21" fillId="4" borderId="0" xfId="7" applyNumberFormat="1" applyFont="1" applyFill="1"/>
    <xf numFmtId="0" fontId="24" fillId="4" borderId="0" xfId="7" applyFont="1" applyFill="1" applyAlignment="1" applyProtection="1">
      <alignment horizontal="centerContinuous"/>
      <protection locked="0"/>
    </xf>
    <xf numFmtId="0" fontId="28" fillId="4" borderId="0" xfId="7" applyFont="1" applyFill="1" applyAlignment="1" applyProtection="1">
      <alignment horizontal="centerContinuous"/>
      <protection locked="0"/>
    </xf>
    <xf numFmtId="0" fontId="26" fillId="4" borderId="0" xfId="0" applyFont="1" applyFill="1"/>
    <xf numFmtId="0" fontId="25" fillId="4" borderId="0" xfId="0" applyFont="1" applyFill="1"/>
    <xf numFmtId="0" fontId="26" fillId="4" borderId="0" xfId="3" applyFont="1" applyFill="1" applyAlignment="1" applyProtection="1">
      <alignment horizontal="center" wrapText="1"/>
      <protection locked="0"/>
    </xf>
    <xf numFmtId="49" fontId="34" fillId="4" borderId="0" xfId="3" applyNumberFormat="1" applyFont="1" applyFill="1" applyAlignment="1" applyProtection="1">
      <alignment horizontal="center"/>
      <protection locked="0"/>
    </xf>
    <xf numFmtId="0" fontId="33" fillId="2" borderId="2" xfId="2" applyFont="1" applyFill="1" applyBorder="1" applyAlignment="1">
      <alignment horizontal="centerContinuous"/>
    </xf>
    <xf numFmtId="0" fontId="35" fillId="2" borderId="0" xfId="2" applyFont="1" applyFill="1" applyAlignment="1">
      <alignment horizontal="centerContinuous"/>
    </xf>
    <xf numFmtId="0" fontId="33" fillId="2" borderId="7" xfId="2" applyFont="1" applyFill="1" applyBorder="1" applyAlignment="1">
      <alignment horizontal="centerContinuous"/>
    </xf>
    <xf numFmtId="0" fontId="36" fillId="3" borderId="0" xfId="2" applyFont="1" applyFill="1" applyAlignment="1">
      <alignment horizontal="center"/>
    </xf>
    <xf numFmtId="0" fontId="33" fillId="0" borderId="0" xfId="2" applyFont="1"/>
    <xf numFmtId="165" fontId="36" fillId="4" borderId="0" xfId="2" applyNumberFormat="1" applyFont="1" applyFill="1" applyAlignment="1">
      <alignment horizontal="center"/>
    </xf>
    <xf numFmtId="3" fontId="33" fillId="4" borderId="0" xfId="2" applyNumberFormat="1" applyFont="1" applyFill="1" applyAlignment="1">
      <alignment horizontal="right"/>
    </xf>
    <xf numFmtId="3" fontId="36" fillId="4" borderId="0" xfId="2" applyNumberFormat="1" applyFont="1" applyFill="1"/>
    <xf numFmtId="3" fontId="33" fillId="4" borderId="0" xfId="2" applyNumberFormat="1" applyFont="1" applyFill="1"/>
    <xf numFmtId="0" fontId="33" fillId="4" borderId="0" xfId="2" applyFont="1" applyFill="1"/>
    <xf numFmtId="3" fontId="33" fillId="4" borderId="0" xfId="2" applyNumberFormat="1" applyFont="1" applyFill="1" applyProtection="1">
      <protection locked="0"/>
    </xf>
    <xf numFmtId="0" fontId="36" fillId="4" borderId="0" xfId="3" applyFont="1" applyFill="1" applyAlignment="1" applyProtection="1">
      <alignment horizontal="center"/>
      <protection locked="0"/>
    </xf>
    <xf numFmtId="0" fontId="33" fillId="4" borderId="0" xfId="7" applyFont="1" applyFill="1" applyAlignment="1" applyProtection="1">
      <alignment horizontal="center"/>
      <protection locked="0"/>
    </xf>
    <xf numFmtId="0" fontId="33" fillId="4" borderId="0" xfId="7" applyFont="1" applyFill="1" applyAlignment="1" applyProtection="1">
      <alignment horizontal="centerContinuous"/>
      <protection locked="0"/>
    </xf>
    <xf numFmtId="0" fontId="36" fillId="4" borderId="0" xfId="7" applyFont="1" applyFill="1" applyAlignment="1" applyProtection="1">
      <alignment horizontal="center" vertical="center" wrapText="1"/>
      <protection locked="0"/>
    </xf>
    <xf numFmtId="49" fontId="38" fillId="4" borderId="0" xfId="4" applyNumberFormat="1" applyFont="1" applyFill="1" applyAlignment="1" applyProtection="1">
      <alignment horizontal="center"/>
      <protection locked="0"/>
    </xf>
    <xf numFmtId="49" fontId="40" fillId="4" borderId="0" xfId="4" applyNumberFormat="1" applyFont="1" applyFill="1" applyAlignment="1" applyProtection="1">
      <alignment horizontal="center"/>
      <protection locked="0"/>
    </xf>
    <xf numFmtId="0" fontId="37" fillId="4" borderId="0" xfId="2" applyFont="1" applyFill="1" applyAlignment="1" applyProtection="1">
      <alignment horizontal="center"/>
      <protection locked="0"/>
    </xf>
    <xf numFmtId="0" fontId="39" fillId="4" borderId="0" xfId="2" applyFont="1" applyFill="1" applyAlignment="1" applyProtection="1">
      <alignment horizontal="center"/>
      <protection locked="0"/>
    </xf>
    <xf numFmtId="0" fontId="37" fillId="4" borderId="0" xfId="2" applyFont="1" applyFill="1" applyAlignment="1">
      <alignment horizontal="center"/>
    </xf>
    <xf numFmtId="0" fontId="38" fillId="4" borderId="0" xfId="2" applyFont="1" applyFill="1" applyAlignment="1" applyProtection="1">
      <alignment horizontal="center"/>
      <protection locked="0"/>
    </xf>
    <xf numFmtId="0" fontId="41" fillId="4" borderId="0" xfId="2" applyFont="1" applyFill="1" applyAlignment="1" applyProtection="1">
      <alignment horizontal="center"/>
      <protection locked="0"/>
    </xf>
    <xf numFmtId="0" fontId="42" fillId="4" borderId="0" xfId="2" applyFont="1" applyFill="1" applyAlignment="1" applyProtection="1">
      <alignment horizontal="center"/>
      <protection locked="0"/>
    </xf>
    <xf numFmtId="9" fontId="13" fillId="4" borderId="0" xfId="12" applyFont="1" applyFill="1"/>
    <xf numFmtId="166" fontId="27" fillId="6" borderId="0" xfId="1" applyNumberFormat="1" applyFont="1" applyFill="1" applyBorder="1" applyAlignment="1" applyProtection="1">
      <alignment horizontal="right"/>
    </xf>
    <xf numFmtId="166" fontId="13" fillId="6" borderId="0" xfId="1" applyNumberFormat="1" applyFont="1" applyFill="1"/>
    <xf numFmtId="166" fontId="26" fillId="6" borderId="0" xfId="1" applyNumberFormat="1" applyFont="1" applyFill="1" applyProtection="1">
      <protection locked="0"/>
    </xf>
    <xf numFmtId="166" fontId="26" fillId="6" borderId="0" xfId="1" applyNumberFormat="1" applyFont="1" applyFill="1"/>
    <xf numFmtId="166" fontId="26" fillId="4" borderId="0" xfId="1" applyNumberFormat="1" applyFont="1" applyFill="1"/>
    <xf numFmtId="166" fontId="7" fillId="4" borderId="0" xfId="1" applyNumberFormat="1" applyFont="1" applyFill="1"/>
    <xf numFmtId="9" fontId="0" fillId="0" borderId="0" xfId="12" applyFont="1"/>
    <xf numFmtId="0" fontId="2" fillId="6" borderId="0" xfId="8" applyFont="1" applyFill="1" applyAlignment="1">
      <alignment horizontal="center"/>
    </xf>
    <xf numFmtId="0" fontId="26" fillId="4" borderId="0" xfId="8" applyFont="1" applyFill="1" applyAlignment="1">
      <alignment horizontal="center"/>
    </xf>
    <xf numFmtId="0" fontId="25" fillId="4" borderId="0" xfId="7" applyFont="1" applyFill="1" applyAlignment="1" applyProtection="1">
      <alignment horizontal="center"/>
      <protection locked="0"/>
    </xf>
    <xf numFmtId="0" fontId="25" fillId="4" borderId="0" xfId="0" applyFont="1" applyFill="1" applyAlignment="1">
      <alignment horizontal="center" vertical="center"/>
    </xf>
    <xf numFmtId="3" fontId="25" fillId="4" borderId="0" xfId="0" applyNumberFormat="1" applyFont="1" applyFill="1" applyAlignment="1" applyProtection="1">
      <alignment horizontal="center"/>
      <protection locked="0"/>
    </xf>
    <xf numFmtId="0" fontId="28" fillId="4" borderId="0" xfId="7" applyFont="1" applyFill="1" applyAlignment="1" applyProtection="1">
      <alignment horizontal="center" vertical="center" wrapText="1"/>
      <protection locked="0"/>
    </xf>
    <xf numFmtId="0" fontId="29" fillId="4" borderId="0" xfId="0" applyFont="1" applyFill="1" applyAlignment="1">
      <alignment horizontal="center"/>
    </xf>
    <xf numFmtId="0" fontId="24" fillId="4" borderId="0" xfId="7" applyFont="1" applyFill="1" applyAlignment="1" applyProtection="1">
      <alignment horizontal="center"/>
      <protection locked="0"/>
    </xf>
    <xf numFmtId="0" fontId="26" fillId="4" borderId="0" xfId="3" applyFont="1" applyFill="1" applyAlignment="1" applyProtection="1">
      <alignment horizontal="center" wrapText="1"/>
      <protection locked="0"/>
    </xf>
    <xf numFmtId="0" fontId="17" fillId="4" borderId="0" xfId="7" applyFont="1" applyFill="1" applyAlignment="1" applyProtection="1">
      <alignment horizontal="center" vertical="center" wrapText="1"/>
      <protection locked="0"/>
    </xf>
    <xf numFmtId="0" fontId="24" fillId="4" borderId="0" xfId="0" applyFont="1" applyFill="1" applyAlignment="1">
      <alignment horizontal="center" vertical="center"/>
    </xf>
    <xf numFmtId="0" fontId="25" fillId="4" borderId="0" xfId="0" applyFont="1" applyFill="1" applyAlignment="1" applyProtection="1">
      <alignment horizontal="center"/>
      <protection locked="0"/>
    </xf>
    <xf numFmtId="0" fontId="24" fillId="4" borderId="0" xfId="0" applyFont="1" applyFill="1" applyAlignment="1" applyProtection="1">
      <alignment horizontal="center"/>
      <protection locked="0"/>
    </xf>
    <xf numFmtId="0" fontId="8" fillId="4" borderId="0" xfId="7" applyFont="1" applyFill="1" applyAlignment="1" applyProtection="1">
      <alignment horizontal="center"/>
      <protection locked="0"/>
    </xf>
    <xf numFmtId="0" fontId="9" fillId="4" borderId="0" xfId="7" applyFont="1" applyFill="1" applyAlignment="1" applyProtection="1">
      <alignment horizontal="center"/>
      <protection locked="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center"/>
      <protection locked="0"/>
    </xf>
    <xf numFmtId="3" fontId="8" fillId="4" borderId="0" xfId="0" applyNumberFormat="1" applyFont="1" applyFill="1" applyAlignment="1" applyProtection="1">
      <alignment horizontal="center"/>
      <protection locked="0"/>
    </xf>
    <xf numFmtId="1" fontId="32" fillId="4" borderId="0" xfId="11" applyNumberFormat="1" applyFont="1" applyFill="1" applyAlignment="1">
      <alignment horizontal="center" vertical="center" wrapText="1"/>
    </xf>
    <xf numFmtId="4" fontId="33" fillId="6" borderId="0" xfId="3" applyNumberFormat="1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 applyProtection="1">
      <alignment horizontal="center"/>
      <protection locked="0"/>
    </xf>
  </cellXfs>
  <cellStyles count="13">
    <cellStyle name="Millares" xfId="1" builtinId="3"/>
    <cellStyle name="Normal" xfId="0" builtinId="0"/>
    <cellStyle name="Normal 2" xfId="11"/>
    <cellStyle name="Normal 4 10 10" xfId="3"/>
    <cellStyle name="Normal 4 10 2" xfId="7"/>
    <cellStyle name="Normal 4 229" xfId="5"/>
    <cellStyle name="Normal 4 231" xfId="2"/>
    <cellStyle name="Normal 4 232" xfId="8"/>
    <cellStyle name="Normal 42" xfId="6"/>
    <cellStyle name="Normal 43" xfId="9"/>
    <cellStyle name="Normal 5 5" xfId="4"/>
    <cellStyle name="Normal 5 6" xfId="10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79"/>
  <sheetViews>
    <sheetView view="pageBreakPreview" zoomScale="60" zoomScaleNormal="55" workbookViewId="0">
      <selection activeCell="J56" sqref="J56"/>
    </sheetView>
  </sheetViews>
  <sheetFormatPr baseColWidth="10" defaultRowHeight="14.25" x14ac:dyDescent="0.2"/>
  <cols>
    <col min="1" max="1" width="14" style="5" customWidth="1"/>
    <col min="2" max="2" width="68.42578125" style="5" customWidth="1"/>
    <col min="3" max="3" width="11.28515625" style="5" customWidth="1"/>
    <col min="4" max="4" width="32.7109375" style="5" customWidth="1"/>
    <col min="5" max="5" width="5.28515625" style="129" customWidth="1"/>
    <col min="6" max="6" width="32.5703125" style="5" customWidth="1"/>
    <col min="7" max="7" width="5" style="5" customWidth="1"/>
    <col min="8" max="8" width="15" style="5" customWidth="1"/>
    <col min="9" max="9" width="53.85546875" style="5" customWidth="1"/>
    <col min="10" max="10" width="10.7109375" style="5" customWidth="1"/>
    <col min="11" max="11" width="31.140625" style="5" bestFit="1" customWidth="1"/>
    <col min="12" max="12" width="4.28515625" style="5" customWidth="1"/>
    <col min="13" max="13" width="31.140625" style="5" bestFit="1" customWidth="1"/>
    <col min="14" max="14" width="30.5703125" style="5" customWidth="1"/>
    <col min="15" max="16384" width="11.42578125" style="5"/>
  </cols>
  <sheetData>
    <row r="1" spans="1:15" ht="23.25" x14ac:dyDescent="0.35">
      <c r="A1" s="1"/>
      <c r="B1" s="2"/>
      <c r="C1" s="2"/>
      <c r="D1" s="2"/>
      <c r="E1" s="125"/>
      <c r="F1" s="2"/>
      <c r="G1" s="2"/>
      <c r="H1" s="2"/>
      <c r="I1" s="2"/>
      <c r="J1" s="2"/>
      <c r="K1" s="2"/>
      <c r="L1" s="2"/>
      <c r="M1" s="3"/>
      <c r="N1" s="4"/>
    </row>
    <row r="2" spans="1:15" ht="27.75" x14ac:dyDescent="0.4">
      <c r="A2" s="6" t="s">
        <v>0</v>
      </c>
      <c r="B2" s="7"/>
      <c r="C2" s="7"/>
      <c r="D2" s="7"/>
      <c r="E2" s="126"/>
      <c r="F2" s="7"/>
      <c r="G2" s="7"/>
      <c r="H2" s="7"/>
      <c r="I2" s="7"/>
      <c r="J2" s="7"/>
      <c r="K2" s="7"/>
      <c r="L2" s="7"/>
      <c r="M2" s="8"/>
      <c r="N2" s="7"/>
    </row>
    <row r="3" spans="1:15" ht="27.75" x14ac:dyDescent="0.4">
      <c r="A3" s="6" t="s">
        <v>1</v>
      </c>
      <c r="B3" s="7"/>
      <c r="C3" s="7"/>
      <c r="D3" s="7"/>
      <c r="E3" s="126"/>
      <c r="F3" s="7"/>
      <c r="G3" s="7"/>
      <c r="H3" s="7"/>
      <c r="I3" s="7"/>
      <c r="J3" s="7"/>
      <c r="K3" s="7"/>
      <c r="L3" s="7"/>
      <c r="M3" s="8"/>
      <c r="N3" s="7"/>
    </row>
    <row r="4" spans="1:15" ht="27.75" x14ac:dyDescent="0.4">
      <c r="A4" s="9" t="s">
        <v>2</v>
      </c>
      <c r="B4" s="10"/>
      <c r="C4" s="10"/>
      <c r="D4" s="7"/>
      <c r="E4" s="126"/>
      <c r="F4" s="7"/>
      <c r="G4" s="7"/>
      <c r="H4" s="7"/>
      <c r="I4" s="7"/>
      <c r="J4" s="7"/>
      <c r="K4" s="7"/>
      <c r="L4" s="7"/>
      <c r="M4" s="8"/>
      <c r="N4" s="7"/>
    </row>
    <row r="5" spans="1:15" ht="25.5" x14ac:dyDescent="0.35">
      <c r="A5" s="11" t="s">
        <v>3</v>
      </c>
      <c r="B5" s="12"/>
      <c r="C5" s="12"/>
      <c r="D5" s="12"/>
      <c r="E5" s="126"/>
      <c r="F5" s="12"/>
      <c r="G5" s="12"/>
      <c r="H5" s="12"/>
      <c r="I5" s="12"/>
      <c r="J5" s="12"/>
      <c r="K5" s="12"/>
      <c r="L5" s="12"/>
      <c r="M5" s="13"/>
      <c r="N5" s="12"/>
    </row>
    <row r="6" spans="1:15" ht="23.25" x14ac:dyDescent="0.35">
      <c r="A6" s="14"/>
      <c r="B6" s="15"/>
      <c r="C6" s="15"/>
      <c r="D6" s="15"/>
      <c r="E6" s="127"/>
      <c r="F6" s="15"/>
      <c r="G6" s="15"/>
      <c r="H6" s="15"/>
      <c r="I6" s="15"/>
      <c r="J6" s="15"/>
      <c r="K6" s="15"/>
      <c r="L6" s="15"/>
      <c r="M6" s="16"/>
      <c r="N6" s="4"/>
    </row>
    <row r="7" spans="1:15" ht="23.25" x14ac:dyDescent="0.35">
      <c r="A7" s="17"/>
      <c r="B7" s="18"/>
      <c r="C7" s="18"/>
      <c r="D7" s="19"/>
      <c r="E7" s="128"/>
      <c r="F7" s="19"/>
      <c r="G7" s="18"/>
      <c r="H7" s="18"/>
      <c r="I7" s="18"/>
      <c r="J7" s="19"/>
      <c r="K7" s="19"/>
      <c r="L7" s="19"/>
      <c r="M7" s="19"/>
      <c r="N7" s="19"/>
    </row>
    <row r="8" spans="1:15" ht="26.25" x14ac:dyDescent="0.4">
      <c r="A8" s="20"/>
      <c r="B8" s="21"/>
      <c r="C8" s="124" t="s">
        <v>113</v>
      </c>
      <c r="D8" s="22">
        <v>2021</v>
      </c>
      <c r="F8" s="24">
        <v>2020</v>
      </c>
      <c r="G8" s="26"/>
      <c r="H8" s="21"/>
      <c r="I8" s="21"/>
      <c r="J8" s="124" t="s">
        <v>113</v>
      </c>
      <c r="K8" s="22">
        <v>2021</v>
      </c>
      <c r="L8" s="23"/>
      <c r="M8" s="24">
        <v>2020</v>
      </c>
      <c r="N8" s="25"/>
      <c r="O8" s="27"/>
    </row>
    <row r="9" spans="1:15" ht="26.25" x14ac:dyDescent="0.4">
      <c r="A9" s="20"/>
      <c r="B9" s="21"/>
      <c r="C9" s="21"/>
      <c r="D9" s="28"/>
      <c r="E9" s="130"/>
      <c r="F9" s="27"/>
      <c r="G9" s="28"/>
      <c r="H9" s="21"/>
      <c r="I9" s="21"/>
      <c r="J9" s="21"/>
      <c r="K9" s="28"/>
      <c r="L9" s="28"/>
      <c r="M9" s="27"/>
      <c r="N9" s="28"/>
      <c r="O9" s="27"/>
    </row>
    <row r="10" spans="1:15" ht="26.25" x14ac:dyDescent="0.4">
      <c r="A10" s="29">
        <v>1</v>
      </c>
      <c r="B10" s="30" t="s">
        <v>4</v>
      </c>
      <c r="C10" s="30"/>
      <c r="D10" s="31"/>
      <c r="E10" s="131"/>
      <c r="F10" s="27"/>
      <c r="G10" s="31"/>
      <c r="H10" s="30">
        <v>2</v>
      </c>
      <c r="I10" s="30" t="s">
        <v>5</v>
      </c>
      <c r="J10" s="142">
        <v>25</v>
      </c>
      <c r="K10" s="31"/>
      <c r="L10" s="31"/>
      <c r="M10" s="31"/>
      <c r="N10" s="31"/>
      <c r="O10" s="27"/>
    </row>
    <row r="11" spans="1:15" ht="26.25" x14ac:dyDescent="0.4">
      <c r="A11" s="32"/>
      <c r="B11" s="30"/>
      <c r="C11" s="30"/>
      <c r="D11" s="31"/>
      <c r="E11" s="131"/>
      <c r="F11" s="27"/>
      <c r="G11" s="31"/>
      <c r="H11" s="30"/>
      <c r="I11" s="30"/>
      <c r="J11" s="30"/>
      <c r="K11" s="31"/>
      <c r="L11" s="31"/>
      <c r="M11" s="31"/>
      <c r="N11" s="31"/>
      <c r="O11" s="27"/>
    </row>
    <row r="12" spans="1:15" ht="26.25" x14ac:dyDescent="0.4">
      <c r="A12" s="29"/>
      <c r="B12" s="30" t="s">
        <v>6</v>
      </c>
      <c r="C12" s="30"/>
      <c r="D12" s="33">
        <f>+D13+D17+D23+D26</f>
        <v>22478814409</v>
      </c>
      <c r="E12" s="132"/>
      <c r="F12" s="33">
        <v>46546711624</v>
      </c>
      <c r="G12" s="34"/>
      <c r="H12" s="30"/>
      <c r="I12" s="30" t="s">
        <v>6</v>
      </c>
      <c r="J12" s="30"/>
      <c r="K12" s="33">
        <f>+K13+K22+K25+K30</f>
        <v>26792910704</v>
      </c>
      <c r="L12" s="34"/>
      <c r="M12" s="33">
        <v>27189490560</v>
      </c>
      <c r="N12" s="34"/>
      <c r="O12" s="27"/>
    </row>
    <row r="13" spans="1:15" ht="26.25" x14ac:dyDescent="0.4">
      <c r="A13" s="37">
        <v>11</v>
      </c>
      <c r="B13" s="37" t="s">
        <v>7</v>
      </c>
      <c r="C13" s="38"/>
      <c r="D13" s="39">
        <f>+D15</f>
        <v>190241918</v>
      </c>
      <c r="E13" s="132"/>
      <c r="F13" s="39">
        <v>235707490</v>
      </c>
      <c r="G13" s="36"/>
      <c r="H13" s="40">
        <v>24</v>
      </c>
      <c r="I13" s="40" t="s">
        <v>8</v>
      </c>
      <c r="J13" s="142" t="s">
        <v>115</v>
      </c>
      <c r="K13" s="39">
        <f>+SUM(K14:K21)</f>
        <v>7474914223</v>
      </c>
      <c r="L13" s="36"/>
      <c r="M13" s="39">
        <v>1907855708</v>
      </c>
      <c r="N13" s="148">
        <f>+K13/$K$46</f>
        <v>0.18016483167209366</v>
      </c>
      <c r="O13" s="27"/>
    </row>
    <row r="14" spans="1:15" ht="26.25" x14ac:dyDescent="0.4">
      <c r="A14" s="37"/>
      <c r="B14" s="37"/>
      <c r="C14" s="41"/>
      <c r="D14" s="36"/>
      <c r="E14" s="132"/>
      <c r="F14" s="36"/>
      <c r="G14" s="42"/>
      <c r="H14" s="43">
        <v>2401</v>
      </c>
      <c r="I14" s="43" t="s">
        <v>9</v>
      </c>
      <c r="J14" s="142">
        <v>27</v>
      </c>
      <c r="K14" s="42">
        <v>490505361</v>
      </c>
      <c r="L14" s="42"/>
      <c r="M14" s="42">
        <v>0</v>
      </c>
      <c r="N14" s="35"/>
      <c r="O14" s="27"/>
    </row>
    <row r="15" spans="1:15" ht="26.25" x14ac:dyDescent="0.4">
      <c r="A15" s="43">
        <v>1105</v>
      </c>
      <c r="B15" s="43" t="s">
        <v>10</v>
      </c>
      <c r="C15" s="142">
        <v>3</v>
      </c>
      <c r="D15" s="42">
        <f>93697197+96544721</f>
        <v>190241918</v>
      </c>
      <c r="E15" s="133"/>
      <c r="F15" s="42">
        <v>235707490</v>
      </c>
      <c r="G15" s="42"/>
      <c r="H15" s="43">
        <v>2407</v>
      </c>
      <c r="I15" s="43" t="s">
        <v>11</v>
      </c>
      <c r="J15" s="142"/>
      <c r="K15" s="42">
        <v>0</v>
      </c>
      <c r="L15" s="42"/>
      <c r="M15" s="42">
        <v>0</v>
      </c>
      <c r="N15" s="42">
        <f>+D15-190241918</f>
        <v>0</v>
      </c>
      <c r="O15" s="27"/>
    </row>
    <row r="16" spans="1:15" ht="26.25" x14ac:dyDescent="0.4">
      <c r="A16" s="43"/>
      <c r="B16" s="43"/>
      <c r="C16" s="142"/>
      <c r="D16" s="42"/>
      <c r="E16" s="133"/>
      <c r="F16" s="42"/>
      <c r="G16" s="42"/>
      <c r="H16" s="43">
        <v>2424</v>
      </c>
      <c r="I16" s="43" t="s">
        <v>12</v>
      </c>
      <c r="J16" s="142">
        <v>28</v>
      </c>
      <c r="K16" s="42">
        <v>838623244</v>
      </c>
      <c r="L16" s="42"/>
      <c r="M16" s="42">
        <v>613497768</v>
      </c>
      <c r="N16" s="42"/>
      <c r="O16" s="27"/>
    </row>
    <row r="17" spans="1:16" ht="26.25" x14ac:dyDescent="0.4">
      <c r="A17" s="37">
        <v>13</v>
      </c>
      <c r="B17" s="37" t="s">
        <v>13</v>
      </c>
      <c r="C17" s="140" t="s">
        <v>114</v>
      </c>
      <c r="D17" s="39">
        <v>8981445091</v>
      </c>
      <c r="E17" s="133"/>
      <c r="F17" s="39">
        <v>3358858274</v>
      </c>
      <c r="G17" s="42"/>
      <c r="H17" s="43">
        <v>2436</v>
      </c>
      <c r="I17" s="43" t="s">
        <v>14</v>
      </c>
      <c r="J17" s="142" t="s">
        <v>116</v>
      </c>
      <c r="K17" s="42">
        <v>11529558</v>
      </c>
      <c r="L17" s="42"/>
      <c r="M17" s="42">
        <v>1125000</v>
      </c>
      <c r="N17" s="42"/>
      <c r="O17" s="27"/>
    </row>
    <row r="18" spans="1:16" ht="26.25" x14ac:dyDescent="0.4">
      <c r="A18" s="37"/>
      <c r="B18" s="37"/>
      <c r="C18" s="143"/>
      <c r="D18" s="36"/>
      <c r="E18" s="132"/>
      <c r="F18" s="36"/>
      <c r="G18" s="42"/>
      <c r="H18" s="43">
        <v>2440</v>
      </c>
      <c r="I18" s="43" t="s">
        <v>15</v>
      </c>
      <c r="J18" s="142" t="s">
        <v>116</v>
      </c>
      <c r="K18" s="42">
        <v>0</v>
      </c>
      <c r="L18" s="42"/>
      <c r="M18" s="42">
        <v>191603</v>
      </c>
      <c r="N18" s="42"/>
      <c r="O18" s="27"/>
    </row>
    <row r="19" spans="1:16" ht="26.25" x14ac:dyDescent="0.4">
      <c r="A19" s="43">
        <v>1384</v>
      </c>
      <c r="B19" s="43" t="s">
        <v>16</v>
      </c>
      <c r="C19" s="142"/>
      <c r="D19" s="42">
        <v>9525314298</v>
      </c>
      <c r="E19" s="133"/>
      <c r="F19" s="42">
        <v>3852552363</v>
      </c>
      <c r="G19" s="42"/>
      <c r="H19" s="43">
        <v>2453</v>
      </c>
      <c r="I19" s="43" t="s">
        <v>17</v>
      </c>
      <c r="J19" s="142" t="s">
        <v>116</v>
      </c>
      <c r="K19" s="42">
        <v>0</v>
      </c>
      <c r="L19" s="42"/>
      <c r="M19" s="42">
        <v>0</v>
      </c>
      <c r="N19" s="42"/>
      <c r="O19" s="27"/>
    </row>
    <row r="20" spans="1:16" ht="26.25" x14ac:dyDescent="0.4">
      <c r="A20" s="43">
        <v>1385</v>
      </c>
      <c r="B20" s="43" t="s">
        <v>18</v>
      </c>
      <c r="C20" s="142"/>
      <c r="D20" s="42">
        <v>331196616</v>
      </c>
      <c r="E20" s="133"/>
      <c r="F20" s="42">
        <v>366297536</v>
      </c>
      <c r="G20" s="42"/>
      <c r="H20" s="43">
        <v>2460</v>
      </c>
      <c r="I20" s="43" t="s">
        <v>19</v>
      </c>
      <c r="J20" s="142" t="s">
        <v>116</v>
      </c>
      <c r="K20" s="42">
        <v>0</v>
      </c>
      <c r="L20" s="42"/>
      <c r="M20" s="42">
        <v>0</v>
      </c>
      <c r="N20" s="42"/>
      <c r="O20" s="27"/>
    </row>
    <row r="21" spans="1:16" ht="26.25" x14ac:dyDescent="0.4">
      <c r="A21" s="43">
        <v>1386</v>
      </c>
      <c r="B21" s="43" t="s">
        <v>20</v>
      </c>
      <c r="C21" s="142"/>
      <c r="D21" s="42">
        <v>-875065823</v>
      </c>
      <c r="E21" s="133"/>
      <c r="F21" s="42">
        <v>-859991625</v>
      </c>
      <c r="G21" s="36"/>
      <c r="H21" s="43">
        <v>2490</v>
      </c>
      <c r="I21" s="43" t="s">
        <v>21</v>
      </c>
      <c r="J21" s="142">
        <v>29</v>
      </c>
      <c r="K21" s="42">
        <f>6037711339+96544721</f>
        <v>6134256060</v>
      </c>
      <c r="L21" s="42"/>
      <c r="M21" s="42">
        <v>1293041337</v>
      </c>
      <c r="N21" s="42"/>
      <c r="O21" s="27"/>
    </row>
    <row r="22" spans="1:16" ht="26.25" x14ac:dyDescent="0.4">
      <c r="A22" s="43"/>
      <c r="B22" s="43"/>
      <c r="C22" s="142"/>
      <c r="D22" s="42"/>
      <c r="E22" s="133"/>
      <c r="F22" s="42"/>
      <c r="G22" s="36"/>
      <c r="H22" s="37">
        <v>25</v>
      </c>
      <c r="I22" s="37" t="s">
        <v>22</v>
      </c>
      <c r="J22" s="142">
        <v>30</v>
      </c>
      <c r="K22" s="39">
        <v>17057419832</v>
      </c>
      <c r="L22" s="36"/>
      <c r="M22" s="39">
        <v>19109153977</v>
      </c>
      <c r="N22" s="148">
        <f>+K22/$K$46</f>
        <v>0.41112808536806567</v>
      </c>
      <c r="O22" s="27"/>
      <c r="P22" s="5">
        <v>18</v>
      </c>
    </row>
    <row r="23" spans="1:16" ht="26.25" x14ac:dyDescent="0.4">
      <c r="A23" s="37">
        <v>14</v>
      </c>
      <c r="B23" s="37" t="s">
        <v>23</v>
      </c>
      <c r="C23" s="141"/>
      <c r="D23" s="39">
        <v>34617095</v>
      </c>
      <c r="E23" s="132"/>
      <c r="F23" s="39">
        <v>1504974</v>
      </c>
      <c r="G23" s="42"/>
      <c r="H23" s="43">
        <v>2511</v>
      </c>
      <c r="I23" s="43" t="s">
        <v>24</v>
      </c>
      <c r="J23" s="142">
        <v>30</v>
      </c>
      <c r="K23" s="42">
        <v>17057419832</v>
      </c>
      <c r="L23" s="42"/>
      <c r="M23" s="42">
        <v>14175107048</v>
      </c>
      <c r="N23" s="42"/>
      <c r="O23" s="27"/>
      <c r="P23" s="5">
        <f>+P22+77</f>
        <v>95</v>
      </c>
    </row>
    <row r="24" spans="1:16" ht="26.25" x14ac:dyDescent="0.4">
      <c r="A24" s="43">
        <v>1415</v>
      </c>
      <c r="B24" s="43" t="s">
        <v>26</v>
      </c>
      <c r="C24" s="142">
        <v>5</v>
      </c>
      <c r="D24" s="42">
        <v>34617095</v>
      </c>
      <c r="E24" s="133"/>
      <c r="F24" s="42">
        <v>1504974</v>
      </c>
      <c r="G24" s="42"/>
      <c r="H24" s="43">
        <v>2513</v>
      </c>
      <c r="I24" s="43" t="s">
        <v>27</v>
      </c>
      <c r="J24" s="142" t="s">
        <v>118</v>
      </c>
      <c r="K24" s="42">
        <v>0</v>
      </c>
      <c r="L24" s="42"/>
      <c r="M24" s="42">
        <v>4934046929</v>
      </c>
      <c r="N24" s="42"/>
      <c r="O24" s="27"/>
    </row>
    <row r="25" spans="1:16" ht="26.25" x14ac:dyDescent="0.4">
      <c r="A25" s="43"/>
      <c r="B25" s="43"/>
      <c r="C25" s="142"/>
      <c r="D25" s="42"/>
      <c r="E25" s="133"/>
      <c r="F25" s="42"/>
      <c r="G25" s="42"/>
      <c r="H25" s="37">
        <v>27</v>
      </c>
      <c r="I25" s="37" t="s">
        <v>28</v>
      </c>
      <c r="J25" s="142"/>
      <c r="K25" s="39">
        <v>2202088110</v>
      </c>
      <c r="L25" s="36"/>
      <c r="M25" s="39">
        <v>2077486365</v>
      </c>
      <c r="N25" s="148">
        <f>+K25/$K$46</f>
        <v>5.3076038310181539E-2</v>
      </c>
      <c r="O25" s="27"/>
    </row>
    <row r="26" spans="1:16" ht="26.25" x14ac:dyDescent="0.4">
      <c r="A26" s="37">
        <v>19</v>
      </c>
      <c r="B26" s="37" t="s">
        <v>29</v>
      </c>
      <c r="C26" s="141"/>
      <c r="D26" s="39">
        <v>13272510305</v>
      </c>
      <c r="E26" s="132"/>
      <c r="F26" s="39">
        <v>42950640886</v>
      </c>
      <c r="G26" s="42"/>
      <c r="H26" s="35"/>
      <c r="I26" s="35"/>
      <c r="J26" s="142"/>
      <c r="K26" s="35"/>
      <c r="L26" s="35"/>
      <c r="M26" s="35"/>
      <c r="N26" s="35"/>
      <c r="O26" s="27"/>
    </row>
    <row r="27" spans="1:16" ht="26.25" x14ac:dyDescent="0.4">
      <c r="A27" s="35"/>
      <c r="B27" s="35"/>
      <c r="C27" s="144"/>
      <c r="D27" s="35"/>
      <c r="E27" s="134"/>
      <c r="F27" s="35"/>
      <c r="G27" s="42"/>
      <c r="H27" s="43">
        <v>2701</v>
      </c>
      <c r="I27" s="43" t="s">
        <v>30</v>
      </c>
      <c r="J27" s="142">
        <v>31</v>
      </c>
      <c r="K27" s="42">
        <v>2202088110</v>
      </c>
      <c r="L27" s="42"/>
      <c r="M27" s="42">
        <v>2077486365</v>
      </c>
      <c r="N27" s="42"/>
      <c r="O27" s="27"/>
    </row>
    <row r="28" spans="1:16" ht="26.25" x14ac:dyDescent="0.4">
      <c r="A28" s="43">
        <v>1905</v>
      </c>
      <c r="B28" s="43" t="s">
        <v>31</v>
      </c>
      <c r="C28" s="142">
        <v>6</v>
      </c>
      <c r="D28" s="44">
        <v>1541774265</v>
      </c>
      <c r="E28" s="135"/>
      <c r="F28" s="44">
        <v>1115329414</v>
      </c>
      <c r="G28" s="42"/>
      <c r="H28" s="43">
        <v>2710</v>
      </c>
      <c r="I28" s="43" t="s">
        <v>32</v>
      </c>
      <c r="J28" s="142"/>
      <c r="K28" s="42">
        <v>0</v>
      </c>
      <c r="L28" s="42"/>
      <c r="M28" s="42">
        <v>0</v>
      </c>
      <c r="N28" s="42"/>
      <c r="O28" s="27"/>
    </row>
    <row r="29" spans="1:16" ht="26.25" x14ac:dyDescent="0.4">
      <c r="A29" s="43">
        <v>1906</v>
      </c>
      <c r="B29" s="43" t="s">
        <v>33</v>
      </c>
      <c r="C29" s="142">
        <v>7</v>
      </c>
      <c r="D29" s="44">
        <v>3557148499</v>
      </c>
      <c r="E29" s="135"/>
      <c r="F29" s="44">
        <v>5163465600</v>
      </c>
      <c r="G29" s="42"/>
      <c r="H29" s="45"/>
      <c r="I29" s="45"/>
      <c r="J29" s="142"/>
      <c r="K29" s="45"/>
      <c r="L29" s="45"/>
      <c r="M29" s="45"/>
      <c r="N29" s="45"/>
      <c r="O29" s="27"/>
    </row>
    <row r="30" spans="1:16" ht="26.25" x14ac:dyDescent="0.4">
      <c r="A30" s="43">
        <v>1908</v>
      </c>
      <c r="B30" s="43" t="s">
        <v>34</v>
      </c>
      <c r="C30" s="142">
        <v>8</v>
      </c>
      <c r="D30" s="44">
        <v>7907450370</v>
      </c>
      <c r="E30" s="135"/>
      <c r="F30" s="44">
        <v>31714313712</v>
      </c>
      <c r="G30" s="42"/>
      <c r="H30" s="37">
        <v>29</v>
      </c>
      <c r="I30" s="37" t="s">
        <v>35</v>
      </c>
      <c r="J30" s="142"/>
      <c r="K30" s="39">
        <v>58488539</v>
      </c>
      <c r="L30" s="36"/>
      <c r="M30" s="39">
        <v>4094994510</v>
      </c>
      <c r="N30" s="148">
        <f>+K30/$K$46</f>
        <v>1.4097255793595594E-3</v>
      </c>
      <c r="O30" s="27"/>
    </row>
    <row r="31" spans="1:16" ht="26.25" x14ac:dyDescent="0.4">
      <c r="A31" s="43">
        <v>1909</v>
      </c>
      <c r="B31" s="43" t="s">
        <v>36</v>
      </c>
      <c r="C31" s="142">
        <v>9</v>
      </c>
      <c r="D31" s="44">
        <v>266137171</v>
      </c>
      <c r="E31" s="135"/>
      <c r="F31" s="44">
        <v>4957532160</v>
      </c>
      <c r="G31" s="42"/>
      <c r="H31" s="45"/>
      <c r="I31" s="45"/>
      <c r="J31" s="142"/>
      <c r="K31" s="45"/>
      <c r="L31" s="45"/>
      <c r="M31" s="45"/>
      <c r="N31" s="45"/>
      <c r="O31" s="27"/>
    </row>
    <row r="32" spans="1:16" ht="26.25" x14ac:dyDescent="0.4">
      <c r="A32" s="46"/>
      <c r="B32" s="46"/>
      <c r="C32" s="145"/>
      <c r="D32" s="44"/>
      <c r="E32" s="135"/>
      <c r="F32" s="44"/>
      <c r="G32" s="42"/>
      <c r="H32" s="43">
        <v>2902</v>
      </c>
      <c r="I32" s="43" t="s">
        <v>17</v>
      </c>
      <c r="J32" s="142">
        <v>32</v>
      </c>
      <c r="K32" s="42">
        <v>58488539</v>
      </c>
      <c r="L32" s="42"/>
      <c r="M32" s="42">
        <v>4094994510</v>
      </c>
      <c r="N32" s="42"/>
      <c r="O32" s="27"/>
    </row>
    <row r="33" spans="1:15" ht="26.25" x14ac:dyDescent="0.4">
      <c r="A33" s="47"/>
      <c r="B33" s="30" t="s">
        <v>38</v>
      </c>
      <c r="C33" s="146"/>
      <c r="D33" s="33">
        <f>+D35+D47</f>
        <v>224018623894</v>
      </c>
      <c r="E33" s="132"/>
      <c r="F33" s="33">
        <v>203699154189</v>
      </c>
      <c r="G33" s="48"/>
      <c r="H33" s="49"/>
      <c r="I33" s="30" t="s">
        <v>38</v>
      </c>
      <c r="J33" s="142"/>
      <c r="K33" s="33">
        <f>+K34</f>
        <v>14696397468</v>
      </c>
      <c r="L33" s="34"/>
      <c r="M33" s="33">
        <v>9435447987</v>
      </c>
      <c r="N33" s="34"/>
      <c r="O33" s="27"/>
    </row>
    <row r="34" spans="1:15" ht="26.25" x14ac:dyDescent="0.4">
      <c r="A34" s="35"/>
      <c r="B34" s="35"/>
      <c r="C34" s="144"/>
      <c r="D34" s="35"/>
      <c r="E34" s="134"/>
      <c r="F34" s="35"/>
      <c r="G34" s="42"/>
      <c r="H34" s="37">
        <v>25</v>
      </c>
      <c r="I34" s="37" t="s">
        <v>22</v>
      </c>
      <c r="J34" s="142" t="s">
        <v>117</v>
      </c>
      <c r="K34" s="39">
        <f>+K35+K36</f>
        <v>14696397468</v>
      </c>
      <c r="L34" s="36"/>
      <c r="M34" s="39">
        <v>9435447987</v>
      </c>
      <c r="N34" s="148">
        <f>+K34/$K$46</f>
        <v>0.35422131907029958</v>
      </c>
      <c r="O34" s="27"/>
    </row>
    <row r="35" spans="1:15" ht="26.25" x14ac:dyDescent="0.4">
      <c r="A35" s="37">
        <v>16</v>
      </c>
      <c r="B35" s="37" t="s">
        <v>39</v>
      </c>
      <c r="C35" s="142">
        <v>10</v>
      </c>
      <c r="D35" s="39">
        <v>210002024048</v>
      </c>
      <c r="E35" s="132"/>
      <c r="F35" s="39">
        <v>194927532799</v>
      </c>
      <c r="G35" s="42"/>
      <c r="H35" s="43">
        <v>2511</v>
      </c>
      <c r="I35" s="43" t="s">
        <v>24</v>
      </c>
      <c r="J35" s="142" t="s">
        <v>116</v>
      </c>
      <c r="K35" s="42">
        <v>0</v>
      </c>
      <c r="L35" s="42"/>
      <c r="M35" s="42">
        <v>0</v>
      </c>
      <c r="N35" s="35"/>
      <c r="O35" s="27"/>
    </row>
    <row r="36" spans="1:15" ht="26.25" x14ac:dyDescent="0.4">
      <c r="A36" s="37"/>
      <c r="B36" s="37"/>
      <c r="C36" s="143"/>
      <c r="D36" s="36"/>
      <c r="E36" s="132"/>
      <c r="F36" s="36"/>
      <c r="G36" s="42"/>
      <c r="H36" s="43">
        <v>2512</v>
      </c>
      <c r="I36" s="43" t="s">
        <v>25</v>
      </c>
      <c r="J36" s="142">
        <v>30</v>
      </c>
      <c r="K36" s="42">
        <v>14696397468</v>
      </c>
      <c r="L36" s="42"/>
      <c r="M36" s="42">
        <v>9435447987</v>
      </c>
      <c r="N36" s="35"/>
      <c r="O36" s="27"/>
    </row>
    <row r="37" spans="1:15" ht="26.25" x14ac:dyDescent="0.4">
      <c r="A37" s="43">
        <v>1605</v>
      </c>
      <c r="B37" s="43" t="s">
        <v>40</v>
      </c>
      <c r="C37" s="142">
        <v>11</v>
      </c>
      <c r="D37" s="42">
        <v>47977529862</v>
      </c>
      <c r="E37" s="133"/>
      <c r="F37" s="42">
        <v>20891931940</v>
      </c>
      <c r="G37" s="42"/>
      <c r="H37" s="43"/>
      <c r="I37" s="43"/>
      <c r="J37" s="142"/>
      <c r="K37" s="42"/>
      <c r="L37" s="42"/>
      <c r="M37" s="42"/>
      <c r="N37" s="42"/>
      <c r="O37" s="27"/>
    </row>
    <row r="38" spans="1:15" ht="26.25" x14ac:dyDescent="0.4">
      <c r="A38" s="43">
        <v>1615</v>
      </c>
      <c r="B38" s="43" t="s">
        <v>41</v>
      </c>
      <c r="C38" s="142">
        <v>12</v>
      </c>
      <c r="D38" s="42">
        <v>80786822176</v>
      </c>
      <c r="E38" s="133"/>
      <c r="F38" s="42">
        <v>101019719363</v>
      </c>
      <c r="G38" s="42"/>
      <c r="H38" s="37">
        <v>27</v>
      </c>
      <c r="I38" s="37" t="s">
        <v>28</v>
      </c>
      <c r="J38" s="142"/>
      <c r="K38" s="39">
        <v>0</v>
      </c>
      <c r="L38" s="36"/>
      <c r="M38" s="39">
        <v>0</v>
      </c>
      <c r="N38" s="36"/>
      <c r="O38" s="27"/>
    </row>
    <row r="39" spans="1:15" ht="26.25" x14ac:dyDescent="0.4">
      <c r="A39" s="43">
        <v>1635</v>
      </c>
      <c r="B39" s="43" t="s">
        <v>42</v>
      </c>
      <c r="C39" s="142">
        <v>13</v>
      </c>
      <c r="D39" s="42">
        <v>1088426330</v>
      </c>
      <c r="E39" s="133"/>
      <c r="F39" s="42">
        <v>782132158</v>
      </c>
      <c r="G39" s="42"/>
      <c r="H39" s="45"/>
      <c r="I39" s="45"/>
      <c r="J39" s="142"/>
      <c r="K39" s="45"/>
      <c r="L39" s="45"/>
      <c r="M39" s="45"/>
      <c r="N39" s="45"/>
      <c r="O39" s="27"/>
    </row>
    <row r="40" spans="1:15" ht="26.25" x14ac:dyDescent="0.4">
      <c r="A40" s="43">
        <v>1640</v>
      </c>
      <c r="B40" s="43" t="s">
        <v>43</v>
      </c>
      <c r="C40" s="142">
        <v>14</v>
      </c>
      <c r="D40" s="42">
        <v>43076670771</v>
      </c>
      <c r="E40" s="133"/>
      <c r="F40" s="42">
        <v>23410878478</v>
      </c>
      <c r="G40" s="42"/>
      <c r="H40" s="43">
        <v>2701</v>
      </c>
      <c r="I40" s="43" t="s">
        <v>30</v>
      </c>
      <c r="J40" s="142"/>
      <c r="K40" s="42">
        <v>0</v>
      </c>
      <c r="L40" s="42"/>
      <c r="M40" s="42">
        <v>0</v>
      </c>
      <c r="N40" s="42"/>
      <c r="O40" s="27"/>
    </row>
    <row r="41" spans="1:15" ht="26.25" x14ac:dyDescent="0.4">
      <c r="A41" s="43">
        <v>1655</v>
      </c>
      <c r="B41" s="43" t="s">
        <v>44</v>
      </c>
      <c r="C41" s="142">
        <v>15</v>
      </c>
      <c r="D41" s="42">
        <v>2899621195</v>
      </c>
      <c r="E41" s="133"/>
      <c r="F41" s="42">
        <v>2791355301</v>
      </c>
      <c r="G41" s="42"/>
      <c r="H41" s="35"/>
      <c r="I41" s="35"/>
      <c r="J41" s="142"/>
      <c r="K41" s="35"/>
      <c r="L41" s="35"/>
      <c r="M41" s="35"/>
      <c r="N41" s="35"/>
      <c r="O41" s="27"/>
    </row>
    <row r="42" spans="1:15" ht="26.25" x14ac:dyDescent="0.4">
      <c r="A42" s="43">
        <v>1665</v>
      </c>
      <c r="B42" s="43" t="s">
        <v>45</v>
      </c>
      <c r="C42" s="142">
        <v>16</v>
      </c>
      <c r="D42" s="42">
        <v>43325901891</v>
      </c>
      <c r="E42" s="133"/>
      <c r="F42" s="42">
        <v>43806203259</v>
      </c>
      <c r="G42" s="42"/>
      <c r="H42" s="35"/>
      <c r="I42" s="35"/>
      <c r="J42" s="142"/>
      <c r="K42" s="35"/>
      <c r="L42" s="35"/>
      <c r="M42" s="35"/>
      <c r="N42" s="35"/>
      <c r="O42" s="27"/>
    </row>
    <row r="43" spans="1:15" ht="26.25" x14ac:dyDescent="0.4">
      <c r="A43" s="43">
        <v>1670</v>
      </c>
      <c r="B43" s="43" t="s">
        <v>46</v>
      </c>
      <c r="C43" s="142">
        <v>17</v>
      </c>
      <c r="D43" s="42">
        <v>32289669814</v>
      </c>
      <c r="E43" s="133"/>
      <c r="F43" s="42">
        <v>33746365281</v>
      </c>
      <c r="G43" s="35"/>
      <c r="H43" s="37">
        <v>29</v>
      </c>
      <c r="I43" s="37" t="s">
        <v>35</v>
      </c>
      <c r="J43" s="142"/>
      <c r="K43" s="39">
        <v>0</v>
      </c>
      <c r="L43" s="36"/>
      <c r="M43" s="39">
        <v>0</v>
      </c>
      <c r="N43" s="36"/>
      <c r="O43" s="27"/>
    </row>
    <row r="44" spans="1:15" ht="26.25" x14ac:dyDescent="0.4">
      <c r="A44" s="43">
        <v>1680</v>
      </c>
      <c r="B44" s="43" t="s">
        <v>47</v>
      </c>
      <c r="C44" s="142">
        <v>18</v>
      </c>
      <c r="D44" s="42">
        <v>12935565015</v>
      </c>
      <c r="E44" s="133"/>
      <c r="F44" s="42">
        <v>13169199552</v>
      </c>
      <c r="G44" s="36"/>
      <c r="H44" s="43">
        <v>2902</v>
      </c>
      <c r="I44" s="43" t="s">
        <v>17</v>
      </c>
      <c r="J44" s="142" t="s">
        <v>116</v>
      </c>
      <c r="K44" s="42">
        <v>0</v>
      </c>
      <c r="L44" s="42"/>
      <c r="M44" s="42">
        <v>0</v>
      </c>
      <c r="N44" s="42"/>
      <c r="O44" s="27"/>
    </row>
    <row r="45" spans="1:15" ht="26.25" x14ac:dyDescent="0.4">
      <c r="A45" s="43">
        <v>1685</v>
      </c>
      <c r="B45" s="43" t="s">
        <v>48</v>
      </c>
      <c r="C45" s="142">
        <v>19</v>
      </c>
      <c r="D45" s="42">
        <v>-54378183006</v>
      </c>
      <c r="E45" s="133"/>
      <c r="F45" s="42">
        <v>-44690252533</v>
      </c>
      <c r="G45" s="42"/>
      <c r="H45" s="43">
        <v>2905</v>
      </c>
      <c r="I45" s="43" t="s">
        <v>37</v>
      </c>
      <c r="J45" s="142" t="s">
        <v>116</v>
      </c>
      <c r="K45" s="42">
        <v>0</v>
      </c>
      <c r="L45" s="42"/>
      <c r="M45" s="42">
        <v>0</v>
      </c>
      <c r="N45" s="42"/>
      <c r="O45" s="27"/>
    </row>
    <row r="46" spans="1:15" ht="27" thickBot="1" x14ac:dyDescent="0.45">
      <c r="A46" s="43"/>
      <c r="B46" s="43"/>
      <c r="C46" s="142"/>
      <c r="D46" s="42"/>
      <c r="E46" s="133"/>
      <c r="F46" s="42"/>
      <c r="G46" s="36"/>
      <c r="H46" s="49"/>
      <c r="I46" s="50" t="s">
        <v>49</v>
      </c>
      <c r="J46" s="142"/>
      <c r="K46" s="51">
        <f>+K12+K33</f>
        <v>41489308172</v>
      </c>
      <c r="L46" s="34"/>
      <c r="M46" s="51">
        <v>36624938547</v>
      </c>
      <c r="N46" s="34"/>
      <c r="O46" s="27"/>
    </row>
    <row r="47" spans="1:15" ht="27" thickTop="1" x14ac:dyDescent="0.4">
      <c r="A47" s="37">
        <v>19</v>
      </c>
      <c r="B47" s="37" t="s">
        <v>29</v>
      </c>
      <c r="C47" s="142">
        <v>20</v>
      </c>
      <c r="D47" s="39">
        <v>14016599846</v>
      </c>
      <c r="E47" s="132"/>
      <c r="F47" s="39">
        <v>8771621390</v>
      </c>
      <c r="G47" s="42"/>
      <c r="H47" s="30">
        <v>3</v>
      </c>
      <c r="I47" s="30" t="s">
        <v>50</v>
      </c>
      <c r="J47" s="142">
        <v>33</v>
      </c>
      <c r="K47" s="52"/>
      <c r="L47" s="52"/>
      <c r="M47" s="52"/>
      <c r="N47" s="52"/>
      <c r="O47" s="27"/>
    </row>
    <row r="48" spans="1:15" ht="26.25" x14ac:dyDescent="0.4">
      <c r="C48" s="142"/>
      <c r="D48" s="35"/>
      <c r="E48" s="134"/>
      <c r="F48" s="35"/>
      <c r="G48" s="42"/>
      <c r="H48" s="37">
        <v>31</v>
      </c>
      <c r="I48" s="37" t="s">
        <v>51</v>
      </c>
      <c r="J48" s="142"/>
      <c r="K48" s="39">
        <v>205008130131</v>
      </c>
      <c r="L48" s="36"/>
      <c r="M48" s="39">
        <v>213620927266</v>
      </c>
      <c r="N48" s="36"/>
      <c r="O48" s="27"/>
    </row>
    <row r="49" spans="1:15" ht="26.25" x14ac:dyDescent="0.4">
      <c r="A49" s="43">
        <v>1902</v>
      </c>
      <c r="B49" s="43" t="s">
        <v>52</v>
      </c>
      <c r="C49" s="142">
        <v>21</v>
      </c>
      <c r="D49" s="44">
        <v>8284787284</v>
      </c>
      <c r="E49" s="135"/>
      <c r="F49" s="44">
        <v>1737166558</v>
      </c>
      <c r="G49" s="42"/>
      <c r="H49" s="43" t="s">
        <v>53</v>
      </c>
      <c r="I49" s="43" t="s">
        <v>54</v>
      </c>
      <c r="J49" s="142"/>
      <c r="K49" s="42">
        <v>22612118715</v>
      </c>
      <c r="L49" s="42"/>
      <c r="M49" s="42">
        <v>22612118715</v>
      </c>
      <c r="N49" s="42"/>
      <c r="O49" s="27"/>
    </row>
    <row r="50" spans="1:15" ht="26.25" x14ac:dyDescent="0.4">
      <c r="A50" s="43">
        <v>1905</v>
      </c>
      <c r="B50" s="43" t="s">
        <v>31</v>
      </c>
      <c r="C50" s="142">
        <v>22</v>
      </c>
      <c r="D50" s="44">
        <v>960982168</v>
      </c>
      <c r="E50" s="135"/>
      <c r="F50" s="44">
        <v>989840247</v>
      </c>
      <c r="G50" s="42"/>
      <c r="H50" s="43" t="s">
        <v>55</v>
      </c>
      <c r="I50" s="43" t="s">
        <v>56</v>
      </c>
      <c r="J50" s="142">
        <v>34</v>
      </c>
      <c r="K50" s="53">
        <v>28861107943</v>
      </c>
      <c r="L50" s="53"/>
      <c r="M50" s="53">
        <v>35721100860</v>
      </c>
      <c r="N50" s="53"/>
      <c r="O50" s="27"/>
    </row>
    <row r="51" spans="1:15" ht="26.25" x14ac:dyDescent="0.4">
      <c r="A51" s="43">
        <v>1970</v>
      </c>
      <c r="B51" s="43" t="s">
        <v>58</v>
      </c>
      <c r="C51" s="145">
        <v>23</v>
      </c>
      <c r="D51" s="44">
        <v>12107327128</v>
      </c>
      <c r="E51" s="135"/>
      <c r="F51" s="44">
        <v>11365194644</v>
      </c>
      <c r="G51" s="42"/>
      <c r="H51" s="43">
        <v>310900</v>
      </c>
      <c r="I51" s="43" t="s">
        <v>57</v>
      </c>
      <c r="J51" s="142" t="s">
        <v>116</v>
      </c>
      <c r="K51" s="42">
        <v>153534903473</v>
      </c>
      <c r="L51" s="42"/>
      <c r="M51" s="42">
        <v>155287707691</v>
      </c>
      <c r="N51" s="42"/>
      <c r="O51" s="27"/>
    </row>
    <row r="52" spans="1:15" ht="26.25" x14ac:dyDescent="0.4">
      <c r="A52" s="43">
        <v>1975</v>
      </c>
      <c r="B52" s="43" t="s">
        <v>59</v>
      </c>
      <c r="C52" s="144">
        <v>24</v>
      </c>
      <c r="D52" s="44">
        <v>-7336496734</v>
      </c>
      <c r="E52" s="135"/>
      <c r="F52" s="44">
        <v>-5320580059</v>
      </c>
      <c r="G52" s="42"/>
      <c r="H52" s="43">
        <v>314500</v>
      </c>
      <c r="I52" s="43" t="s">
        <v>60</v>
      </c>
      <c r="J52" s="142" t="s">
        <v>116</v>
      </c>
      <c r="K52" s="42">
        <v>0</v>
      </c>
      <c r="L52" s="42"/>
      <c r="M52" s="42"/>
      <c r="N52" s="42"/>
      <c r="O52" s="27"/>
    </row>
    <row r="53" spans="1:15" ht="27" thickBot="1" x14ac:dyDescent="0.45">
      <c r="A53" s="37"/>
      <c r="B53" s="37"/>
      <c r="C53" s="143"/>
      <c r="D53" s="36"/>
      <c r="E53" s="132"/>
      <c r="F53" s="36"/>
      <c r="G53" s="42"/>
      <c r="H53" s="45"/>
      <c r="I53" s="50" t="s">
        <v>61</v>
      </c>
      <c r="J53" s="142"/>
      <c r="K53" s="51">
        <v>205008130131</v>
      </c>
      <c r="L53" s="34"/>
      <c r="M53" s="51">
        <v>213620927266</v>
      </c>
      <c r="N53" s="34"/>
      <c r="O53" s="27"/>
    </row>
    <row r="54" spans="1:15" ht="27.75" thickTop="1" thickBot="1" x14ac:dyDescent="0.45">
      <c r="A54" s="54"/>
      <c r="B54" s="50" t="s">
        <v>62</v>
      </c>
      <c r="C54" s="147"/>
      <c r="D54" s="51">
        <f>+D12+D33</f>
        <v>246497438303</v>
      </c>
      <c r="E54" s="133"/>
      <c r="F54" s="51">
        <v>250245865813</v>
      </c>
      <c r="G54" s="42"/>
      <c r="H54" s="55"/>
      <c r="I54" s="50" t="s">
        <v>63</v>
      </c>
      <c r="J54" s="142"/>
      <c r="K54" s="51">
        <f>+K46+K53</f>
        <v>246497438303</v>
      </c>
      <c r="L54" s="34"/>
      <c r="M54" s="51">
        <v>250245865813</v>
      </c>
      <c r="N54" s="34"/>
      <c r="O54" s="27"/>
    </row>
    <row r="55" spans="1:15" ht="27" thickTop="1" x14ac:dyDescent="0.4">
      <c r="A55" s="54"/>
      <c r="B55" s="50"/>
      <c r="C55" s="144"/>
      <c r="D55" s="34"/>
      <c r="E55" s="132"/>
      <c r="F55" s="34"/>
      <c r="G55" s="42"/>
      <c r="H55" s="35"/>
      <c r="I55" s="50"/>
      <c r="J55" s="142"/>
      <c r="K55" s="56">
        <v>0</v>
      </c>
      <c r="L55" s="56"/>
      <c r="M55" s="56">
        <v>0</v>
      </c>
      <c r="N55" s="56"/>
      <c r="O55" s="27"/>
    </row>
    <row r="56" spans="1:15" ht="26.25" x14ac:dyDescent="0.4">
      <c r="A56" s="50">
        <v>8</v>
      </c>
      <c r="B56" s="50" t="s">
        <v>64</v>
      </c>
      <c r="C56" s="144">
        <v>47</v>
      </c>
      <c r="D56" s="57">
        <v>0</v>
      </c>
      <c r="E56" s="132"/>
      <c r="F56" s="57">
        <v>0</v>
      </c>
      <c r="G56" s="42"/>
      <c r="H56" s="50">
        <v>9</v>
      </c>
      <c r="I56" s="50" t="s">
        <v>65</v>
      </c>
      <c r="J56" s="142">
        <v>48</v>
      </c>
      <c r="K56" s="57">
        <v>0</v>
      </c>
      <c r="L56" s="58"/>
      <c r="M56" s="57">
        <v>0</v>
      </c>
      <c r="N56" s="58"/>
      <c r="O56" s="27"/>
    </row>
    <row r="57" spans="1:15" ht="26.25" x14ac:dyDescent="0.4">
      <c r="A57" s="37">
        <v>81</v>
      </c>
      <c r="B57" s="37" t="s">
        <v>66</v>
      </c>
      <c r="C57" s="144"/>
      <c r="D57" s="36">
        <v>796132000</v>
      </c>
      <c r="E57" s="132"/>
      <c r="F57" s="36">
        <v>796132000</v>
      </c>
      <c r="G57" s="36"/>
      <c r="H57" s="37">
        <v>91</v>
      </c>
      <c r="I57" s="37" t="s">
        <v>67</v>
      </c>
      <c r="J57" s="142" t="s">
        <v>116</v>
      </c>
      <c r="K57" s="36">
        <v>32723009473</v>
      </c>
      <c r="L57" s="36"/>
      <c r="M57" s="36">
        <v>26006480313</v>
      </c>
      <c r="N57" s="36"/>
      <c r="O57" s="27"/>
    </row>
    <row r="58" spans="1:15" ht="26.25" x14ac:dyDescent="0.4">
      <c r="A58" s="37">
        <v>83</v>
      </c>
      <c r="B58" s="37" t="s">
        <v>68</v>
      </c>
      <c r="C58" s="144"/>
      <c r="D58" s="36">
        <v>8014425373</v>
      </c>
      <c r="E58" s="132"/>
      <c r="F58" s="36">
        <v>4697460001</v>
      </c>
      <c r="G58" s="36"/>
      <c r="H58" s="37">
        <v>93</v>
      </c>
      <c r="I58" s="37" t="s">
        <v>69</v>
      </c>
      <c r="J58" s="142" t="s">
        <v>116</v>
      </c>
      <c r="K58" s="36">
        <v>1414103102</v>
      </c>
      <c r="L58" s="36"/>
      <c r="M58" s="36">
        <v>1414103102</v>
      </c>
      <c r="N58" s="36"/>
      <c r="O58" s="27"/>
    </row>
    <row r="59" spans="1:15" ht="26.25" x14ac:dyDescent="0.4">
      <c r="A59" s="59">
        <v>89</v>
      </c>
      <c r="B59" s="59" t="s">
        <v>70</v>
      </c>
      <c r="C59" s="144"/>
      <c r="D59" s="60">
        <v>-8810557373</v>
      </c>
      <c r="E59" s="132"/>
      <c r="F59" s="60">
        <v>-5493592001</v>
      </c>
      <c r="G59" s="61"/>
      <c r="H59" s="37">
        <v>99</v>
      </c>
      <c r="I59" s="59" t="s">
        <v>71</v>
      </c>
      <c r="J59" s="142" t="s">
        <v>116</v>
      </c>
      <c r="K59" s="60">
        <v>-34137112575</v>
      </c>
      <c r="L59" s="60"/>
      <c r="M59" s="60">
        <v>-27420583415</v>
      </c>
      <c r="N59" s="60"/>
      <c r="O59" s="27"/>
    </row>
    <row r="60" spans="1:15" x14ac:dyDescent="0.2">
      <c r="A60" s="35"/>
      <c r="B60" s="35"/>
      <c r="C60" s="144"/>
      <c r="D60" s="35"/>
      <c r="E60" s="134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27" customHeight="1" x14ac:dyDescent="0.4">
      <c r="A61" s="103"/>
      <c r="B61" s="103"/>
      <c r="C61" s="103"/>
      <c r="D61" s="103"/>
      <c r="E61" s="136"/>
      <c r="F61" s="103"/>
      <c r="G61" s="103"/>
      <c r="H61" s="104"/>
      <c r="I61" s="105"/>
      <c r="J61" s="106"/>
      <c r="K61" s="106"/>
      <c r="L61" s="106"/>
      <c r="M61" s="106"/>
      <c r="N61" s="106"/>
      <c r="O61" s="35"/>
    </row>
    <row r="62" spans="1:15" ht="30" x14ac:dyDescent="0.4">
      <c r="A62" s="103"/>
      <c r="B62" s="103"/>
      <c r="C62" s="103"/>
      <c r="D62" s="103"/>
      <c r="E62" s="136"/>
      <c r="F62" s="103"/>
      <c r="G62" s="103"/>
      <c r="H62" s="104"/>
      <c r="I62" s="105"/>
      <c r="J62" s="106"/>
      <c r="K62" s="106"/>
      <c r="L62" s="106"/>
      <c r="M62" s="106"/>
      <c r="N62" s="106"/>
      <c r="O62" s="35"/>
    </row>
    <row r="63" spans="1:15" ht="64.5" customHeight="1" x14ac:dyDescent="0.4">
      <c r="A63" s="103"/>
      <c r="B63" s="164" t="s">
        <v>112</v>
      </c>
      <c r="C63" s="164"/>
      <c r="D63" s="164"/>
      <c r="E63" s="164"/>
      <c r="F63" s="164"/>
      <c r="G63" s="123"/>
      <c r="H63" s="164" t="s">
        <v>112</v>
      </c>
      <c r="I63" s="164"/>
      <c r="J63" s="164"/>
      <c r="K63" s="164"/>
      <c r="L63" s="164"/>
      <c r="M63" s="164"/>
      <c r="N63" s="103"/>
      <c r="O63" s="35"/>
    </row>
    <row r="64" spans="1:15" x14ac:dyDescent="0.2">
      <c r="A64" s="35"/>
      <c r="B64" s="35"/>
      <c r="C64" s="35"/>
      <c r="D64" s="35"/>
      <c r="E64" s="134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27.75" x14ac:dyDescent="0.4">
      <c r="A65" s="166" t="s">
        <v>72</v>
      </c>
      <c r="B65" s="166"/>
      <c r="C65" s="166"/>
      <c r="D65" s="166"/>
      <c r="E65" s="166"/>
      <c r="F65" s="166"/>
      <c r="G65" s="86"/>
      <c r="H65" s="86"/>
      <c r="I65" s="168" t="s">
        <v>73</v>
      </c>
      <c r="J65" s="168"/>
      <c r="K65" s="168"/>
      <c r="L65" s="108"/>
      <c r="M65" s="108"/>
      <c r="N65" s="108"/>
      <c r="O65" s="35"/>
    </row>
    <row r="66" spans="1:15" ht="27.75" x14ac:dyDescent="0.4">
      <c r="A66" s="159" t="s">
        <v>74</v>
      </c>
      <c r="B66" s="159"/>
      <c r="C66" s="159"/>
      <c r="D66" s="159"/>
      <c r="E66" s="159"/>
      <c r="F66" s="159"/>
      <c r="G66" s="109"/>
      <c r="H66" s="109"/>
      <c r="I66" s="167" t="s">
        <v>75</v>
      </c>
      <c r="J66" s="167"/>
      <c r="K66" s="167"/>
      <c r="L66" s="108"/>
      <c r="M66" s="108"/>
      <c r="N66" s="108"/>
      <c r="O66" s="35"/>
    </row>
    <row r="67" spans="1:15" ht="27" x14ac:dyDescent="0.35">
      <c r="A67" s="159" t="s">
        <v>76</v>
      </c>
      <c r="B67" s="159"/>
      <c r="C67" s="159"/>
      <c r="D67" s="159"/>
      <c r="E67" s="159"/>
      <c r="F67" s="159"/>
      <c r="G67" s="109"/>
      <c r="H67" s="109"/>
      <c r="I67" s="160" t="s">
        <v>77</v>
      </c>
      <c r="J67" s="160"/>
      <c r="K67" s="160"/>
      <c r="L67" s="110"/>
      <c r="M67" s="110"/>
      <c r="N67" s="110"/>
      <c r="O67" s="35"/>
    </row>
    <row r="68" spans="1:15" ht="27.75" x14ac:dyDescent="0.4">
      <c r="A68" s="111"/>
      <c r="B68" s="111"/>
      <c r="C68" s="111"/>
      <c r="D68" s="112"/>
      <c r="E68" s="137"/>
      <c r="F68" s="112"/>
      <c r="G68" s="113"/>
      <c r="H68" s="112"/>
      <c r="I68" s="112"/>
      <c r="J68" s="114"/>
      <c r="K68" s="114"/>
      <c r="L68" s="114"/>
      <c r="M68" s="114"/>
      <c r="N68" s="114"/>
      <c r="O68" s="35"/>
    </row>
    <row r="69" spans="1:15" ht="27.75" x14ac:dyDescent="0.4">
      <c r="A69" s="111"/>
      <c r="B69" s="111"/>
      <c r="C69" s="111"/>
      <c r="D69" s="114"/>
      <c r="E69" s="138"/>
      <c r="F69" s="114"/>
      <c r="G69" s="115"/>
      <c r="H69" s="114"/>
      <c r="I69" s="114"/>
      <c r="J69" s="114"/>
      <c r="K69" s="114"/>
      <c r="L69" s="114"/>
      <c r="M69" s="114"/>
      <c r="N69" s="114"/>
      <c r="O69" s="35"/>
    </row>
    <row r="70" spans="1:15" ht="27.75" x14ac:dyDescent="0.4">
      <c r="A70" s="111"/>
      <c r="B70" s="111"/>
      <c r="C70" s="111"/>
      <c r="D70" s="114"/>
      <c r="E70" s="138"/>
      <c r="F70" s="114"/>
      <c r="G70" s="116"/>
      <c r="H70" s="114"/>
      <c r="I70" s="114"/>
      <c r="J70" s="114"/>
      <c r="K70" s="114"/>
      <c r="L70" s="114"/>
      <c r="M70" s="114"/>
      <c r="N70" s="114"/>
      <c r="O70" s="35"/>
    </row>
    <row r="71" spans="1:15" ht="30" x14ac:dyDescent="0.4">
      <c r="A71" s="161"/>
      <c r="B71" s="161"/>
      <c r="C71" s="161"/>
      <c r="D71" s="161"/>
      <c r="E71" s="139"/>
      <c r="F71" s="117"/>
      <c r="G71" s="118"/>
      <c r="H71" s="119"/>
      <c r="I71" s="120"/>
      <c r="J71" s="120"/>
      <c r="K71" s="120"/>
      <c r="L71" s="120"/>
      <c r="M71" s="120"/>
      <c r="N71" s="120"/>
      <c r="O71" s="35"/>
    </row>
    <row r="72" spans="1:15" ht="30" x14ac:dyDescent="0.35">
      <c r="A72" s="161"/>
      <c r="B72" s="161"/>
      <c r="C72" s="161"/>
      <c r="D72" s="161"/>
      <c r="E72" s="139"/>
      <c r="F72" s="165" t="s">
        <v>112</v>
      </c>
      <c r="G72" s="165"/>
      <c r="H72" s="165"/>
      <c r="I72" s="165"/>
      <c r="J72" s="112"/>
      <c r="K72" s="112"/>
      <c r="L72" s="112"/>
      <c r="M72" s="112"/>
      <c r="N72" s="112"/>
      <c r="O72" s="35"/>
    </row>
    <row r="73" spans="1:15" ht="33" x14ac:dyDescent="0.4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35"/>
    </row>
    <row r="74" spans="1:15" ht="27.75" x14ac:dyDescent="0.4">
      <c r="A74" s="163" t="s">
        <v>78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35"/>
    </row>
    <row r="75" spans="1:15" ht="27" x14ac:dyDescent="0.35">
      <c r="A75" s="158" t="s">
        <v>79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35"/>
    </row>
    <row r="76" spans="1:15" ht="27" x14ac:dyDescent="0.35">
      <c r="A76" s="158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35"/>
    </row>
    <row r="77" spans="1:15" x14ac:dyDescent="0.2">
      <c r="A77" s="35"/>
      <c r="B77" s="35"/>
      <c r="C77" s="35"/>
      <c r="D77" s="35"/>
      <c r="E77" s="134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x14ac:dyDescent="0.2">
      <c r="A78" s="35"/>
      <c r="B78" s="35"/>
      <c r="C78" s="35"/>
      <c r="D78" s="35"/>
      <c r="E78" s="134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x14ac:dyDescent="0.2">
      <c r="A79" s="35"/>
      <c r="B79" s="35"/>
      <c r="C79" s="35"/>
      <c r="D79" s="35"/>
      <c r="E79" s="134"/>
      <c r="F79" s="35"/>
      <c r="G79" s="35"/>
      <c r="H79" s="35"/>
      <c r="I79" s="35"/>
      <c r="J79" s="35"/>
      <c r="K79" s="35"/>
      <c r="L79" s="35"/>
      <c r="M79" s="35"/>
      <c r="N79" s="35"/>
      <c r="O79" s="35"/>
    </row>
  </sheetData>
  <mergeCells count="15">
    <mergeCell ref="B63:F63"/>
    <mergeCell ref="H63:M63"/>
    <mergeCell ref="F72:I72"/>
    <mergeCell ref="A65:F65"/>
    <mergeCell ref="A66:F66"/>
    <mergeCell ref="I66:K66"/>
    <mergeCell ref="I65:K65"/>
    <mergeCell ref="A75:N75"/>
    <mergeCell ref="A76:N76"/>
    <mergeCell ref="A67:F67"/>
    <mergeCell ref="I67:K67"/>
    <mergeCell ref="A71:D71"/>
    <mergeCell ref="A72:D72"/>
    <mergeCell ref="A73:N73"/>
    <mergeCell ref="A74:N74"/>
  </mergeCells>
  <pageMargins left="0.70866141732283472" right="0.70866141732283472" top="0.74803149606299213" bottom="0.74803149606299213" header="0.31496062992125984" footer="0.31496062992125984"/>
  <pageSetup scale="36" orientation="landscape" r:id="rId1"/>
  <rowBreaks count="1" manualBreakCount="1"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view="pageBreakPreview" zoomScaleNormal="100" zoomScaleSheetLayoutView="100" workbookViewId="0">
      <selection activeCell="H10" sqref="H10"/>
    </sheetView>
  </sheetViews>
  <sheetFormatPr baseColWidth="10" defaultRowHeight="15" x14ac:dyDescent="0.25"/>
  <cols>
    <col min="1" max="1" width="12.85546875" customWidth="1"/>
    <col min="2" max="2" width="74.140625" customWidth="1"/>
    <col min="3" max="3" width="12.42578125" customWidth="1"/>
    <col min="4" max="4" width="39.42578125" customWidth="1"/>
    <col min="5" max="5" width="5.5703125" customWidth="1"/>
    <col min="6" max="6" width="39.5703125" customWidth="1"/>
    <col min="7" max="7" width="8.140625" customWidth="1"/>
    <col min="8" max="8" width="21" customWidth="1"/>
  </cols>
  <sheetData>
    <row r="1" spans="1:8" ht="23.25" x14ac:dyDescent="0.35">
      <c r="A1" s="62"/>
      <c r="B1" s="63"/>
      <c r="C1" s="63"/>
      <c r="D1" s="63"/>
      <c r="E1" s="63"/>
      <c r="F1" s="63"/>
      <c r="G1" s="64"/>
    </row>
    <row r="2" spans="1:8" ht="27.75" x14ac:dyDescent="0.4">
      <c r="A2" s="65" t="s">
        <v>0</v>
      </c>
      <c r="B2" s="66"/>
      <c r="C2" s="66"/>
      <c r="D2" s="66"/>
      <c r="E2" s="66"/>
      <c r="F2" s="66"/>
      <c r="G2" s="67"/>
    </row>
    <row r="3" spans="1:8" ht="27.75" x14ac:dyDescent="0.4">
      <c r="A3" s="65" t="s">
        <v>81</v>
      </c>
      <c r="B3" s="66"/>
      <c r="C3" s="66"/>
      <c r="D3" s="66"/>
      <c r="E3" s="66"/>
      <c r="F3" s="66"/>
      <c r="G3" s="67"/>
    </row>
    <row r="4" spans="1:8" ht="27.75" x14ac:dyDescent="0.4">
      <c r="A4" s="68" t="s">
        <v>82</v>
      </c>
      <c r="B4" s="66"/>
      <c r="C4" s="66"/>
      <c r="D4" s="66"/>
      <c r="E4" s="66"/>
      <c r="F4" s="66"/>
      <c r="G4" s="67"/>
    </row>
    <row r="5" spans="1:8" ht="25.5" x14ac:dyDescent="0.35">
      <c r="A5" s="69" t="s">
        <v>3</v>
      </c>
      <c r="B5" s="70"/>
      <c r="C5" s="70"/>
      <c r="D5" s="70"/>
      <c r="E5" s="70"/>
      <c r="F5" s="70"/>
      <c r="G5" s="71"/>
    </row>
    <row r="6" spans="1:8" ht="23.25" x14ac:dyDescent="0.35">
      <c r="A6" s="72"/>
      <c r="B6" s="73"/>
      <c r="C6" s="73"/>
      <c r="D6" s="73"/>
      <c r="E6" s="73"/>
      <c r="F6" s="73"/>
      <c r="G6" s="74"/>
    </row>
    <row r="7" spans="1:8" ht="23.25" x14ac:dyDescent="0.35">
      <c r="A7" s="75"/>
      <c r="B7" s="76"/>
      <c r="C7" s="76"/>
      <c r="D7" s="77"/>
      <c r="E7" s="77"/>
      <c r="F7" s="78"/>
      <c r="G7" s="77"/>
    </row>
    <row r="8" spans="1:8" ht="26.25" x14ac:dyDescent="0.4">
      <c r="A8" s="79"/>
      <c r="B8" s="80"/>
      <c r="C8" s="91"/>
      <c r="D8" s="22">
        <v>2021</v>
      </c>
      <c r="E8" s="23"/>
      <c r="F8" s="92">
        <v>2020</v>
      </c>
      <c r="G8" s="23"/>
    </row>
    <row r="9" spans="1:8" ht="26.25" x14ac:dyDescent="0.4">
      <c r="A9" s="80"/>
      <c r="B9" s="80"/>
      <c r="C9" s="156" t="s">
        <v>113</v>
      </c>
      <c r="D9" s="93"/>
      <c r="E9" s="94"/>
      <c r="F9" s="95"/>
      <c r="G9" s="96"/>
    </row>
    <row r="10" spans="1:8" ht="26.25" x14ac:dyDescent="0.4">
      <c r="A10" s="80"/>
      <c r="B10" s="80"/>
      <c r="C10" s="91"/>
      <c r="D10" s="94"/>
      <c r="E10" s="94"/>
      <c r="F10" s="95"/>
      <c r="G10" s="96"/>
    </row>
    <row r="11" spans="1:8" ht="23.25" x14ac:dyDescent="0.35">
      <c r="A11" s="81"/>
      <c r="B11" s="81" t="s">
        <v>83</v>
      </c>
      <c r="C11" s="156">
        <v>35</v>
      </c>
      <c r="D11" s="149">
        <v>177176060901</v>
      </c>
      <c r="E11" s="149"/>
      <c r="F11" s="149">
        <v>173562619360</v>
      </c>
      <c r="G11" s="96"/>
    </row>
    <row r="12" spans="1:8" ht="23.25" x14ac:dyDescent="0.35">
      <c r="A12" s="82">
        <v>44</v>
      </c>
      <c r="B12" s="82" t="s">
        <v>84</v>
      </c>
      <c r="C12" s="156">
        <v>36</v>
      </c>
      <c r="D12" s="150">
        <v>484341000</v>
      </c>
      <c r="E12" s="150"/>
      <c r="F12" s="150">
        <v>768295467</v>
      </c>
      <c r="G12" s="96"/>
    </row>
    <row r="13" spans="1:8" ht="23.25" x14ac:dyDescent="0.35">
      <c r="A13" s="83">
        <v>4428</v>
      </c>
      <c r="B13" s="83" t="s">
        <v>85</v>
      </c>
      <c r="C13" s="156"/>
      <c r="D13" s="151">
        <v>484341000</v>
      </c>
      <c r="E13" s="151"/>
      <c r="F13" s="151">
        <v>768295467</v>
      </c>
      <c r="G13" s="96"/>
    </row>
    <row r="14" spans="1:8" ht="23.25" x14ac:dyDescent="0.35">
      <c r="A14" s="82">
        <v>47</v>
      </c>
      <c r="B14" s="82" t="s">
        <v>86</v>
      </c>
      <c r="C14" s="156">
        <v>37</v>
      </c>
      <c r="D14" s="150">
        <v>176101272847</v>
      </c>
      <c r="E14" s="150"/>
      <c r="F14" s="150">
        <v>172555260030</v>
      </c>
      <c r="G14" s="96"/>
      <c r="H14" s="155">
        <f>+D14/D11</f>
        <v>0.99393378513703068</v>
      </c>
    </row>
    <row r="15" spans="1:8" ht="23.25" x14ac:dyDescent="0.35">
      <c r="A15" s="83">
        <v>4705</v>
      </c>
      <c r="B15" s="83" t="s">
        <v>87</v>
      </c>
      <c r="C15" s="156"/>
      <c r="D15" s="152">
        <v>175988035226</v>
      </c>
      <c r="E15" s="152"/>
      <c r="F15" s="152">
        <v>172555260030</v>
      </c>
      <c r="G15" s="96"/>
    </row>
    <row r="16" spans="1:8" ht="23.25" x14ac:dyDescent="0.35">
      <c r="A16" s="83">
        <v>4722</v>
      </c>
      <c r="B16" s="83" t="s">
        <v>88</v>
      </c>
      <c r="C16" s="156"/>
      <c r="D16" s="152">
        <v>113237621</v>
      </c>
      <c r="E16" s="152"/>
      <c r="F16" s="152">
        <v>0</v>
      </c>
      <c r="G16" s="96"/>
    </row>
    <row r="17" spans="1:7" ht="23.25" x14ac:dyDescent="0.35">
      <c r="A17" s="82">
        <v>48</v>
      </c>
      <c r="B17" s="82" t="s">
        <v>89</v>
      </c>
      <c r="C17" s="156">
        <v>38</v>
      </c>
      <c r="D17" s="150">
        <v>590447054</v>
      </c>
      <c r="E17" s="150"/>
      <c r="F17" s="150">
        <v>239063863</v>
      </c>
      <c r="G17" s="96"/>
    </row>
    <row r="18" spans="1:7" ht="23.25" x14ac:dyDescent="0.35">
      <c r="A18" s="83">
        <v>4802</v>
      </c>
      <c r="B18" s="83" t="s">
        <v>90</v>
      </c>
      <c r="C18" s="156">
        <v>39</v>
      </c>
      <c r="D18" s="152">
        <v>22030094</v>
      </c>
      <c r="E18" s="152"/>
      <c r="F18" s="152">
        <v>1079854</v>
      </c>
      <c r="G18" s="96"/>
    </row>
    <row r="19" spans="1:7" ht="23.25" x14ac:dyDescent="0.35">
      <c r="A19" s="83">
        <v>4808</v>
      </c>
      <c r="B19" s="83" t="s">
        <v>91</v>
      </c>
      <c r="C19" s="156">
        <v>40</v>
      </c>
      <c r="D19" s="152">
        <v>568416960</v>
      </c>
      <c r="E19" s="152"/>
      <c r="F19" s="152">
        <v>237984009</v>
      </c>
      <c r="G19" s="96"/>
    </row>
    <row r="20" spans="1:7" ht="23.25" x14ac:dyDescent="0.35">
      <c r="A20" s="84"/>
      <c r="B20" s="81" t="s">
        <v>92</v>
      </c>
      <c r="C20" s="156">
        <v>41</v>
      </c>
      <c r="D20" s="149">
        <v>148314952958</v>
      </c>
      <c r="E20" s="149"/>
      <c r="F20" s="149">
        <v>137841518500</v>
      </c>
      <c r="G20" s="96"/>
    </row>
    <row r="21" spans="1:7" ht="23.25" x14ac:dyDescent="0.35">
      <c r="A21" s="82">
        <v>51</v>
      </c>
      <c r="B21" s="82" t="s">
        <v>93</v>
      </c>
      <c r="C21" s="156">
        <v>42</v>
      </c>
      <c r="D21" s="150">
        <v>14139301746</v>
      </c>
      <c r="E21" s="150"/>
      <c r="F21" s="150">
        <v>6155888665</v>
      </c>
      <c r="G21" s="96"/>
    </row>
    <row r="22" spans="1:7" ht="23.25" x14ac:dyDescent="0.35">
      <c r="A22" s="83">
        <v>5101</v>
      </c>
      <c r="B22" s="83" t="s">
        <v>94</v>
      </c>
      <c r="C22" s="156"/>
      <c r="D22" s="151">
        <v>686714746</v>
      </c>
      <c r="E22" s="151"/>
      <c r="F22" s="151">
        <v>678596857</v>
      </c>
      <c r="G22" s="96"/>
    </row>
    <row r="23" spans="1:7" ht="23.25" x14ac:dyDescent="0.35">
      <c r="A23" s="83">
        <v>5102</v>
      </c>
      <c r="B23" s="83" t="s">
        <v>95</v>
      </c>
      <c r="C23" s="156"/>
      <c r="D23" s="151">
        <v>190467</v>
      </c>
      <c r="E23" s="151"/>
      <c r="F23" s="151">
        <v>1257069</v>
      </c>
      <c r="G23" s="96"/>
    </row>
    <row r="24" spans="1:7" ht="23.25" x14ac:dyDescent="0.35">
      <c r="A24" s="83">
        <v>5103</v>
      </c>
      <c r="B24" s="83" t="s">
        <v>96</v>
      </c>
      <c r="C24" s="156"/>
      <c r="D24" s="151">
        <v>177336100</v>
      </c>
      <c r="E24" s="151"/>
      <c r="F24" s="151">
        <v>100415829</v>
      </c>
      <c r="G24" s="96"/>
    </row>
    <row r="25" spans="1:7" ht="23.25" x14ac:dyDescent="0.35">
      <c r="A25" s="83">
        <v>5104</v>
      </c>
      <c r="B25" s="83" t="s">
        <v>97</v>
      </c>
      <c r="C25" s="156"/>
      <c r="D25" s="151">
        <v>34136500</v>
      </c>
      <c r="E25" s="151"/>
      <c r="F25" s="151">
        <v>21175900</v>
      </c>
      <c r="G25" s="96"/>
    </row>
    <row r="26" spans="1:7" ht="23.25" x14ac:dyDescent="0.35">
      <c r="A26" s="83">
        <v>5107</v>
      </c>
      <c r="B26" s="83" t="s">
        <v>98</v>
      </c>
      <c r="C26" s="156"/>
      <c r="D26" s="151">
        <v>470071684</v>
      </c>
      <c r="E26" s="151"/>
      <c r="F26" s="151">
        <v>448764926</v>
      </c>
      <c r="G26" s="96"/>
    </row>
    <row r="27" spans="1:7" ht="23.25" x14ac:dyDescent="0.35">
      <c r="A27" s="83">
        <v>5108</v>
      </c>
      <c r="B27" s="83" t="s">
        <v>99</v>
      </c>
      <c r="C27" s="156"/>
      <c r="D27" s="151">
        <v>330758513</v>
      </c>
      <c r="E27" s="151"/>
      <c r="F27" s="151">
        <v>0</v>
      </c>
      <c r="G27" s="96"/>
    </row>
    <row r="28" spans="1:7" ht="23.25" x14ac:dyDescent="0.35">
      <c r="A28" s="83">
        <v>5111</v>
      </c>
      <c r="B28" s="83" t="s">
        <v>100</v>
      </c>
      <c r="C28" s="156"/>
      <c r="D28" s="151">
        <v>12440093736</v>
      </c>
      <c r="E28" s="151"/>
      <c r="F28" s="151">
        <v>4905678084</v>
      </c>
      <c r="G28" s="96"/>
    </row>
    <row r="29" spans="1:7" ht="23.25" x14ac:dyDescent="0.35">
      <c r="A29" s="82">
        <v>53</v>
      </c>
      <c r="B29" s="82" t="s">
        <v>101</v>
      </c>
      <c r="C29" s="156" t="s">
        <v>119</v>
      </c>
      <c r="D29" s="150">
        <v>2270259879</v>
      </c>
      <c r="E29" s="150"/>
      <c r="F29" s="150">
        <v>12016408666</v>
      </c>
      <c r="G29" s="96"/>
    </row>
    <row r="30" spans="1:7" ht="23.25" x14ac:dyDescent="0.35">
      <c r="A30" s="83">
        <v>5360</v>
      </c>
      <c r="B30" s="83" t="s">
        <v>102</v>
      </c>
      <c r="C30" s="156" t="s">
        <v>116</v>
      </c>
      <c r="D30" s="151">
        <v>1851351663</v>
      </c>
      <c r="E30" s="151"/>
      <c r="F30" s="151">
        <v>1898780366</v>
      </c>
      <c r="G30" s="96"/>
    </row>
    <row r="31" spans="1:7" ht="23.25" x14ac:dyDescent="0.35">
      <c r="A31" s="83">
        <v>5366</v>
      </c>
      <c r="B31" s="83" t="s">
        <v>103</v>
      </c>
      <c r="C31" s="156" t="s">
        <v>116</v>
      </c>
      <c r="D31" s="151">
        <v>418908216</v>
      </c>
      <c r="E31" s="151"/>
      <c r="F31" s="151">
        <v>375491914</v>
      </c>
      <c r="G31" s="96"/>
    </row>
    <row r="32" spans="1:7" ht="23.25" x14ac:dyDescent="0.35">
      <c r="A32" s="83">
        <v>5368</v>
      </c>
      <c r="B32" s="83" t="s">
        <v>104</v>
      </c>
      <c r="C32" s="156"/>
      <c r="D32" s="151">
        <v>0</v>
      </c>
      <c r="E32" s="151"/>
      <c r="F32" s="151">
        <v>9742136386</v>
      </c>
      <c r="G32" s="96"/>
    </row>
    <row r="33" spans="1:9" ht="23.25" x14ac:dyDescent="0.35">
      <c r="A33" s="82">
        <v>55</v>
      </c>
      <c r="B33" s="82" t="s">
        <v>105</v>
      </c>
      <c r="C33" s="156"/>
      <c r="D33" s="150">
        <v>130797124984</v>
      </c>
      <c r="E33" s="150"/>
      <c r="F33" s="150">
        <v>119187323982</v>
      </c>
      <c r="G33" s="96"/>
    </row>
    <row r="34" spans="1:9" ht="23.25" x14ac:dyDescent="0.35">
      <c r="A34" s="83">
        <v>5507</v>
      </c>
      <c r="B34" s="83" t="s">
        <v>106</v>
      </c>
      <c r="C34" s="156">
        <v>44</v>
      </c>
      <c r="D34" s="151">
        <v>130797124984</v>
      </c>
      <c r="E34" s="151"/>
      <c r="F34" s="151">
        <v>119187323982</v>
      </c>
      <c r="G34" s="96"/>
    </row>
    <row r="35" spans="1:9" ht="23.25" x14ac:dyDescent="0.35">
      <c r="A35" s="82">
        <v>57</v>
      </c>
      <c r="B35" s="82" t="s">
        <v>86</v>
      </c>
      <c r="C35" s="156"/>
      <c r="D35" s="150">
        <v>687552127</v>
      </c>
      <c r="E35" s="150"/>
      <c r="F35" s="150">
        <v>353903215</v>
      </c>
      <c r="G35" s="96"/>
    </row>
    <row r="36" spans="1:9" ht="23.25" x14ac:dyDescent="0.35">
      <c r="A36" s="83">
        <v>5720</v>
      </c>
      <c r="B36" s="83" t="s">
        <v>107</v>
      </c>
      <c r="C36" s="156">
        <v>45</v>
      </c>
      <c r="D36" s="151">
        <v>687552127</v>
      </c>
      <c r="E36" s="151"/>
      <c r="F36" s="151">
        <v>353903215</v>
      </c>
      <c r="G36" s="96"/>
    </row>
    <row r="37" spans="1:9" ht="23.25" x14ac:dyDescent="0.35">
      <c r="A37" s="82">
        <v>58</v>
      </c>
      <c r="B37" s="82" t="s">
        <v>108</v>
      </c>
      <c r="C37" s="156">
        <v>46</v>
      </c>
      <c r="D37" s="150">
        <v>420714222</v>
      </c>
      <c r="E37" s="150"/>
      <c r="F37" s="150">
        <v>127993972</v>
      </c>
      <c r="G37" s="96"/>
    </row>
    <row r="38" spans="1:9" ht="23.25" x14ac:dyDescent="0.35">
      <c r="A38" s="83">
        <v>5802</v>
      </c>
      <c r="B38" s="83" t="s">
        <v>109</v>
      </c>
      <c r="C38" s="156"/>
      <c r="D38" s="151">
        <v>165868441</v>
      </c>
      <c r="E38" s="151"/>
      <c r="F38" s="151">
        <v>1808084</v>
      </c>
      <c r="G38" s="96"/>
    </row>
    <row r="39" spans="1:9" ht="23.25" x14ac:dyDescent="0.35">
      <c r="A39" s="83">
        <v>5804</v>
      </c>
      <c r="B39" s="83" t="s">
        <v>90</v>
      </c>
      <c r="C39" s="156"/>
      <c r="D39" s="151">
        <v>13363280</v>
      </c>
      <c r="E39" s="151"/>
      <c r="F39" s="151">
        <v>0</v>
      </c>
      <c r="G39" s="96"/>
    </row>
    <row r="40" spans="1:9" ht="23.25" x14ac:dyDescent="0.35">
      <c r="A40" s="83">
        <v>5890</v>
      </c>
      <c r="B40" s="83" t="s">
        <v>110</v>
      </c>
      <c r="C40" s="156"/>
      <c r="D40" s="153">
        <v>241482501</v>
      </c>
      <c r="E40" s="153"/>
      <c r="F40" s="153">
        <v>126185888</v>
      </c>
      <c r="G40" s="96"/>
    </row>
    <row r="41" spans="1:9" ht="23.25" x14ac:dyDescent="0.35">
      <c r="A41" s="83"/>
      <c r="B41" s="85" t="s">
        <v>111</v>
      </c>
      <c r="C41" s="157"/>
      <c r="D41" s="154">
        <v>28861107943</v>
      </c>
      <c r="E41" s="154"/>
      <c r="F41" s="154">
        <v>35721100860</v>
      </c>
      <c r="G41" s="96"/>
    </row>
    <row r="42" spans="1:9" ht="25.5" x14ac:dyDescent="0.35">
      <c r="A42" s="99"/>
      <c r="B42" s="99"/>
      <c r="C42" s="100"/>
      <c r="D42" s="100"/>
      <c r="E42" s="100"/>
      <c r="F42" s="97"/>
      <c r="G42" s="98"/>
    </row>
    <row r="43" spans="1:9" ht="25.5" x14ac:dyDescent="0.35">
      <c r="A43" s="99"/>
      <c r="B43" s="99"/>
      <c r="C43" s="100"/>
      <c r="D43" s="100"/>
      <c r="E43" s="100"/>
      <c r="F43" s="97"/>
      <c r="G43" s="98"/>
    </row>
    <row r="44" spans="1:9" ht="25.5" x14ac:dyDescent="0.35">
      <c r="A44" s="99"/>
      <c r="B44" s="99"/>
      <c r="C44" s="100"/>
      <c r="D44" s="100"/>
      <c r="E44" s="100"/>
      <c r="F44" s="97"/>
      <c r="G44" s="98"/>
    </row>
    <row r="45" spans="1:9" ht="26.25" customHeight="1" x14ac:dyDescent="0.35">
      <c r="A45" s="175" t="s">
        <v>112</v>
      </c>
      <c r="B45" s="175"/>
      <c r="C45" s="101"/>
      <c r="D45" s="175" t="s">
        <v>112</v>
      </c>
      <c r="E45" s="175"/>
      <c r="F45" s="175"/>
      <c r="G45" s="102"/>
    </row>
    <row r="46" spans="1:9" ht="27.75" x14ac:dyDescent="0.3">
      <c r="A46" s="176"/>
      <c r="B46" s="176"/>
      <c r="C46" s="177"/>
      <c r="D46" s="177"/>
      <c r="E46" s="177"/>
      <c r="F46" s="177"/>
      <c r="G46" s="107"/>
      <c r="H46" s="86"/>
      <c r="I46" s="86"/>
    </row>
    <row r="47" spans="1:9" ht="26.25" x14ac:dyDescent="0.4">
      <c r="A47" s="178" t="s">
        <v>72</v>
      </c>
      <c r="B47" s="178"/>
      <c r="C47" s="179" t="s">
        <v>73</v>
      </c>
      <c r="D47" s="179"/>
      <c r="E47" s="179"/>
      <c r="F47" s="179"/>
      <c r="G47" s="121"/>
    </row>
    <row r="48" spans="1:9" ht="25.5" x14ac:dyDescent="0.35">
      <c r="A48" s="171" t="s">
        <v>74</v>
      </c>
      <c r="B48" s="171"/>
      <c r="C48" s="172" t="s">
        <v>75</v>
      </c>
      <c r="D48" s="172"/>
      <c r="E48" s="172"/>
      <c r="F48" s="172"/>
      <c r="G48" s="121"/>
    </row>
    <row r="49" spans="1:16" ht="25.5" x14ac:dyDescent="0.35">
      <c r="A49" s="171" t="s">
        <v>76</v>
      </c>
      <c r="B49" s="171"/>
      <c r="C49" s="173" t="s">
        <v>77</v>
      </c>
      <c r="D49" s="173"/>
      <c r="E49" s="173"/>
      <c r="F49" s="173"/>
      <c r="G49" s="121"/>
    </row>
    <row r="50" spans="1:16" ht="23.25" x14ac:dyDescent="0.35">
      <c r="A50" s="121"/>
      <c r="B50" s="121"/>
      <c r="C50" s="121"/>
      <c r="D50" s="121"/>
      <c r="E50" s="121"/>
      <c r="F50" s="121"/>
      <c r="G50" s="121"/>
    </row>
    <row r="51" spans="1:16" ht="23.25" x14ac:dyDescent="0.35">
      <c r="A51" s="121"/>
      <c r="B51" s="121"/>
      <c r="C51" s="121"/>
      <c r="D51" s="121"/>
      <c r="E51" s="121"/>
      <c r="F51" s="121"/>
      <c r="G51" s="121"/>
    </row>
    <row r="52" spans="1:16" ht="27.75" x14ac:dyDescent="0.4">
      <c r="A52" s="121"/>
      <c r="B52" s="121"/>
      <c r="C52" s="121"/>
      <c r="D52" s="121"/>
      <c r="E52" s="121"/>
      <c r="F52" s="121"/>
      <c r="G52" s="121"/>
      <c r="H52" s="87"/>
      <c r="I52" s="87"/>
      <c r="J52" s="87"/>
      <c r="K52" s="87"/>
    </row>
    <row r="53" spans="1:16" ht="27.75" x14ac:dyDescent="0.4">
      <c r="A53" s="121"/>
      <c r="B53" s="174" t="s">
        <v>112</v>
      </c>
      <c r="C53" s="174"/>
      <c r="D53" s="174"/>
      <c r="E53" s="174"/>
      <c r="F53" s="174"/>
      <c r="G53" s="174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27.75" x14ac:dyDescent="0.4">
      <c r="A54" s="170" t="s">
        <v>78</v>
      </c>
      <c r="B54" s="170"/>
      <c r="C54" s="170"/>
      <c r="D54" s="170"/>
      <c r="E54" s="170"/>
      <c r="F54" s="170"/>
      <c r="G54" s="170"/>
      <c r="H54" s="89"/>
      <c r="I54" s="89"/>
      <c r="J54" s="89"/>
      <c r="K54" s="89"/>
    </row>
    <row r="55" spans="1:16" ht="25.5" x14ac:dyDescent="0.35">
      <c r="A55" s="169" t="s">
        <v>79</v>
      </c>
      <c r="B55" s="169"/>
      <c r="C55" s="169"/>
      <c r="D55" s="169"/>
      <c r="E55" s="169"/>
      <c r="F55" s="169"/>
      <c r="G55" s="169"/>
    </row>
    <row r="56" spans="1:16" ht="25.5" x14ac:dyDescent="0.35">
      <c r="A56" s="169" t="s">
        <v>80</v>
      </c>
      <c r="B56" s="169"/>
      <c r="C56" s="169"/>
      <c r="D56" s="169"/>
      <c r="E56" s="169"/>
      <c r="F56" s="169"/>
      <c r="G56" s="169"/>
    </row>
    <row r="57" spans="1:16" ht="27" x14ac:dyDescent="0.35">
      <c r="A57" s="107"/>
      <c r="B57" s="107"/>
      <c r="C57" s="107"/>
      <c r="D57" s="122"/>
      <c r="E57" s="122"/>
      <c r="F57" s="107"/>
      <c r="G57" s="107"/>
    </row>
    <row r="58" spans="1:16" ht="27" x14ac:dyDescent="0.35">
      <c r="A58" s="107"/>
      <c r="B58" s="107"/>
      <c r="C58" s="107"/>
      <c r="D58" s="122"/>
      <c r="E58" s="122"/>
      <c r="F58" s="107"/>
      <c r="G58" s="107"/>
    </row>
    <row r="59" spans="1:16" ht="27" x14ac:dyDescent="0.35">
      <c r="A59" s="107"/>
      <c r="B59" s="107"/>
      <c r="C59" s="107"/>
      <c r="D59" s="122"/>
      <c r="E59" s="122"/>
      <c r="F59" s="107"/>
      <c r="G59" s="107"/>
    </row>
    <row r="60" spans="1:16" ht="27" x14ac:dyDescent="0.35">
      <c r="D60" s="90"/>
      <c r="E60" s="90"/>
    </row>
    <row r="61" spans="1:16" ht="27" x14ac:dyDescent="0.35">
      <c r="D61" s="90"/>
      <c r="E61" s="90"/>
    </row>
    <row r="62" spans="1:16" ht="27" x14ac:dyDescent="0.35">
      <c r="D62" s="90"/>
      <c r="E62" s="90"/>
    </row>
    <row r="63" spans="1:16" ht="27" x14ac:dyDescent="0.35">
      <c r="D63" s="90"/>
      <c r="E63" s="90"/>
    </row>
    <row r="64" spans="1:16" ht="27" x14ac:dyDescent="0.35">
      <c r="D64" s="90"/>
      <c r="E64" s="90"/>
    </row>
    <row r="65" spans="4:5" ht="27" x14ac:dyDescent="0.35">
      <c r="D65" s="90"/>
      <c r="E65" s="90"/>
    </row>
    <row r="66" spans="4:5" ht="27" x14ac:dyDescent="0.35">
      <c r="D66" s="90"/>
      <c r="E66" s="90"/>
    </row>
    <row r="67" spans="4:5" ht="27" x14ac:dyDescent="0.35">
      <c r="D67" s="90"/>
      <c r="E67" s="90"/>
    </row>
    <row r="68" spans="4:5" ht="27" x14ac:dyDescent="0.35">
      <c r="D68" s="90"/>
      <c r="E68" s="90"/>
    </row>
    <row r="69" spans="4:5" ht="27" x14ac:dyDescent="0.35">
      <c r="D69" s="90"/>
      <c r="E69" s="90"/>
    </row>
    <row r="70" spans="4:5" ht="27" x14ac:dyDescent="0.35">
      <c r="D70" s="90"/>
      <c r="E70" s="90"/>
    </row>
    <row r="71" spans="4:5" ht="27" x14ac:dyDescent="0.35">
      <c r="D71" s="90"/>
      <c r="E71" s="90"/>
    </row>
    <row r="72" spans="4:5" ht="27" x14ac:dyDescent="0.35">
      <c r="D72" s="90"/>
      <c r="E72" s="90"/>
    </row>
    <row r="73" spans="4:5" ht="27" x14ac:dyDescent="0.35">
      <c r="D73" s="90"/>
      <c r="E73" s="90"/>
    </row>
    <row r="74" spans="4:5" ht="27" x14ac:dyDescent="0.35">
      <c r="D74" s="90"/>
      <c r="E74" s="90"/>
    </row>
    <row r="75" spans="4:5" ht="27" x14ac:dyDescent="0.35">
      <c r="D75" s="90"/>
      <c r="E75" s="90"/>
    </row>
    <row r="76" spans="4:5" ht="27" x14ac:dyDescent="0.35">
      <c r="D76" s="90"/>
      <c r="E76" s="90"/>
    </row>
    <row r="77" spans="4:5" ht="27" x14ac:dyDescent="0.35">
      <c r="D77" s="90"/>
      <c r="E77" s="90"/>
    </row>
    <row r="78" spans="4:5" ht="27" x14ac:dyDescent="0.35">
      <c r="D78" s="90"/>
      <c r="E78" s="90"/>
    </row>
    <row r="79" spans="4:5" ht="27" x14ac:dyDescent="0.35">
      <c r="D79" s="90"/>
      <c r="E79" s="90"/>
    </row>
    <row r="80" spans="4:5" ht="27" x14ac:dyDescent="0.35">
      <c r="D80" s="90"/>
      <c r="E80" s="90"/>
    </row>
    <row r="81" spans="4:5" ht="27" x14ac:dyDescent="0.35">
      <c r="D81" s="90"/>
      <c r="E81" s="90"/>
    </row>
    <row r="82" spans="4:5" ht="27" x14ac:dyDescent="0.35">
      <c r="D82" s="90"/>
      <c r="E82" s="90"/>
    </row>
    <row r="83" spans="4:5" ht="27" x14ac:dyDescent="0.35">
      <c r="D83" s="90"/>
      <c r="E83" s="90"/>
    </row>
    <row r="84" spans="4:5" ht="27" x14ac:dyDescent="0.35">
      <c r="D84" s="90"/>
      <c r="E84" s="90"/>
    </row>
    <row r="85" spans="4:5" ht="27" x14ac:dyDescent="0.35">
      <c r="D85" s="90"/>
      <c r="E85" s="90"/>
    </row>
    <row r="86" spans="4:5" ht="27" x14ac:dyDescent="0.35">
      <c r="D86" s="90"/>
      <c r="E86" s="90"/>
    </row>
    <row r="87" spans="4:5" ht="27" x14ac:dyDescent="0.35">
      <c r="D87" s="90"/>
      <c r="E87" s="90"/>
    </row>
    <row r="88" spans="4:5" ht="27" x14ac:dyDescent="0.35">
      <c r="D88" s="90"/>
      <c r="E88" s="90"/>
    </row>
    <row r="89" spans="4:5" ht="27" x14ac:dyDescent="0.35">
      <c r="D89" s="90"/>
      <c r="E89" s="90"/>
    </row>
    <row r="90" spans="4:5" ht="27" x14ac:dyDescent="0.35">
      <c r="D90" s="90"/>
      <c r="E90" s="90"/>
    </row>
    <row r="91" spans="4:5" ht="27" x14ac:dyDescent="0.35">
      <c r="D91" s="90"/>
      <c r="E91" s="90"/>
    </row>
    <row r="92" spans="4:5" ht="27" x14ac:dyDescent="0.35">
      <c r="D92" s="90"/>
      <c r="E92" s="90"/>
    </row>
    <row r="93" spans="4:5" ht="27" x14ac:dyDescent="0.35">
      <c r="D93" s="90"/>
      <c r="E93" s="90"/>
    </row>
    <row r="94" spans="4:5" ht="27" x14ac:dyDescent="0.35">
      <c r="D94" s="90"/>
      <c r="E94" s="90"/>
    </row>
    <row r="95" spans="4:5" ht="27" x14ac:dyDescent="0.35">
      <c r="D95" s="90"/>
      <c r="E95" s="90"/>
    </row>
    <row r="96" spans="4:5" ht="27" x14ac:dyDescent="0.35">
      <c r="D96" s="90"/>
      <c r="E96" s="90"/>
    </row>
    <row r="97" spans="4:5" ht="27" x14ac:dyDescent="0.35">
      <c r="D97" s="90"/>
      <c r="E97" s="90"/>
    </row>
    <row r="98" spans="4:5" ht="27" x14ac:dyDescent="0.35">
      <c r="D98" s="90"/>
      <c r="E98" s="90"/>
    </row>
    <row r="99" spans="4:5" ht="27" x14ac:dyDescent="0.35">
      <c r="D99" s="90"/>
      <c r="E99" s="90"/>
    </row>
    <row r="100" spans="4:5" ht="27" x14ac:dyDescent="0.35">
      <c r="D100" s="90"/>
      <c r="E100" s="90"/>
    </row>
    <row r="101" spans="4:5" ht="27" x14ac:dyDescent="0.35">
      <c r="D101" s="90"/>
      <c r="E101" s="90"/>
    </row>
    <row r="102" spans="4:5" ht="27" x14ac:dyDescent="0.35">
      <c r="D102" s="90"/>
      <c r="E102" s="90"/>
    </row>
    <row r="103" spans="4:5" ht="27" x14ac:dyDescent="0.35">
      <c r="D103" s="90"/>
      <c r="E103" s="90"/>
    </row>
    <row r="104" spans="4:5" ht="27" x14ac:dyDescent="0.35">
      <c r="D104" s="90"/>
      <c r="E104" s="90"/>
    </row>
    <row r="105" spans="4:5" ht="27" x14ac:dyDescent="0.35">
      <c r="D105" s="90"/>
      <c r="E105" s="90"/>
    </row>
    <row r="106" spans="4:5" ht="27" x14ac:dyDescent="0.35">
      <c r="D106" s="90"/>
      <c r="E106" s="90"/>
    </row>
    <row r="107" spans="4:5" ht="27" x14ac:dyDescent="0.35">
      <c r="D107" s="90"/>
      <c r="E107" s="90"/>
    </row>
    <row r="108" spans="4:5" ht="27" x14ac:dyDescent="0.35">
      <c r="D108" s="90"/>
      <c r="E108" s="90"/>
    </row>
    <row r="109" spans="4:5" ht="27" x14ac:dyDescent="0.35">
      <c r="D109" s="90"/>
      <c r="E109" s="90"/>
    </row>
    <row r="110" spans="4:5" ht="27" x14ac:dyDescent="0.35">
      <c r="D110" s="90"/>
      <c r="E110" s="90"/>
    </row>
    <row r="111" spans="4:5" ht="27" x14ac:dyDescent="0.35">
      <c r="D111" s="90"/>
      <c r="E111" s="90"/>
    </row>
    <row r="112" spans="4:5" ht="27" x14ac:dyDescent="0.35">
      <c r="D112" s="90"/>
      <c r="E112" s="90"/>
    </row>
    <row r="113" spans="4:5" ht="27" x14ac:dyDescent="0.35">
      <c r="D113" s="90"/>
      <c r="E113" s="90"/>
    </row>
    <row r="114" spans="4:5" ht="27" x14ac:dyDescent="0.35">
      <c r="D114" s="90"/>
      <c r="E114" s="90"/>
    </row>
    <row r="115" spans="4:5" ht="27" x14ac:dyDescent="0.35">
      <c r="D115" s="90"/>
      <c r="E115" s="90"/>
    </row>
  </sheetData>
  <mergeCells count="14">
    <mergeCell ref="A45:B45"/>
    <mergeCell ref="A46:B46"/>
    <mergeCell ref="C46:F46"/>
    <mergeCell ref="A47:B47"/>
    <mergeCell ref="C47:F47"/>
    <mergeCell ref="D45:F45"/>
    <mergeCell ref="A55:G55"/>
    <mergeCell ref="A56:G56"/>
    <mergeCell ref="A54:G54"/>
    <mergeCell ref="A48:B48"/>
    <mergeCell ref="C48:F48"/>
    <mergeCell ref="A49:B49"/>
    <mergeCell ref="C49:F49"/>
    <mergeCell ref="B53:G53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EST.SITUAC FINANC FEB21</vt:lpstr>
      <vt:lpstr>EST.RESULTADOFEBR21</vt:lpstr>
      <vt:lpstr>EST.RESULTADOFEBR21!Área_de_impresión</vt:lpstr>
      <vt:lpstr>'EST.SITUAC FINANC FEB21'!Área_de_impresión</vt:lpstr>
      <vt:lpstr>'EST.SITUAC FINANC FEB21'!Títulos_a_imprimir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2021-04-19T18:01:23Z</cp:lastPrinted>
  <dcterms:created xsi:type="dcterms:W3CDTF">2021-04-09T15:44:16Z</dcterms:created>
  <dcterms:modified xsi:type="dcterms:W3CDTF">2021-04-20T17:37:26Z</dcterms:modified>
</cp:coreProperties>
</file>