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isgovco-my.sharepoint.com/personal/npisciotti_sdis_gov_co/Documents/Documents/NASLY 2016/2021/Presupuesto/Informes mensuales/Abril/"/>
    </mc:Choice>
  </mc:AlternateContent>
  <xr:revisionPtr revIDLastSave="126" documentId="13_ncr:40009_{D08DF7D6-C192-45CE-8E80-F43C1108EFEC}" xr6:coauthVersionLast="46" xr6:coauthVersionMax="46" xr10:uidLastSave="{6A3DB9A8-AED7-4AD7-8185-4D669F0CFFAF}"/>
  <bookViews>
    <workbookView xWindow="-120" yWindow="-120" windowWidth="24240" windowHeight="13140" xr2:uid="{00000000-000D-0000-FFFF-FFFF00000000}"/>
  </bookViews>
  <sheets>
    <sheet name="OneDrive - sd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2" i="1" l="1"/>
  <c r="T62" i="1"/>
  <c r="S62" i="1"/>
  <c r="Q62" i="1"/>
  <c r="P62" i="1"/>
  <c r="O62" i="1"/>
  <c r="M62" i="1"/>
  <c r="L62" i="1"/>
  <c r="N62" i="1" s="1"/>
  <c r="K62" i="1"/>
  <c r="J62" i="1"/>
  <c r="I62" i="1"/>
  <c r="H62" i="1"/>
  <c r="G62" i="1"/>
  <c r="F62" i="1"/>
  <c r="E62" i="1"/>
  <c r="D62" i="1"/>
  <c r="C62" i="1"/>
  <c r="B62" i="1"/>
  <c r="U34" i="1"/>
  <c r="T34" i="1"/>
  <c r="S34" i="1"/>
  <c r="Q34" i="1"/>
  <c r="P34" i="1"/>
  <c r="O34" i="1"/>
  <c r="O5" i="1" s="1"/>
  <c r="O4" i="1" s="1"/>
  <c r="O3" i="1" s="1"/>
  <c r="M34" i="1"/>
  <c r="L34" i="1"/>
  <c r="K34" i="1"/>
  <c r="J34" i="1"/>
  <c r="I34" i="1"/>
  <c r="H34" i="1"/>
  <c r="G34" i="1"/>
  <c r="F34" i="1"/>
  <c r="E34" i="1"/>
  <c r="D34" i="1"/>
  <c r="C34" i="1"/>
  <c r="U6" i="1"/>
  <c r="T6" i="1"/>
  <c r="S6" i="1"/>
  <c r="S5" i="1" s="1"/>
  <c r="Q6" i="1"/>
  <c r="Q5" i="1" s="1"/>
  <c r="Q4" i="1" s="1"/>
  <c r="Q3" i="1" s="1"/>
  <c r="P6" i="1"/>
  <c r="O6" i="1"/>
  <c r="M6" i="1"/>
  <c r="M5" i="1" s="1"/>
  <c r="M4" i="1" s="1"/>
  <c r="M3" i="1" s="1"/>
  <c r="L6" i="1"/>
  <c r="K6" i="1"/>
  <c r="J6" i="1"/>
  <c r="I6" i="1"/>
  <c r="I5" i="1" s="1"/>
  <c r="I4" i="1" s="1"/>
  <c r="I3" i="1" s="1"/>
  <c r="H6" i="1"/>
  <c r="H5" i="1" s="1"/>
  <c r="H4" i="1" s="1"/>
  <c r="H3" i="1" s="1"/>
  <c r="G6" i="1"/>
  <c r="F6" i="1"/>
  <c r="E6" i="1"/>
  <c r="E5" i="1" s="1"/>
  <c r="E4" i="1" s="1"/>
  <c r="E3" i="1" s="1"/>
  <c r="D6" i="1"/>
  <c r="D5" i="1" s="1"/>
  <c r="D4" i="1" s="1"/>
  <c r="D3" i="1" s="1"/>
  <c r="C6" i="1"/>
  <c r="B34" i="1"/>
  <c r="B6" i="1"/>
  <c r="B5" i="1" s="1"/>
  <c r="B4" i="1" s="1"/>
  <c r="B3" i="1" s="1"/>
  <c r="S4" i="1" l="1"/>
  <c r="S3" i="1" s="1"/>
  <c r="R62" i="1"/>
  <c r="G5" i="1"/>
  <c r="K5" i="1"/>
  <c r="K4" i="1" s="1"/>
  <c r="K3" i="1" s="1"/>
  <c r="P5" i="1"/>
  <c r="P4" i="1" s="1"/>
  <c r="P3" i="1" s="1"/>
  <c r="R6" i="1"/>
  <c r="N6" i="1"/>
  <c r="C5" i="1"/>
  <c r="C4" i="1" s="1"/>
  <c r="C3" i="1" s="1"/>
  <c r="N34" i="1"/>
  <c r="F5" i="1"/>
  <c r="F4" i="1" s="1"/>
  <c r="F3" i="1" s="1"/>
  <c r="J5" i="1"/>
  <c r="J4" i="1" s="1"/>
  <c r="J3" i="1" s="1"/>
  <c r="T5" i="1"/>
  <c r="T4" i="1" s="1"/>
  <c r="T3" i="1" s="1"/>
  <c r="U5" i="1"/>
  <c r="U4" i="1" s="1"/>
  <c r="U3" i="1" s="1"/>
  <c r="R34" i="1"/>
  <c r="L5" i="1"/>
  <c r="L4" i="1" s="1"/>
  <c r="L3" i="1" s="1"/>
  <c r="R5" i="1" l="1"/>
  <c r="G4" i="1"/>
  <c r="N5" i="1"/>
  <c r="R4" i="1" l="1"/>
  <c r="G3" i="1"/>
  <c r="N4" i="1"/>
  <c r="N3" i="1" l="1"/>
  <c r="R3" i="1"/>
</calcChain>
</file>

<file path=xl/sharedStrings.xml><?xml version="1.0" encoding="utf-8"?>
<sst xmlns="http://schemas.openxmlformats.org/spreadsheetml/2006/main" count="103" uniqueCount="103">
  <si>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</si>
  <si>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</si>
  <si>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</si>
  <si>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</si>
  <si>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</si>
  <si>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</si>
  <si>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</si>
  <si>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</si>
  <si>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</si>
  <si>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</si>
  <si>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</si>
  <si>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</si>
  <si>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</si>
  <si>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</si>
  <si>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</si>
  <si>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</si>
  <si>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</si>
  <si>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</si>
  <si>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</si>
  <si>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</si>
  <si>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</si>
  <si>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</si>
  <si>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0122-01  SECRETARÍA DISTRITAL DE INTEGRACIÓN SOCI</t>
  </si>
  <si>
    <t>000000000000000000122  0122 - Programa Funcionamiento - SECRETARÍA DISTRI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</si>
  <si>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</si>
  <si>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</si>
  <si>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</si>
  <si>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</si>
  <si>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</si>
  <si>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</si>
  <si>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</si>
  <si>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</si>
  <si>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</si>
  <si>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</si>
  <si>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</si>
  <si>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</si>
  <si>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</si>
  <si>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</si>
  <si>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</si>
  <si>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</si>
  <si>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</si>
  <si>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</si>
  <si>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</si>
  <si>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</si>
  <si>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</si>
  <si>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</si>
  <si>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</si>
  <si>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</si>
  <si>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</si>
  <si>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</si>
  <si>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</si>
  <si>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</si>
  <si>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</si>
  <si>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</si>
  <si>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</si>
  <si>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</si>
  <si>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</si>
  <si>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</si>
  <si>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</si>
  <si>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</si>
  <si>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</si>
  <si>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</si>
  <si>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</si>
  <si>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</si>
  <si>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</si>
  <si>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</si>
  <si>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</si>
  <si>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</si>
  <si>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</si>
  <si>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</si>
  <si>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</si>
  <si>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</si>
  <si>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</si>
  <si>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</si>
  <si>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</si>
  <si>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13102020206      Capacitación</t>
  </si>
  <si>
    <t>13102020207      Bienestar e incentivos</t>
  </si>
  <si>
    <t>13102020208      Salud ocupacional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</si>
  <si>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</si>
  <si>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</si>
  <si>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</si>
  <si>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</si>
  <si>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</si>
  <si>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</si>
  <si>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</si>
  <si>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</si>
  <si>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</si>
  <si>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</si>
  <si>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</si>
  <si>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</si>
  <si>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</si>
  <si>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</si>
  <si>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</si>
  <si>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</si>
  <si>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</si>
  <si>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</si>
  <si>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>SECRETARIA DISTRITAL DE INTEGRACION SOCIAL
EJECUCIÓN DE PRESUPUESTO - VIGENCIA
Corte 30 Abril de 2021
Transacción ZPSM_0081</t>
  </si>
  <si>
    <t>Servicios Personal</t>
  </si>
  <si>
    <t>Adquisición de Bienes y Servicios</t>
  </si>
  <si>
    <t>Inversión</t>
  </si>
  <si>
    <t>NOTA: Este informe es generado de la transaccion ZPSM_0081 del sistema Bogdata, de acuerdo con las instrucciones de la Secretaria de Hacienda Distrital.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</si>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</sst>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41" fontId="0" fillId="0" borderId="0" xfId="1" applyFont="1"/>
    <xf numFmtId="0" fontId="16" fillId="0" borderId="0" xfId="0" applyFont="1" applyAlignment="1">
      <alignment horizontal="center" wrapText="1"/>
    </xf>
    <xf numFmtId="0" fontId="0" fillId="0" borderId="10" xfId="0" applyBorder="1"/>
    <xf numFmtId="41" fontId="0" fillId="0" borderId="10" xfId="1" applyFont="1" applyBorder="1"/>
    <xf numFmtId="0" fontId="16" fillId="34" borderId="10" xfId="0" applyFont="1" applyFill="1" applyBorder="1" applyAlignment="1">
      <alignment horizontal="center" vertical="center" wrapText="1"/>
    </xf>
    <xf numFmtId="41" fontId="16" fillId="34" borderId="10" xfId="1" applyFont="1" applyFill="1" applyBorder="1" applyAlignment="1">
      <alignment horizontal="center" vertical="center" wrapText="1"/>
    </xf>
    <xf numFmtId="0" fontId="16" fillId="0" borderId="10" xfId="0" applyFont="1" applyBorder="1"/>
    <xf numFmtId="41" fontId="16" fillId="0" borderId="10" xfId="1" applyFont="1" applyBorder="1"/>
    <xf numFmtId="0" fontId="16" fillId="0" borderId="0" xfId="0" applyFont="1"/>
    <xf numFmtId="10" fontId="16" fillId="0" borderId="10" xfId="43" applyNumberFormat="1" applyFont="1" applyBorder="1"/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41" fontId="0" fillId="35" borderId="15" xfId="1" applyFont="1" applyFill="1" applyBorder="1"/>
    <xf numFmtId="0" fontId="0" fillId="35" borderId="15" xfId="0" applyFill="1" applyBorder="1"/>
    <xf numFmtId="41" fontId="0" fillId="35" borderId="16" xfId="1" applyFont="1" applyFill="1" applyBorder="1"/>
    <xf numFmtId="0" fontId="19" fillId="35" borderId="17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41" fontId="0" fillId="35" borderId="0" xfId="1" applyFont="1" applyFill="1" applyBorder="1"/>
    <xf numFmtId="0" fontId="0" fillId="35" borderId="0" xfId="0" applyFill="1"/>
    <xf numFmtId="41" fontId="0" fillId="35" borderId="18" xfId="1" applyFont="1" applyFill="1" applyBorder="1"/>
    <xf numFmtId="0" fontId="0" fillId="35" borderId="17" xfId="0" applyFill="1" applyBorder="1" applyAlignment="1">
      <alignment vertical="top"/>
    </xf>
    <xf numFmtId="0" fontId="16" fillId="35" borderId="0" xfId="0" applyFont="1" applyFill="1" applyAlignment="1">
      <alignment vertical="top"/>
    </xf>
    <xf numFmtId="0" fontId="16" fillId="35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vertical="top"/>
    </xf>
    <xf numFmtId="0" fontId="16" fillId="35" borderId="15" xfId="0" applyFont="1" applyFill="1" applyBorder="1" applyAlignment="1">
      <alignment horizontal="center" vertical="top"/>
    </xf>
    <xf numFmtId="0" fontId="0" fillId="35" borderId="19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41" fontId="0" fillId="35" borderId="20" xfId="1" applyFont="1" applyFill="1" applyBorder="1"/>
    <xf numFmtId="0" fontId="0" fillId="35" borderId="20" xfId="0" applyFill="1" applyBorder="1"/>
    <xf numFmtId="41" fontId="0" fillId="35" borderId="21" xfId="1" applyFont="1" applyFill="1" applyBorder="1"/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0" fillId="35" borderId="0" xfId="0" applyFill="1" applyAlignment="1">
      <alignment horizontal="center" vertical="top"/>
    </xf>
    <xf numFmtId="0" fontId="16" fillId="35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horizontal="center" vertical="top"/>
    </xf>
    <xf numFmtId="0" fontId="16" fillId="35" borderId="16" xfId="0" applyFont="1" applyFill="1" applyBorder="1" applyAlignment="1">
      <alignment horizontal="center" vertical="top"/>
    </xf>
    <xf numFmtId="41" fontId="0" fillId="0" borderId="10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5"/>
  <sheetViews>
    <sheetView tabSelected="1" workbookViewId="0">
      <pane xSplit="2" ySplit="2" topLeftCell="C63" activePane="bottomRight" state="frozen"/>
      <selection pane="topRight" activeCell="C1" sqref="C1"/>
      <selection pane="bottomLeft" activeCell="A3" sqref="A3"/>
      <selection pane="bottomRight" activeCell="C72" sqref="C72"/>
    </sheetView>
  </sheetViews>
  <sheetFormatPr baseColWidth="10" defaultRowHeight="15" x14ac:dyDescent="0.25"/>
  <cols>
    <col min="1" max="1" width="67.28515625" customWidth="1"/>
    <col min="2" max="2" width="17.85546875" style="1" bestFit="1" customWidth="1"/>
    <col min="3" max="4" width="15.140625" style="1" bestFit="1" customWidth="1"/>
    <col min="5" max="5" width="17.85546875" style="1" bestFit="1" customWidth="1"/>
    <col min="6" max="6" width="11.5703125" style="1" bestFit="1" customWidth="1"/>
    <col min="7" max="7" width="17.85546875" style="1" bestFit="1" customWidth="1"/>
    <col min="8" max="8" width="15.140625" style="1" bestFit="1" customWidth="1"/>
    <col min="9" max="13" width="16.28515625" style="1" bestFit="1" customWidth="1"/>
    <col min="15" max="16" width="15.140625" style="1" bestFit="1" customWidth="1"/>
    <col min="17" max="17" width="16.28515625" style="1" bestFit="1" customWidth="1"/>
    <col min="19" max="20" width="15.140625" style="1" bestFit="1" customWidth="1"/>
    <col min="21" max="21" width="11.5703125" style="1" bestFit="1" customWidth="1"/>
  </cols>
  <sheetData>
    <row r="1" spans="1:21" ht="60.75" customHeight="1" x14ac:dyDescent="0.25">
      <c r="A1" s="31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s="2" customFormat="1" ht="4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5" t="s">
        <v>13</v>
      </c>
      <c r="O2" s="6" t="s">
        <v>14</v>
      </c>
      <c r="P2" s="6" t="s">
        <v>15</v>
      </c>
      <c r="Q2" s="6" t="s">
        <v>16</v>
      </c>
      <c r="R2" s="5" t="s">
        <v>17</v>
      </c>
      <c r="S2" s="6" t="s">
        <v>18</v>
      </c>
      <c r="T2" s="6" t="s">
        <v>19</v>
      </c>
      <c r="U2" s="6" t="s">
        <v>20</v>
      </c>
    </row>
    <row r="3" spans="1:21" s="9" customFormat="1" x14ac:dyDescent="0.25">
      <c r="A3" s="7" t="s">
        <v>21</v>
      </c>
      <c r="B3" s="8">
        <f>+B4</f>
        <v>1126325435000</v>
      </c>
      <c r="C3" s="8">
        <f t="shared" ref="C3:M3" si="0">+C4</f>
        <v>-2175000000</v>
      </c>
      <c r="D3" s="8">
        <f t="shared" si="0"/>
        <v>-2175000000</v>
      </c>
      <c r="E3" s="8">
        <f t="shared" si="0"/>
        <v>1124150435000</v>
      </c>
      <c r="F3" s="8">
        <f t="shared" si="0"/>
        <v>0</v>
      </c>
      <c r="G3" s="8">
        <f t="shared" si="0"/>
        <v>1124150435000</v>
      </c>
      <c r="H3" s="8">
        <f t="shared" si="0"/>
        <v>67126239031</v>
      </c>
      <c r="I3" s="8">
        <f t="shared" si="0"/>
        <v>857300031447</v>
      </c>
      <c r="J3" s="8">
        <f t="shared" si="0"/>
        <v>266850403553</v>
      </c>
      <c r="K3" s="8">
        <f t="shared" si="0"/>
        <v>145329643299</v>
      </c>
      <c r="L3" s="8">
        <f t="shared" si="0"/>
        <v>410012563126</v>
      </c>
      <c r="M3" s="8">
        <f t="shared" si="0"/>
        <v>447287468321</v>
      </c>
      <c r="N3" s="10">
        <f>+L3/G3</f>
        <v>0.36473104520570682</v>
      </c>
      <c r="O3" s="8">
        <f t="shared" ref="O3" si="1">+O4</f>
        <v>41658074546</v>
      </c>
      <c r="P3" s="8">
        <f t="shared" ref="P3" si="2">+P4</f>
        <v>94814236757</v>
      </c>
      <c r="Q3" s="8">
        <f t="shared" ref="Q3" si="3">+Q4</f>
        <v>315198326369</v>
      </c>
      <c r="R3" s="10">
        <f>+P3/G3</f>
        <v>8.4343014782536641E-2</v>
      </c>
      <c r="S3" s="8">
        <f t="shared" ref="S3" si="4">+S4</f>
        <v>41600024128</v>
      </c>
      <c r="T3" s="8">
        <f t="shared" ref="T3" si="5">+T4</f>
        <v>94715953516</v>
      </c>
      <c r="U3" s="8">
        <f t="shared" ref="U3" si="6">+U4</f>
        <v>98283241</v>
      </c>
    </row>
    <row r="4" spans="1:21" s="9" customFormat="1" x14ac:dyDescent="0.25">
      <c r="A4" s="7" t="s">
        <v>22</v>
      </c>
      <c r="B4" s="8">
        <f>+B5+B62</f>
        <v>1126325435000</v>
      </c>
      <c r="C4" s="8">
        <f t="shared" ref="C4:M4" si="7">+C5+C62</f>
        <v>-2175000000</v>
      </c>
      <c r="D4" s="8">
        <f t="shared" si="7"/>
        <v>-2175000000</v>
      </c>
      <c r="E4" s="8">
        <f t="shared" si="7"/>
        <v>1124150435000</v>
      </c>
      <c r="F4" s="8">
        <f t="shared" si="7"/>
        <v>0</v>
      </c>
      <c r="G4" s="8">
        <f t="shared" si="7"/>
        <v>1124150435000</v>
      </c>
      <c r="H4" s="8">
        <f t="shared" si="7"/>
        <v>67126239031</v>
      </c>
      <c r="I4" s="8">
        <f t="shared" si="7"/>
        <v>857300031447</v>
      </c>
      <c r="J4" s="8">
        <f t="shared" si="7"/>
        <v>266850403553</v>
      </c>
      <c r="K4" s="8">
        <f t="shared" si="7"/>
        <v>145329643299</v>
      </c>
      <c r="L4" s="8">
        <f t="shared" si="7"/>
        <v>410012563126</v>
      </c>
      <c r="M4" s="8">
        <f t="shared" si="7"/>
        <v>447287468321</v>
      </c>
      <c r="N4" s="10">
        <f>+L4/G4</f>
        <v>0.36473104520570682</v>
      </c>
      <c r="O4" s="8">
        <f t="shared" ref="O4" si="8">+O5+O62</f>
        <v>41658074546</v>
      </c>
      <c r="P4" s="8">
        <f t="shared" ref="P4" si="9">+P5+P62</f>
        <v>94814236757</v>
      </c>
      <c r="Q4" s="8">
        <f t="shared" ref="Q4" si="10">+Q5+Q62</f>
        <v>315198326369</v>
      </c>
      <c r="R4" s="10">
        <f>+P4/G4</f>
        <v>8.4343014782536641E-2</v>
      </c>
      <c r="S4" s="8">
        <f t="shared" ref="S4" si="11">+S5+S62</f>
        <v>41600024128</v>
      </c>
      <c r="T4" s="8">
        <f t="shared" ref="T4" si="12">+T5+T62</f>
        <v>94715953516</v>
      </c>
      <c r="U4" s="8">
        <f t="shared" ref="U4" si="13">+U5+U62</f>
        <v>98283241</v>
      </c>
    </row>
    <row r="5" spans="1:21" s="9" customFormat="1" x14ac:dyDescent="0.25">
      <c r="A5" s="7" t="s">
        <v>23</v>
      </c>
      <c r="B5" s="8">
        <f>+B6+B34</f>
        <v>29719731000</v>
      </c>
      <c r="C5" s="8">
        <f t="shared" ref="C5:M5" si="14">+C6+C34</f>
        <v>-2175000000</v>
      </c>
      <c r="D5" s="8">
        <f t="shared" si="14"/>
        <v>-2175000000</v>
      </c>
      <c r="E5" s="8">
        <f t="shared" si="14"/>
        <v>27544731000</v>
      </c>
      <c r="F5" s="8">
        <f t="shared" si="14"/>
        <v>0</v>
      </c>
      <c r="G5" s="8">
        <f t="shared" si="14"/>
        <v>27544731000</v>
      </c>
      <c r="H5" s="8">
        <f t="shared" si="14"/>
        <v>-106361544</v>
      </c>
      <c r="I5" s="8">
        <f t="shared" si="14"/>
        <v>25066596972</v>
      </c>
      <c r="J5" s="8">
        <f t="shared" si="14"/>
        <v>2478134028</v>
      </c>
      <c r="K5" s="8">
        <f t="shared" si="14"/>
        <v>1225375118</v>
      </c>
      <c r="L5" s="8">
        <f t="shared" si="14"/>
        <v>5718880126</v>
      </c>
      <c r="M5" s="8">
        <f t="shared" si="14"/>
        <v>19347716846</v>
      </c>
      <c r="N5" s="10">
        <f>+L5/G5</f>
        <v>0.20762156384827282</v>
      </c>
      <c r="O5" s="8">
        <f t="shared" ref="O5" si="15">+O6+O34</f>
        <v>1225637418</v>
      </c>
      <c r="P5" s="8">
        <f t="shared" ref="P5" si="16">+P6+P34</f>
        <v>4431024529</v>
      </c>
      <c r="Q5" s="8">
        <f t="shared" ref="Q5" si="17">+Q6+Q34</f>
        <v>1287855597</v>
      </c>
      <c r="R5" s="10">
        <f>+P5/G5</f>
        <v>0.1608665021633357</v>
      </c>
      <c r="S5" s="8">
        <f t="shared" ref="S5" si="18">+S6+S34</f>
        <v>1232107017</v>
      </c>
      <c r="T5" s="8">
        <f t="shared" ref="T5" si="19">+T6+T34</f>
        <v>4431024528</v>
      </c>
      <c r="U5" s="8">
        <f t="shared" ref="U5" si="20">+U6+U34</f>
        <v>1</v>
      </c>
    </row>
    <row r="6" spans="1:21" s="9" customFormat="1" x14ac:dyDescent="0.25">
      <c r="A6" s="7" t="s">
        <v>97</v>
      </c>
      <c r="B6" s="8">
        <f>SUM(B7:B33)</f>
        <v>8726251000</v>
      </c>
      <c r="C6" s="8">
        <f t="shared" ref="C6:M6" si="21">SUM(C7:C33)</f>
        <v>0</v>
      </c>
      <c r="D6" s="8">
        <f t="shared" si="21"/>
        <v>0</v>
      </c>
      <c r="E6" s="8">
        <f t="shared" si="21"/>
        <v>8726251000</v>
      </c>
      <c r="F6" s="8">
        <f t="shared" si="21"/>
        <v>0</v>
      </c>
      <c r="G6" s="8">
        <f t="shared" si="21"/>
        <v>8726251000</v>
      </c>
      <c r="H6" s="8">
        <f t="shared" si="21"/>
        <v>5739113</v>
      </c>
      <c r="I6" s="8">
        <f t="shared" si="21"/>
        <v>8715831569</v>
      </c>
      <c r="J6" s="8">
        <f t="shared" si="21"/>
        <v>10419431</v>
      </c>
      <c r="K6" s="8">
        <f t="shared" si="21"/>
        <v>491983239</v>
      </c>
      <c r="L6" s="8">
        <f t="shared" si="21"/>
        <v>1831672326</v>
      </c>
      <c r="M6" s="8">
        <f t="shared" si="21"/>
        <v>6884159243</v>
      </c>
      <c r="N6" s="10">
        <f>+L6/G6</f>
        <v>0.2099036947252606</v>
      </c>
      <c r="O6" s="8">
        <f t="shared" ref="O6" si="22">SUM(O7:O33)</f>
        <v>492242539</v>
      </c>
      <c r="P6" s="8">
        <f t="shared" ref="P6" si="23">SUM(P7:P33)</f>
        <v>1792342426</v>
      </c>
      <c r="Q6" s="8">
        <f t="shared" ref="Q6" si="24">SUM(Q7:Q33)</f>
        <v>39329900</v>
      </c>
      <c r="R6" s="10">
        <f>+P6/G6</f>
        <v>0.20539661602674505</v>
      </c>
      <c r="S6" s="8">
        <f t="shared" ref="S6" si="25">SUM(S7:S33)</f>
        <v>492242538</v>
      </c>
      <c r="T6" s="8">
        <f t="shared" ref="T6" si="26">SUM(T7:T33)</f>
        <v>1792342423</v>
      </c>
      <c r="U6" s="8">
        <f t="shared" ref="U6" si="27">SUM(U7:U33)</f>
        <v>3</v>
      </c>
    </row>
    <row r="7" spans="1:21" x14ac:dyDescent="0.25">
      <c r="A7" s="3" t="s">
        <v>24</v>
      </c>
      <c r="B7" s="4">
        <v>3607986000</v>
      </c>
      <c r="C7" s="4">
        <v>0</v>
      </c>
      <c r="D7" s="4">
        <v>0</v>
      </c>
      <c r="E7" s="4">
        <v>3607986000</v>
      </c>
      <c r="F7" s="4">
        <v>0</v>
      </c>
      <c r="G7" s="4">
        <v>3607986000</v>
      </c>
      <c r="H7" s="4">
        <v>0</v>
      </c>
      <c r="I7" s="4">
        <v>3607986000</v>
      </c>
      <c r="J7" s="4">
        <v>0</v>
      </c>
      <c r="K7" s="4">
        <v>247941305</v>
      </c>
      <c r="L7" s="4">
        <v>935592691</v>
      </c>
      <c r="M7" s="4">
        <v>2672393309</v>
      </c>
      <c r="N7" s="3">
        <v>25.9312</v>
      </c>
      <c r="O7" s="4">
        <v>248200605</v>
      </c>
      <c r="P7" s="4">
        <v>896262791</v>
      </c>
      <c r="Q7" s="4">
        <v>39329900</v>
      </c>
      <c r="R7" s="3">
        <v>24.841100000000001</v>
      </c>
      <c r="S7" s="4">
        <v>248200610</v>
      </c>
      <c r="T7" s="4">
        <v>896262812</v>
      </c>
      <c r="U7" s="4">
        <v>-21</v>
      </c>
    </row>
    <row r="8" spans="1:21" x14ac:dyDescent="0.25">
      <c r="A8" s="3" t="s">
        <v>25</v>
      </c>
      <c r="B8" s="4">
        <v>355770000</v>
      </c>
      <c r="C8" s="4">
        <v>0</v>
      </c>
      <c r="D8" s="4">
        <v>0</v>
      </c>
      <c r="E8" s="4">
        <v>355770000</v>
      </c>
      <c r="F8" s="4">
        <v>0</v>
      </c>
      <c r="G8" s="4">
        <v>355770000</v>
      </c>
      <c r="H8" s="4">
        <v>0</v>
      </c>
      <c r="I8" s="4">
        <v>355770000</v>
      </c>
      <c r="J8" s="4">
        <v>0</v>
      </c>
      <c r="K8" s="4">
        <v>24845543</v>
      </c>
      <c r="L8" s="4">
        <v>96820867</v>
      </c>
      <c r="M8" s="4">
        <v>258949133</v>
      </c>
      <c r="N8" s="3">
        <v>27.214500000000001</v>
      </c>
      <c r="O8" s="4">
        <v>24845543</v>
      </c>
      <c r="P8" s="4">
        <v>96820867</v>
      </c>
      <c r="Q8" s="4">
        <v>0</v>
      </c>
      <c r="R8" s="3">
        <v>27.214500000000001</v>
      </c>
      <c r="S8" s="4">
        <v>24845539</v>
      </c>
      <c r="T8" s="4">
        <v>96820862</v>
      </c>
      <c r="U8" s="4">
        <v>5</v>
      </c>
    </row>
    <row r="9" spans="1:21" x14ac:dyDescent="0.25">
      <c r="A9" s="3" t="s">
        <v>26</v>
      </c>
      <c r="B9" s="4">
        <v>55927000</v>
      </c>
      <c r="C9" s="4">
        <v>0</v>
      </c>
      <c r="D9" s="4">
        <v>0</v>
      </c>
      <c r="E9" s="4">
        <v>55927000</v>
      </c>
      <c r="F9" s="4">
        <v>0</v>
      </c>
      <c r="G9" s="4">
        <v>55927000</v>
      </c>
      <c r="H9" s="4">
        <v>0</v>
      </c>
      <c r="I9" s="4">
        <v>55927000</v>
      </c>
      <c r="J9" s="4">
        <v>0</v>
      </c>
      <c r="K9" s="4">
        <v>10758380</v>
      </c>
      <c r="L9" s="4">
        <v>22970045</v>
      </c>
      <c r="M9" s="4">
        <v>32956955</v>
      </c>
      <c r="N9" s="3">
        <v>41.0715</v>
      </c>
      <c r="O9" s="4">
        <v>10758380</v>
      </c>
      <c r="P9" s="4">
        <v>22970045</v>
      </c>
      <c r="Q9" s="4">
        <v>0</v>
      </c>
      <c r="R9" s="3">
        <v>41.0715</v>
      </c>
      <c r="S9" s="4">
        <v>10758377</v>
      </c>
      <c r="T9" s="4">
        <v>22970039</v>
      </c>
      <c r="U9" s="4">
        <v>6</v>
      </c>
    </row>
    <row r="10" spans="1:21" x14ac:dyDescent="0.25">
      <c r="A10" s="3" t="s">
        <v>27</v>
      </c>
      <c r="B10" s="4">
        <v>7141000</v>
      </c>
      <c r="C10" s="4">
        <v>0</v>
      </c>
      <c r="D10" s="4">
        <v>0</v>
      </c>
      <c r="E10" s="4">
        <v>7141000</v>
      </c>
      <c r="F10" s="4">
        <v>0</v>
      </c>
      <c r="G10" s="4">
        <v>7141000</v>
      </c>
      <c r="H10" s="4">
        <v>0</v>
      </c>
      <c r="I10" s="4">
        <v>7141000</v>
      </c>
      <c r="J10" s="4">
        <v>0</v>
      </c>
      <c r="K10" s="4">
        <v>532270</v>
      </c>
      <c r="L10" s="4">
        <v>1852300</v>
      </c>
      <c r="M10" s="4">
        <v>5288700</v>
      </c>
      <c r="N10" s="3">
        <v>25.9389</v>
      </c>
      <c r="O10" s="4">
        <v>532270</v>
      </c>
      <c r="P10" s="4">
        <v>1852300</v>
      </c>
      <c r="Q10" s="4">
        <v>0</v>
      </c>
      <c r="R10" s="3">
        <v>25.9389</v>
      </c>
      <c r="S10" s="4">
        <v>532270</v>
      </c>
      <c r="T10" s="4">
        <v>1852292</v>
      </c>
      <c r="U10" s="4">
        <v>8</v>
      </c>
    </row>
    <row r="11" spans="1:21" x14ac:dyDescent="0.25">
      <c r="A11" s="3" t="s">
        <v>28</v>
      </c>
      <c r="B11" s="4">
        <v>4589000</v>
      </c>
      <c r="C11" s="4">
        <v>0</v>
      </c>
      <c r="D11" s="4">
        <v>0</v>
      </c>
      <c r="E11" s="4">
        <v>4589000</v>
      </c>
      <c r="F11" s="4">
        <v>0</v>
      </c>
      <c r="G11" s="4">
        <v>4589000</v>
      </c>
      <c r="H11" s="4">
        <v>0</v>
      </c>
      <c r="I11" s="4">
        <v>4589000</v>
      </c>
      <c r="J11" s="4">
        <v>0</v>
      </c>
      <c r="K11" s="4">
        <v>330490</v>
      </c>
      <c r="L11" s="4">
        <v>1150105</v>
      </c>
      <c r="M11" s="4">
        <v>3438895</v>
      </c>
      <c r="N11" s="3">
        <v>25.062200000000001</v>
      </c>
      <c r="O11" s="4">
        <v>330490</v>
      </c>
      <c r="P11" s="4">
        <v>1150105</v>
      </c>
      <c r="Q11" s="4">
        <v>0</v>
      </c>
      <c r="R11" s="3">
        <v>25.062200000000001</v>
      </c>
      <c r="S11" s="4">
        <v>330492</v>
      </c>
      <c r="T11" s="4">
        <v>1150116</v>
      </c>
      <c r="U11" s="4">
        <v>-11</v>
      </c>
    </row>
    <row r="12" spans="1:21" x14ac:dyDescent="0.25">
      <c r="A12" s="3" t="s">
        <v>29</v>
      </c>
      <c r="B12" s="4">
        <v>118318000</v>
      </c>
      <c r="C12" s="4">
        <v>0</v>
      </c>
      <c r="D12" s="4">
        <v>0</v>
      </c>
      <c r="E12" s="4">
        <v>118318000</v>
      </c>
      <c r="F12" s="4">
        <v>0</v>
      </c>
      <c r="G12" s="4">
        <v>118318000</v>
      </c>
      <c r="H12" s="4">
        <v>0</v>
      </c>
      <c r="I12" s="4">
        <v>118318000</v>
      </c>
      <c r="J12" s="4">
        <v>0</v>
      </c>
      <c r="K12" s="4">
        <v>1924940</v>
      </c>
      <c r="L12" s="4">
        <v>36967280</v>
      </c>
      <c r="M12" s="4">
        <v>81350720</v>
      </c>
      <c r="N12" s="3">
        <v>31.244</v>
      </c>
      <c r="O12" s="4">
        <v>1924940</v>
      </c>
      <c r="P12" s="4">
        <v>36967280</v>
      </c>
      <c r="Q12" s="4">
        <v>0</v>
      </c>
      <c r="R12" s="3">
        <v>31.244</v>
      </c>
      <c r="S12" s="4">
        <v>1924939</v>
      </c>
      <c r="T12" s="4">
        <v>36967279</v>
      </c>
      <c r="U12" s="4">
        <v>1</v>
      </c>
    </row>
    <row r="13" spans="1:21" x14ac:dyDescent="0.25">
      <c r="A13" s="3" t="s">
        <v>30</v>
      </c>
      <c r="B13" s="4">
        <v>488828000</v>
      </c>
      <c r="C13" s="4">
        <v>-5739113</v>
      </c>
      <c r="D13" s="4">
        <v>-5739113</v>
      </c>
      <c r="E13" s="4">
        <v>483088887</v>
      </c>
      <c r="F13" s="4">
        <v>0</v>
      </c>
      <c r="G13" s="4">
        <v>483088887</v>
      </c>
      <c r="H13" s="4">
        <v>0</v>
      </c>
      <c r="I13" s="4">
        <v>483088887</v>
      </c>
      <c r="J13" s="4">
        <v>0</v>
      </c>
      <c r="K13" s="4">
        <v>1653914</v>
      </c>
      <c r="L13" s="4">
        <v>5275909</v>
      </c>
      <c r="M13" s="4">
        <v>477812978</v>
      </c>
      <c r="N13" s="3">
        <v>1.0921000000000001</v>
      </c>
      <c r="O13" s="4">
        <v>1653914</v>
      </c>
      <c r="P13" s="4">
        <v>5275909</v>
      </c>
      <c r="Q13" s="4">
        <v>0</v>
      </c>
      <c r="R13" s="3">
        <v>1.0921000000000001</v>
      </c>
      <c r="S13" s="4">
        <v>1653905</v>
      </c>
      <c r="T13" s="4">
        <v>5275906</v>
      </c>
      <c r="U13" s="4">
        <v>3</v>
      </c>
    </row>
    <row r="14" spans="1:21" x14ac:dyDescent="0.25">
      <c r="A14" s="3" t="s">
        <v>31</v>
      </c>
      <c r="B14" s="4">
        <v>234637000</v>
      </c>
      <c r="C14" s="4">
        <v>0</v>
      </c>
      <c r="D14" s="4">
        <v>0</v>
      </c>
      <c r="E14" s="4">
        <v>234637000</v>
      </c>
      <c r="F14" s="4">
        <v>0</v>
      </c>
      <c r="G14" s="4">
        <v>234637000</v>
      </c>
      <c r="H14" s="4">
        <v>0</v>
      </c>
      <c r="I14" s="4">
        <v>234637000</v>
      </c>
      <c r="J14" s="4">
        <v>0</v>
      </c>
      <c r="K14" s="4">
        <v>8954590</v>
      </c>
      <c r="L14" s="4">
        <v>30870780</v>
      </c>
      <c r="M14" s="4">
        <v>203766220</v>
      </c>
      <c r="N14" s="3">
        <v>13.1568</v>
      </c>
      <c r="O14" s="4">
        <v>8954590</v>
      </c>
      <c r="P14" s="4">
        <v>30870780</v>
      </c>
      <c r="Q14" s="4">
        <v>0</v>
      </c>
      <c r="R14" s="3">
        <v>13.1568</v>
      </c>
      <c r="S14" s="4">
        <v>8954587</v>
      </c>
      <c r="T14" s="4">
        <v>30870772</v>
      </c>
      <c r="U14" s="4">
        <v>8</v>
      </c>
    </row>
    <row r="15" spans="1:21" x14ac:dyDescent="0.25">
      <c r="A15" s="3" t="s">
        <v>32</v>
      </c>
      <c r="B15" s="4">
        <v>138085000</v>
      </c>
      <c r="C15" s="4">
        <v>0</v>
      </c>
      <c r="D15" s="4">
        <v>0</v>
      </c>
      <c r="E15" s="4">
        <v>138085000</v>
      </c>
      <c r="F15" s="4">
        <v>0</v>
      </c>
      <c r="G15" s="4">
        <v>138085000</v>
      </c>
      <c r="H15" s="4">
        <v>0</v>
      </c>
      <c r="I15" s="4">
        <v>138085000</v>
      </c>
      <c r="J15" s="4">
        <v>0</v>
      </c>
      <c r="K15" s="4">
        <v>10908333</v>
      </c>
      <c r="L15" s="4">
        <v>40734090</v>
      </c>
      <c r="M15" s="4">
        <v>97350910</v>
      </c>
      <c r="N15" s="3">
        <v>29.499300000000002</v>
      </c>
      <c r="O15" s="4">
        <v>10908333</v>
      </c>
      <c r="P15" s="4">
        <v>40734090</v>
      </c>
      <c r="Q15" s="4">
        <v>0</v>
      </c>
      <c r="R15" s="3">
        <v>29.499300000000002</v>
      </c>
      <c r="S15" s="4">
        <v>10908336</v>
      </c>
      <c r="T15" s="4">
        <v>40734088</v>
      </c>
      <c r="U15" s="4">
        <v>2</v>
      </c>
    </row>
    <row r="16" spans="1:21" x14ac:dyDescent="0.25">
      <c r="A16" s="3" t="s">
        <v>33</v>
      </c>
      <c r="B16" s="4">
        <v>845858000</v>
      </c>
      <c r="C16" s="4">
        <v>0</v>
      </c>
      <c r="D16" s="4">
        <v>0</v>
      </c>
      <c r="E16" s="4">
        <v>845858000</v>
      </c>
      <c r="F16" s="4">
        <v>0</v>
      </c>
      <c r="G16" s="4">
        <v>845858000</v>
      </c>
      <c r="H16" s="4">
        <v>0</v>
      </c>
      <c r="I16" s="4">
        <v>845858000</v>
      </c>
      <c r="J16" s="4">
        <v>0</v>
      </c>
      <c r="K16" s="4">
        <v>60223778</v>
      </c>
      <c r="L16" s="4">
        <v>229164734</v>
      </c>
      <c r="M16" s="4">
        <v>616693266</v>
      </c>
      <c r="N16" s="3">
        <v>27.092600000000001</v>
      </c>
      <c r="O16" s="4">
        <v>60223778</v>
      </c>
      <c r="P16" s="4">
        <v>229164734</v>
      </c>
      <c r="Q16" s="4">
        <v>0</v>
      </c>
      <c r="R16" s="3">
        <v>27.092600000000001</v>
      </c>
      <c r="S16" s="4">
        <v>60223781</v>
      </c>
      <c r="T16" s="4">
        <v>229164733</v>
      </c>
      <c r="U16" s="4">
        <v>1</v>
      </c>
    </row>
    <row r="17" spans="1:21" x14ac:dyDescent="0.25">
      <c r="A17" s="3" t="s">
        <v>34</v>
      </c>
      <c r="B17" s="4">
        <v>535672000</v>
      </c>
      <c r="C17" s="4">
        <v>0</v>
      </c>
      <c r="D17" s="4">
        <v>0</v>
      </c>
      <c r="E17" s="4">
        <v>535672000</v>
      </c>
      <c r="F17" s="4">
        <v>0</v>
      </c>
      <c r="G17" s="4">
        <v>535672000</v>
      </c>
      <c r="H17" s="4">
        <v>0</v>
      </c>
      <c r="I17" s="4">
        <v>535672000</v>
      </c>
      <c r="J17" s="4">
        <v>0</v>
      </c>
      <c r="K17" s="4">
        <v>4342272</v>
      </c>
      <c r="L17" s="4">
        <v>4342272</v>
      </c>
      <c r="M17" s="4">
        <v>531329728</v>
      </c>
      <c r="N17" s="3">
        <v>0.81059999999999999</v>
      </c>
      <c r="O17" s="4">
        <v>4342272</v>
      </c>
      <c r="P17" s="4">
        <v>4342272</v>
      </c>
      <c r="Q17" s="4">
        <v>0</v>
      </c>
      <c r="R17" s="3">
        <v>0.81059999999999999</v>
      </c>
      <c r="S17" s="4">
        <v>4342277</v>
      </c>
      <c r="T17" s="4">
        <v>4342277</v>
      </c>
      <c r="U17" s="4">
        <v>-5</v>
      </c>
    </row>
    <row r="18" spans="1:21" x14ac:dyDescent="0.25">
      <c r="A18" s="3" t="s">
        <v>35</v>
      </c>
      <c r="B18" s="4">
        <v>383320000</v>
      </c>
      <c r="C18" s="4">
        <v>0</v>
      </c>
      <c r="D18" s="4">
        <v>0</v>
      </c>
      <c r="E18" s="4">
        <v>383320000</v>
      </c>
      <c r="F18" s="4">
        <v>0</v>
      </c>
      <c r="G18" s="4">
        <v>383320000</v>
      </c>
      <c r="H18" s="4">
        <v>0</v>
      </c>
      <c r="I18" s="4">
        <v>383320000</v>
      </c>
      <c r="J18" s="4">
        <v>0</v>
      </c>
      <c r="K18" s="4">
        <v>31775700</v>
      </c>
      <c r="L18" s="4">
        <v>96658500</v>
      </c>
      <c r="M18" s="4">
        <v>286661500</v>
      </c>
      <c r="N18" s="3">
        <v>25.216100000000001</v>
      </c>
      <c r="O18" s="4">
        <v>31775700</v>
      </c>
      <c r="P18" s="4">
        <v>96658500</v>
      </c>
      <c r="Q18" s="4">
        <v>0</v>
      </c>
      <c r="R18" s="3">
        <v>25.216100000000001</v>
      </c>
      <c r="S18" s="4">
        <v>31775699</v>
      </c>
      <c r="T18" s="4">
        <v>96658499</v>
      </c>
      <c r="U18" s="4">
        <v>1</v>
      </c>
    </row>
    <row r="19" spans="1:21" x14ac:dyDescent="0.25">
      <c r="A19" s="3" t="s">
        <v>36</v>
      </c>
      <c r="B19" s="4">
        <v>241676000</v>
      </c>
      <c r="C19" s="4">
        <v>0</v>
      </c>
      <c r="D19" s="4">
        <v>0</v>
      </c>
      <c r="E19" s="4">
        <v>241676000</v>
      </c>
      <c r="F19" s="4">
        <v>0</v>
      </c>
      <c r="G19" s="4">
        <v>241676000</v>
      </c>
      <c r="H19" s="4">
        <v>0</v>
      </c>
      <c r="I19" s="4">
        <v>241676000</v>
      </c>
      <c r="J19" s="4">
        <v>0</v>
      </c>
      <c r="K19" s="4">
        <v>10722000</v>
      </c>
      <c r="L19" s="4">
        <v>31567400</v>
      </c>
      <c r="M19" s="4">
        <v>210108600</v>
      </c>
      <c r="N19" s="3">
        <v>13.0619</v>
      </c>
      <c r="O19" s="4">
        <v>10722000</v>
      </c>
      <c r="P19" s="4">
        <v>31567400</v>
      </c>
      <c r="Q19" s="4">
        <v>0</v>
      </c>
      <c r="R19" s="3">
        <v>13.0619</v>
      </c>
      <c r="S19" s="4">
        <v>10722001</v>
      </c>
      <c r="T19" s="4">
        <v>31567398</v>
      </c>
      <c r="U19" s="4">
        <v>2</v>
      </c>
    </row>
    <row r="20" spans="1:21" x14ac:dyDescent="0.25">
      <c r="A20" s="3" t="s">
        <v>37</v>
      </c>
      <c r="B20" s="4">
        <v>5942000</v>
      </c>
      <c r="C20" s="4">
        <v>10419431</v>
      </c>
      <c r="D20" s="4">
        <v>10419431</v>
      </c>
      <c r="E20" s="4">
        <v>16361431</v>
      </c>
      <c r="F20" s="4">
        <v>0</v>
      </c>
      <c r="G20" s="4">
        <v>16361431</v>
      </c>
      <c r="H20" s="4">
        <v>0</v>
      </c>
      <c r="I20" s="4">
        <v>5942000</v>
      </c>
      <c r="J20" s="4">
        <v>10419431</v>
      </c>
      <c r="K20" s="4">
        <v>1346700</v>
      </c>
      <c r="L20" s="4">
        <v>4040100</v>
      </c>
      <c r="M20" s="4">
        <v>1901900</v>
      </c>
      <c r="N20" s="3">
        <v>24.692799999999998</v>
      </c>
      <c r="O20" s="4">
        <v>1346700</v>
      </c>
      <c r="P20" s="4">
        <v>4040100</v>
      </c>
      <c r="Q20" s="4">
        <v>0</v>
      </c>
      <c r="R20" s="3">
        <v>24.692799999999998</v>
      </c>
      <c r="S20" s="4">
        <v>1346709</v>
      </c>
      <c r="T20" s="4">
        <v>4040100</v>
      </c>
      <c r="U20" s="4">
        <v>0</v>
      </c>
    </row>
    <row r="21" spans="1:21" x14ac:dyDescent="0.25">
      <c r="A21" s="3" t="s">
        <v>38</v>
      </c>
      <c r="B21" s="4">
        <v>436763000</v>
      </c>
      <c r="C21" s="4">
        <v>-10419431</v>
      </c>
      <c r="D21" s="4">
        <v>-10419431</v>
      </c>
      <c r="E21" s="4">
        <v>426343569</v>
      </c>
      <c r="F21" s="4">
        <v>0</v>
      </c>
      <c r="G21" s="4">
        <v>426343569</v>
      </c>
      <c r="H21" s="4">
        <v>0</v>
      </c>
      <c r="I21" s="4">
        <v>426343569</v>
      </c>
      <c r="J21" s="4">
        <v>0</v>
      </c>
      <c r="K21" s="4">
        <v>28756100</v>
      </c>
      <c r="L21" s="4">
        <v>86787800</v>
      </c>
      <c r="M21" s="4">
        <v>339555769</v>
      </c>
      <c r="N21" s="3">
        <v>20.356300000000001</v>
      </c>
      <c r="O21" s="4">
        <v>28756100</v>
      </c>
      <c r="P21" s="4">
        <v>86787800</v>
      </c>
      <c r="Q21" s="4">
        <v>0</v>
      </c>
      <c r="R21" s="3">
        <v>20.356300000000001</v>
      </c>
      <c r="S21" s="4">
        <v>28756098</v>
      </c>
      <c r="T21" s="4">
        <v>86787799</v>
      </c>
      <c r="U21" s="4">
        <v>1</v>
      </c>
    </row>
    <row r="22" spans="1:21" x14ac:dyDescent="0.25">
      <c r="A22" s="3" t="s">
        <v>39</v>
      </c>
      <c r="B22" s="4">
        <v>436519000</v>
      </c>
      <c r="C22" s="4">
        <v>0</v>
      </c>
      <c r="D22" s="4">
        <v>0</v>
      </c>
      <c r="E22" s="4">
        <v>436519000</v>
      </c>
      <c r="F22" s="4">
        <v>0</v>
      </c>
      <c r="G22" s="4">
        <v>436519000</v>
      </c>
      <c r="H22" s="4">
        <v>0</v>
      </c>
      <c r="I22" s="4">
        <v>436519000</v>
      </c>
      <c r="J22" s="4">
        <v>0</v>
      </c>
      <c r="K22" s="4">
        <v>8544932</v>
      </c>
      <c r="L22" s="4">
        <v>27416921</v>
      </c>
      <c r="M22" s="4">
        <v>409102079</v>
      </c>
      <c r="N22" s="3">
        <v>6.2808000000000002</v>
      </c>
      <c r="O22" s="4">
        <v>8544932</v>
      </c>
      <c r="P22" s="4">
        <v>27416921</v>
      </c>
      <c r="Q22" s="4">
        <v>0</v>
      </c>
      <c r="R22" s="3">
        <v>6.2808000000000002</v>
      </c>
      <c r="S22" s="4">
        <v>8544930</v>
      </c>
      <c r="T22" s="4">
        <v>27416917</v>
      </c>
      <c r="U22" s="4">
        <v>4</v>
      </c>
    </row>
    <row r="23" spans="1:21" x14ac:dyDescent="0.25">
      <c r="A23" s="3" t="s">
        <v>40</v>
      </c>
      <c r="B23" s="4">
        <v>145970000</v>
      </c>
      <c r="C23" s="4">
        <v>0</v>
      </c>
      <c r="D23" s="4">
        <v>0</v>
      </c>
      <c r="E23" s="4">
        <v>145970000</v>
      </c>
      <c r="F23" s="4">
        <v>0</v>
      </c>
      <c r="G23" s="4">
        <v>145970000</v>
      </c>
      <c r="H23" s="4">
        <v>0</v>
      </c>
      <c r="I23" s="4">
        <v>145970000</v>
      </c>
      <c r="J23" s="4">
        <v>0</v>
      </c>
      <c r="K23" s="4">
        <v>0</v>
      </c>
      <c r="L23" s="4">
        <v>0</v>
      </c>
      <c r="M23" s="4">
        <v>145970000</v>
      </c>
      <c r="N23" s="3">
        <v>0</v>
      </c>
      <c r="O23" s="4">
        <v>0</v>
      </c>
      <c r="P23" s="4">
        <v>0</v>
      </c>
      <c r="Q23" s="4">
        <v>0</v>
      </c>
      <c r="R23" s="3">
        <v>0</v>
      </c>
      <c r="S23" s="4">
        <v>0</v>
      </c>
      <c r="T23" s="4">
        <v>0</v>
      </c>
      <c r="U23" s="4">
        <v>0</v>
      </c>
    </row>
    <row r="24" spans="1:21" x14ac:dyDescent="0.25">
      <c r="A24" s="3" t="s">
        <v>41</v>
      </c>
      <c r="B24" s="4">
        <v>239838000</v>
      </c>
      <c r="C24" s="4">
        <v>0</v>
      </c>
      <c r="D24" s="4">
        <v>0</v>
      </c>
      <c r="E24" s="4">
        <v>239838000</v>
      </c>
      <c r="F24" s="4">
        <v>0</v>
      </c>
      <c r="G24" s="4">
        <v>239838000</v>
      </c>
      <c r="H24" s="4">
        <v>0</v>
      </c>
      <c r="I24" s="4">
        <v>239838000</v>
      </c>
      <c r="J24" s="4">
        <v>0</v>
      </c>
      <c r="K24" s="4">
        <v>13133000</v>
      </c>
      <c r="L24" s="4">
        <v>40427600</v>
      </c>
      <c r="M24" s="4">
        <v>199410400</v>
      </c>
      <c r="N24" s="3">
        <v>16.856200000000001</v>
      </c>
      <c r="O24" s="4">
        <v>13133000</v>
      </c>
      <c r="P24" s="4">
        <v>40427600</v>
      </c>
      <c r="Q24" s="4">
        <v>0</v>
      </c>
      <c r="R24" s="3">
        <v>16.856200000000001</v>
      </c>
      <c r="S24" s="4">
        <v>13132999</v>
      </c>
      <c r="T24" s="4">
        <v>40427601</v>
      </c>
      <c r="U24" s="4">
        <v>-1</v>
      </c>
    </row>
    <row r="25" spans="1:21" x14ac:dyDescent="0.25">
      <c r="A25" s="3" t="s">
        <v>42</v>
      </c>
      <c r="B25" s="4">
        <v>27187000</v>
      </c>
      <c r="C25" s="4">
        <v>0</v>
      </c>
      <c r="D25" s="4">
        <v>0</v>
      </c>
      <c r="E25" s="4">
        <v>27187000</v>
      </c>
      <c r="F25" s="4">
        <v>0</v>
      </c>
      <c r="G25" s="4">
        <v>27187000</v>
      </c>
      <c r="H25" s="4">
        <v>0</v>
      </c>
      <c r="I25" s="4">
        <v>27187000</v>
      </c>
      <c r="J25" s="4">
        <v>0</v>
      </c>
      <c r="K25" s="4">
        <v>1715000</v>
      </c>
      <c r="L25" s="4">
        <v>5032800</v>
      </c>
      <c r="M25" s="4">
        <v>22154200</v>
      </c>
      <c r="N25" s="3">
        <v>18.511800000000001</v>
      </c>
      <c r="O25" s="4">
        <v>1715000</v>
      </c>
      <c r="P25" s="4">
        <v>5032800</v>
      </c>
      <c r="Q25" s="4">
        <v>0</v>
      </c>
      <c r="R25" s="3">
        <v>18.511800000000001</v>
      </c>
      <c r="S25" s="4">
        <v>1714999</v>
      </c>
      <c r="T25" s="4">
        <v>5032803</v>
      </c>
      <c r="U25" s="4">
        <v>-3</v>
      </c>
    </row>
    <row r="26" spans="1:21" x14ac:dyDescent="0.25">
      <c r="A26" s="3" t="s">
        <v>43</v>
      </c>
      <c r="B26" s="4">
        <v>179879000</v>
      </c>
      <c r="C26" s="4">
        <v>0</v>
      </c>
      <c r="D26" s="4">
        <v>0</v>
      </c>
      <c r="E26" s="4">
        <v>179879000</v>
      </c>
      <c r="F26" s="4">
        <v>0</v>
      </c>
      <c r="G26" s="4">
        <v>179879000</v>
      </c>
      <c r="H26" s="4">
        <v>0</v>
      </c>
      <c r="I26" s="4">
        <v>179879000</v>
      </c>
      <c r="J26" s="4">
        <v>0</v>
      </c>
      <c r="K26" s="4">
        <v>9851000</v>
      </c>
      <c r="L26" s="4">
        <v>30324200</v>
      </c>
      <c r="M26" s="4">
        <v>149554800</v>
      </c>
      <c r="N26" s="3">
        <v>16.8581</v>
      </c>
      <c r="O26" s="4">
        <v>9851000</v>
      </c>
      <c r="P26" s="4">
        <v>30324200</v>
      </c>
      <c r="Q26" s="4">
        <v>0</v>
      </c>
      <c r="R26" s="3">
        <v>16.8581</v>
      </c>
      <c r="S26" s="4">
        <v>9851000</v>
      </c>
      <c r="T26" s="4">
        <v>30324200</v>
      </c>
      <c r="U26" s="4">
        <v>0</v>
      </c>
    </row>
    <row r="27" spans="1:21" x14ac:dyDescent="0.25">
      <c r="A27" s="3" t="s">
        <v>44</v>
      </c>
      <c r="B27" s="4">
        <v>29980000</v>
      </c>
      <c r="C27" s="4">
        <v>0</v>
      </c>
      <c r="D27" s="4">
        <v>0</v>
      </c>
      <c r="E27" s="4">
        <v>29980000</v>
      </c>
      <c r="F27" s="4">
        <v>0</v>
      </c>
      <c r="G27" s="4">
        <v>29980000</v>
      </c>
      <c r="H27" s="4">
        <v>0</v>
      </c>
      <c r="I27" s="4">
        <v>29980000</v>
      </c>
      <c r="J27" s="4">
        <v>0</v>
      </c>
      <c r="K27" s="4">
        <v>1644100</v>
      </c>
      <c r="L27" s="4">
        <v>5061600</v>
      </c>
      <c r="M27" s="4">
        <v>24918400</v>
      </c>
      <c r="N27" s="3">
        <v>16.883299999999998</v>
      </c>
      <c r="O27" s="4">
        <v>1644100</v>
      </c>
      <c r="P27" s="4">
        <v>5061600</v>
      </c>
      <c r="Q27" s="4">
        <v>0</v>
      </c>
      <c r="R27" s="3">
        <v>16.883299999999998</v>
      </c>
      <c r="S27" s="4">
        <v>1644099</v>
      </c>
      <c r="T27" s="4">
        <v>5061601</v>
      </c>
      <c r="U27" s="4">
        <v>-1</v>
      </c>
    </row>
    <row r="28" spans="1:21" x14ac:dyDescent="0.25">
      <c r="A28" s="3" t="s">
        <v>45</v>
      </c>
      <c r="B28" s="4">
        <v>29980000</v>
      </c>
      <c r="C28" s="4">
        <v>0</v>
      </c>
      <c r="D28" s="4">
        <v>0</v>
      </c>
      <c r="E28" s="4">
        <v>29980000</v>
      </c>
      <c r="F28" s="4">
        <v>0</v>
      </c>
      <c r="G28" s="4">
        <v>29980000</v>
      </c>
      <c r="H28" s="4">
        <v>0</v>
      </c>
      <c r="I28" s="4">
        <v>29980000</v>
      </c>
      <c r="J28" s="4">
        <v>0</v>
      </c>
      <c r="K28" s="4">
        <v>1644100</v>
      </c>
      <c r="L28" s="4">
        <v>5061600</v>
      </c>
      <c r="M28" s="4">
        <v>24918400</v>
      </c>
      <c r="N28" s="3">
        <v>16.883299999999998</v>
      </c>
      <c r="O28" s="4">
        <v>1644100</v>
      </c>
      <c r="P28" s="4">
        <v>5061600</v>
      </c>
      <c r="Q28" s="4">
        <v>0</v>
      </c>
      <c r="R28" s="3">
        <v>16.883299999999998</v>
      </c>
      <c r="S28" s="4">
        <v>1644099</v>
      </c>
      <c r="T28" s="4">
        <v>5061601</v>
      </c>
      <c r="U28" s="4">
        <v>-1</v>
      </c>
    </row>
    <row r="29" spans="1:21" x14ac:dyDescent="0.25">
      <c r="A29" s="3" t="s">
        <v>46</v>
      </c>
      <c r="B29" s="4">
        <v>59960000</v>
      </c>
      <c r="C29" s="4">
        <v>0</v>
      </c>
      <c r="D29" s="4">
        <v>0</v>
      </c>
      <c r="E29" s="4">
        <v>59960000</v>
      </c>
      <c r="F29" s="4">
        <v>0</v>
      </c>
      <c r="G29" s="4">
        <v>59960000</v>
      </c>
      <c r="H29" s="4">
        <v>0</v>
      </c>
      <c r="I29" s="4">
        <v>59960000</v>
      </c>
      <c r="J29" s="4">
        <v>0</v>
      </c>
      <c r="K29" s="4">
        <v>3285300</v>
      </c>
      <c r="L29" s="4">
        <v>10113600</v>
      </c>
      <c r="M29" s="4">
        <v>49846400</v>
      </c>
      <c r="N29" s="3">
        <v>16.8672</v>
      </c>
      <c r="O29" s="4">
        <v>3285300</v>
      </c>
      <c r="P29" s="4">
        <v>10113600</v>
      </c>
      <c r="Q29" s="4">
        <v>0</v>
      </c>
      <c r="R29" s="3">
        <v>16.8672</v>
      </c>
      <c r="S29" s="4">
        <v>3285300</v>
      </c>
      <c r="T29" s="4">
        <v>10113599</v>
      </c>
      <c r="U29" s="4">
        <v>1</v>
      </c>
    </row>
    <row r="30" spans="1:21" x14ac:dyDescent="0.25">
      <c r="A30" s="3" t="s">
        <v>47</v>
      </c>
      <c r="B30" s="4">
        <v>0</v>
      </c>
      <c r="C30" s="4">
        <v>5739113</v>
      </c>
      <c r="D30" s="4">
        <v>5739113</v>
      </c>
      <c r="E30" s="4">
        <v>5739113</v>
      </c>
      <c r="F30" s="4">
        <v>0</v>
      </c>
      <c r="G30" s="4">
        <v>5739113</v>
      </c>
      <c r="H30" s="4">
        <v>5739113</v>
      </c>
      <c r="I30" s="4">
        <v>5739113</v>
      </c>
      <c r="J30" s="4">
        <v>0</v>
      </c>
      <c r="K30" s="4">
        <v>0</v>
      </c>
      <c r="L30" s="4">
        <v>0</v>
      </c>
      <c r="M30" s="4">
        <v>5739113</v>
      </c>
      <c r="N30" s="3">
        <v>0</v>
      </c>
      <c r="O30" s="4">
        <v>0</v>
      </c>
      <c r="P30" s="4">
        <v>0</v>
      </c>
      <c r="Q30" s="4">
        <v>0</v>
      </c>
      <c r="R30" s="3">
        <v>0</v>
      </c>
      <c r="S30" s="4">
        <v>0</v>
      </c>
      <c r="T30" s="4">
        <v>0</v>
      </c>
      <c r="U30" s="4">
        <v>0</v>
      </c>
    </row>
    <row r="31" spans="1:21" x14ac:dyDescent="0.25">
      <c r="A31" s="3" t="s">
        <v>48</v>
      </c>
      <c r="B31" s="4">
        <v>19368000</v>
      </c>
      <c r="C31" s="4">
        <v>0</v>
      </c>
      <c r="D31" s="4">
        <v>0</v>
      </c>
      <c r="E31" s="4">
        <v>19368000</v>
      </c>
      <c r="F31" s="4">
        <v>0</v>
      </c>
      <c r="G31" s="4">
        <v>19368000</v>
      </c>
      <c r="H31" s="4">
        <v>0</v>
      </c>
      <c r="I31" s="4">
        <v>19368000</v>
      </c>
      <c r="J31" s="4">
        <v>0</v>
      </c>
      <c r="K31" s="4">
        <v>770929</v>
      </c>
      <c r="L31" s="4">
        <v>2455755</v>
      </c>
      <c r="M31" s="4">
        <v>16912245</v>
      </c>
      <c r="N31" s="3">
        <v>12.679399999999999</v>
      </c>
      <c r="O31" s="4">
        <v>770929</v>
      </c>
      <c r="P31" s="4">
        <v>2455755</v>
      </c>
      <c r="Q31" s="4">
        <v>0</v>
      </c>
      <c r="R31" s="3">
        <v>12.679399999999999</v>
      </c>
      <c r="S31" s="4">
        <v>770926</v>
      </c>
      <c r="T31" s="4">
        <v>2455750</v>
      </c>
      <c r="U31" s="4">
        <v>5</v>
      </c>
    </row>
    <row r="32" spans="1:21" x14ac:dyDescent="0.25">
      <c r="A32" s="3" t="s">
        <v>49</v>
      </c>
      <c r="B32" s="4">
        <v>84584000</v>
      </c>
      <c r="C32" s="4">
        <v>0</v>
      </c>
      <c r="D32" s="4">
        <v>0</v>
      </c>
      <c r="E32" s="4">
        <v>84584000</v>
      </c>
      <c r="F32" s="4">
        <v>0</v>
      </c>
      <c r="G32" s="4">
        <v>84584000</v>
      </c>
      <c r="H32" s="4">
        <v>0</v>
      </c>
      <c r="I32" s="4">
        <v>84584000</v>
      </c>
      <c r="J32" s="4">
        <v>0</v>
      </c>
      <c r="K32" s="4">
        <v>5635058</v>
      </c>
      <c r="L32" s="4">
        <v>78162096</v>
      </c>
      <c r="M32" s="4">
        <v>6421904</v>
      </c>
      <c r="N32" s="3">
        <v>92.407700000000006</v>
      </c>
      <c r="O32" s="4">
        <v>5635058</v>
      </c>
      <c r="P32" s="4">
        <v>78162096</v>
      </c>
      <c r="Q32" s="4">
        <v>0</v>
      </c>
      <c r="R32" s="3">
        <v>92.407700000000006</v>
      </c>
      <c r="S32" s="4">
        <v>5635060</v>
      </c>
      <c r="T32" s="4">
        <v>78162093</v>
      </c>
      <c r="U32" s="4">
        <v>3</v>
      </c>
    </row>
    <row r="33" spans="1:21" x14ac:dyDescent="0.25">
      <c r="A33" s="3" t="s">
        <v>50</v>
      </c>
      <c r="B33" s="4">
        <v>12474000</v>
      </c>
      <c r="C33" s="4">
        <v>0</v>
      </c>
      <c r="D33" s="4">
        <v>0</v>
      </c>
      <c r="E33" s="4">
        <v>12474000</v>
      </c>
      <c r="F33" s="4">
        <v>0</v>
      </c>
      <c r="G33" s="4">
        <v>12474000</v>
      </c>
      <c r="H33" s="4">
        <v>0</v>
      </c>
      <c r="I33" s="4">
        <v>12474000</v>
      </c>
      <c r="J33" s="4">
        <v>0</v>
      </c>
      <c r="K33" s="4">
        <v>743505</v>
      </c>
      <c r="L33" s="4">
        <v>2821281</v>
      </c>
      <c r="M33" s="4">
        <v>9652719</v>
      </c>
      <c r="N33" s="3">
        <v>22.6173</v>
      </c>
      <c r="O33" s="4">
        <v>743505</v>
      </c>
      <c r="P33" s="4">
        <v>2821281</v>
      </c>
      <c r="Q33" s="4">
        <v>0</v>
      </c>
      <c r="R33" s="3">
        <v>22.6173</v>
      </c>
      <c r="S33" s="4">
        <v>743506</v>
      </c>
      <c r="T33" s="4">
        <v>2821286</v>
      </c>
      <c r="U33" s="4">
        <v>-5</v>
      </c>
    </row>
    <row r="34" spans="1:21" s="9" customFormat="1" x14ac:dyDescent="0.25">
      <c r="A34" s="7" t="s">
        <v>98</v>
      </c>
      <c r="B34" s="8">
        <f>SUM(B35:B61)</f>
        <v>20993480000</v>
      </c>
      <c r="C34" s="8">
        <f t="shared" ref="C34:M34" si="28">SUM(C35:C61)</f>
        <v>-2175000000</v>
      </c>
      <c r="D34" s="8">
        <f t="shared" si="28"/>
        <v>-2175000000</v>
      </c>
      <c r="E34" s="8">
        <f t="shared" si="28"/>
        <v>18818480000</v>
      </c>
      <c r="F34" s="8">
        <f t="shared" si="28"/>
        <v>0</v>
      </c>
      <c r="G34" s="8">
        <f t="shared" si="28"/>
        <v>18818480000</v>
      </c>
      <c r="H34" s="8">
        <f t="shared" si="28"/>
        <v>-112100657</v>
      </c>
      <c r="I34" s="8">
        <f t="shared" si="28"/>
        <v>16350765403</v>
      </c>
      <c r="J34" s="8">
        <f t="shared" si="28"/>
        <v>2467714597</v>
      </c>
      <c r="K34" s="8">
        <f t="shared" si="28"/>
        <v>733391879</v>
      </c>
      <c r="L34" s="8">
        <f t="shared" si="28"/>
        <v>3887207800</v>
      </c>
      <c r="M34" s="8">
        <f t="shared" si="28"/>
        <v>12463557603</v>
      </c>
      <c r="N34" s="10">
        <f>+L34/G34</f>
        <v>0.20656332498692775</v>
      </c>
      <c r="O34" s="8">
        <f t="shared" ref="O34" si="29">SUM(O35:O61)</f>
        <v>733394879</v>
      </c>
      <c r="P34" s="8">
        <f t="shared" ref="P34" si="30">SUM(P35:P61)</f>
        <v>2638682103</v>
      </c>
      <c r="Q34" s="8">
        <f t="shared" ref="Q34" si="31">SUM(Q35:Q61)</f>
        <v>1248525697</v>
      </c>
      <c r="R34" s="10">
        <f>+P34/G34</f>
        <v>0.14021760009309997</v>
      </c>
      <c r="S34" s="8">
        <f t="shared" ref="S34" si="32">SUM(S35:S61)</f>
        <v>739864479</v>
      </c>
      <c r="T34" s="8">
        <f t="shared" ref="T34" si="33">SUM(T35:T61)</f>
        <v>2638682105</v>
      </c>
      <c r="U34" s="8">
        <f t="shared" ref="U34" si="34">SUM(U35:U61)</f>
        <v>-2</v>
      </c>
    </row>
    <row r="35" spans="1:21" x14ac:dyDescent="0.25">
      <c r="A35" s="3" t="s">
        <v>51</v>
      </c>
      <c r="B35" s="4">
        <v>421964000</v>
      </c>
      <c r="C35" s="4">
        <v>0</v>
      </c>
      <c r="D35" s="4">
        <v>0</v>
      </c>
      <c r="E35" s="4">
        <v>421964000</v>
      </c>
      <c r="F35" s="4">
        <v>0</v>
      </c>
      <c r="G35" s="4">
        <v>421964000</v>
      </c>
      <c r="H35" s="4">
        <v>0</v>
      </c>
      <c r="I35" s="4">
        <v>421964000</v>
      </c>
      <c r="J35" s="4">
        <v>0</v>
      </c>
      <c r="K35" s="4">
        <v>0</v>
      </c>
      <c r="L35" s="4">
        <v>0</v>
      </c>
      <c r="M35" s="4">
        <v>421964000</v>
      </c>
      <c r="N35" s="3">
        <v>0</v>
      </c>
      <c r="O35" s="4">
        <v>0</v>
      </c>
      <c r="P35" s="4">
        <v>0</v>
      </c>
      <c r="Q35" s="4">
        <v>0</v>
      </c>
      <c r="R35" s="3">
        <v>0</v>
      </c>
      <c r="S35" s="4">
        <v>0</v>
      </c>
      <c r="T35" s="4">
        <v>0</v>
      </c>
      <c r="U35" s="4">
        <v>0</v>
      </c>
    </row>
    <row r="36" spans="1:21" x14ac:dyDescent="0.25">
      <c r="A36" s="3" t="s">
        <v>52</v>
      </c>
      <c r="B36" s="4">
        <v>22248000</v>
      </c>
      <c r="C36" s="4">
        <v>-10680539</v>
      </c>
      <c r="D36" s="4">
        <v>-10680539</v>
      </c>
      <c r="E36" s="4">
        <v>11567461</v>
      </c>
      <c r="F36" s="4">
        <v>0</v>
      </c>
      <c r="G36" s="4">
        <v>11567461</v>
      </c>
      <c r="H36" s="4">
        <v>0</v>
      </c>
      <c r="I36" s="4">
        <v>0</v>
      </c>
      <c r="J36" s="4">
        <v>11567461</v>
      </c>
      <c r="K36" s="4">
        <v>0</v>
      </c>
      <c r="L36" s="4">
        <v>0</v>
      </c>
      <c r="M36" s="4">
        <v>0</v>
      </c>
      <c r="N36" s="3">
        <v>0</v>
      </c>
      <c r="O36" s="4">
        <v>0</v>
      </c>
      <c r="P36" s="4">
        <v>0</v>
      </c>
      <c r="Q36" s="4">
        <v>0</v>
      </c>
      <c r="R36" s="3">
        <v>0</v>
      </c>
      <c r="S36" s="4">
        <v>0</v>
      </c>
      <c r="T36" s="4">
        <v>0</v>
      </c>
      <c r="U36" s="4">
        <v>0</v>
      </c>
    </row>
    <row r="37" spans="1:21" x14ac:dyDescent="0.25">
      <c r="A37" s="3" t="s">
        <v>53</v>
      </c>
      <c r="B37" s="4">
        <v>410910000</v>
      </c>
      <c r="C37" s="4">
        <v>0</v>
      </c>
      <c r="D37" s="4">
        <v>0</v>
      </c>
      <c r="E37" s="4">
        <v>410910000</v>
      </c>
      <c r="F37" s="4">
        <v>0</v>
      </c>
      <c r="G37" s="4">
        <v>410910000</v>
      </c>
      <c r="H37" s="4">
        <v>342059932</v>
      </c>
      <c r="I37" s="4">
        <v>342059932</v>
      </c>
      <c r="J37" s="4">
        <v>68850068</v>
      </c>
      <c r="K37" s="4">
        <v>0</v>
      </c>
      <c r="L37" s="4">
        <v>0</v>
      </c>
      <c r="M37" s="4">
        <v>342059932</v>
      </c>
      <c r="N37" s="3">
        <v>0</v>
      </c>
      <c r="O37" s="4">
        <v>0</v>
      </c>
      <c r="P37" s="4">
        <v>0</v>
      </c>
      <c r="Q37" s="4">
        <v>0</v>
      </c>
      <c r="R37" s="3">
        <v>0</v>
      </c>
      <c r="S37" s="4">
        <v>0</v>
      </c>
      <c r="T37" s="4">
        <v>0</v>
      </c>
      <c r="U37" s="4">
        <v>0</v>
      </c>
    </row>
    <row r="38" spans="1:21" x14ac:dyDescent="0.25">
      <c r="A38" s="3" t="s">
        <v>54</v>
      </c>
      <c r="B38" s="4">
        <v>30264000</v>
      </c>
      <c r="C38" s="4">
        <v>-30264000</v>
      </c>
      <c r="D38" s="4">
        <v>-30264000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3">
        <v>0</v>
      </c>
      <c r="O38" s="4">
        <v>0</v>
      </c>
      <c r="P38" s="4">
        <v>0</v>
      </c>
      <c r="Q38" s="4">
        <v>0</v>
      </c>
      <c r="R38" s="3">
        <v>0</v>
      </c>
      <c r="S38" s="4">
        <v>0</v>
      </c>
      <c r="T38" s="4">
        <v>0</v>
      </c>
      <c r="U38" s="4">
        <v>0</v>
      </c>
    </row>
    <row r="39" spans="1:21" x14ac:dyDescent="0.25">
      <c r="A39" s="3" t="s">
        <v>55</v>
      </c>
      <c r="B39" s="4">
        <v>18000000</v>
      </c>
      <c r="C39" s="4">
        <v>-18000000</v>
      </c>
      <c r="D39" s="4">
        <v>-18000000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3">
        <v>0</v>
      </c>
      <c r="O39" s="4">
        <v>0</v>
      </c>
      <c r="P39" s="4">
        <v>0</v>
      </c>
      <c r="Q39" s="4">
        <v>0</v>
      </c>
      <c r="R39" s="3">
        <v>0</v>
      </c>
      <c r="S39" s="4">
        <v>0</v>
      </c>
      <c r="T39" s="4">
        <v>0</v>
      </c>
      <c r="U39" s="4">
        <v>0</v>
      </c>
    </row>
    <row r="40" spans="1:21" x14ac:dyDescent="0.25">
      <c r="A40" s="3" t="s">
        <v>56</v>
      </c>
      <c r="B40" s="4">
        <v>104030000</v>
      </c>
      <c r="C40" s="4">
        <v>-49941410</v>
      </c>
      <c r="D40" s="4">
        <v>-49941410</v>
      </c>
      <c r="E40" s="4">
        <v>54088590</v>
      </c>
      <c r="F40" s="4">
        <v>0</v>
      </c>
      <c r="G40" s="4">
        <v>54088590</v>
      </c>
      <c r="H40" s="4">
        <v>0</v>
      </c>
      <c r="I40" s="4">
        <v>0</v>
      </c>
      <c r="J40" s="4">
        <v>54088590</v>
      </c>
      <c r="K40" s="4">
        <v>0</v>
      </c>
      <c r="L40" s="4">
        <v>0</v>
      </c>
      <c r="M40" s="4">
        <v>0</v>
      </c>
      <c r="N40" s="3">
        <v>0</v>
      </c>
      <c r="O40" s="4">
        <v>0</v>
      </c>
      <c r="P40" s="4">
        <v>0</v>
      </c>
      <c r="Q40" s="4">
        <v>0</v>
      </c>
      <c r="R40" s="3">
        <v>0</v>
      </c>
      <c r="S40" s="4">
        <v>0</v>
      </c>
      <c r="T40" s="4">
        <v>0</v>
      </c>
      <c r="U40" s="4">
        <v>0</v>
      </c>
    </row>
    <row r="41" spans="1:21" x14ac:dyDescent="0.25">
      <c r="A41" s="3" t="s">
        <v>57</v>
      </c>
      <c r="B41" s="4">
        <v>161652000</v>
      </c>
      <c r="C41" s="4">
        <v>-19857345</v>
      </c>
      <c r="D41" s="4">
        <v>-19857345</v>
      </c>
      <c r="E41" s="4">
        <v>141794655</v>
      </c>
      <c r="F41" s="4">
        <v>0</v>
      </c>
      <c r="G41" s="4">
        <v>141794655</v>
      </c>
      <c r="H41" s="4">
        <v>0</v>
      </c>
      <c r="I41" s="4">
        <v>0</v>
      </c>
      <c r="J41" s="4">
        <v>141794655</v>
      </c>
      <c r="K41" s="4">
        <v>0</v>
      </c>
      <c r="L41" s="4">
        <v>0</v>
      </c>
      <c r="M41" s="4">
        <v>0</v>
      </c>
      <c r="N41" s="3">
        <v>0</v>
      </c>
      <c r="O41" s="4">
        <v>0</v>
      </c>
      <c r="P41" s="4">
        <v>0</v>
      </c>
      <c r="Q41" s="4">
        <v>0</v>
      </c>
      <c r="R41" s="3">
        <v>0</v>
      </c>
      <c r="S41" s="4">
        <v>0</v>
      </c>
      <c r="T41" s="4">
        <v>0</v>
      </c>
      <c r="U41" s="4">
        <v>0</v>
      </c>
    </row>
    <row r="42" spans="1:21" x14ac:dyDescent="0.25">
      <c r="A42" s="3" t="s">
        <v>58</v>
      </c>
      <c r="B42" s="4">
        <v>514800000</v>
      </c>
      <c r="C42" s="4">
        <v>0</v>
      </c>
      <c r="D42" s="4">
        <v>0</v>
      </c>
      <c r="E42" s="4">
        <v>514800000</v>
      </c>
      <c r="F42" s="4">
        <v>0</v>
      </c>
      <c r="G42" s="4">
        <v>514800000</v>
      </c>
      <c r="H42" s="4">
        <v>0</v>
      </c>
      <c r="I42" s="4">
        <v>514800000</v>
      </c>
      <c r="J42" s="4">
        <v>0</v>
      </c>
      <c r="K42" s="4">
        <v>0</v>
      </c>
      <c r="L42" s="4">
        <v>514800000</v>
      </c>
      <c r="M42" s="4">
        <v>0</v>
      </c>
      <c r="N42" s="3">
        <v>100</v>
      </c>
      <c r="O42" s="4">
        <v>0</v>
      </c>
      <c r="P42" s="4">
        <v>0</v>
      </c>
      <c r="Q42" s="4">
        <v>514800000</v>
      </c>
      <c r="R42" s="3">
        <v>0</v>
      </c>
      <c r="S42" s="4">
        <v>0</v>
      </c>
      <c r="T42" s="4">
        <v>0</v>
      </c>
      <c r="U42" s="4">
        <v>0</v>
      </c>
    </row>
    <row r="43" spans="1:21" x14ac:dyDescent="0.25">
      <c r="A43" s="3" t="s">
        <v>59</v>
      </c>
      <c r="B43" s="4">
        <v>1700633000</v>
      </c>
      <c r="C43" s="4">
        <v>0</v>
      </c>
      <c r="D43" s="4">
        <v>0</v>
      </c>
      <c r="E43" s="4">
        <v>1700633000</v>
      </c>
      <c r="F43" s="4">
        <v>0</v>
      </c>
      <c r="G43" s="4">
        <v>1700633000</v>
      </c>
      <c r="H43" s="4">
        <v>0</v>
      </c>
      <c r="I43" s="4">
        <v>1700633000</v>
      </c>
      <c r="J43" s="4">
        <v>0</v>
      </c>
      <c r="K43" s="4">
        <v>0</v>
      </c>
      <c r="L43" s="4">
        <v>402908930</v>
      </c>
      <c r="M43" s="4">
        <v>1297724070</v>
      </c>
      <c r="N43" s="3">
        <v>23.691700000000001</v>
      </c>
      <c r="O43" s="4">
        <v>0</v>
      </c>
      <c r="P43" s="4">
        <v>402908930</v>
      </c>
      <c r="Q43" s="4">
        <v>0</v>
      </c>
      <c r="R43" s="3">
        <v>23.691700000000001</v>
      </c>
      <c r="S43" s="4">
        <v>0</v>
      </c>
      <c r="T43" s="4">
        <v>402908930</v>
      </c>
      <c r="U43" s="4">
        <v>0</v>
      </c>
    </row>
    <row r="44" spans="1:21" x14ac:dyDescent="0.25">
      <c r="A44" s="3" t="s">
        <v>60</v>
      </c>
      <c r="B44" s="4">
        <v>842540000</v>
      </c>
      <c r="C44" s="4">
        <v>0</v>
      </c>
      <c r="D44" s="4">
        <v>0</v>
      </c>
      <c r="E44" s="4">
        <v>842540000</v>
      </c>
      <c r="F44" s="4">
        <v>0</v>
      </c>
      <c r="G44" s="4">
        <v>842540000</v>
      </c>
      <c r="H44" s="4">
        <v>0</v>
      </c>
      <c r="I44" s="4">
        <v>842540000</v>
      </c>
      <c r="J44" s="4">
        <v>0</v>
      </c>
      <c r="K44" s="4">
        <v>0</v>
      </c>
      <c r="L44" s="4">
        <v>0</v>
      </c>
      <c r="M44" s="4">
        <v>842540000</v>
      </c>
      <c r="N44" s="3">
        <v>0</v>
      </c>
      <c r="O44" s="4">
        <v>0</v>
      </c>
      <c r="P44" s="4">
        <v>0</v>
      </c>
      <c r="Q44" s="4">
        <v>0</v>
      </c>
      <c r="R44" s="3">
        <v>0</v>
      </c>
      <c r="S44" s="4">
        <v>0</v>
      </c>
      <c r="T44" s="4">
        <v>0</v>
      </c>
      <c r="U44" s="4">
        <v>0</v>
      </c>
    </row>
    <row r="45" spans="1:21" x14ac:dyDescent="0.25">
      <c r="A45" s="3" t="s">
        <v>61</v>
      </c>
      <c r="B45" s="4">
        <v>2453000</v>
      </c>
      <c r="C45" s="4">
        <v>0</v>
      </c>
      <c r="D45" s="4">
        <v>0</v>
      </c>
      <c r="E45" s="4">
        <v>2453000</v>
      </c>
      <c r="F45" s="4">
        <v>0</v>
      </c>
      <c r="G45" s="4">
        <v>2453000</v>
      </c>
      <c r="H45" s="4">
        <v>0</v>
      </c>
      <c r="I45" s="4">
        <v>2453000</v>
      </c>
      <c r="J45" s="4">
        <v>0</v>
      </c>
      <c r="K45" s="4">
        <v>170899</v>
      </c>
      <c r="L45" s="4">
        <v>482493</v>
      </c>
      <c r="M45" s="4">
        <v>1970507</v>
      </c>
      <c r="N45" s="3">
        <v>19.669499999999999</v>
      </c>
      <c r="O45" s="4">
        <v>170899</v>
      </c>
      <c r="P45" s="4">
        <v>482493</v>
      </c>
      <c r="Q45" s="4">
        <v>0</v>
      </c>
      <c r="R45" s="3">
        <v>19.669499999999999</v>
      </c>
      <c r="S45" s="4">
        <v>170900</v>
      </c>
      <c r="T45" s="4">
        <v>482496</v>
      </c>
      <c r="U45" s="4">
        <v>-3</v>
      </c>
    </row>
    <row r="46" spans="1:21" x14ac:dyDescent="0.25">
      <c r="A46" s="3" t="s">
        <v>62</v>
      </c>
      <c r="B46" s="4">
        <v>252807000</v>
      </c>
      <c r="C46" s="4">
        <v>-101281711</v>
      </c>
      <c r="D46" s="4">
        <v>-101281711</v>
      </c>
      <c r="E46" s="4">
        <v>151525289</v>
      </c>
      <c r="F46" s="4">
        <v>0</v>
      </c>
      <c r="G46" s="4">
        <v>151525289</v>
      </c>
      <c r="H46" s="4">
        <v>0</v>
      </c>
      <c r="I46" s="4">
        <v>0</v>
      </c>
      <c r="J46" s="4">
        <v>151525289</v>
      </c>
      <c r="K46" s="4">
        <v>0</v>
      </c>
      <c r="L46" s="4">
        <v>0</v>
      </c>
      <c r="M46" s="4">
        <v>0</v>
      </c>
      <c r="N46" s="3">
        <v>0</v>
      </c>
      <c r="O46" s="4">
        <v>0</v>
      </c>
      <c r="P46" s="4">
        <v>0</v>
      </c>
      <c r="Q46" s="4">
        <v>0</v>
      </c>
      <c r="R46" s="3">
        <v>0</v>
      </c>
      <c r="S46" s="4">
        <v>0</v>
      </c>
      <c r="T46" s="4">
        <v>0</v>
      </c>
      <c r="U46" s="4">
        <v>0</v>
      </c>
    </row>
    <row r="47" spans="1:21" x14ac:dyDescent="0.25">
      <c r="A47" s="3" t="s">
        <v>63</v>
      </c>
      <c r="B47" s="4">
        <v>2102316000</v>
      </c>
      <c r="C47" s="4">
        <v>-200000000</v>
      </c>
      <c r="D47" s="4">
        <v>-200000000</v>
      </c>
      <c r="E47" s="4">
        <v>1902316000</v>
      </c>
      <c r="F47" s="4">
        <v>0</v>
      </c>
      <c r="G47" s="4">
        <v>1902316000</v>
      </c>
      <c r="H47" s="4">
        <v>0</v>
      </c>
      <c r="I47" s="4">
        <v>762011060</v>
      </c>
      <c r="J47" s="4">
        <v>1140304940</v>
      </c>
      <c r="K47" s="4">
        <v>0</v>
      </c>
      <c r="L47" s="4">
        <v>708481295</v>
      </c>
      <c r="M47" s="4">
        <v>53529765</v>
      </c>
      <c r="N47" s="3">
        <v>37.243099999999998</v>
      </c>
      <c r="O47" s="4">
        <v>0</v>
      </c>
      <c r="P47" s="4">
        <v>0</v>
      </c>
      <c r="Q47" s="4">
        <v>708481295</v>
      </c>
      <c r="R47" s="3">
        <v>0</v>
      </c>
      <c r="S47" s="4">
        <v>0</v>
      </c>
      <c r="T47" s="4">
        <v>0</v>
      </c>
      <c r="U47" s="4">
        <v>0</v>
      </c>
    </row>
    <row r="48" spans="1:21" x14ac:dyDescent="0.25">
      <c r="A48" s="3" t="s">
        <v>64</v>
      </c>
      <c r="B48" s="4">
        <v>1186000</v>
      </c>
      <c r="C48" s="4">
        <v>-569360</v>
      </c>
      <c r="D48" s="4">
        <v>-569360</v>
      </c>
      <c r="E48" s="4">
        <v>616640</v>
      </c>
      <c r="F48" s="4">
        <v>0</v>
      </c>
      <c r="G48" s="4">
        <v>616640</v>
      </c>
      <c r="H48" s="4">
        <v>0</v>
      </c>
      <c r="I48" s="4">
        <v>0</v>
      </c>
      <c r="J48" s="4">
        <v>616640</v>
      </c>
      <c r="K48" s="4">
        <v>0</v>
      </c>
      <c r="L48" s="4">
        <v>0</v>
      </c>
      <c r="M48" s="4">
        <v>0</v>
      </c>
      <c r="N48" s="3">
        <v>0</v>
      </c>
      <c r="O48" s="4">
        <v>0</v>
      </c>
      <c r="P48" s="4">
        <v>0</v>
      </c>
      <c r="Q48" s="4">
        <v>0</v>
      </c>
      <c r="R48" s="3">
        <v>0</v>
      </c>
      <c r="S48" s="4">
        <v>0</v>
      </c>
      <c r="T48" s="4">
        <v>0</v>
      </c>
      <c r="U48" s="4">
        <v>0</v>
      </c>
    </row>
    <row r="49" spans="1:21" x14ac:dyDescent="0.25">
      <c r="A49" s="3" t="s">
        <v>65</v>
      </c>
      <c r="B49" s="4">
        <v>26636000</v>
      </c>
      <c r="C49" s="4">
        <v>-21636000</v>
      </c>
      <c r="D49" s="4">
        <v>-21636000</v>
      </c>
      <c r="E49" s="4">
        <v>5000000</v>
      </c>
      <c r="F49" s="4">
        <v>0</v>
      </c>
      <c r="G49" s="4">
        <v>5000000</v>
      </c>
      <c r="H49" s="4">
        <v>0</v>
      </c>
      <c r="I49" s="4">
        <v>0</v>
      </c>
      <c r="J49" s="4">
        <v>5000000</v>
      </c>
      <c r="K49" s="4">
        <v>0</v>
      </c>
      <c r="L49" s="4">
        <v>0</v>
      </c>
      <c r="M49" s="4">
        <v>0</v>
      </c>
      <c r="N49" s="3">
        <v>0</v>
      </c>
      <c r="O49" s="4">
        <v>0</v>
      </c>
      <c r="P49" s="4">
        <v>0</v>
      </c>
      <c r="Q49" s="4">
        <v>0</v>
      </c>
      <c r="R49" s="3">
        <v>0</v>
      </c>
      <c r="S49" s="4">
        <v>0</v>
      </c>
      <c r="T49" s="4">
        <v>0</v>
      </c>
      <c r="U49" s="4">
        <v>0</v>
      </c>
    </row>
    <row r="50" spans="1:21" x14ac:dyDescent="0.25">
      <c r="A50" s="3" t="s">
        <v>66</v>
      </c>
      <c r="B50" s="4">
        <v>1124760000</v>
      </c>
      <c r="C50" s="4">
        <v>-45165543</v>
      </c>
      <c r="D50" s="4">
        <v>-45165543</v>
      </c>
      <c r="E50" s="4">
        <v>1079594457</v>
      </c>
      <c r="F50" s="4">
        <v>0</v>
      </c>
      <c r="G50" s="4">
        <v>1079594457</v>
      </c>
      <c r="H50" s="4">
        <v>-45165543</v>
      </c>
      <c r="I50" s="4">
        <v>1079594457</v>
      </c>
      <c r="J50" s="4">
        <v>0</v>
      </c>
      <c r="K50" s="4">
        <v>68247252</v>
      </c>
      <c r="L50" s="4">
        <v>337266827</v>
      </c>
      <c r="M50" s="4">
        <v>742327630</v>
      </c>
      <c r="N50" s="3">
        <v>31.240100000000002</v>
      </c>
      <c r="O50" s="4">
        <v>68247252</v>
      </c>
      <c r="P50" s="4">
        <v>337266827</v>
      </c>
      <c r="Q50" s="4">
        <v>0</v>
      </c>
      <c r="R50" s="3">
        <v>31.240100000000002</v>
      </c>
      <c r="S50" s="4">
        <v>68247252</v>
      </c>
      <c r="T50" s="4">
        <v>337266826</v>
      </c>
      <c r="U50" s="4">
        <v>1</v>
      </c>
    </row>
    <row r="51" spans="1:21" x14ac:dyDescent="0.25">
      <c r="A51" s="3" t="s">
        <v>67</v>
      </c>
      <c r="B51" s="4">
        <v>163832000</v>
      </c>
      <c r="C51" s="4">
        <v>0</v>
      </c>
      <c r="D51" s="4">
        <v>0</v>
      </c>
      <c r="E51" s="4">
        <v>163832000</v>
      </c>
      <c r="F51" s="4">
        <v>0</v>
      </c>
      <c r="G51" s="4">
        <v>163832000</v>
      </c>
      <c r="H51" s="4">
        <v>0</v>
      </c>
      <c r="I51" s="4">
        <v>163832000</v>
      </c>
      <c r="J51" s="4">
        <v>0</v>
      </c>
      <c r="K51" s="4">
        <v>12576853</v>
      </c>
      <c r="L51" s="4">
        <v>50898709</v>
      </c>
      <c r="M51" s="4">
        <v>112933291</v>
      </c>
      <c r="N51" s="3">
        <v>31.067599999999999</v>
      </c>
      <c r="O51" s="4">
        <v>12579853</v>
      </c>
      <c r="P51" s="4">
        <v>50898709</v>
      </c>
      <c r="Q51" s="4">
        <v>0</v>
      </c>
      <c r="R51" s="3">
        <v>31.067599999999999</v>
      </c>
      <c r="S51" s="4">
        <v>14012477</v>
      </c>
      <c r="T51" s="4">
        <v>50898709</v>
      </c>
      <c r="U51" s="4">
        <v>0</v>
      </c>
    </row>
    <row r="52" spans="1:21" x14ac:dyDescent="0.25">
      <c r="A52" s="3" t="s">
        <v>68</v>
      </c>
      <c r="B52" s="4">
        <v>144575000</v>
      </c>
      <c r="C52" s="4">
        <v>0</v>
      </c>
      <c r="D52" s="4">
        <v>0</v>
      </c>
      <c r="E52" s="4">
        <v>144575000</v>
      </c>
      <c r="F52" s="4">
        <v>0</v>
      </c>
      <c r="G52" s="4">
        <v>144575000</v>
      </c>
      <c r="H52" s="4">
        <v>0</v>
      </c>
      <c r="I52" s="4">
        <v>144575000</v>
      </c>
      <c r="J52" s="4">
        <v>0</v>
      </c>
      <c r="K52" s="4">
        <v>5047605</v>
      </c>
      <c r="L52" s="4">
        <v>20165443</v>
      </c>
      <c r="M52" s="4">
        <v>124409557</v>
      </c>
      <c r="N52" s="3">
        <v>13.9481</v>
      </c>
      <c r="O52" s="4">
        <v>5047605</v>
      </c>
      <c r="P52" s="4">
        <v>20165443</v>
      </c>
      <c r="Q52" s="4">
        <v>0</v>
      </c>
      <c r="R52" s="3">
        <v>13.9481</v>
      </c>
      <c r="S52" s="4">
        <v>10084580</v>
      </c>
      <c r="T52" s="4">
        <v>20165443</v>
      </c>
      <c r="U52" s="4">
        <v>0</v>
      </c>
    </row>
    <row r="53" spans="1:21" x14ac:dyDescent="0.25">
      <c r="A53" s="3" t="s">
        <v>69</v>
      </c>
      <c r="B53" s="4">
        <v>23268000</v>
      </c>
      <c r="C53" s="4">
        <v>0</v>
      </c>
      <c r="D53" s="4">
        <v>0</v>
      </c>
      <c r="E53" s="4">
        <v>23268000</v>
      </c>
      <c r="F53" s="4">
        <v>0</v>
      </c>
      <c r="G53" s="4">
        <v>23268000</v>
      </c>
      <c r="H53" s="4">
        <v>0</v>
      </c>
      <c r="I53" s="4">
        <v>23268000</v>
      </c>
      <c r="J53" s="4">
        <v>0</v>
      </c>
      <c r="K53" s="4">
        <v>1168964</v>
      </c>
      <c r="L53" s="4">
        <v>5239313</v>
      </c>
      <c r="M53" s="4">
        <v>18028687</v>
      </c>
      <c r="N53" s="3">
        <v>22.517199999999999</v>
      </c>
      <c r="O53" s="4">
        <v>1168964</v>
      </c>
      <c r="P53" s="4">
        <v>5239313</v>
      </c>
      <c r="Q53" s="4">
        <v>0</v>
      </c>
      <c r="R53" s="3">
        <v>22.517199999999999</v>
      </c>
      <c r="S53" s="4">
        <v>1168964</v>
      </c>
      <c r="T53" s="4">
        <v>5239313</v>
      </c>
      <c r="U53" s="4">
        <v>0</v>
      </c>
    </row>
    <row r="54" spans="1:21" x14ac:dyDescent="0.25">
      <c r="A54" s="3" t="s">
        <v>70</v>
      </c>
      <c r="B54" s="4">
        <v>63782000</v>
      </c>
      <c r="C54" s="4">
        <v>-63782000</v>
      </c>
      <c r="D54" s="4">
        <v>-63782000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3">
        <v>0</v>
      </c>
      <c r="O54" s="4">
        <v>0</v>
      </c>
      <c r="P54" s="4">
        <v>0</v>
      </c>
      <c r="Q54" s="4">
        <v>0</v>
      </c>
      <c r="R54" s="3">
        <v>0</v>
      </c>
      <c r="S54" s="4">
        <v>0</v>
      </c>
      <c r="T54" s="4">
        <v>0</v>
      </c>
      <c r="U54" s="4">
        <v>0</v>
      </c>
    </row>
    <row r="55" spans="1:21" x14ac:dyDescent="0.25">
      <c r="A55" s="3" t="s">
        <v>71</v>
      </c>
      <c r="B55" s="4">
        <v>4270895000</v>
      </c>
      <c r="C55" s="4">
        <v>-171500848</v>
      </c>
      <c r="D55" s="4">
        <v>-171500848</v>
      </c>
      <c r="E55" s="4">
        <v>4099394152</v>
      </c>
      <c r="F55" s="4">
        <v>0</v>
      </c>
      <c r="G55" s="4">
        <v>4099394152</v>
      </c>
      <c r="H55" s="4">
        <v>-171500848</v>
      </c>
      <c r="I55" s="4">
        <v>4099394152</v>
      </c>
      <c r="J55" s="4">
        <v>0</v>
      </c>
      <c r="K55" s="4">
        <v>264698934</v>
      </c>
      <c r="L55" s="4">
        <v>938686142</v>
      </c>
      <c r="M55" s="4">
        <v>3160708010</v>
      </c>
      <c r="N55" s="3">
        <v>22.898199999999999</v>
      </c>
      <c r="O55" s="4">
        <v>264698934</v>
      </c>
      <c r="P55" s="4">
        <v>913441740</v>
      </c>
      <c r="Q55" s="4">
        <v>25244402</v>
      </c>
      <c r="R55" s="3">
        <v>22.282399999999999</v>
      </c>
      <c r="S55" s="4">
        <v>264698934</v>
      </c>
      <c r="T55" s="4">
        <v>913441740</v>
      </c>
      <c r="U55" s="4">
        <v>0</v>
      </c>
    </row>
    <row r="56" spans="1:21" x14ac:dyDescent="0.25">
      <c r="A56" s="3" t="s">
        <v>72</v>
      </c>
      <c r="B56" s="4">
        <v>3716945000</v>
      </c>
      <c r="C56" s="4">
        <v>-149256589</v>
      </c>
      <c r="D56" s="4">
        <v>-149256589</v>
      </c>
      <c r="E56" s="4">
        <v>3567688411</v>
      </c>
      <c r="F56" s="4">
        <v>0</v>
      </c>
      <c r="G56" s="4">
        <v>3567688411</v>
      </c>
      <c r="H56" s="4">
        <v>-149256589</v>
      </c>
      <c r="I56" s="4">
        <v>3567688411</v>
      </c>
      <c r="J56" s="4">
        <v>0</v>
      </c>
      <c r="K56" s="4">
        <v>223315733</v>
      </c>
      <c r="L56" s="4">
        <v>448355233</v>
      </c>
      <c r="M56" s="4">
        <v>3119333178</v>
      </c>
      <c r="N56" s="3">
        <v>12.5671</v>
      </c>
      <c r="O56" s="4">
        <v>223315733</v>
      </c>
      <c r="P56" s="4">
        <v>448355233</v>
      </c>
      <c r="Q56" s="4">
        <v>0</v>
      </c>
      <c r="R56" s="3">
        <v>12.5671</v>
      </c>
      <c r="S56" s="4">
        <v>223315733</v>
      </c>
      <c r="T56" s="4">
        <v>448355233</v>
      </c>
      <c r="U56" s="4">
        <v>0</v>
      </c>
    </row>
    <row r="57" spans="1:21" x14ac:dyDescent="0.25">
      <c r="A57" s="3" t="s">
        <v>73</v>
      </c>
      <c r="B57" s="4">
        <v>576804000</v>
      </c>
      <c r="C57" s="4">
        <v>0</v>
      </c>
      <c r="D57" s="4">
        <v>0</v>
      </c>
      <c r="E57" s="4">
        <v>576804000</v>
      </c>
      <c r="F57" s="4">
        <v>0</v>
      </c>
      <c r="G57" s="4">
        <v>576804000</v>
      </c>
      <c r="H57" s="4">
        <v>0</v>
      </c>
      <c r="I57" s="4">
        <v>576804000</v>
      </c>
      <c r="J57" s="4">
        <v>0</v>
      </c>
      <c r="K57" s="4">
        <v>99353950</v>
      </c>
      <c r="L57" s="4">
        <v>214558564</v>
      </c>
      <c r="M57" s="4">
        <v>362245436</v>
      </c>
      <c r="N57" s="3">
        <v>37.197800000000001</v>
      </c>
      <c r="O57" s="4">
        <v>99353950</v>
      </c>
      <c r="P57" s="4">
        <v>214558564</v>
      </c>
      <c r="Q57" s="4">
        <v>0</v>
      </c>
      <c r="R57" s="3">
        <v>37.197800000000001</v>
      </c>
      <c r="S57" s="4">
        <v>99353950</v>
      </c>
      <c r="T57" s="4">
        <v>214558564</v>
      </c>
      <c r="U57" s="4">
        <v>0</v>
      </c>
    </row>
    <row r="58" spans="1:21" x14ac:dyDescent="0.25">
      <c r="A58" s="3" t="s">
        <v>74</v>
      </c>
      <c r="B58" s="4">
        <v>2197386000</v>
      </c>
      <c r="C58" s="4">
        <v>-88237609</v>
      </c>
      <c r="D58" s="4">
        <v>-88237609</v>
      </c>
      <c r="E58" s="4">
        <v>2109148391</v>
      </c>
      <c r="F58" s="4">
        <v>0</v>
      </c>
      <c r="G58" s="4">
        <v>2109148391</v>
      </c>
      <c r="H58" s="4">
        <v>-88237609</v>
      </c>
      <c r="I58" s="4">
        <v>2109148391</v>
      </c>
      <c r="J58" s="4">
        <v>0</v>
      </c>
      <c r="K58" s="4">
        <v>58811689</v>
      </c>
      <c r="L58" s="4">
        <v>245364851</v>
      </c>
      <c r="M58" s="4">
        <v>1863783540</v>
      </c>
      <c r="N58" s="3">
        <v>11.6334</v>
      </c>
      <c r="O58" s="4">
        <v>58811689</v>
      </c>
      <c r="P58" s="4">
        <v>245364851</v>
      </c>
      <c r="Q58" s="4">
        <v>0</v>
      </c>
      <c r="R58" s="3">
        <v>11.6334</v>
      </c>
      <c r="S58" s="4">
        <v>58811689</v>
      </c>
      <c r="T58" s="4">
        <v>245364851</v>
      </c>
      <c r="U58" s="4">
        <v>0</v>
      </c>
    </row>
    <row r="59" spans="1:21" x14ac:dyDescent="0.25">
      <c r="A59" s="3" t="s">
        <v>75</v>
      </c>
      <c r="B59" s="4">
        <v>450000000</v>
      </c>
      <c r="C59" s="4">
        <v>-281785157</v>
      </c>
      <c r="D59" s="4">
        <v>-281785157</v>
      </c>
      <c r="E59" s="4">
        <v>168214843</v>
      </c>
      <c r="F59" s="4">
        <v>0</v>
      </c>
      <c r="G59" s="4">
        <v>168214843</v>
      </c>
      <c r="H59" s="4">
        <v>0</v>
      </c>
      <c r="I59" s="4">
        <v>0</v>
      </c>
      <c r="J59" s="4">
        <v>168214843</v>
      </c>
      <c r="K59" s="4">
        <v>0</v>
      </c>
      <c r="L59" s="4">
        <v>0</v>
      </c>
      <c r="M59" s="4">
        <v>0</v>
      </c>
      <c r="N59" s="3">
        <v>0</v>
      </c>
      <c r="O59" s="4">
        <v>0</v>
      </c>
      <c r="P59" s="4">
        <v>0</v>
      </c>
      <c r="Q59" s="4">
        <v>0</v>
      </c>
      <c r="R59" s="3">
        <v>0</v>
      </c>
      <c r="S59" s="4">
        <v>0</v>
      </c>
      <c r="T59" s="4">
        <v>0</v>
      </c>
      <c r="U59" s="4">
        <v>0</v>
      </c>
    </row>
    <row r="60" spans="1:21" x14ac:dyDescent="0.25">
      <c r="A60" s="3" t="s">
        <v>76</v>
      </c>
      <c r="B60" s="4">
        <v>1182624000</v>
      </c>
      <c r="C60" s="4">
        <v>-633494045</v>
      </c>
      <c r="D60" s="4">
        <v>-633494045</v>
      </c>
      <c r="E60" s="4">
        <v>549129955</v>
      </c>
      <c r="F60" s="4">
        <v>0</v>
      </c>
      <c r="G60" s="4">
        <v>549129955</v>
      </c>
      <c r="H60" s="4">
        <v>0</v>
      </c>
      <c r="I60" s="4">
        <v>0</v>
      </c>
      <c r="J60" s="4">
        <v>549129955</v>
      </c>
      <c r="K60" s="4">
        <v>0</v>
      </c>
      <c r="L60" s="4">
        <v>0</v>
      </c>
      <c r="M60" s="4">
        <v>0</v>
      </c>
      <c r="N60" s="3">
        <v>0</v>
      </c>
      <c r="O60" s="4">
        <v>0</v>
      </c>
      <c r="P60" s="4">
        <v>0</v>
      </c>
      <c r="Q60" s="4">
        <v>0</v>
      </c>
      <c r="R60" s="3">
        <v>0</v>
      </c>
      <c r="S60" s="4">
        <v>0</v>
      </c>
      <c r="T60" s="4">
        <v>0</v>
      </c>
      <c r="U60" s="4">
        <v>0</v>
      </c>
    </row>
    <row r="61" spans="1:21" x14ac:dyDescent="0.25">
      <c r="A61" s="3" t="s">
        <v>77</v>
      </c>
      <c r="B61" s="4">
        <v>466170000</v>
      </c>
      <c r="C61" s="4">
        <v>-289547844</v>
      </c>
      <c r="D61" s="4">
        <v>-289547844</v>
      </c>
      <c r="E61" s="4">
        <v>176622156</v>
      </c>
      <c r="F61" s="4">
        <v>0</v>
      </c>
      <c r="G61" s="4">
        <v>176622156</v>
      </c>
      <c r="H61" s="4">
        <v>0</v>
      </c>
      <c r="I61" s="4">
        <v>0</v>
      </c>
      <c r="J61" s="4">
        <v>176622156</v>
      </c>
      <c r="K61" s="4">
        <v>0</v>
      </c>
      <c r="L61" s="4">
        <v>0</v>
      </c>
      <c r="M61" s="4">
        <v>0</v>
      </c>
      <c r="N61" s="3">
        <v>0</v>
      </c>
      <c r="O61" s="4">
        <v>0</v>
      </c>
      <c r="P61" s="4">
        <v>0</v>
      </c>
      <c r="Q61" s="4">
        <v>0</v>
      </c>
      <c r="R61" s="3">
        <v>0</v>
      </c>
      <c r="S61" s="4">
        <v>0</v>
      </c>
      <c r="T61" s="4">
        <v>0</v>
      </c>
      <c r="U61" s="4">
        <v>0</v>
      </c>
    </row>
    <row r="62" spans="1:21" s="9" customFormat="1" x14ac:dyDescent="0.25">
      <c r="A62" s="7" t="s">
        <v>99</v>
      </c>
      <c r="B62" s="8">
        <f>SUM(B63:B80)</f>
        <v>1096605704000</v>
      </c>
      <c r="C62" s="8">
        <f t="shared" ref="C62:M62" si="35">SUM(C63:C80)</f>
        <v>0</v>
      </c>
      <c r="D62" s="8">
        <f t="shared" si="35"/>
        <v>0</v>
      </c>
      <c r="E62" s="8">
        <f t="shared" si="35"/>
        <v>1096605704000</v>
      </c>
      <c r="F62" s="8">
        <f t="shared" si="35"/>
        <v>0</v>
      </c>
      <c r="G62" s="8">
        <f t="shared" si="35"/>
        <v>1096605704000</v>
      </c>
      <c r="H62" s="8">
        <f t="shared" si="35"/>
        <v>67232600575</v>
      </c>
      <c r="I62" s="8">
        <f t="shared" si="35"/>
        <v>832233434475</v>
      </c>
      <c r="J62" s="8">
        <f t="shared" si="35"/>
        <v>264372269525</v>
      </c>
      <c r="K62" s="8">
        <f t="shared" si="35"/>
        <v>144104268181</v>
      </c>
      <c r="L62" s="8">
        <f t="shared" si="35"/>
        <v>404293683000</v>
      </c>
      <c r="M62" s="8">
        <f t="shared" si="35"/>
        <v>427939751475</v>
      </c>
      <c r="N62" s="10">
        <f>+L62/G62</f>
        <v>0.36867734822579401</v>
      </c>
      <c r="O62" s="8">
        <f t="shared" ref="O62" si="36">SUM(O63:O80)</f>
        <v>40432437128</v>
      </c>
      <c r="P62" s="8">
        <f t="shared" ref="P62" si="37">SUM(P63:P80)</f>
        <v>90383212228</v>
      </c>
      <c r="Q62" s="8">
        <f t="shared" ref="Q62" si="38">SUM(Q63:Q80)</f>
        <v>313910470772</v>
      </c>
      <c r="R62" s="10">
        <f>+P62/G62</f>
        <v>8.2420884642781328E-2</v>
      </c>
      <c r="S62" s="8">
        <f t="shared" ref="S62" si="39">SUM(S63:S80)</f>
        <v>40367917111</v>
      </c>
      <c r="T62" s="8">
        <f t="shared" ref="T62" si="40">SUM(T63:T80)</f>
        <v>90284928988</v>
      </c>
      <c r="U62" s="8">
        <f t="shared" ref="U62" si="41">SUM(U63:U80)</f>
        <v>98283240</v>
      </c>
    </row>
    <row r="63" spans="1:21" x14ac:dyDescent="0.25">
      <c r="A63" s="3" t="s">
        <v>78</v>
      </c>
      <c r="B63" s="4">
        <v>41218585000</v>
      </c>
      <c r="C63" s="4">
        <v>0</v>
      </c>
      <c r="D63" s="4">
        <v>0</v>
      </c>
      <c r="E63" s="4">
        <v>41218585000</v>
      </c>
      <c r="F63" s="4">
        <v>0</v>
      </c>
      <c r="G63" s="4">
        <v>41218585000</v>
      </c>
      <c r="H63" s="4">
        <v>2813102968</v>
      </c>
      <c r="I63" s="4">
        <v>34752301830</v>
      </c>
      <c r="J63" s="4">
        <v>6466283170</v>
      </c>
      <c r="K63" s="4">
        <v>5628135172</v>
      </c>
      <c r="L63" s="4">
        <v>13853114066</v>
      </c>
      <c r="M63" s="4">
        <v>20899187764</v>
      </c>
      <c r="N63" s="3">
        <v>33.608899999999998</v>
      </c>
      <c r="O63" s="4">
        <v>588951576</v>
      </c>
      <c r="P63" s="4">
        <v>891620829</v>
      </c>
      <c r="Q63" s="4">
        <v>12961493237</v>
      </c>
      <c r="R63" s="3">
        <v>2.1631999999999998</v>
      </c>
      <c r="S63" s="4">
        <v>588182976</v>
      </c>
      <c r="T63" s="4">
        <v>890852229</v>
      </c>
      <c r="U63" s="4">
        <v>768600</v>
      </c>
    </row>
    <row r="64" spans="1:21" x14ac:dyDescent="0.25">
      <c r="A64" s="3" t="s">
        <v>79</v>
      </c>
      <c r="B64" s="4">
        <v>7019972000</v>
      </c>
      <c r="C64" s="4">
        <v>-12000000</v>
      </c>
      <c r="D64" s="4">
        <v>-12000000</v>
      </c>
      <c r="E64" s="4">
        <v>7007972000</v>
      </c>
      <c r="F64" s="4">
        <v>0</v>
      </c>
      <c r="G64" s="4">
        <v>7007972000</v>
      </c>
      <c r="H64" s="4">
        <v>122208890</v>
      </c>
      <c r="I64" s="4">
        <v>2899404918</v>
      </c>
      <c r="J64" s="4">
        <v>4108567082</v>
      </c>
      <c r="K64" s="4">
        <v>1014347509</v>
      </c>
      <c r="L64" s="4">
        <v>2112807409</v>
      </c>
      <c r="M64" s="4">
        <v>786597509</v>
      </c>
      <c r="N64" s="3">
        <v>30.148599999999998</v>
      </c>
      <c r="O64" s="4">
        <v>26803847</v>
      </c>
      <c r="P64" s="4">
        <v>26803847</v>
      </c>
      <c r="Q64" s="4">
        <v>2086003562</v>
      </c>
      <c r="R64" s="3">
        <v>0.38250000000000001</v>
      </c>
      <c r="S64" s="4">
        <v>26803847</v>
      </c>
      <c r="T64" s="4">
        <v>26803847</v>
      </c>
      <c r="U64" s="4">
        <v>0</v>
      </c>
    </row>
    <row r="65" spans="1:21" x14ac:dyDescent="0.25">
      <c r="A65" s="3" t="s">
        <v>80</v>
      </c>
      <c r="B65" s="4">
        <v>2167423000</v>
      </c>
      <c r="C65" s="4">
        <v>1156937650</v>
      </c>
      <c r="D65" s="4">
        <v>1156937650</v>
      </c>
      <c r="E65" s="4">
        <v>3324360650</v>
      </c>
      <c r="F65" s="4">
        <v>0</v>
      </c>
      <c r="G65" s="4">
        <v>3324360650</v>
      </c>
      <c r="H65" s="4">
        <v>-49066440</v>
      </c>
      <c r="I65" s="4">
        <v>681607027</v>
      </c>
      <c r="J65" s="4">
        <v>2642753623</v>
      </c>
      <c r="K65" s="4">
        <v>156199030</v>
      </c>
      <c r="L65" s="4">
        <v>486337230</v>
      </c>
      <c r="M65" s="4">
        <v>195269797</v>
      </c>
      <c r="N65" s="3">
        <v>14.6295</v>
      </c>
      <c r="O65" s="4">
        <v>10305867</v>
      </c>
      <c r="P65" s="4">
        <v>10305867</v>
      </c>
      <c r="Q65" s="4">
        <v>476031363</v>
      </c>
      <c r="R65" s="3">
        <v>0.31</v>
      </c>
      <c r="S65" s="4">
        <v>10305867</v>
      </c>
      <c r="T65" s="4">
        <v>10305867</v>
      </c>
      <c r="U65" s="4">
        <v>0</v>
      </c>
    </row>
    <row r="66" spans="1:21" x14ac:dyDescent="0.25">
      <c r="A66" s="3" t="s">
        <v>81</v>
      </c>
      <c r="B66" s="4">
        <v>3344582000</v>
      </c>
      <c r="C66" s="4">
        <v>0</v>
      </c>
      <c r="D66" s="4">
        <v>0</v>
      </c>
      <c r="E66" s="4">
        <v>3344582000</v>
      </c>
      <c r="F66" s="4">
        <v>0</v>
      </c>
      <c r="G66" s="4">
        <v>3344582000</v>
      </c>
      <c r="H66" s="4">
        <v>-17880659</v>
      </c>
      <c r="I66" s="4">
        <v>2009684594</v>
      </c>
      <c r="J66" s="4">
        <v>1334897406</v>
      </c>
      <c r="K66" s="4">
        <v>570004961</v>
      </c>
      <c r="L66" s="4">
        <v>1675614673</v>
      </c>
      <c r="M66" s="4">
        <v>334069921</v>
      </c>
      <c r="N66" s="3">
        <v>50.099400000000003</v>
      </c>
      <c r="O66" s="4">
        <v>55481098</v>
      </c>
      <c r="P66" s="4">
        <v>113985388</v>
      </c>
      <c r="Q66" s="4">
        <v>1561629285</v>
      </c>
      <c r="R66" s="3">
        <v>3.4081000000000001</v>
      </c>
      <c r="S66" s="4">
        <v>55481098</v>
      </c>
      <c r="T66" s="4">
        <v>113985388</v>
      </c>
      <c r="U66" s="4">
        <v>0</v>
      </c>
    </row>
    <row r="67" spans="1:21" x14ac:dyDescent="0.25">
      <c r="A67" s="3" t="s">
        <v>82</v>
      </c>
      <c r="B67" s="4">
        <v>75622454000</v>
      </c>
      <c r="C67" s="4">
        <v>-26200000000</v>
      </c>
      <c r="D67" s="4">
        <v>-26200000000</v>
      </c>
      <c r="E67" s="4">
        <v>49422454000</v>
      </c>
      <c r="F67" s="4">
        <v>0</v>
      </c>
      <c r="G67" s="4">
        <v>49422454000</v>
      </c>
      <c r="H67" s="4">
        <v>2067497919</v>
      </c>
      <c r="I67" s="4">
        <v>15781744983</v>
      </c>
      <c r="J67" s="4">
        <v>33640709017</v>
      </c>
      <c r="K67" s="4">
        <v>5801754337</v>
      </c>
      <c r="L67" s="4">
        <v>10955595290</v>
      </c>
      <c r="M67" s="4">
        <v>4826149693</v>
      </c>
      <c r="N67" s="3">
        <v>22.167200000000001</v>
      </c>
      <c r="O67" s="4">
        <v>1275631345</v>
      </c>
      <c r="P67" s="4">
        <v>1426752649</v>
      </c>
      <c r="Q67" s="4">
        <v>9528842641</v>
      </c>
      <c r="R67" s="3">
        <v>2.8868999999999998</v>
      </c>
      <c r="S67" s="4">
        <v>1275631345</v>
      </c>
      <c r="T67" s="4">
        <v>1426752649</v>
      </c>
      <c r="U67" s="4">
        <v>0</v>
      </c>
    </row>
    <row r="68" spans="1:21" x14ac:dyDescent="0.25">
      <c r="A68" s="3" t="s">
        <v>83</v>
      </c>
      <c r="B68" s="4">
        <v>198759165000</v>
      </c>
      <c r="C68" s="4">
        <v>-1325746000</v>
      </c>
      <c r="D68" s="4">
        <v>-1325746000</v>
      </c>
      <c r="E68" s="4">
        <v>197433419000</v>
      </c>
      <c r="F68" s="4">
        <v>0</v>
      </c>
      <c r="G68" s="4">
        <v>197433419000</v>
      </c>
      <c r="H68" s="4">
        <v>32018020002</v>
      </c>
      <c r="I68" s="4">
        <v>165142483396</v>
      </c>
      <c r="J68" s="4">
        <v>32290935604</v>
      </c>
      <c r="K68" s="4">
        <v>28677529205</v>
      </c>
      <c r="L68" s="4">
        <v>77587796292</v>
      </c>
      <c r="M68" s="4">
        <v>87554687104</v>
      </c>
      <c r="N68" s="3">
        <v>39.298200000000001</v>
      </c>
      <c r="O68" s="4">
        <v>3143219394</v>
      </c>
      <c r="P68" s="4">
        <v>5647606184</v>
      </c>
      <c r="Q68" s="4">
        <v>71940190108</v>
      </c>
      <c r="R68" s="3">
        <v>2.8605</v>
      </c>
      <c r="S68" s="4">
        <v>3085686143</v>
      </c>
      <c r="T68" s="4">
        <v>5559281464</v>
      </c>
      <c r="U68" s="4">
        <v>88324720</v>
      </c>
    </row>
    <row r="69" spans="1:21" x14ac:dyDescent="0.25">
      <c r="A69" s="3" t="s">
        <v>84</v>
      </c>
      <c r="B69" s="4">
        <v>184427181000</v>
      </c>
      <c r="C69" s="4">
        <v>34433062350</v>
      </c>
      <c r="D69" s="4">
        <v>34433062350</v>
      </c>
      <c r="E69" s="4">
        <v>218860243350</v>
      </c>
      <c r="F69" s="4">
        <v>0</v>
      </c>
      <c r="G69" s="4">
        <v>218860243350</v>
      </c>
      <c r="H69" s="4">
        <v>9830332606</v>
      </c>
      <c r="I69" s="4">
        <v>148561160871</v>
      </c>
      <c r="J69" s="4">
        <v>70299082479</v>
      </c>
      <c r="K69" s="4">
        <v>33799342001</v>
      </c>
      <c r="L69" s="4">
        <v>92536669818</v>
      </c>
      <c r="M69" s="4">
        <v>56024491053</v>
      </c>
      <c r="N69" s="3">
        <v>42.281199999999998</v>
      </c>
      <c r="O69" s="4">
        <v>11310640526</v>
      </c>
      <c r="P69" s="4">
        <v>11983539813</v>
      </c>
      <c r="Q69" s="4">
        <v>80553130005</v>
      </c>
      <c r="R69" s="3">
        <v>5.4753999999999996</v>
      </c>
      <c r="S69" s="4">
        <v>11307750626</v>
      </c>
      <c r="T69" s="4">
        <v>11980649913</v>
      </c>
      <c r="U69" s="4">
        <v>2889900</v>
      </c>
    </row>
    <row r="70" spans="1:21" x14ac:dyDescent="0.25">
      <c r="A70" s="3" t="s">
        <v>85</v>
      </c>
      <c r="B70" s="4">
        <v>5490267000</v>
      </c>
      <c r="C70" s="38">
        <v>2110000000</v>
      </c>
      <c r="D70" s="4">
        <v>2110000000</v>
      </c>
      <c r="E70" s="4">
        <v>7600267000</v>
      </c>
      <c r="F70" s="4">
        <v>0</v>
      </c>
      <c r="G70" s="4">
        <v>7600267000</v>
      </c>
      <c r="H70" s="4">
        <v>942484000</v>
      </c>
      <c r="I70" s="4">
        <v>4191265092</v>
      </c>
      <c r="J70" s="4">
        <v>3409001908</v>
      </c>
      <c r="K70" s="4">
        <v>603897700</v>
      </c>
      <c r="L70" s="4">
        <v>2983971850</v>
      </c>
      <c r="M70" s="4">
        <v>1207293242</v>
      </c>
      <c r="N70" s="3">
        <v>39.261400000000002</v>
      </c>
      <c r="O70" s="4">
        <v>229111452</v>
      </c>
      <c r="P70" s="4">
        <v>452962572</v>
      </c>
      <c r="Q70" s="4">
        <v>2531009278</v>
      </c>
      <c r="R70" s="3">
        <v>5.9598000000000004</v>
      </c>
      <c r="S70" s="4">
        <v>229111452</v>
      </c>
      <c r="T70" s="4">
        <v>452962572</v>
      </c>
      <c r="U70" s="4">
        <v>0</v>
      </c>
    </row>
    <row r="71" spans="1:21" x14ac:dyDescent="0.25">
      <c r="A71" s="3" t="s">
        <v>86</v>
      </c>
      <c r="B71" s="4">
        <v>5424337000</v>
      </c>
      <c r="C71" s="4">
        <v>0</v>
      </c>
      <c r="D71" s="4">
        <v>0</v>
      </c>
      <c r="E71" s="4">
        <v>5424337000</v>
      </c>
      <c r="F71" s="4">
        <v>0</v>
      </c>
      <c r="G71" s="4">
        <v>5424337000</v>
      </c>
      <c r="H71" s="4">
        <v>-152196000</v>
      </c>
      <c r="I71" s="4">
        <v>4188861808</v>
      </c>
      <c r="J71" s="4">
        <v>1235475192</v>
      </c>
      <c r="K71" s="4">
        <v>589908000</v>
      </c>
      <c r="L71" s="4">
        <v>3496246808</v>
      </c>
      <c r="M71" s="4">
        <v>692615000</v>
      </c>
      <c r="N71" s="3">
        <v>64.454800000000006</v>
      </c>
      <c r="O71" s="4">
        <v>198817431</v>
      </c>
      <c r="P71" s="4">
        <v>203831805</v>
      </c>
      <c r="Q71" s="4">
        <v>3292415003</v>
      </c>
      <c r="R71" s="3">
        <v>3.7576999999999998</v>
      </c>
      <c r="S71" s="4">
        <v>198817431</v>
      </c>
      <c r="T71" s="4">
        <v>203831805</v>
      </c>
      <c r="U71" s="4">
        <v>0</v>
      </c>
    </row>
    <row r="72" spans="1:21" x14ac:dyDescent="0.25">
      <c r="A72" s="3" t="s">
        <v>87</v>
      </c>
      <c r="B72" s="4">
        <v>191863750000</v>
      </c>
      <c r="C72" s="4">
        <v>0</v>
      </c>
      <c r="D72" s="4">
        <v>0</v>
      </c>
      <c r="E72" s="4">
        <v>191863750000</v>
      </c>
      <c r="F72" s="4">
        <v>0</v>
      </c>
      <c r="G72" s="4">
        <v>191863750000</v>
      </c>
      <c r="H72" s="4">
        <v>7338652693</v>
      </c>
      <c r="I72" s="4">
        <v>121363818127</v>
      </c>
      <c r="J72" s="4">
        <v>70499931873</v>
      </c>
      <c r="K72" s="4">
        <v>19235578934</v>
      </c>
      <c r="L72" s="4">
        <v>76122904827</v>
      </c>
      <c r="M72" s="4">
        <v>45240913300</v>
      </c>
      <c r="N72" s="3">
        <v>39.6755</v>
      </c>
      <c r="O72" s="4">
        <v>9874830810</v>
      </c>
      <c r="P72" s="4">
        <v>29132229030</v>
      </c>
      <c r="Q72" s="4">
        <v>46990675797</v>
      </c>
      <c r="R72" s="3">
        <v>15.1838</v>
      </c>
      <c r="S72" s="4">
        <v>9874830810</v>
      </c>
      <c r="T72" s="4">
        <v>29132229030</v>
      </c>
      <c r="U72" s="4">
        <v>0</v>
      </c>
    </row>
    <row r="73" spans="1:21" x14ac:dyDescent="0.25">
      <c r="A73" s="3" t="s">
        <v>88</v>
      </c>
      <c r="B73" s="4">
        <v>63217291000</v>
      </c>
      <c r="C73" s="4">
        <v>-200000000</v>
      </c>
      <c r="D73" s="4">
        <v>-200000000</v>
      </c>
      <c r="E73" s="4">
        <v>63017291000</v>
      </c>
      <c r="F73" s="4">
        <v>0</v>
      </c>
      <c r="G73" s="4">
        <v>63017291000</v>
      </c>
      <c r="H73" s="4">
        <v>1708275818</v>
      </c>
      <c r="I73" s="4">
        <v>55141043397</v>
      </c>
      <c r="J73" s="4">
        <v>7876247603</v>
      </c>
      <c r="K73" s="4">
        <v>24941675444</v>
      </c>
      <c r="L73" s="4">
        <v>39952849043</v>
      </c>
      <c r="M73" s="4">
        <v>15188194354</v>
      </c>
      <c r="N73" s="3">
        <v>63.399799999999999</v>
      </c>
      <c r="O73" s="4">
        <v>2649912118</v>
      </c>
      <c r="P73" s="4">
        <v>5706747453</v>
      </c>
      <c r="Q73" s="4">
        <v>34246101590</v>
      </c>
      <c r="R73" s="3">
        <v>9.0557999999999996</v>
      </c>
      <c r="S73" s="4">
        <v>2649912118</v>
      </c>
      <c r="T73" s="4">
        <v>5706747453</v>
      </c>
      <c r="U73" s="4">
        <v>0</v>
      </c>
    </row>
    <row r="74" spans="1:21" x14ac:dyDescent="0.25">
      <c r="A74" s="3" t="s">
        <v>89</v>
      </c>
      <c r="B74" s="4">
        <v>1000000000</v>
      </c>
      <c r="C74" s="4">
        <v>0</v>
      </c>
      <c r="D74" s="4">
        <v>0</v>
      </c>
      <c r="E74" s="4">
        <v>1000000000</v>
      </c>
      <c r="F74" s="4">
        <v>0</v>
      </c>
      <c r="G74" s="4">
        <v>1000000000</v>
      </c>
      <c r="H74" s="4">
        <v>-9260000</v>
      </c>
      <c r="I74" s="4">
        <v>577706400</v>
      </c>
      <c r="J74" s="4">
        <v>422293600</v>
      </c>
      <c r="K74" s="4">
        <v>70616000</v>
      </c>
      <c r="L74" s="4">
        <v>204464000</v>
      </c>
      <c r="M74" s="4">
        <v>373242400</v>
      </c>
      <c r="N74" s="3">
        <v>20.446400000000001</v>
      </c>
      <c r="O74" s="4">
        <v>6388200</v>
      </c>
      <c r="P74" s="4">
        <v>6388200</v>
      </c>
      <c r="Q74" s="4">
        <v>198075800</v>
      </c>
      <c r="R74" s="3">
        <v>0.63880000000000003</v>
      </c>
      <c r="S74" s="4">
        <v>6388200</v>
      </c>
      <c r="T74" s="4">
        <v>6388200</v>
      </c>
      <c r="U74" s="4">
        <v>0</v>
      </c>
    </row>
    <row r="75" spans="1:21" x14ac:dyDescent="0.25">
      <c r="A75" s="3" t="s">
        <v>90</v>
      </c>
      <c r="B75" s="4">
        <v>13392621000</v>
      </c>
      <c r="C75" s="4">
        <v>-473634000</v>
      </c>
      <c r="D75" s="4">
        <v>-473634000</v>
      </c>
      <c r="E75" s="4">
        <v>12918987000</v>
      </c>
      <c r="F75" s="4">
        <v>0</v>
      </c>
      <c r="G75" s="4">
        <v>12918987000</v>
      </c>
      <c r="H75" s="4">
        <v>1252200426</v>
      </c>
      <c r="I75" s="4">
        <v>7712604732</v>
      </c>
      <c r="J75" s="4">
        <v>5206382268</v>
      </c>
      <c r="K75" s="4">
        <v>3054557329</v>
      </c>
      <c r="L75" s="4">
        <v>4250320542</v>
      </c>
      <c r="M75" s="4">
        <v>3462284190</v>
      </c>
      <c r="N75" s="3">
        <v>32.899799999999999</v>
      </c>
      <c r="O75" s="4">
        <v>381416385</v>
      </c>
      <c r="P75" s="4">
        <v>393185602</v>
      </c>
      <c r="Q75" s="4">
        <v>3857134940</v>
      </c>
      <c r="R75" s="3">
        <v>3.0434999999999999</v>
      </c>
      <c r="S75" s="4">
        <v>375116385</v>
      </c>
      <c r="T75" s="4">
        <v>386885602</v>
      </c>
      <c r="U75" s="4">
        <v>6300000</v>
      </c>
    </row>
    <row r="76" spans="1:21" x14ac:dyDescent="0.25">
      <c r="A76" s="3" t="s">
        <v>91</v>
      </c>
      <c r="B76" s="4">
        <v>22428627000</v>
      </c>
      <c r="C76" s="4">
        <v>-7000000000</v>
      </c>
      <c r="D76" s="4">
        <v>-7000000000</v>
      </c>
      <c r="E76" s="4">
        <v>15428627000</v>
      </c>
      <c r="F76" s="4">
        <v>0</v>
      </c>
      <c r="G76" s="4">
        <v>15428627000</v>
      </c>
      <c r="H76" s="4">
        <v>342214566</v>
      </c>
      <c r="I76" s="4">
        <v>12232163561</v>
      </c>
      <c r="J76" s="4">
        <v>3196463439</v>
      </c>
      <c r="K76" s="4">
        <v>2660182466</v>
      </c>
      <c r="L76" s="4">
        <v>10874372795</v>
      </c>
      <c r="M76" s="4">
        <v>1357790766</v>
      </c>
      <c r="N76" s="3">
        <v>70.481800000000007</v>
      </c>
      <c r="O76" s="4">
        <v>635089999</v>
      </c>
      <c r="P76" s="4">
        <v>806876945</v>
      </c>
      <c r="Q76" s="4">
        <v>10067495850</v>
      </c>
      <c r="R76" s="3">
        <v>5.2297000000000002</v>
      </c>
      <c r="S76" s="4">
        <v>635089999</v>
      </c>
      <c r="T76" s="4">
        <v>806876945</v>
      </c>
      <c r="U76" s="4">
        <v>0</v>
      </c>
    </row>
    <row r="77" spans="1:21" x14ac:dyDescent="0.25">
      <c r="A77" s="3" t="s">
        <v>92</v>
      </c>
      <c r="B77" s="4">
        <v>18007475000</v>
      </c>
      <c r="C77" s="4">
        <v>-689622350</v>
      </c>
      <c r="D77" s="4">
        <v>-689622350</v>
      </c>
      <c r="E77" s="4">
        <v>17317852650</v>
      </c>
      <c r="F77" s="4">
        <v>0</v>
      </c>
      <c r="G77" s="4">
        <v>17317852650</v>
      </c>
      <c r="H77" s="4">
        <v>790345051</v>
      </c>
      <c r="I77" s="4">
        <v>11224983587</v>
      </c>
      <c r="J77" s="4">
        <v>6092869063</v>
      </c>
      <c r="K77" s="4">
        <v>1883168379</v>
      </c>
      <c r="L77" s="4">
        <v>8969282469</v>
      </c>
      <c r="M77" s="4">
        <v>2255701118</v>
      </c>
      <c r="N77" s="3">
        <v>51.792099999999998</v>
      </c>
      <c r="O77" s="4">
        <v>160493659</v>
      </c>
      <c r="P77" s="4">
        <v>203992954</v>
      </c>
      <c r="Q77" s="4">
        <v>8765289515</v>
      </c>
      <c r="R77" s="3">
        <v>1.1778999999999999</v>
      </c>
      <c r="S77" s="4">
        <v>160493659</v>
      </c>
      <c r="T77" s="4">
        <v>203992954</v>
      </c>
      <c r="U77" s="4">
        <v>0</v>
      </c>
    </row>
    <row r="78" spans="1:21" x14ac:dyDescent="0.25">
      <c r="A78" s="3" t="s">
        <v>93</v>
      </c>
      <c r="B78" s="4">
        <v>3454913000</v>
      </c>
      <c r="C78" s="4">
        <v>0</v>
      </c>
      <c r="D78" s="4">
        <v>0</v>
      </c>
      <c r="E78" s="4">
        <v>3454913000</v>
      </c>
      <c r="F78" s="4">
        <v>0</v>
      </c>
      <c r="G78" s="4">
        <v>3454913000</v>
      </c>
      <c r="H78" s="4">
        <v>0</v>
      </c>
      <c r="I78" s="4">
        <v>3332163392</v>
      </c>
      <c r="J78" s="4">
        <v>122749608</v>
      </c>
      <c r="K78" s="4">
        <v>275442272</v>
      </c>
      <c r="L78" s="4">
        <v>3084708036</v>
      </c>
      <c r="M78" s="4">
        <v>247455356</v>
      </c>
      <c r="N78" s="3">
        <v>89.284700000000001</v>
      </c>
      <c r="O78" s="4">
        <v>187057132</v>
      </c>
      <c r="P78" s="4">
        <v>202558431</v>
      </c>
      <c r="Q78" s="4">
        <v>2882149605</v>
      </c>
      <c r="R78" s="3">
        <v>5.8628999999999998</v>
      </c>
      <c r="S78" s="4">
        <v>187057132</v>
      </c>
      <c r="T78" s="4">
        <v>202558431</v>
      </c>
      <c r="U78" s="4">
        <v>0</v>
      </c>
    </row>
    <row r="79" spans="1:21" x14ac:dyDescent="0.25">
      <c r="A79" s="3" t="s">
        <v>94</v>
      </c>
      <c r="B79" s="4">
        <v>251450395000</v>
      </c>
      <c r="C79" s="4">
        <v>-1098997650</v>
      </c>
      <c r="D79" s="4">
        <v>-1098997650</v>
      </c>
      <c r="E79" s="4">
        <v>250351397350</v>
      </c>
      <c r="F79" s="4">
        <v>0</v>
      </c>
      <c r="G79" s="4">
        <v>250351397350</v>
      </c>
      <c r="H79" s="4">
        <v>8233609115</v>
      </c>
      <c r="I79" s="4">
        <v>238258132147</v>
      </c>
      <c r="J79" s="4">
        <v>12093265203</v>
      </c>
      <c r="K79" s="4">
        <v>14045165652</v>
      </c>
      <c r="L79" s="4">
        <v>51887397332</v>
      </c>
      <c r="M79" s="4">
        <v>186370734815</v>
      </c>
      <c r="N79" s="3">
        <v>20.7258</v>
      </c>
      <c r="O79" s="4">
        <v>9638063505</v>
      </c>
      <c r="P79" s="4">
        <v>33106098702</v>
      </c>
      <c r="Q79" s="4">
        <v>18781298630</v>
      </c>
      <c r="R79" s="3">
        <v>13.2239</v>
      </c>
      <c r="S79" s="4">
        <v>9641035239</v>
      </c>
      <c r="T79" s="4">
        <v>33106098682</v>
      </c>
      <c r="U79" s="4">
        <v>20</v>
      </c>
    </row>
    <row r="80" spans="1:21" x14ac:dyDescent="0.25">
      <c r="A80" s="3" t="s">
        <v>95</v>
      </c>
      <c r="B80" s="4">
        <v>8316666000</v>
      </c>
      <c r="C80" s="4">
        <v>-700000000</v>
      </c>
      <c r="D80" s="4">
        <v>-700000000</v>
      </c>
      <c r="E80" s="4">
        <v>7616666000</v>
      </c>
      <c r="F80" s="4">
        <v>0</v>
      </c>
      <c r="G80" s="4">
        <v>7616666000</v>
      </c>
      <c r="H80" s="4">
        <v>2059620</v>
      </c>
      <c r="I80" s="4">
        <v>4182304613</v>
      </c>
      <c r="J80" s="4">
        <v>3434361387</v>
      </c>
      <c r="K80" s="4">
        <v>1096763790</v>
      </c>
      <c r="L80" s="4">
        <v>3259230520</v>
      </c>
      <c r="M80" s="4">
        <v>923074093</v>
      </c>
      <c r="N80" s="3">
        <v>42.790799999999997</v>
      </c>
      <c r="O80" s="4">
        <v>60222784</v>
      </c>
      <c r="P80" s="4">
        <v>67725957</v>
      </c>
      <c r="Q80" s="4">
        <v>3191504563</v>
      </c>
      <c r="R80" s="3">
        <v>0.88919999999999999</v>
      </c>
      <c r="S80" s="4">
        <v>60222784</v>
      </c>
      <c r="T80" s="4">
        <v>67725957</v>
      </c>
      <c r="U80" s="4">
        <v>0</v>
      </c>
    </row>
    <row r="81" spans="1:21" x14ac:dyDescent="0.2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3"/>
      <c r="N81" s="14"/>
      <c r="O81" s="13"/>
      <c r="P81" s="13"/>
      <c r="Q81" s="13"/>
      <c r="R81" s="14"/>
      <c r="S81" s="13"/>
      <c r="T81" s="13"/>
      <c r="U81" s="15"/>
    </row>
    <row r="82" spans="1:21" x14ac:dyDescent="0.25">
      <c r="A82" s="16" t="s">
        <v>100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8"/>
      <c r="N82" s="19"/>
      <c r="O82" s="18"/>
      <c r="P82" s="18"/>
      <c r="Q82" s="18"/>
      <c r="R82" s="19"/>
      <c r="S82" s="18"/>
      <c r="T82" s="18"/>
      <c r="U82" s="20"/>
    </row>
    <row r="83" spans="1:21" x14ac:dyDescent="0.25">
      <c r="A83" s="21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8"/>
      <c r="M83" s="18"/>
      <c r="N83" s="19"/>
      <c r="O83" s="18"/>
      <c r="P83" s="18"/>
      <c r="Q83" s="18"/>
      <c r="R83" s="19"/>
      <c r="S83" s="18"/>
      <c r="T83" s="18"/>
      <c r="U83" s="20"/>
    </row>
    <row r="84" spans="1:21" x14ac:dyDescent="0.25">
      <c r="A84" s="21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8"/>
      <c r="M84" s="18"/>
      <c r="N84" s="19"/>
      <c r="O84" s="18"/>
      <c r="P84" s="18"/>
      <c r="Q84" s="18"/>
      <c r="R84" s="19"/>
      <c r="S84" s="18"/>
      <c r="T84" s="18"/>
      <c r="U84" s="20"/>
    </row>
    <row r="85" spans="1:21" x14ac:dyDescent="0.25">
      <c r="A85" s="2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8"/>
      <c r="M85" s="18"/>
      <c r="N85" s="19"/>
      <c r="O85" s="18"/>
      <c r="P85" s="18"/>
      <c r="Q85" s="18"/>
      <c r="R85" s="19"/>
      <c r="S85" s="18"/>
      <c r="T85" s="18"/>
      <c r="U85" s="20"/>
    </row>
    <row r="86" spans="1:21" x14ac:dyDescent="0.25">
      <c r="A86" s="2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8"/>
      <c r="M86" s="18"/>
      <c r="N86" s="19"/>
      <c r="O86" s="18"/>
      <c r="P86" s="18"/>
      <c r="Q86" s="18"/>
      <c r="R86" s="19"/>
      <c r="S86" s="18"/>
      <c r="T86" s="18"/>
      <c r="U86" s="20"/>
    </row>
    <row r="87" spans="1:21" x14ac:dyDescent="0.25">
      <c r="A87" s="21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8"/>
      <c r="N87" s="19"/>
      <c r="O87" s="18"/>
      <c r="P87" s="18"/>
      <c r="Q87" s="18"/>
      <c r="R87" s="19"/>
      <c r="S87" s="18"/>
      <c r="T87" s="18"/>
      <c r="U87" s="20"/>
    </row>
    <row r="88" spans="1:21" x14ac:dyDescent="0.25">
      <c r="A88" s="2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18"/>
      <c r="N88" s="19"/>
      <c r="O88" s="18"/>
      <c r="P88" s="18"/>
      <c r="Q88" s="18"/>
      <c r="R88" s="19"/>
      <c r="S88" s="18"/>
      <c r="T88" s="18"/>
      <c r="U88" s="20"/>
    </row>
    <row r="89" spans="1:21" x14ac:dyDescent="0.25">
      <c r="A89" s="21"/>
      <c r="B89" s="22"/>
      <c r="C89" s="23"/>
      <c r="D89" s="22"/>
      <c r="E89" s="17"/>
      <c r="F89" s="17"/>
      <c r="G89" s="34"/>
      <c r="H89" s="34"/>
      <c r="I89" s="34"/>
      <c r="J89" s="35"/>
      <c r="K89" s="35"/>
      <c r="L89" s="35"/>
      <c r="M89" s="18"/>
      <c r="N89" s="19"/>
      <c r="O89" s="24"/>
      <c r="P89" s="25" t="s">
        <v>101</v>
      </c>
      <c r="Q89" s="24"/>
      <c r="R89" s="19"/>
      <c r="S89" s="36" t="s">
        <v>102</v>
      </c>
      <c r="T89" s="36"/>
      <c r="U89" s="37"/>
    </row>
    <row r="90" spans="1:21" x14ac:dyDescent="0.25">
      <c r="A90" s="21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8"/>
      <c r="N90" s="19"/>
      <c r="O90" s="18"/>
      <c r="P90" s="18"/>
      <c r="Q90" s="18"/>
      <c r="R90" s="19"/>
      <c r="S90" s="18"/>
      <c r="T90" s="18"/>
      <c r="U90" s="20"/>
    </row>
    <row r="91" spans="1:21" x14ac:dyDescent="0.25">
      <c r="A91" s="21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8"/>
      <c r="N91" s="19"/>
      <c r="O91" s="18"/>
      <c r="P91" s="18"/>
      <c r="Q91" s="18"/>
      <c r="R91" s="19"/>
      <c r="S91" s="18"/>
      <c r="T91" s="18"/>
      <c r="U91" s="20"/>
    </row>
    <row r="92" spans="1:21" x14ac:dyDescent="0.25">
      <c r="A92" s="21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8"/>
      <c r="N92" s="19"/>
      <c r="O92" s="18"/>
      <c r="P92" s="18"/>
      <c r="Q92" s="18"/>
      <c r="R92" s="19"/>
      <c r="S92" s="18"/>
      <c r="T92" s="18"/>
      <c r="U92" s="20"/>
    </row>
    <row r="93" spans="1:21" x14ac:dyDescent="0.25">
      <c r="A93" s="21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8"/>
      <c r="N93" s="19"/>
      <c r="O93" s="18"/>
      <c r="P93" s="18"/>
      <c r="Q93" s="18"/>
      <c r="R93" s="19"/>
      <c r="S93" s="18"/>
      <c r="T93" s="18"/>
      <c r="U93" s="20"/>
    </row>
    <row r="94" spans="1:21" x14ac:dyDescent="0.25">
      <c r="A94" s="21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8"/>
      <c r="N94" s="19"/>
      <c r="O94" s="18"/>
      <c r="P94" s="18"/>
      <c r="Q94" s="18"/>
      <c r="R94" s="19"/>
      <c r="S94" s="18"/>
      <c r="T94" s="18"/>
      <c r="U94" s="20"/>
    </row>
    <row r="95" spans="1:21" x14ac:dyDescent="0.25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8"/>
      <c r="M95" s="28"/>
      <c r="N95" s="29"/>
      <c r="O95" s="28"/>
      <c r="P95" s="28"/>
      <c r="Q95" s="28"/>
      <c r="R95" s="29"/>
      <c r="S95" s="28"/>
      <c r="T95" s="28"/>
      <c r="U95" s="30"/>
    </row>
  </sheetData>
  <mergeCells count="4">
    <mergeCell ref="A1:U1"/>
    <mergeCell ref="G89:I89"/>
    <mergeCell ref="J89:L89"/>
    <mergeCell ref="S89:U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OneDrive - sdis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Nasly Milena Pisciotti Duque</dc:creator>
  <cp:lastModifiedBy>Nasly Milena Pisciotti Duque</cp:lastModifiedBy>
  <dcterms:created xsi:type="dcterms:W3CDTF">2021-05-03T14:06:02Z</dcterms:created>
  <dcterms:modified xsi:type="dcterms:W3CDTF">2021-05-06T21:43:04Z</dcterms:modified>
</cp:coreProperties>
</file>