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OneDrive - sdis" sheetId="1" r:id="rId1"/>
  </sheets>
  <definedNames>
    <definedName name="_xlnm._FilterDatabase" localSheetId="0" hidden="1">'OneDrive - sdis'!$A$2:$U$2</definedName>
    <definedName name="_xlnm.Print_Titles" localSheetId="0">'OneDrive - sdis'!$A:$A,'OneDrive - sdis'!$1:$2</definedName>
  </definedNames>
  <calcPr fullCalcOnLoad="1"/>
</workbook>
</file>

<file path=xl/sharedStrings.xml><?xml version="1.0" encoding="utf-8"?>
<sst xmlns="http://schemas.openxmlformats.org/spreadsheetml/2006/main" count="109" uniqueCount="109">
  <si>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</si>
  <si>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</si>
  <si>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</si>
  <si>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</si>
  <si>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</si>
  <si>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</si>
  <si>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</si>
  <si>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</si>
  <si>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</si>
  <si>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</si>
  <si>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</si>
  <si>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</si>
  <si>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</si>
  <si>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</si>
  <si>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</si>
  <si>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</si>
  <si>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</si>
  <si>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</si>
  <si>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</si>
  <si>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</si>
  <si>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</si>
  <si>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</si>
  <si>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</si>
  <si>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</si>
  <si>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</si>
  <si>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</si>
  <si>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</si>
  <si>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</si>
  <si>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</si>
  <si>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</si>
  <si>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</si>
  <si>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</si>
  <si>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</si>
  <si>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</si>
  <si>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</si>
  <si>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</si>
  <si>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</si>
  <si>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</si>
  <si>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</si>
  <si>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</si>
  <si>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</si>
  <si>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</si>
  <si>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</si>
  <si>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</si>
  <si>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</si>
  <si>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</si>
  <si>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</si>
  <si>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</si>
  <si>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</si>
  <si>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</si>
  <si>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</si>
  <si>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O21201010030302         Maquinaria de informática y sus partes, piezas y a</t>
  </si>
  <si>
    <t>O21201010030503         Radiorreceptores y receptores de televisión; apara</t>
  </si>
  <si>
    <t>O2120201002082823609    Uniformes de trabajo</t>
  </si>
  <si>
    <t>O2120201003023212905    Papel para escritorio sin impresión</t>
  </si>
  <si>
    <t>O21202020060363391      Servicios de catering para eventos</t>
  </si>
  <si>
    <t>O21202020060565115      Servicios de mudanza de muebles domésticos y de of</t>
  </si>
  <si>
    <t>O21202020060868021      Servicios locales de mensajería nacional</t>
  </si>
  <si>
    <t>O212020200701030371332  Servicios de seguros sociales de riesgos laborales</t>
  </si>
  <si>
    <t>O212020200701030571354  Servicios de seguros contra incendio, terremoto o</t>
  </si>
  <si>
    <t>O212020200701030571355  Servicios de seguros generales de responsabilidad</t>
  </si>
  <si>
    <t>O2120202007010671640    Servicios de administración de fondos de pensiones</t>
  </si>
  <si>
    <t>O21202020080383141      Servicios de diseño y desarrollo de aplicaciones e</t>
  </si>
  <si>
    <t>O21202020080383159      Otros servicios de alojamiento y suministro de inf</t>
  </si>
  <si>
    <t>O21202020080383611      Servicios integrales de publicidad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</si>
  <si>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</si>
  <si>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</si>
  <si>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</si>
  <si>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O21202020080484612      Servicios de transmisión de programas de televisió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</si>
  <si>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</si>
  <si>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</si>
  <si>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</si>
  <si>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O2120202008078715699    Servicio de mantenimiento y reparación de máquinas</t>
  </si>
  <si>
    <t>O21202020090292913      Servicios de educación para la formación y el trab</t>
  </si>
  <si>
    <t>O21202020090494110      Servicios de alcantarillado y tratamiento de aguas</t>
  </si>
  <si>
    <t>O21202020090494239      Servicios generales de recolección de otros desech</t>
  </si>
  <si>
    <t>O21202020090696511      Servicios de promoción de eventos deportivos y rec</t>
  </si>
  <si>
    <t>O23011601030000007757  Implementación de estrategias y servicios integral</t>
  </si>
  <si>
    <t>O23011601030000007768  Implementación de una estrategia de acompañamiento</t>
  </si>
  <si>
    <t>O23011601040000007730  Servicio de atención a la población proveniente de</t>
  </si>
  <si>
    <t>O23011601040000007756  Compromiso social por la diversidad en Bogotá</t>
  </si>
  <si>
    <t>O23011601060000007565  Suministro de espacios adecuados, inclusivos y seg</t>
  </si>
  <si>
    <t>O23011601060000007744  Generación de Oportunidades para el Desarrollo Int</t>
  </si>
  <si>
    <t>O23011601060000007745  Compromiso por una alimentación integral en Bogotá</t>
  </si>
  <si>
    <t>O23011601060000007749  Implementación de la estrategia de territorios cui</t>
  </si>
  <si>
    <t>O23011601060000007752  Contribución a la protección de los derechos de la</t>
  </si>
  <si>
    <t>O23011601060000007770  Compromiso con el envejecimiento activo y una Bogo</t>
  </si>
  <si>
    <t>O23011601060000007771  Fortalecimiento de las oportunidades de inclusión</t>
  </si>
  <si>
    <t>O23011601080000007753  Prevención de la maternidad y paternidad temprana</t>
  </si>
  <si>
    <t>O23011601170000007740  Generación JÓVENES CON DERECHOS en Bogotá</t>
  </si>
  <si>
    <t>O23011603480000007564  Mejoramiento de la capacidad de respuesta instituc</t>
  </si>
  <si>
    <t>O23011605510000007741  Fortalecimiento de la gestión de la información y</t>
  </si>
  <si>
    <t>O23011605560000007733  Fortalecimiento institucional para una gestión púb</t>
  </si>
  <si>
    <t>O23011605560000007748  Fortalecimiento de la gestión institucional y desa</t>
  </si>
  <si>
    <t>O23011605570000007735  Fortalecimiento de los procesos territoriales y la</t>
  </si>
  <si>
    <t>Inversion</t>
  </si>
  <si>
    <t>Adquisición de Bienes y Servicios</t>
  </si>
  <si>
    <t>Servicios Personales</t>
  </si>
  <si>
    <t>NOTA: Este informe es generado de la transaccion ZPSM_0081 del sistema Bogdata, de acuerdo con las instrucciones de la Secretaria de Hacienda Distrital.</t>
  </si>
  <si>
    <t>ORDENADOR DEL GASTO</t>
  </si>
  <si>
    <t>RESPONSABLE DE PRESUPUESTO</t>
  </si>
  <si>
    <r>
      <rPr>
        <b/>
        <sz val="12"/>
        <rFont val="Arial"/>
        <family val="2"/>
      </rPr>
      <t>SECRETARIA DISTRITAL DE INTEGRACION SOCIAL</t>
    </r>
    <r>
      <rPr>
        <b/>
        <sz val="10"/>
        <rFont val="Arial"/>
        <family val="2"/>
      </rPr>
      <t xml:space="preserve">
EJECUCIÓN DE PRESUPUESTO - VIGENCIA
Corte 31 de Enero de 2022
Transacción ZPSM_0081</t>
    </r>
  </si>
  <si>
    <t>LADY ALEJANDRA CASTILLO BENAVIDES</t>
  </si>
  <si>
    <t>MARGARITA BARRQUER SOURDIS</t>
  </si>
  <si>
    <t>Elaboró: Nasly Milena Pisciotti Duque - Profesional grupo de Presupuesto</t>
  </si>
  <si>
    <t>Revisó: Lady Alejandra Castillo Benavides - Asesora Recursos Financieros</t>
  </si>
  <si>
    <t>Aprobó: Henry David Ortiz Saavedra - Subdirector Administrativo y Financiero</t>
  </si>
  <si>
    <t xml:space="preserve">              Carolina Wilches - Directora de Gestion Corporativa</t>
  </si>
  <si>
    <t>Documento firmado electrónicamente de acuerdo con la Ley 527 de 1999 y Decreto 2364 de 2012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</si>
</sst>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1" fontId="0" fillId="0" borderId="0" xfId="48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1" fontId="0" fillId="0" borderId="10" xfId="48" applyFont="1" applyBorder="1" applyAlignment="1">
      <alignment/>
    </xf>
    <xf numFmtId="41" fontId="40" fillId="0" borderId="10" xfId="48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33" borderId="10" xfId="0" applyFont="1" applyFill="1" applyBorder="1" applyAlignment="1">
      <alignment horizontal="center" vertical="center" wrapText="1"/>
    </xf>
    <xf numFmtId="41" fontId="40" fillId="33" borderId="10" xfId="48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0" fontId="0" fillId="0" borderId="10" xfId="53" applyNumberFormat="1" applyFont="1" applyBorder="1" applyAlignment="1">
      <alignment/>
    </xf>
    <xf numFmtId="10" fontId="40" fillId="0" borderId="10" xfId="53" applyNumberFormat="1" applyFont="1" applyBorder="1" applyAlignment="1">
      <alignment/>
    </xf>
    <xf numFmtId="10" fontId="0" fillId="0" borderId="10" xfId="53" applyNumberFormat="1" applyFont="1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41" fontId="0" fillId="34" borderId="12" xfId="48" applyFont="1" applyFill="1" applyBorder="1" applyAlignment="1">
      <alignment/>
    </xf>
    <xf numFmtId="0" fontId="0" fillId="34" borderId="12" xfId="0" applyFill="1" applyBorder="1" applyAlignment="1">
      <alignment/>
    </xf>
    <xf numFmtId="41" fontId="0" fillId="34" borderId="13" xfId="48" applyFont="1" applyFill="1" applyBorder="1" applyAlignment="1">
      <alignment/>
    </xf>
    <xf numFmtId="0" fontId="3" fillId="34" borderId="14" xfId="0" applyFont="1" applyFill="1" applyBorder="1" applyAlignment="1">
      <alignment vertical="top"/>
    </xf>
    <xf numFmtId="0" fontId="0" fillId="34" borderId="0" xfId="0" applyFill="1" applyAlignment="1">
      <alignment vertical="top"/>
    </xf>
    <xf numFmtId="41" fontId="0" fillId="34" borderId="0" xfId="48" applyFont="1" applyFill="1" applyBorder="1" applyAlignment="1">
      <alignment/>
    </xf>
    <xf numFmtId="0" fontId="0" fillId="34" borderId="0" xfId="0" applyFill="1" applyAlignment="1">
      <alignment/>
    </xf>
    <xf numFmtId="41" fontId="0" fillId="34" borderId="15" xfId="48" applyFont="1" applyFill="1" applyBorder="1" applyAlignment="1">
      <alignment/>
    </xf>
    <xf numFmtId="0" fontId="0" fillId="34" borderId="16" xfId="0" applyFill="1" applyBorder="1" applyAlignment="1">
      <alignment vertical="top"/>
    </xf>
    <xf numFmtId="41" fontId="0" fillId="34" borderId="16" xfId="48" applyFont="1" applyFill="1" applyBorder="1" applyAlignment="1">
      <alignment/>
    </xf>
    <xf numFmtId="0" fontId="0" fillId="34" borderId="16" xfId="0" applyFill="1" applyBorder="1" applyAlignment="1">
      <alignment/>
    </xf>
    <xf numFmtId="41" fontId="0" fillId="34" borderId="17" xfId="48" applyFont="1" applyFill="1" applyBorder="1" applyAlignment="1">
      <alignment/>
    </xf>
    <xf numFmtId="0" fontId="3" fillId="34" borderId="0" xfId="0" applyFont="1" applyFill="1" applyAlignment="1">
      <alignment vertical="top"/>
    </xf>
    <xf numFmtId="0" fontId="40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vertical="top"/>
    </xf>
    <xf numFmtId="0" fontId="40" fillId="34" borderId="0" xfId="0" applyFont="1" applyFill="1" applyBorder="1" applyAlignment="1">
      <alignment horizontal="center" vertical="top"/>
    </xf>
    <xf numFmtId="0" fontId="40" fillId="34" borderId="0" xfId="0" applyFont="1" applyFill="1" applyBorder="1" applyAlignment="1">
      <alignment horizontal="center" vertical="top"/>
    </xf>
    <xf numFmtId="0" fontId="40" fillId="34" borderId="0" xfId="0" applyFont="1" applyFill="1" applyBorder="1" applyAlignment="1">
      <alignment vertical="top"/>
    </xf>
    <xf numFmtId="0" fontId="2" fillId="35" borderId="18" xfId="0" applyFont="1" applyFill="1" applyBorder="1" applyAlignment="1">
      <alignment vertical="top" wrapText="1"/>
    </xf>
    <xf numFmtId="0" fontId="2" fillId="35" borderId="19" xfId="0" applyFont="1" applyFill="1" applyBorder="1" applyAlignment="1">
      <alignment vertical="top" wrapText="1"/>
    </xf>
    <xf numFmtId="0" fontId="2" fillId="35" borderId="20" xfId="0" applyFont="1" applyFill="1" applyBorder="1" applyAlignment="1">
      <alignment vertical="top" wrapText="1"/>
    </xf>
    <xf numFmtId="0" fontId="40" fillId="34" borderId="0" xfId="0" applyFont="1" applyFill="1" applyBorder="1" applyAlignment="1">
      <alignment horizontal="left" vertical="top"/>
    </xf>
    <xf numFmtId="0" fontId="40" fillId="34" borderId="21" xfId="0" applyFont="1" applyFill="1" applyBorder="1" applyAlignment="1">
      <alignment vertical="top"/>
    </xf>
    <xf numFmtId="0" fontId="40" fillId="34" borderId="21" xfId="0" applyFont="1" applyFill="1" applyBorder="1" applyAlignment="1">
      <alignment vertical="center"/>
    </xf>
    <xf numFmtId="0" fontId="40" fillId="34" borderId="21" xfId="0" applyFont="1" applyFill="1" applyBorder="1" applyAlignment="1">
      <alignment horizontal="center" vertical="top"/>
    </xf>
    <xf numFmtId="0" fontId="41" fillId="34" borderId="0" xfId="0" applyFont="1" applyFill="1" applyBorder="1" applyAlignment="1">
      <alignment vertical="top"/>
    </xf>
    <xf numFmtId="41" fontId="42" fillId="34" borderId="0" xfId="48" applyFont="1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top"/>
    </xf>
    <xf numFmtId="0" fontId="40" fillId="34" borderId="15" xfId="0" applyFont="1" applyFill="1" applyBorder="1" applyAlignment="1">
      <alignment horizontal="center" vertical="top"/>
    </xf>
    <xf numFmtId="0" fontId="40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zoomScale="85" zoomScaleNormal="85" workbookViewId="0" topLeftCell="A1">
      <selection activeCell="B3" sqref="B3"/>
    </sheetView>
  </sheetViews>
  <sheetFormatPr defaultColWidth="11.421875" defaultRowHeight="15"/>
  <cols>
    <col min="1" max="1" width="69.7109375" style="0" customWidth="1"/>
    <col min="2" max="2" width="17.421875" style="1" customWidth="1"/>
    <col min="3" max="4" width="13.7109375" style="1" customWidth="1"/>
    <col min="5" max="5" width="17.8515625" style="1" bestFit="1" customWidth="1"/>
    <col min="6" max="6" width="9.8515625" style="1" customWidth="1"/>
    <col min="7" max="7" width="17.7109375" style="1" customWidth="1"/>
    <col min="8" max="8" width="15.7109375" style="1" customWidth="1"/>
    <col min="9" max="9" width="16.00390625" style="1" customWidth="1"/>
    <col min="10" max="12" width="15.8515625" style="1" customWidth="1"/>
    <col min="13" max="13" width="15.7109375" style="1" customWidth="1"/>
    <col min="14" max="14" width="7.7109375" style="0" customWidth="1"/>
    <col min="15" max="15" width="14.8515625" style="1" customWidth="1"/>
    <col min="16" max="16" width="15.140625" style="1" customWidth="1"/>
    <col min="17" max="17" width="16.140625" style="1" customWidth="1"/>
    <col min="18" max="18" width="7.140625" style="0" customWidth="1"/>
    <col min="19" max="19" width="14.7109375" style="1" customWidth="1"/>
    <col min="20" max="20" width="15.28125" style="1" customWidth="1"/>
    <col min="21" max="21" width="13.8515625" style="1" customWidth="1"/>
  </cols>
  <sheetData>
    <row r="1" spans="1:21" ht="60" customHeight="1">
      <c r="A1" s="34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10" customFormat="1" ht="4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8" t="s">
        <v>17</v>
      </c>
      <c r="S2" s="9" t="s">
        <v>18</v>
      </c>
      <c r="T2" s="9" t="s">
        <v>19</v>
      </c>
      <c r="U2" s="9" t="s">
        <v>20</v>
      </c>
    </row>
    <row r="3" spans="1:21" s="3" customFormat="1" ht="15">
      <c r="A3" s="2" t="s">
        <v>21</v>
      </c>
      <c r="B3" s="6">
        <f>+B4</f>
        <v>1195158940000</v>
      </c>
      <c r="C3" s="6">
        <f aca="true" t="shared" si="0" ref="C3:M3">+C4</f>
        <v>0</v>
      </c>
      <c r="D3" s="6">
        <f t="shared" si="0"/>
        <v>0</v>
      </c>
      <c r="E3" s="6">
        <f t="shared" si="0"/>
        <v>1195158940000</v>
      </c>
      <c r="F3" s="6">
        <f t="shared" si="0"/>
        <v>0</v>
      </c>
      <c r="G3" s="6">
        <f t="shared" si="0"/>
        <v>1195158940000</v>
      </c>
      <c r="H3" s="6">
        <f t="shared" si="0"/>
        <v>662300709315</v>
      </c>
      <c r="I3" s="6">
        <f t="shared" si="0"/>
        <v>662300709315</v>
      </c>
      <c r="J3" s="6">
        <f t="shared" si="0"/>
        <v>532858230685</v>
      </c>
      <c r="K3" s="6">
        <f t="shared" si="0"/>
        <v>369286578271</v>
      </c>
      <c r="L3" s="6">
        <f t="shared" si="0"/>
        <v>369286578271</v>
      </c>
      <c r="M3" s="6">
        <f t="shared" si="0"/>
        <v>293014131044</v>
      </c>
      <c r="N3" s="12">
        <f>+L3/G3</f>
        <v>0.30898532898979947</v>
      </c>
      <c r="O3" s="6">
        <f>+O4</f>
        <v>14483225643</v>
      </c>
      <c r="P3" s="6">
        <f>+P4</f>
        <v>14483225643</v>
      </c>
      <c r="Q3" s="6">
        <f>+Q4</f>
        <v>354803352628</v>
      </c>
      <c r="R3" s="12">
        <f>+P3/G3</f>
        <v>0.012118242317628482</v>
      </c>
      <c r="S3" s="6">
        <f>+S4</f>
        <v>12485148341</v>
      </c>
      <c r="T3" s="6">
        <f>+T4</f>
        <v>12485148341</v>
      </c>
      <c r="U3" s="6">
        <f>+U4</f>
        <v>1998077302</v>
      </c>
    </row>
    <row r="4" spans="1:21" s="3" customFormat="1" ht="15">
      <c r="A4" s="2" t="s">
        <v>22</v>
      </c>
      <c r="B4" s="6">
        <f>+B5+B61</f>
        <v>1195158940000</v>
      </c>
      <c r="C4" s="6">
        <f aca="true" t="shared" si="1" ref="C4:M4">+C5+C61</f>
        <v>0</v>
      </c>
      <c r="D4" s="6">
        <f t="shared" si="1"/>
        <v>0</v>
      </c>
      <c r="E4" s="6">
        <f t="shared" si="1"/>
        <v>1195158940000</v>
      </c>
      <c r="F4" s="6">
        <f t="shared" si="1"/>
        <v>0</v>
      </c>
      <c r="G4" s="6">
        <f t="shared" si="1"/>
        <v>1195158940000</v>
      </c>
      <c r="H4" s="6">
        <f t="shared" si="1"/>
        <v>662300709315</v>
      </c>
      <c r="I4" s="6">
        <f t="shared" si="1"/>
        <v>662300709315</v>
      </c>
      <c r="J4" s="6">
        <f t="shared" si="1"/>
        <v>532858230685</v>
      </c>
      <c r="K4" s="6">
        <f t="shared" si="1"/>
        <v>369286578271</v>
      </c>
      <c r="L4" s="6">
        <f t="shared" si="1"/>
        <v>369286578271</v>
      </c>
      <c r="M4" s="6">
        <f t="shared" si="1"/>
        <v>293014131044</v>
      </c>
      <c r="N4" s="12">
        <f aca="true" t="shared" si="2" ref="N4:N67">+L4/G4</f>
        <v>0.30898532898979947</v>
      </c>
      <c r="O4" s="6">
        <f>+O5+O61</f>
        <v>14483225643</v>
      </c>
      <c r="P4" s="6">
        <f>+P5+P61</f>
        <v>14483225643</v>
      </c>
      <c r="Q4" s="6">
        <f>+Q5+Q61</f>
        <v>354803352628</v>
      </c>
      <c r="R4" s="12">
        <f aca="true" t="shared" si="3" ref="R4:R67">+P4/G4</f>
        <v>0.012118242317628482</v>
      </c>
      <c r="S4" s="6">
        <f>+S5+S61</f>
        <v>12485148341</v>
      </c>
      <c r="T4" s="6">
        <f>+T5+T61</f>
        <v>12485148341</v>
      </c>
      <c r="U4" s="6">
        <f>+U5+U61</f>
        <v>1998077302</v>
      </c>
    </row>
    <row r="5" spans="1:21" s="3" customFormat="1" ht="15">
      <c r="A5" s="2" t="s">
        <v>23</v>
      </c>
      <c r="B5" s="6">
        <f>+B6+B34</f>
        <v>29485902000</v>
      </c>
      <c r="C5" s="6">
        <f aca="true" t="shared" si="4" ref="C5:M5">+C6+C34</f>
        <v>0</v>
      </c>
      <c r="D5" s="6">
        <f t="shared" si="4"/>
        <v>0</v>
      </c>
      <c r="E5" s="6">
        <f t="shared" si="4"/>
        <v>29485902000</v>
      </c>
      <c r="F5" s="6">
        <f t="shared" si="4"/>
        <v>0</v>
      </c>
      <c r="G5" s="6">
        <f t="shared" si="4"/>
        <v>29485902000</v>
      </c>
      <c r="H5" s="6">
        <f t="shared" si="4"/>
        <v>21371873106</v>
      </c>
      <c r="I5" s="6">
        <f t="shared" si="4"/>
        <v>21371873106</v>
      </c>
      <c r="J5" s="6">
        <f t="shared" si="4"/>
        <v>8114028894</v>
      </c>
      <c r="K5" s="6">
        <f t="shared" si="4"/>
        <v>1300531293</v>
      </c>
      <c r="L5" s="6">
        <f t="shared" si="4"/>
        <v>1300531293</v>
      </c>
      <c r="M5" s="6">
        <f t="shared" si="4"/>
        <v>20071341813</v>
      </c>
      <c r="N5" s="12">
        <f t="shared" si="2"/>
        <v>0.04410688514802769</v>
      </c>
      <c r="O5" s="6">
        <f>+O6+O34</f>
        <v>996165383</v>
      </c>
      <c r="P5" s="6">
        <f>+P6+P34</f>
        <v>996165383</v>
      </c>
      <c r="Q5" s="6">
        <f>+Q6+Q34</f>
        <v>304365910</v>
      </c>
      <c r="R5" s="12">
        <f t="shared" si="3"/>
        <v>0.03378446360569197</v>
      </c>
      <c r="S5" s="6">
        <f>+S6+S34</f>
        <v>995671572</v>
      </c>
      <c r="T5" s="6">
        <f>+T6+T34</f>
        <v>995671572</v>
      </c>
      <c r="U5" s="6">
        <f>+U6+U34</f>
        <v>493811</v>
      </c>
    </row>
    <row r="6" spans="1:21" s="3" customFormat="1" ht="15">
      <c r="A6" s="2" t="s">
        <v>97</v>
      </c>
      <c r="B6" s="6">
        <f>SUM(B7:B33)</f>
        <v>9122226000</v>
      </c>
      <c r="C6" s="6">
        <f aca="true" t="shared" si="5" ref="C6:M6">SUM(C7:C33)</f>
        <v>0</v>
      </c>
      <c r="D6" s="6">
        <f t="shared" si="5"/>
        <v>0</v>
      </c>
      <c r="E6" s="6">
        <f t="shared" si="5"/>
        <v>9122226000</v>
      </c>
      <c r="F6" s="6">
        <f t="shared" si="5"/>
        <v>0</v>
      </c>
      <c r="G6" s="6">
        <f t="shared" si="5"/>
        <v>9122226000</v>
      </c>
      <c r="H6" s="6">
        <f t="shared" si="5"/>
        <v>9105188106</v>
      </c>
      <c r="I6" s="6">
        <f t="shared" si="5"/>
        <v>9105188106</v>
      </c>
      <c r="J6" s="6">
        <f t="shared" si="5"/>
        <v>17037894</v>
      </c>
      <c r="K6" s="6">
        <f t="shared" si="5"/>
        <v>386210198</v>
      </c>
      <c r="L6" s="6">
        <f t="shared" si="5"/>
        <v>386210198</v>
      </c>
      <c r="M6" s="6">
        <f t="shared" si="5"/>
        <v>8718977908</v>
      </c>
      <c r="N6" s="11">
        <f t="shared" si="2"/>
        <v>0.04233727579211478</v>
      </c>
      <c r="O6" s="6">
        <f>SUM(O7:O33)</f>
        <v>356298698</v>
      </c>
      <c r="P6" s="6">
        <f>SUM(P7:P33)</f>
        <v>356298698</v>
      </c>
      <c r="Q6" s="6">
        <f>SUM(Q7:Q33)</f>
        <v>29911500</v>
      </c>
      <c r="R6" s="12">
        <f t="shared" si="3"/>
        <v>0.03905830638267458</v>
      </c>
      <c r="S6" s="6">
        <f>SUM(S7:S33)</f>
        <v>355804887</v>
      </c>
      <c r="T6" s="6">
        <f>SUM(T7:T33)</f>
        <v>355804887</v>
      </c>
      <c r="U6" s="6">
        <f>SUM(U7:U33)</f>
        <v>493811</v>
      </c>
    </row>
    <row r="7" spans="1:21" ht="15">
      <c r="A7" s="4" t="s">
        <v>24</v>
      </c>
      <c r="B7" s="5">
        <v>3675692000</v>
      </c>
      <c r="C7" s="5">
        <v>0</v>
      </c>
      <c r="D7" s="5">
        <v>0</v>
      </c>
      <c r="E7" s="5">
        <v>3675692000</v>
      </c>
      <c r="F7" s="5">
        <v>0</v>
      </c>
      <c r="G7" s="5">
        <v>3675692000</v>
      </c>
      <c r="H7" s="5">
        <v>3675692000</v>
      </c>
      <c r="I7" s="5">
        <v>3675692000</v>
      </c>
      <c r="J7" s="5">
        <v>0</v>
      </c>
      <c r="K7" s="5">
        <v>185595983</v>
      </c>
      <c r="L7" s="5">
        <v>185595983</v>
      </c>
      <c r="M7" s="5">
        <v>3490096017</v>
      </c>
      <c r="N7" s="11">
        <f t="shared" si="2"/>
        <v>0.05049280053932702</v>
      </c>
      <c r="O7" s="5">
        <v>155684483</v>
      </c>
      <c r="P7" s="5">
        <v>155684483</v>
      </c>
      <c r="Q7" s="5">
        <v>29911500</v>
      </c>
      <c r="R7" s="13">
        <f t="shared" si="3"/>
        <v>0.04235514918007276</v>
      </c>
      <c r="S7" s="5">
        <v>155468709</v>
      </c>
      <c r="T7" s="5">
        <v>155468709</v>
      </c>
      <c r="U7" s="5">
        <v>215774</v>
      </c>
    </row>
    <row r="8" spans="1:21" ht="15">
      <c r="A8" s="4" t="s">
        <v>25</v>
      </c>
      <c r="B8" s="5">
        <v>64366000</v>
      </c>
      <c r="C8" s="5">
        <v>0</v>
      </c>
      <c r="D8" s="5">
        <v>0</v>
      </c>
      <c r="E8" s="5">
        <v>64366000</v>
      </c>
      <c r="F8" s="5">
        <v>0</v>
      </c>
      <c r="G8" s="5">
        <v>64366000</v>
      </c>
      <c r="H8" s="5">
        <v>64366000</v>
      </c>
      <c r="I8" s="5">
        <v>64366000</v>
      </c>
      <c r="J8" s="5">
        <v>0</v>
      </c>
      <c r="K8" s="5">
        <v>3950092</v>
      </c>
      <c r="L8" s="5">
        <v>3950092</v>
      </c>
      <c r="M8" s="5">
        <v>60415908</v>
      </c>
      <c r="N8" s="11">
        <f t="shared" si="2"/>
        <v>0.06136923220333716</v>
      </c>
      <c r="O8" s="5">
        <v>3950092</v>
      </c>
      <c r="P8" s="5">
        <v>3950092</v>
      </c>
      <c r="Q8" s="5">
        <v>0</v>
      </c>
      <c r="R8" s="13">
        <f t="shared" si="3"/>
        <v>0.06136923220333716</v>
      </c>
      <c r="S8" s="5">
        <v>3944620</v>
      </c>
      <c r="T8" s="5">
        <v>3944620</v>
      </c>
      <c r="U8" s="5">
        <v>5472</v>
      </c>
    </row>
    <row r="9" spans="1:21" ht="15">
      <c r="A9" s="4" t="s">
        <v>26</v>
      </c>
      <c r="B9" s="5">
        <v>394557000</v>
      </c>
      <c r="C9" s="5">
        <v>0</v>
      </c>
      <c r="D9" s="5">
        <v>0</v>
      </c>
      <c r="E9" s="5">
        <v>394557000</v>
      </c>
      <c r="F9" s="5">
        <v>0</v>
      </c>
      <c r="G9" s="5">
        <v>394557000</v>
      </c>
      <c r="H9" s="5">
        <v>394557000</v>
      </c>
      <c r="I9" s="5">
        <v>394557000</v>
      </c>
      <c r="J9" s="5">
        <v>0</v>
      </c>
      <c r="K9" s="5">
        <v>13673715</v>
      </c>
      <c r="L9" s="5">
        <v>13673715</v>
      </c>
      <c r="M9" s="5">
        <v>380883285</v>
      </c>
      <c r="N9" s="11">
        <f t="shared" si="2"/>
        <v>0.03465586721310229</v>
      </c>
      <c r="O9" s="5">
        <v>13673715</v>
      </c>
      <c r="P9" s="5">
        <v>13673715</v>
      </c>
      <c r="Q9" s="5">
        <v>0</v>
      </c>
      <c r="R9" s="13">
        <f t="shared" si="3"/>
        <v>0.03465586721310229</v>
      </c>
      <c r="S9" s="5">
        <v>13654758</v>
      </c>
      <c r="T9" s="5">
        <v>13654758</v>
      </c>
      <c r="U9" s="5">
        <v>18957</v>
      </c>
    </row>
    <row r="10" spans="1:21" ht="15">
      <c r="A10" s="4" t="s">
        <v>27</v>
      </c>
      <c r="B10" s="5">
        <v>4986000</v>
      </c>
      <c r="C10" s="5">
        <v>0</v>
      </c>
      <c r="D10" s="5">
        <v>0</v>
      </c>
      <c r="E10" s="5">
        <v>4986000</v>
      </c>
      <c r="F10" s="5">
        <v>0</v>
      </c>
      <c r="G10" s="5">
        <v>4986000</v>
      </c>
      <c r="H10" s="5">
        <v>4986000</v>
      </c>
      <c r="I10" s="5">
        <v>4986000</v>
      </c>
      <c r="J10" s="5">
        <v>0</v>
      </c>
      <c r="K10" s="5">
        <v>149212</v>
      </c>
      <c r="L10" s="5">
        <v>149212</v>
      </c>
      <c r="M10" s="5">
        <v>4836788</v>
      </c>
      <c r="N10" s="11">
        <f t="shared" si="2"/>
        <v>0.029926193341355795</v>
      </c>
      <c r="O10" s="5">
        <v>149212</v>
      </c>
      <c r="P10" s="5">
        <v>149212</v>
      </c>
      <c r="Q10" s="5">
        <v>0</v>
      </c>
      <c r="R10" s="13">
        <f t="shared" si="3"/>
        <v>0.029926193341355795</v>
      </c>
      <c r="S10" s="5">
        <v>149032</v>
      </c>
      <c r="T10" s="5">
        <v>149032</v>
      </c>
      <c r="U10" s="5">
        <v>180</v>
      </c>
    </row>
    <row r="11" spans="1:21" ht="15">
      <c r="A11" s="4" t="s">
        <v>28</v>
      </c>
      <c r="B11" s="5">
        <v>8028000</v>
      </c>
      <c r="C11" s="5">
        <v>0</v>
      </c>
      <c r="D11" s="5">
        <v>0</v>
      </c>
      <c r="E11" s="5">
        <v>8028000</v>
      </c>
      <c r="F11" s="5">
        <v>0</v>
      </c>
      <c r="G11" s="5">
        <v>8028000</v>
      </c>
      <c r="H11" s="5">
        <v>8028000</v>
      </c>
      <c r="I11" s="5">
        <v>8028000</v>
      </c>
      <c r="J11" s="5">
        <v>0</v>
      </c>
      <c r="K11" s="5">
        <v>257778</v>
      </c>
      <c r="L11" s="5">
        <v>257778</v>
      </c>
      <c r="M11" s="5">
        <v>7770222</v>
      </c>
      <c r="N11" s="11">
        <f t="shared" si="2"/>
        <v>0.03210986547085202</v>
      </c>
      <c r="O11" s="5">
        <v>257778</v>
      </c>
      <c r="P11" s="5">
        <v>257778</v>
      </c>
      <c r="Q11" s="5">
        <v>0</v>
      </c>
      <c r="R11" s="13">
        <f t="shared" si="3"/>
        <v>0.03210986547085202</v>
      </c>
      <c r="S11" s="5">
        <v>257421</v>
      </c>
      <c r="T11" s="5">
        <v>257421</v>
      </c>
      <c r="U11" s="5">
        <v>357</v>
      </c>
    </row>
    <row r="12" spans="1:21" ht="15">
      <c r="A12" s="4" t="s">
        <v>29</v>
      </c>
      <c r="B12" s="5">
        <v>124933000</v>
      </c>
      <c r="C12" s="5">
        <v>0</v>
      </c>
      <c r="D12" s="5">
        <v>0</v>
      </c>
      <c r="E12" s="5">
        <v>124933000</v>
      </c>
      <c r="F12" s="5">
        <v>0</v>
      </c>
      <c r="G12" s="5">
        <v>124933000</v>
      </c>
      <c r="H12" s="5">
        <v>124933000</v>
      </c>
      <c r="I12" s="5">
        <v>124933000</v>
      </c>
      <c r="J12" s="5">
        <v>0</v>
      </c>
      <c r="K12" s="5">
        <v>7968659</v>
      </c>
      <c r="L12" s="5">
        <v>7968659</v>
      </c>
      <c r="M12" s="5">
        <v>116964341</v>
      </c>
      <c r="N12" s="11">
        <f t="shared" si="2"/>
        <v>0.0637834599345249</v>
      </c>
      <c r="O12" s="5">
        <v>7968659</v>
      </c>
      <c r="P12" s="5">
        <v>7968659</v>
      </c>
      <c r="Q12" s="5">
        <v>0</v>
      </c>
      <c r="R12" s="13">
        <f t="shared" si="3"/>
        <v>0.0637834599345249</v>
      </c>
      <c r="S12" s="5">
        <v>7957612</v>
      </c>
      <c r="T12" s="5">
        <v>7957612</v>
      </c>
      <c r="U12" s="5">
        <v>11047</v>
      </c>
    </row>
    <row r="13" spans="1:21" ht="15">
      <c r="A13" s="4" t="s">
        <v>30</v>
      </c>
      <c r="B13" s="5">
        <v>511245000</v>
      </c>
      <c r="C13" s="5">
        <v>-17037894</v>
      </c>
      <c r="D13" s="5">
        <v>-17037894</v>
      </c>
      <c r="E13" s="5">
        <v>494207106</v>
      </c>
      <c r="F13" s="5">
        <v>0</v>
      </c>
      <c r="G13" s="5">
        <v>494207106</v>
      </c>
      <c r="H13" s="5">
        <v>494207106</v>
      </c>
      <c r="I13" s="5">
        <v>494207106</v>
      </c>
      <c r="J13" s="5">
        <v>0</v>
      </c>
      <c r="K13" s="5">
        <v>449095</v>
      </c>
      <c r="L13" s="5">
        <v>449095</v>
      </c>
      <c r="M13" s="5">
        <v>493758011</v>
      </c>
      <c r="N13" s="11">
        <f t="shared" si="2"/>
        <v>0.0009087182166093743</v>
      </c>
      <c r="O13" s="5">
        <v>449095</v>
      </c>
      <c r="P13" s="5">
        <v>449095</v>
      </c>
      <c r="Q13" s="5">
        <v>0</v>
      </c>
      <c r="R13" s="13">
        <f t="shared" si="3"/>
        <v>0.0009087182166093743</v>
      </c>
      <c r="S13" s="5">
        <v>448479</v>
      </c>
      <c r="T13" s="5">
        <v>448479</v>
      </c>
      <c r="U13" s="5">
        <v>616</v>
      </c>
    </row>
    <row r="14" spans="1:21" ht="15">
      <c r="A14" s="4" t="s">
        <v>31</v>
      </c>
      <c r="B14" s="5">
        <v>244850000</v>
      </c>
      <c r="C14" s="5">
        <v>0</v>
      </c>
      <c r="D14" s="5">
        <v>0</v>
      </c>
      <c r="E14" s="5">
        <v>244850000</v>
      </c>
      <c r="F14" s="5">
        <v>0</v>
      </c>
      <c r="G14" s="5">
        <v>244850000</v>
      </c>
      <c r="H14" s="5">
        <v>244850000</v>
      </c>
      <c r="I14" s="5">
        <v>244850000</v>
      </c>
      <c r="J14" s="5">
        <v>0</v>
      </c>
      <c r="K14" s="5">
        <v>27295579</v>
      </c>
      <c r="L14" s="5">
        <v>27295579</v>
      </c>
      <c r="M14" s="5">
        <v>217554421</v>
      </c>
      <c r="N14" s="11">
        <f t="shared" si="2"/>
        <v>0.11147877884419032</v>
      </c>
      <c r="O14" s="5">
        <v>27295579</v>
      </c>
      <c r="P14" s="5">
        <v>27295579</v>
      </c>
      <c r="Q14" s="5">
        <v>0</v>
      </c>
      <c r="R14" s="13">
        <f t="shared" si="3"/>
        <v>0.11147877884419032</v>
      </c>
      <c r="S14" s="5">
        <v>27257746</v>
      </c>
      <c r="T14" s="5">
        <v>27257746</v>
      </c>
      <c r="U14" s="5">
        <v>37833</v>
      </c>
    </row>
    <row r="15" spans="1:21" ht="15">
      <c r="A15" s="4" t="s">
        <v>32</v>
      </c>
      <c r="B15" s="5">
        <v>947121000</v>
      </c>
      <c r="C15" s="5">
        <v>0</v>
      </c>
      <c r="D15" s="5">
        <v>0</v>
      </c>
      <c r="E15" s="5">
        <v>947121000</v>
      </c>
      <c r="F15" s="5">
        <v>0</v>
      </c>
      <c r="G15" s="5">
        <v>947121000</v>
      </c>
      <c r="H15" s="5">
        <v>947121000</v>
      </c>
      <c r="I15" s="5">
        <v>947121000</v>
      </c>
      <c r="J15" s="5">
        <v>0</v>
      </c>
      <c r="K15" s="5">
        <v>51308125</v>
      </c>
      <c r="L15" s="5">
        <v>51308125</v>
      </c>
      <c r="M15" s="5">
        <v>895812875</v>
      </c>
      <c r="N15" s="11">
        <f t="shared" si="2"/>
        <v>0.05417272449877048</v>
      </c>
      <c r="O15" s="5">
        <v>51308125</v>
      </c>
      <c r="P15" s="5">
        <v>51308125</v>
      </c>
      <c r="Q15" s="5">
        <v>0</v>
      </c>
      <c r="R15" s="13">
        <f t="shared" si="3"/>
        <v>0.05417272449877048</v>
      </c>
      <c r="S15" s="5">
        <v>51237011</v>
      </c>
      <c r="T15" s="5">
        <v>51237011</v>
      </c>
      <c r="U15" s="5">
        <v>71114</v>
      </c>
    </row>
    <row r="16" spans="1:21" ht="15">
      <c r="A16" s="4" t="s">
        <v>33</v>
      </c>
      <c r="B16" s="5">
        <v>567323000</v>
      </c>
      <c r="C16" s="5">
        <v>0</v>
      </c>
      <c r="D16" s="5">
        <v>0</v>
      </c>
      <c r="E16" s="5">
        <v>567323000</v>
      </c>
      <c r="F16" s="5">
        <v>0</v>
      </c>
      <c r="G16" s="5">
        <v>567323000</v>
      </c>
      <c r="H16" s="5">
        <v>567323000</v>
      </c>
      <c r="I16" s="5">
        <v>567323000</v>
      </c>
      <c r="J16" s="5">
        <v>0</v>
      </c>
      <c r="K16" s="5">
        <v>0</v>
      </c>
      <c r="L16" s="5">
        <v>0</v>
      </c>
      <c r="M16" s="5">
        <v>567323000</v>
      </c>
      <c r="N16" s="11">
        <f t="shared" si="2"/>
        <v>0</v>
      </c>
      <c r="O16" s="5">
        <v>0</v>
      </c>
      <c r="P16" s="5">
        <v>0</v>
      </c>
      <c r="Q16" s="5">
        <v>0</v>
      </c>
      <c r="R16" s="13">
        <f t="shared" si="3"/>
        <v>0</v>
      </c>
      <c r="S16" s="5">
        <v>0</v>
      </c>
      <c r="T16" s="5">
        <v>0</v>
      </c>
      <c r="U16" s="5">
        <v>0</v>
      </c>
    </row>
    <row r="17" spans="1:21" ht="15">
      <c r="A17" s="4" t="s">
        <v>34</v>
      </c>
      <c r="B17" s="5">
        <v>153700000</v>
      </c>
      <c r="C17" s="5">
        <v>0</v>
      </c>
      <c r="D17" s="5">
        <v>0</v>
      </c>
      <c r="E17" s="5">
        <v>153700000</v>
      </c>
      <c r="F17" s="5">
        <v>0</v>
      </c>
      <c r="G17" s="5">
        <v>153700000</v>
      </c>
      <c r="H17" s="5">
        <v>153700000</v>
      </c>
      <c r="I17" s="5">
        <v>153700000</v>
      </c>
      <c r="J17" s="5">
        <v>0</v>
      </c>
      <c r="K17" s="5">
        <v>6955639</v>
      </c>
      <c r="L17" s="5">
        <v>6955639</v>
      </c>
      <c r="M17" s="5">
        <v>146744361</v>
      </c>
      <c r="N17" s="11">
        <f t="shared" si="2"/>
        <v>0.04525464541314249</v>
      </c>
      <c r="O17" s="5">
        <v>6955639</v>
      </c>
      <c r="P17" s="5">
        <v>6955639</v>
      </c>
      <c r="Q17" s="5">
        <v>0</v>
      </c>
      <c r="R17" s="13">
        <f t="shared" si="3"/>
        <v>0.04525464541314249</v>
      </c>
      <c r="S17" s="5">
        <v>6945999</v>
      </c>
      <c r="T17" s="5">
        <v>6945999</v>
      </c>
      <c r="U17" s="5">
        <v>9640</v>
      </c>
    </row>
    <row r="18" spans="1:21" ht="15">
      <c r="A18" s="4" t="s">
        <v>35</v>
      </c>
      <c r="B18" s="5">
        <v>403221000</v>
      </c>
      <c r="C18" s="5">
        <v>0</v>
      </c>
      <c r="D18" s="5">
        <v>0</v>
      </c>
      <c r="E18" s="5">
        <v>403221000</v>
      </c>
      <c r="F18" s="5">
        <v>0</v>
      </c>
      <c r="G18" s="5">
        <v>403221000</v>
      </c>
      <c r="H18" s="5">
        <v>403221000</v>
      </c>
      <c r="I18" s="5">
        <v>403221000</v>
      </c>
      <c r="J18" s="5">
        <v>0</v>
      </c>
      <c r="K18" s="5">
        <v>0</v>
      </c>
      <c r="L18" s="5">
        <v>0</v>
      </c>
      <c r="M18" s="5">
        <v>403221000</v>
      </c>
      <c r="N18" s="11">
        <f t="shared" si="2"/>
        <v>0</v>
      </c>
      <c r="O18" s="5">
        <v>0</v>
      </c>
      <c r="P18" s="5">
        <v>0</v>
      </c>
      <c r="Q18" s="5">
        <v>0</v>
      </c>
      <c r="R18" s="13">
        <f t="shared" si="3"/>
        <v>0</v>
      </c>
      <c r="S18" s="5">
        <v>0</v>
      </c>
      <c r="T18" s="5">
        <v>0</v>
      </c>
      <c r="U18" s="5">
        <v>0</v>
      </c>
    </row>
    <row r="19" spans="1:21" ht="15">
      <c r="A19" s="4" t="s">
        <v>36</v>
      </c>
      <c r="B19" s="5">
        <v>241613000</v>
      </c>
      <c r="C19" s="5">
        <v>0</v>
      </c>
      <c r="D19" s="5">
        <v>0</v>
      </c>
      <c r="E19" s="5">
        <v>241613000</v>
      </c>
      <c r="F19" s="5">
        <v>0</v>
      </c>
      <c r="G19" s="5">
        <v>241613000</v>
      </c>
      <c r="H19" s="5">
        <v>241613000</v>
      </c>
      <c r="I19" s="5">
        <v>241613000</v>
      </c>
      <c r="J19" s="5">
        <v>0</v>
      </c>
      <c r="K19" s="5">
        <v>0</v>
      </c>
      <c r="L19" s="5">
        <v>0</v>
      </c>
      <c r="M19" s="5">
        <v>241613000</v>
      </c>
      <c r="N19" s="11">
        <f t="shared" si="2"/>
        <v>0</v>
      </c>
      <c r="O19" s="5">
        <v>0</v>
      </c>
      <c r="P19" s="5">
        <v>0</v>
      </c>
      <c r="Q19" s="5">
        <v>0</v>
      </c>
      <c r="R19" s="13">
        <f t="shared" si="3"/>
        <v>0</v>
      </c>
      <c r="S19" s="5">
        <v>0</v>
      </c>
      <c r="T19" s="5">
        <v>0</v>
      </c>
      <c r="U19" s="5">
        <v>0</v>
      </c>
    </row>
    <row r="20" spans="1:21" ht="15">
      <c r="A20" s="4" t="s">
        <v>37</v>
      </c>
      <c r="B20" s="5">
        <v>6279000</v>
      </c>
      <c r="C20" s="5">
        <v>0</v>
      </c>
      <c r="D20" s="5">
        <v>0</v>
      </c>
      <c r="E20" s="5">
        <v>6279000</v>
      </c>
      <c r="F20" s="5">
        <v>0</v>
      </c>
      <c r="G20" s="5">
        <v>6279000</v>
      </c>
      <c r="H20" s="5">
        <v>6279000</v>
      </c>
      <c r="I20" s="5">
        <v>6279000</v>
      </c>
      <c r="J20" s="5">
        <v>0</v>
      </c>
      <c r="K20" s="5">
        <v>0</v>
      </c>
      <c r="L20" s="5">
        <v>0</v>
      </c>
      <c r="M20" s="5">
        <v>6279000</v>
      </c>
      <c r="N20" s="11">
        <f t="shared" si="2"/>
        <v>0</v>
      </c>
      <c r="O20" s="5">
        <v>0</v>
      </c>
      <c r="P20" s="5">
        <v>0</v>
      </c>
      <c r="Q20" s="5">
        <v>0</v>
      </c>
      <c r="R20" s="13">
        <f t="shared" si="3"/>
        <v>0</v>
      </c>
      <c r="S20" s="5">
        <v>0</v>
      </c>
      <c r="T20" s="5">
        <v>0</v>
      </c>
      <c r="U20" s="5">
        <v>0</v>
      </c>
    </row>
    <row r="21" spans="1:21" ht="15">
      <c r="A21" s="4" t="s">
        <v>38</v>
      </c>
      <c r="B21" s="5">
        <v>450470000</v>
      </c>
      <c r="C21" s="5">
        <v>0</v>
      </c>
      <c r="D21" s="5">
        <v>0</v>
      </c>
      <c r="E21" s="5">
        <v>450470000</v>
      </c>
      <c r="F21" s="5">
        <v>0</v>
      </c>
      <c r="G21" s="5">
        <v>450470000</v>
      </c>
      <c r="H21" s="5">
        <v>450470000</v>
      </c>
      <c r="I21" s="5">
        <v>450470000</v>
      </c>
      <c r="J21" s="5">
        <v>0</v>
      </c>
      <c r="K21" s="5">
        <v>0</v>
      </c>
      <c r="L21" s="5">
        <v>0</v>
      </c>
      <c r="M21" s="5">
        <v>450470000</v>
      </c>
      <c r="N21" s="11">
        <f t="shared" si="2"/>
        <v>0</v>
      </c>
      <c r="O21" s="5">
        <v>0</v>
      </c>
      <c r="P21" s="5">
        <v>0</v>
      </c>
      <c r="Q21" s="5">
        <v>0</v>
      </c>
      <c r="R21" s="13">
        <f t="shared" si="3"/>
        <v>0</v>
      </c>
      <c r="S21" s="5">
        <v>0</v>
      </c>
      <c r="T21" s="5">
        <v>0</v>
      </c>
      <c r="U21" s="5">
        <v>0</v>
      </c>
    </row>
    <row r="22" spans="1:21" ht="15">
      <c r="A22" s="4" t="s">
        <v>39</v>
      </c>
      <c r="B22" s="5">
        <v>429120000</v>
      </c>
      <c r="C22" s="5">
        <v>0</v>
      </c>
      <c r="D22" s="5">
        <v>0</v>
      </c>
      <c r="E22" s="5">
        <v>429120000</v>
      </c>
      <c r="F22" s="5">
        <v>0</v>
      </c>
      <c r="G22" s="5">
        <v>429120000</v>
      </c>
      <c r="H22" s="5">
        <v>429120000</v>
      </c>
      <c r="I22" s="5">
        <v>429120000</v>
      </c>
      <c r="J22" s="5">
        <v>0</v>
      </c>
      <c r="K22" s="5">
        <v>1958679</v>
      </c>
      <c r="L22" s="5">
        <v>1958679</v>
      </c>
      <c r="M22" s="5">
        <v>427161321</v>
      </c>
      <c r="N22" s="11">
        <f t="shared" si="2"/>
        <v>0.0045644085570469796</v>
      </c>
      <c r="O22" s="5">
        <v>1958679</v>
      </c>
      <c r="P22" s="5">
        <v>1958679</v>
      </c>
      <c r="Q22" s="5">
        <v>0</v>
      </c>
      <c r="R22" s="13">
        <f t="shared" si="3"/>
        <v>0.0045644085570469796</v>
      </c>
      <c r="S22" s="5">
        <v>1955958</v>
      </c>
      <c r="T22" s="5">
        <v>1955958</v>
      </c>
      <c r="U22" s="5">
        <v>2721</v>
      </c>
    </row>
    <row r="23" spans="1:21" ht="15">
      <c r="A23" s="4" t="s">
        <v>40</v>
      </c>
      <c r="B23" s="5">
        <v>193376000</v>
      </c>
      <c r="C23" s="5">
        <v>0</v>
      </c>
      <c r="D23" s="5">
        <v>0</v>
      </c>
      <c r="E23" s="5">
        <v>193376000</v>
      </c>
      <c r="F23" s="5">
        <v>0</v>
      </c>
      <c r="G23" s="5">
        <v>193376000</v>
      </c>
      <c r="H23" s="5">
        <v>193376000</v>
      </c>
      <c r="I23" s="5">
        <v>193376000</v>
      </c>
      <c r="J23" s="5">
        <v>0</v>
      </c>
      <c r="K23" s="5">
        <v>0</v>
      </c>
      <c r="L23" s="5">
        <v>0</v>
      </c>
      <c r="M23" s="5">
        <v>193376000</v>
      </c>
      <c r="N23" s="11">
        <f t="shared" si="2"/>
        <v>0</v>
      </c>
      <c r="O23" s="5">
        <v>0</v>
      </c>
      <c r="P23" s="5">
        <v>0</v>
      </c>
      <c r="Q23" s="5">
        <v>0</v>
      </c>
      <c r="R23" s="13">
        <f t="shared" si="3"/>
        <v>0</v>
      </c>
      <c r="S23" s="5">
        <v>0</v>
      </c>
      <c r="T23" s="5">
        <v>0</v>
      </c>
      <c r="U23" s="5">
        <v>0</v>
      </c>
    </row>
    <row r="24" spans="1:21" ht="15">
      <c r="A24" s="4" t="s">
        <v>41</v>
      </c>
      <c r="B24" s="5">
        <v>247648000</v>
      </c>
      <c r="C24" s="5">
        <v>0</v>
      </c>
      <c r="D24" s="5">
        <v>0</v>
      </c>
      <c r="E24" s="5">
        <v>247648000</v>
      </c>
      <c r="F24" s="5">
        <v>0</v>
      </c>
      <c r="G24" s="5">
        <v>247648000</v>
      </c>
      <c r="H24" s="5">
        <v>247648000</v>
      </c>
      <c r="I24" s="5">
        <v>247648000</v>
      </c>
      <c r="J24" s="5">
        <v>0</v>
      </c>
      <c r="K24" s="5">
        <v>0</v>
      </c>
      <c r="L24" s="5">
        <v>0</v>
      </c>
      <c r="M24" s="5">
        <v>247648000</v>
      </c>
      <c r="N24" s="11">
        <f t="shared" si="2"/>
        <v>0</v>
      </c>
      <c r="O24" s="5">
        <v>0</v>
      </c>
      <c r="P24" s="5">
        <v>0</v>
      </c>
      <c r="Q24" s="5">
        <v>0</v>
      </c>
      <c r="R24" s="13">
        <f t="shared" si="3"/>
        <v>0</v>
      </c>
      <c r="S24" s="5">
        <v>0</v>
      </c>
      <c r="T24" s="5">
        <v>0</v>
      </c>
      <c r="U24" s="5">
        <v>0</v>
      </c>
    </row>
    <row r="25" spans="1:21" ht="15">
      <c r="A25" s="4" t="s">
        <v>42</v>
      </c>
      <c r="B25" s="5">
        <v>28046000</v>
      </c>
      <c r="C25" s="5">
        <v>0</v>
      </c>
      <c r="D25" s="5">
        <v>0</v>
      </c>
      <c r="E25" s="5">
        <v>28046000</v>
      </c>
      <c r="F25" s="5">
        <v>0</v>
      </c>
      <c r="G25" s="5">
        <v>28046000</v>
      </c>
      <c r="H25" s="5">
        <v>28046000</v>
      </c>
      <c r="I25" s="5">
        <v>28046000</v>
      </c>
      <c r="J25" s="5">
        <v>0</v>
      </c>
      <c r="K25" s="5">
        <v>0</v>
      </c>
      <c r="L25" s="5">
        <v>0</v>
      </c>
      <c r="M25" s="5">
        <v>28046000</v>
      </c>
      <c r="N25" s="11">
        <f t="shared" si="2"/>
        <v>0</v>
      </c>
      <c r="O25" s="5">
        <v>0</v>
      </c>
      <c r="P25" s="5">
        <v>0</v>
      </c>
      <c r="Q25" s="5">
        <v>0</v>
      </c>
      <c r="R25" s="13">
        <f t="shared" si="3"/>
        <v>0</v>
      </c>
      <c r="S25" s="5">
        <v>0</v>
      </c>
      <c r="T25" s="5">
        <v>0</v>
      </c>
      <c r="U25" s="5">
        <v>0</v>
      </c>
    </row>
    <row r="26" spans="1:21" ht="15">
      <c r="A26" s="4" t="s">
        <v>43</v>
      </c>
      <c r="B26" s="5">
        <v>185741000</v>
      </c>
      <c r="C26" s="5">
        <v>0</v>
      </c>
      <c r="D26" s="5">
        <v>0</v>
      </c>
      <c r="E26" s="5">
        <v>185741000</v>
      </c>
      <c r="F26" s="5">
        <v>0</v>
      </c>
      <c r="G26" s="5">
        <v>185741000</v>
      </c>
      <c r="H26" s="5">
        <v>185741000</v>
      </c>
      <c r="I26" s="5">
        <v>185741000</v>
      </c>
      <c r="J26" s="5">
        <v>0</v>
      </c>
      <c r="K26" s="5">
        <v>0</v>
      </c>
      <c r="L26" s="5">
        <v>0</v>
      </c>
      <c r="M26" s="5">
        <v>185741000</v>
      </c>
      <c r="N26" s="11">
        <f t="shared" si="2"/>
        <v>0</v>
      </c>
      <c r="O26" s="5">
        <v>0</v>
      </c>
      <c r="P26" s="5">
        <v>0</v>
      </c>
      <c r="Q26" s="5">
        <v>0</v>
      </c>
      <c r="R26" s="13">
        <f t="shared" si="3"/>
        <v>0</v>
      </c>
      <c r="S26" s="5">
        <v>0</v>
      </c>
      <c r="T26" s="5">
        <v>0</v>
      </c>
      <c r="U26" s="5">
        <v>0</v>
      </c>
    </row>
    <row r="27" spans="1:21" ht="15">
      <c r="A27" s="4" t="s">
        <v>44</v>
      </c>
      <c r="B27" s="5">
        <v>30961000</v>
      </c>
      <c r="C27" s="5">
        <v>0</v>
      </c>
      <c r="D27" s="5">
        <v>0</v>
      </c>
      <c r="E27" s="5">
        <v>30961000</v>
      </c>
      <c r="F27" s="5">
        <v>0</v>
      </c>
      <c r="G27" s="5">
        <v>30961000</v>
      </c>
      <c r="H27" s="5">
        <v>30961000</v>
      </c>
      <c r="I27" s="5">
        <v>30961000</v>
      </c>
      <c r="J27" s="5">
        <v>0</v>
      </c>
      <c r="K27" s="5">
        <v>0</v>
      </c>
      <c r="L27" s="5">
        <v>0</v>
      </c>
      <c r="M27" s="5">
        <v>30961000</v>
      </c>
      <c r="N27" s="11">
        <f t="shared" si="2"/>
        <v>0</v>
      </c>
      <c r="O27" s="5">
        <v>0</v>
      </c>
      <c r="P27" s="5">
        <v>0</v>
      </c>
      <c r="Q27" s="5">
        <v>0</v>
      </c>
      <c r="R27" s="13">
        <f t="shared" si="3"/>
        <v>0</v>
      </c>
      <c r="S27" s="5">
        <v>0</v>
      </c>
      <c r="T27" s="5">
        <v>0</v>
      </c>
      <c r="U27" s="5">
        <v>0</v>
      </c>
    </row>
    <row r="28" spans="1:21" ht="15">
      <c r="A28" s="4" t="s">
        <v>45</v>
      </c>
      <c r="B28" s="5">
        <v>30961000</v>
      </c>
      <c r="C28" s="5">
        <v>0</v>
      </c>
      <c r="D28" s="5">
        <v>0</v>
      </c>
      <c r="E28" s="5">
        <v>30961000</v>
      </c>
      <c r="F28" s="5">
        <v>0</v>
      </c>
      <c r="G28" s="5">
        <v>30961000</v>
      </c>
      <c r="H28" s="5">
        <v>30961000</v>
      </c>
      <c r="I28" s="5">
        <v>30961000</v>
      </c>
      <c r="J28" s="5">
        <v>0</v>
      </c>
      <c r="K28" s="5">
        <v>0</v>
      </c>
      <c r="L28" s="5">
        <v>0</v>
      </c>
      <c r="M28" s="5">
        <v>30961000</v>
      </c>
      <c r="N28" s="11">
        <f t="shared" si="2"/>
        <v>0</v>
      </c>
      <c r="O28" s="5">
        <v>0</v>
      </c>
      <c r="P28" s="5">
        <v>0</v>
      </c>
      <c r="Q28" s="5">
        <v>0</v>
      </c>
      <c r="R28" s="13">
        <f t="shared" si="3"/>
        <v>0</v>
      </c>
      <c r="S28" s="5">
        <v>0</v>
      </c>
      <c r="T28" s="5">
        <v>0</v>
      </c>
      <c r="U28" s="5">
        <v>0</v>
      </c>
    </row>
    <row r="29" spans="1:21" ht="15">
      <c r="A29" s="4" t="s">
        <v>46</v>
      </c>
      <c r="B29" s="5">
        <v>59409000</v>
      </c>
      <c r="C29" s="5">
        <v>0</v>
      </c>
      <c r="D29" s="5">
        <v>0</v>
      </c>
      <c r="E29" s="5">
        <v>59409000</v>
      </c>
      <c r="F29" s="5">
        <v>0</v>
      </c>
      <c r="G29" s="5">
        <v>59409000</v>
      </c>
      <c r="H29" s="5">
        <v>59409000</v>
      </c>
      <c r="I29" s="5">
        <v>59409000</v>
      </c>
      <c r="J29" s="5">
        <v>0</v>
      </c>
      <c r="K29" s="5">
        <v>0</v>
      </c>
      <c r="L29" s="5">
        <v>0</v>
      </c>
      <c r="M29" s="5">
        <v>59409000</v>
      </c>
      <c r="N29" s="11">
        <f t="shared" si="2"/>
        <v>0</v>
      </c>
      <c r="O29" s="5">
        <v>0</v>
      </c>
      <c r="P29" s="5">
        <v>0</v>
      </c>
      <c r="Q29" s="5">
        <v>0</v>
      </c>
      <c r="R29" s="13">
        <f t="shared" si="3"/>
        <v>0</v>
      </c>
      <c r="S29" s="5">
        <v>0</v>
      </c>
      <c r="T29" s="5">
        <v>0</v>
      </c>
      <c r="U29" s="5">
        <v>0</v>
      </c>
    </row>
    <row r="30" spans="1:21" ht="15">
      <c r="A30" s="4" t="s">
        <v>47</v>
      </c>
      <c r="B30" s="5">
        <v>0</v>
      </c>
      <c r="C30" s="5">
        <v>17037894</v>
      </c>
      <c r="D30" s="5">
        <v>17037894</v>
      </c>
      <c r="E30" s="5">
        <v>17037894</v>
      </c>
      <c r="F30" s="5">
        <v>0</v>
      </c>
      <c r="G30" s="5">
        <v>17037894</v>
      </c>
      <c r="H30" s="5">
        <v>0</v>
      </c>
      <c r="I30" s="5">
        <v>0</v>
      </c>
      <c r="J30" s="5">
        <v>17037894</v>
      </c>
      <c r="K30" s="5">
        <v>0</v>
      </c>
      <c r="L30" s="5">
        <v>0</v>
      </c>
      <c r="M30" s="5">
        <v>0</v>
      </c>
      <c r="N30" s="11">
        <f t="shared" si="2"/>
        <v>0</v>
      </c>
      <c r="O30" s="5">
        <v>0</v>
      </c>
      <c r="P30" s="5">
        <v>0</v>
      </c>
      <c r="Q30" s="5">
        <v>0</v>
      </c>
      <c r="R30" s="13">
        <f t="shared" si="3"/>
        <v>0</v>
      </c>
      <c r="S30" s="5">
        <v>0</v>
      </c>
      <c r="T30" s="5">
        <v>0</v>
      </c>
      <c r="U30" s="5">
        <v>0</v>
      </c>
    </row>
    <row r="31" spans="1:21" ht="15">
      <c r="A31" s="4" t="s">
        <v>48</v>
      </c>
      <c r="B31" s="5">
        <v>20424000</v>
      </c>
      <c r="C31" s="5">
        <v>0</v>
      </c>
      <c r="D31" s="5">
        <v>0</v>
      </c>
      <c r="E31" s="5">
        <v>20424000</v>
      </c>
      <c r="F31" s="5">
        <v>0</v>
      </c>
      <c r="G31" s="5">
        <v>20424000</v>
      </c>
      <c r="H31" s="5">
        <v>20424000</v>
      </c>
      <c r="I31" s="5">
        <v>20424000</v>
      </c>
      <c r="J31" s="5">
        <v>0</v>
      </c>
      <c r="K31" s="5">
        <v>2131697</v>
      </c>
      <c r="L31" s="5">
        <v>2131697</v>
      </c>
      <c r="M31" s="5">
        <v>18292303</v>
      </c>
      <c r="N31" s="11">
        <f t="shared" si="2"/>
        <v>0.10437216020368194</v>
      </c>
      <c r="O31" s="5">
        <v>2131697</v>
      </c>
      <c r="P31" s="5">
        <v>2131697</v>
      </c>
      <c r="Q31" s="5">
        <v>0</v>
      </c>
      <c r="R31" s="13">
        <f t="shared" si="3"/>
        <v>0.10437216020368194</v>
      </c>
      <c r="S31" s="5">
        <v>2128737</v>
      </c>
      <c r="T31" s="5">
        <v>2128737</v>
      </c>
      <c r="U31" s="5">
        <v>2960</v>
      </c>
    </row>
    <row r="32" spans="1:21" ht="15">
      <c r="A32" s="4" t="s">
        <v>49</v>
      </c>
      <c r="B32" s="5">
        <v>84960000</v>
      </c>
      <c r="C32" s="5">
        <v>0</v>
      </c>
      <c r="D32" s="5">
        <v>0</v>
      </c>
      <c r="E32" s="5">
        <v>84960000</v>
      </c>
      <c r="F32" s="5">
        <v>0</v>
      </c>
      <c r="G32" s="5">
        <v>84960000</v>
      </c>
      <c r="H32" s="5">
        <v>84960000</v>
      </c>
      <c r="I32" s="5">
        <v>84960000</v>
      </c>
      <c r="J32" s="5">
        <v>0</v>
      </c>
      <c r="K32" s="5">
        <v>84083754</v>
      </c>
      <c r="L32" s="5">
        <v>84083754</v>
      </c>
      <c r="M32" s="5">
        <v>876246</v>
      </c>
      <c r="N32" s="11">
        <f t="shared" si="2"/>
        <v>0.9896863700564972</v>
      </c>
      <c r="O32" s="5">
        <v>84083754</v>
      </c>
      <c r="P32" s="5">
        <v>84083754</v>
      </c>
      <c r="Q32" s="5">
        <v>0</v>
      </c>
      <c r="R32" s="13">
        <f t="shared" si="3"/>
        <v>0.9896863700564972</v>
      </c>
      <c r="S32" s="5">
        <v>83967214</v>
      </c>
      <c r="T32" s="5">
        <v>83967214</v>
      </c>
      <c r="U32" s="5">
        <v>116540</v>
      </c>
    </row>
    <row r="33" spans="1:21" ht="15">
      <c r="A33" s="4" t="s">
        <v>50</v>
      </c>
      <c r="B33" s="5">
        <v>13196000</v>
      </c>
      <c r="C33" s="5">
        <v>0</v>
      </c>
      <c r="D33" s="5">
        <v>0</v>
      </c>
      <c r="E33" s="5">
        <v>13196000</v>
      </c>
      <c r="F33" s="5">
        <v>0</v>
      </c>
      <c r="G33" s="5">
        <v>13196000</v>
      </c>
      <c r="H33" s="5">
        <v>13196000</v>
      </c>
      <c r="I33" s="5">
        <v>13196000</v>
      </c>
      <c r="J33" s="5">
        <v>0</v>
      </c>
      <c r="K33" s="5">
        <v>432191</v>
      </c>
      <c r="L33" s="5">
        <v>432191</v>
      </c>
      <c r="M33" s="5">
        <v>12763809</v>
      </c>
      <c r="N33" s="11">
        <f t="shared" si="2"/>
        <v>0.032751667171870266</v>
      </c>
      <c r="O33" s="5">
        <v>432191</v>
      </c>
      <c r="P33" s="5">
        <v>432191</v>
      </c>
      <c r="Q33" s="5">
        <v>0</v>
      </c>
      <c r="R33" s="13">
        <f t="shared" si="3"/>
        <v>0.032751667171870266</v>
      </c>
      <c r="S33" s="5">
        <v>431591</v>
      </c>
      <c r="T33" s="5">
        <v>431591</v>
      </c>
      <c r="U33" s="5">
        <v>600</v>
      </c>
    </row>
    <row r="34" spans="1:21" s="3" customFormat="1" ht="15">
      <c r="A34" s="2" t="s">
        <v>96</v>
      </c>
      <c r="B34" s="6">
        <f>SUM(B35:B60)</f>
        <v>20363676000</v>
      </c>
      <c r="C34" s="6">
        <f aca="true" t="shared" si="6" ref="C34:M34">SUM(C35:C60)</f>
        <v>0</v>
      </c>
      <c r="D34" s="6">
        <f t="shared" si="6"/>
        <v>0</v>
      </c>
      <c r="E34" s="6">
        <f t="shared" si="6"/>
        <v>20363676000</v>
      </c>
      <c r="F34" s="6">
        <f t="shared" si="6"/>
        <v>0</v>
      </c>
      <c r="G34" s="6">
        <f t="shared" si="6"/>
        <v>20363676000</v>
      </c>
      <c r="H34" s="6">
        <f t="shared" si="6"/>
        <v>12266685000</v>
      </c>
      <c r="I34" s="6">
        <f t="shared" si="6"/>
        <v>12266685000</v>
      </c>
      <c r="J34" s="6">
        <f t="shared" si="6"/>
        <v>8096991000</v>
      </c>
      <c r="K34" s="6">
        <f t="shared" si="6"/>
        <v>914321095</v>
      </c>
      <c r="L34" s="6">
        <f t="shared" si="6"/>
        <v>914321095</v>
      </c>
      <c r="M34" s="6">
        <f t="shared" si="6"/>
        <v>11352363905</v>
      </c>
      <c r="N34" s="12">
        <f t="shared" si="2"/>
        <v>0.044899609235582026</v>
      </c>
      <c r="O34" s="6">
        <f>SUM(O35:O60)</f>
        <v>639866685</v>
      </c>
      <c r="P34" s="6">
        <f>SUM(P35:P60)</f>
        <v>639866685</v>
      </c>
      <c r="Q34" s="6">
        <f>SUM(Q35:Q60)</f>
        <v>274454410</v>
      </c>
      <c r="R34" s="12">
        <f t="shared" si="3"/>
        <v>0.031421963549213804</v>
      </c>
      <c r="S34" s="6">
        <f>SUM(S35:S60)</f>
        <v>639866685</v>
      </c>
      <c r="T34" s="6">
        <f>SUM(T35:T60)</f>
        <v>639866685</v>
      </c>
      <c r="U34" s="6">
        <f>SUM(U35:U60)</f>
        <v>0</v>
      </c>
    </row>
    <row r="35" spans="1:21" ht="15">
      <c r="A35" s="4" t="s">
        <v>51</v>
      </c>
      <c r="B35" s="5">
        <v>200000000</v>
      </c>
      <c r="C35" s="5">
        <v>0</v>
      </c>
      <c r="D35" s="5">
        <v>0</v>
      </c>
      <c r="E35" s="5">
        <v>200000000</v>
      </c>
      <c r="F35" s="5">
        <v>0</v>
      </c>
      <c r="G35" s="5">
        <v>200000000</v>
      </c>
      <c r="H35" s="5">
        <v>0</v>
      </c>
      <c r="I35" s="5">
        <v>0</v>
      </c>
      <c r="J35" s="5">
        <v>200000000</v>
      </c>
      <c r="K35" s="5">
        <v>0</v>
      </c>
      <c r="L35" s="5">
        <v>0</v>
      </c>
      <c r="M35" s="5">
        <v>0</v>
      </c>
      <c r="N35" s="11">
        <f t="shared" si="2"/>
        <v>0</v>
      </c>
      <c r="O35" s="5">
        <v>0</v>
      </c>
      <c r="P35" s="5">
        <v>0</v>
      </c>
      <c r="Q35" s="5">
        <v>0</v>
      </c>
      <c r="R35" s="13">
        <f t="shared" si="3"/>
        <v>0</v>
      </c>
      <c r="S35" s="5">
        <v>0</v>
      </c>
      <c r="T35" s="5">
        <v>0</v>
      </c>
      <c r="U35" s="5">
        <v>0</v>
      </c>
    </row>
    <row r="36" spans="1:21" ht="15">
      <c r="A36" s="4" t="s">
        <v>52</v>
      </c>
      <c r="B36" s="5">
        <v>22915000</v>
      </c>
      <c r="C36" s="5">
        <v>0</v>
      </c>
      <c r="D36" s="5">
        <v>0</v>
      </c>
      <c r="E36" s="5">
        <v>22915000</v>
      </c>
      <c r="F36" s="5">
        <v>0</v>
      </c>
      <c r="G36" s="5">
        <v>22915000</v>
      </c>
      <c r="H36" s="5">
        <v>0</v>
      </c>
      <c r="I36" s="5">
        <v>0</v>
      </c>
      <c r="J36" s="5">
        <v>22915000</v>
      </c>
      <c r="K36" s="5">
        <v>0</v>
      </c>
      <c r="L36" s="5">
        <v>0</v>
      </c>
      <c r="M36" s="5">
        <v>0</v>
      </c>
      <c r="N36" s="11">
        <f t="shared" si="2"/>
        <v>0</v>
      </c>
      <c r="O36" s="5">
        <v>0</v>
      </c>
      <c r="P36" s="5">
        <v>0</v>
      </c>
      <c r="Q36" s="5">
        <v>0</v>
      </c>
      <c r="R36" s="13">
        <f t="shared" si="3"/>
        <v>0</v>
      </c>
      <c r="S36" s="5">
        <v>0</v>
      </c>
      <c r="T36" s="5">
        <v>0</v>
      </c>
      <c r="U36" s="5">
        <v>0</v>
      </c>
    </row>
    <row r="37" spans="1:21" ht="15">
      <c r="A37" s="4" t="s">
        <v>53</v>
      </c>
      <c r="B37" s="5">
        <v>423237000</v>
      </c>
      <c r="C37" s="5">
        <v>0</v>
      </c>
      <c r="D37" s="5">
        <v>0</v>
      </c>
      <c r="E37" s="5">
        <v>423237000</v>
      </c>
      <c r="F37" s="5">
        <v>0</v>
      </c>
      <c r="G37" s="5">
        <v>423237000</v>
      </c>
      <c r="H37" s="5">
        <v>0</v>
      </c>
      <c r="I37" s="5">
        <v>0</v>
      </c>
      <c r="J37" s="5">
        <v>423237000</v>
      </c>
      <c r="K37" s="5">
        <v>0</v>
      </c>
      <c r="L37" s="5">
        <v>0</v>
      </c>
      <c r="M37" s="5">
        <v>0</v>
      </c>
      <c r="N37" s="11">
        <f t="shared" si="2"/>
        <v>0</v>
      </c>
      <c r="O37" s="5">
        <v>0</v>
      </c>
      <c r="P37" s="5">
        <v>0</v>
      </c>
      <c r="Q37" s="5">
        <v>0</v>
      </c>
      <c r="R37" s="13">
        <f t="shared" si="3"/>
        <v>0</v>
      </c>
      <c r="S37" s="5">
        <v>0</v>
      </c>
      <c r="T37" s="5">
        <v>0</v>
      </c>
      <c r="U37" s="5">
        <v>0</v>
      </c>
    </row>
    <row r="38" spans="1:21" ht="15">
      <c r="A38" s="4" t="s">
        <v>54</v>
      </c>
      <c r="B38" s="5">
        <v>31172000</v>
      </c>
      <c r="C38" s="5">
        <v>0</v>
      </c>
      <c r="D38" s="5">
        <v>0</v>
      </c>
      <c r="E38" s="5">
        <v>31172000</v>
      </c>
      <c r="F38" s="5">
        <v>0</v>
      </c>
      <c r="G38" s="5">
        <v>31172000</v>
      </c>
      <c r="H38" s="5">
        <v>0</v>
      </c>
      <c r="I38" s="5">
        <v>0</v>
      </c>
      <c r="J38" s="5">
        <v>31172000</v>
      </c>
      <c r="K38" s="5">
        <v>0</v>
      </c>
      <c r="L38" s="5">
        <v>0</v>
      </c>
      <c r="M38" s="5">
        <v>0</v>
      </c>
      <c r="N38" s="11">
        <f t="shared" si="2"/>
        <v>0</v>
      </c>
      <c r="O38" s="5">
        <v>0</v>
      </c>
      <c r="P38" s="5">
        <v>0</v>
      </c>
      <c r="Q38" s="5">
        <v>0</v>
      </c>
      <c r="R38" s="13">
        <f t="shared" si="3"/>
        <v>0</v>
      </c>
      <c r="S38" s="5">
        <v>0</v>
      </c>
      <c r="T38" s="5">
        <v>0</v>
      </c>
      <c r="U38" s="5">
        <v>0</v>
      </c>
    </row>
    <row r="39" spans="1:21" ht="15">
      <c r="A39" s="4" t="s">
        <v>55</v>
      </c>
      <c r="B39" s="5">
        <v>107151000</v>
      </c>
      <c r="C39" s="5">
        <v>0</v>
      </c>
      <c r="D39" s="5">
        <v>0</v>
      </c>
      <c r="E39" s="5">
        <v>107151000</v>
      </c>
      <c r="F39" s="5">
        <v>0</v>
      </c>
      <c r="G39" s="5">
        <v>107151000</v>
      </c>
      <c r="H39" s="5">
        <v>0</v>
      </c>
      <c r="I39" s="5">
        <v>0</v>
      </c>
      <c r="J39" s="5">
        <v>107151000</v>
      </c>
      <c r="K39" s="5">
        <v>0</v>
      </c>
      <c r="L39" s="5">
        <v>0</v>
      </c>
      <c r="M39" s="5">
        <v>0</v>
      </c>
      <c r="N39" s="11">
        <f t="shared" si="2"/>
        <v>0</v>
      </c>
      <c r="O39" s="5">
        <v>0</v>
      </c>
      <c r="P39" s="5">
        <v>0</v>
      </c>
      <c r="Q39" s="5">
        <v>0</v>
      </c>
      <c r="R39" s="13">
        <f t="shared" si="3"/>
        <v>0</v>
      </c>
      <c r="S39" s="5">
        <v>0</v>
      </c>
      <c r="T39" s="5">
        <v>0</v>
      </c>
      <c r="U39" s="5">
        <v>0</v>
      </c>
    </row>
    <row r="40" spans="1:21" ht="15">
      <c r="A40" s="4" t="s">
        <v>56</v>
      </c>
      <c r="B40" s="5">
        <v>166502000</v>
      </c>
      <c r="C40" s="5">
        <v>0</v>
      </c>
      <c r="D40" s="5">
        <v>0</v>
      </c>
      <c r="E40" s="5">
        <v>166502000</v>
      </c>
      <c r="F40" s="5">
        <v>0</v>
      </c>
      <c r="G40" s="5">
        <v>166502000</v>
      </c>
      <c r="H40" s="5">
        <v>0</v>
      </c>
      <c r="I40" s="5">
        <v>0</v>
      </c>
      <c r="J40" s="5">
        <v>166502000</v>
      </c>
      <c r="K40" s="5">
        <v>0</v>
      </c>
      <c r="L40" s="5">
        <v>0</v>
      </c>
      <c r="M40" s="5">
        <v>0</v>
      </c>
      <c r="N40" s="11">
        <f t="shared" si="2"/>
        <v>0</v>
      </c>
      <c r="O40" s="5">
        <v>0</v>
      </c>
      <c r="P40" s="5">
        <v>0</v>
      </c>
      <c r="Q40" s="5">
        <v>0</v>
      </c>
      <c r="R40" s="13">
        <f t="shared" si="3"/>
        <v>0</v>
      </c>
      <c r="S40" s="5">
        <v>0</v>
      </c>
      <c r="T40" s="5">
        <v>0</v>
      </c>
      <c r="U40" s="5">
        <v>0</v>
      </c>
    </row>
    <row r="41" spans="1:21" ht="15">
      <c r="A41" s="4" t="s">
        <v>57</v>
      </c>
      <c r="B41" s="5">
        <v>530244000</v>
      </c>
      <c r="C41" s="5">
        <v>0</v>
      </c>
      <c r="D41" s="5">
        <v>0</v>
      </c>
      <c r="E41" s="5">
        <v>530244000</v>
      </c>
      <c r="F41" s="5">
        <v>0</v>
      </c>
      <c r="G41" s="5">
        <v>530244000</v>
      </c>
      <c r="H41" s="5">
        <v>0</v>
      </c>
      <c r="I41" s="5">
        <v>0</v>
      </c>
      <c r="J41" s="5">
        <v>530244000</v>
      </c>
      <c r="K41" s="5">
        <v>0</v>
      </c>
      <c r="L41" s="5">
        <v>0</v>
      </c>
      <c r="M41" s="5">
        <v>0</v>
      </c>
      <c r="N41" s="11">
        <f t="shared" si="2"/>
        <v>0</v>
      </c>
      <c r="O41" s="5">
        <v>0</v>
      </c>
      <c r="P41" s="5">
        <v>0</v>
      </c>
      <c r="Q41" s="5">
        <v>0</v>
      </c>
      <c r="R41" s="13">
        <f t="shared" si="3"/>
        <v>0</v>
      </c>
      <c r="S41" s="5">
        <v>0</v>
      </c>
      <c r="T41" s="5">
        <v>0</v>
      </c>
      <c r="U41" s="5">
        <v>0</v>
      </c>
    </row>
    <row r="42" spans="1:21" ht="15">
      <c r="A42" s="4" t="s">
        <v>58</v>
      </c>
      <c r="B42" s="5">
        <v>480155000</v>
      </c>
      <c r="C42" s="5">
        <v>0</v>
      </c>
      <c r="D42" s="5">
        <v>0</v>
      </c>
      <c r="E42" s="5">
        <v>480155000</v>
      </c>
      <c r="F42" s="5">
        <v>0</v>
      </c>
      <c r="G42" s="5">
        <v>480155000</v>
      </c>
      <c r="H42" s="5">
        <v>0</v>
      </c>
      <c r="I42" s="5">
        <v>0</v>
      </c>
      <c r="J42" s="5">
        <v>480155000</v>
      </c>
      <c r="K42" s="5">
        <v>0</v>
      </c>
      <c r="L42" s="5">
        <v>0</v>
      </c>
      <c r="M42" s="5">
        <v>0</v>
      </c>
      <c r="N42" s="11">
        <f t="shared" si="2"/>
        <v>0</v>
      </c>
      <c r="O42" s="5">
        <v>0</v>
      </c>
      <c r="P42" s="5">
        <v>0</v>
      </c>
      <c r="Q42" s="5">
        <v>0</v>
      </c>
      <c r="R42" s="13">
        <f t="shared" si="3"/>
        <v>0</v>
      </c>
      <c r="S42" s="5">
        <v>0</v>
      </c>
      <c r="T42" s="5">
        <v>0</v>
      </c>
      <c r="U42" s="5">
        <v>0</v>
      </c>
    </row>
    <row r="43" spans="1:21" ht="15">
      <c r="A43" s="4" t="s">
        <v>59</v>
      </c>
      <c r="B43" s="5">
        <v>1906513000</v>
      </c>
      <c r="C43" s="5">
        <v>0</v>
      </c>
      <c r="D43" s="5">
        <v>0</v>
      </c>
      <c r="E43" s="5">
        <v>1906513000</v>
      </c>
      <c r="F43" s="5">
        <v>0</v>
      </c>
      <c r="G43" s="5">
        <v>1906513000</v>
      </c>
      <c r="H43" s="5">
        <v>0</v>
      </c>
      <c r="I43" s="5">
        <v>0</v>
      </c>
      <c r="J43" s="5">
        <v>1906513000</v>
      </c>
      <c r="K43" s="5">
        <v>0</v>
      </c>
      <c r="L43" s="5">
        <v>0</v>
      </c>
      <c r="M43" s="5">
        <v>0</v>
      </c>
      <c r="N43" s="11">
        <f t="shared" si="2"/>
        <v>0</v>
      </c>
      <c r="O43" s="5">
        <v>0</v>
      </c>
      <c r="P43" s="5">
        <v>0</v>
      </c>
      <c r="Q43" s="5">
        <v>0</v>
      </c>
      <c r="R43" s="13">
        <f t="shared" si="3"/>
        <v>0</v>
      </c>
      <c r="S43" s="5">
        <v>0</v>
      </c>
      <c r="T43" s="5">
        <v>0</v>
      </c>
      <c r="U43" s="5">
        <v>0</v>
      </c>
    </row>
    <row r="44" spans="1:21" ht="15">
      <c r="A44" s="4" t="s">
        <v>60</v>
      </c>
      <c r="B44" s="5">
        <v>640839000</v>
      </c>
      <c r="C44" s="5">
        <v>0</v>
      </c>
      <c r="D44" s="5">
        <v>0</v>
      </c>
      <c r="E44" s="5">
        <v>640839000</v>
      </c>
      <c r="F44" s="5">
        <v>0</v>
      </c>
      <c r="G44" s="5">
        <v>640839000</v>
      </c>
      <c r="H44" s="5">
        <v>0</v>
      </c>
      <c r="I44" s="5">
        <v>0</v>
      </c>
      <c r="J44" s="5">
        <v>640839000</v>
      </c>
      <c r="K44" s="5">
        <v>0</v>
      </c>
      <c r="L44" s="5">
        <v>0</v>
      </c>
      <c r="M44" s="5">
        <v>0</v>
      </c>
      <c r="N44" s="11">
        <f t="shared" si="2"/>
        <v>0</v>
      </c>
      <c r="O44" s="5">
        <v>0</v>
      </c>
      <c r="P44" s="5">
        <v>0</v>
      </c>
      <c r="Q44" s="5">
        <v>0</v>
      </c>
      <c r="R44" s="13">
        <f t="shared" si="3"/>
        <v>0</v>
      </c>
      <c r="S44" s="5">
        <v>0</v>
      </c>
      <c r="T44" s="5">
        <v>0</v>
      </c>
      <c r="U44" s="5">
        <v>0</v>
      </c>
    </row>
    <row r="45" spans="1:21" ht="15">
      <c r="A45" s="4" t="s">
        <v>61</v>
      </c>
      <c r="B45" s="5">
        <v>2526000</v>
      </c>
      <c r="C45" s="5">
        <v>0</v>
      </c>
      <c r="D45" s="5">
        <v>0</v>
      </c>
      <c r="E45" s="5">
        <v>2526000</v>
      </c>
      <c r="F45" s="5">
        <v>0</v>
      </c>
      <c r="G45" s="5">
        <v>2526000</v>
      </c>
      <c r="H45" s="5">
        <v>2526000</v>
      </c>
      <c r="I45" s="5">
        <v>2526000</v>
      </c>
      <c r="J45" s="5">
        <v>0</v>
      </c>
      <c r="K45" s="5">
        <v>0</v>
      </c>
      <c r="L45" s="5">
        <v>0</v>
      </c>
      <c r="M45" s="5">
        <v>2526000</v>
      </c>
      <c r="N45" s="11">
        <f t="shared" si="2"/>
        <v>0</v>
      </c>
      <c r="O45" s="5">
        <v>0</v>
      </c>
      <c r="P45" s="5">
        <v>0</v>
      </c>
      <c r="Q45" s="5">
        <v>0</v>
      </c>
      <c r="R45" s="13">
        <f t="shared" si="3"/>
        <v>0</v>
      </c>
      <c r="S45" s="5">
        <v>0</v>
      </c>
      <c r="T45" s="5">
        <v>0</v>
      </c>
      <c r="U45" s="5">
        <v>0</v>
      </c>
    </row>
    <row r="46" spans="1:21" ht="15">
      <c r="A46" s="4" t="s">
        <v>62</v>
      </c>
      <c r="B46" s="5">
        <v>1817928000</v>
      </c>
      <c r="C46" s="5">
        <v>0</v>
      </c>
      <c r="D46" s="5">
        <v>0</v>
      </c>
      <c r="E46" s="5">
        <v>1817928000</v>
      </c>
      <c r="F46" s="5">
        <v>0</v>
      </c>
      <c r="G46" s="5">
        <v>1817928000</v>
      </c>
      <c r="H46" s="5">
        <v>0</v>
      </c>
      <c r="I46" s="5">
        <v>0</v>
      </c>
      <c r="J46" s="5">
        <v>1817928000</v>
      </c>
      <c r="K46" s="5">
        <v>0</v>
      </c>
      <c r="L46" s="5">
        <v>0</v>
      </c>
      <c r="M46" s="5">
        <v>0</v>
      </c>
      <c r="N46" s="11">
        <f t="shared" si="2"/>
        <v>0</v>
      </c>
      <c r="O46" s="5">
        <v>0</v>
      </c>
      <c r="P46" s="5">
        <v>0</v>
      </c>
      <c r="Q46" s="5">
        <v>0</v>
      </c>
      <c r="R46" s="13">
        <f t="shared" si="3"/>
        <v>0</v>
      </c>
      <c r="S46" s="5">
        <v>0</v>
      </c>
      <c r="T46" s="5">
        <v>0</v>
      </c>
      <c r="U46" s="5">
        <v>0</v>
      </c>
    </row>
    <row r="47" spans="1:21" ht="15">
      <c r="A47" s="4" t="s">
        <v>63</v>
      </c>
      <c r="B47" s="5">
        <v>1222000</v>
      </c>
      <c r="C47" s="5">
        <v>0</v>
      </c>
      <c r="D47" s="5">
        <v>0</v>
      </c>
      <c r="E47" s="5">
        <v>1222000</v>
      </c>
      <c r="F47" s="5">
        <v>0</v>
      </c>
      <c r="G47" s="5">
        <v>1222000</v>
      </c>
      <c r="H47" s="5">
        <v>0</v>
      </c>
      <c r="I47" s="5">
        <v>0</v>
      </c>
      <c r="J47" s="5">
        <v>1222000</v>
      </c>
      <c r="K47" s="5">
        <v>0</v>
      </c>
      <c r="L47" s="5">
        <v>0</v>
      </c>
      <c r="M47" s="5">
        <v>0</v>
      </c>
      <c r="N47" s="11">
        <f t="shared" si="2"/>
        <v>0</v>
      </c>
      <c r="O47" s="5">
        <v>0</v>
      </c>
      <c r="P47" s="5">
        <v>0</v>
      </c>
      <c r="Q47" s="5">
        <v>0</v>
      </c>
      <c r="R47" s="13">
        <f t="shared" si="3"/>
        <v>0</v>
      </c>
      <c r="S47" s="5">
        <v>0</v>
      </c>
      <c r="T47" s="5">
        <v>0</v>
      </c>
      <c r="U47" s="5">
        <v>0</v>
      </c>
    </row>
    <row r="48" spans="1:21" ht="15">
      <c r="A48" s="4" t="s">
        <v>64</v>
      </c>
      <c r="B48" s="5">
        <v>27435000</v>
      </c>
      <c r="C48" s="5">
        <v>0</v>
      </c>
      <c r="D48" s="5">
        <v>0</v>
      </c>
      <c r="E48" s="5">
        <v>27435000</v>
      </c>
      <c r="F48" s="5">
        <v>0</v>
      </c>
      <c r="G48" s="5">
        <v>27435000</v>
      </c>
      <c r="H48" s="5">
        <v>0</v>
      </c>
      <c r="I48" s="5">
        <v>0</v>
      </c>
      <c r="J48" s="5">
        <v>27435000</v>
      </c>
      <c r="K48" s="5">
        <v>0</v>
      </c>
      <c r="L48" s="5">
        <v>0</v>
      </c>
      <c r="M48" s="5">
        <v>0</v>
      </c>
      <c r="N48" s="11">
        <f t="shared" si="2"/>
        <v>0</v>
      </c>
      <c r="O48" s="5">
        <v>0</v>
      </c>
      <c r="P48" s="5">
        <v>0</v>
      </c>
      <c r="Q48" s="5">
        <v>0</v>
      </c>
      <c r="R48" s="13">
        <f t="shared" si="3"/>
        <v>0</v>
      </c>
      <c r="S48" s="5">
        <v>0</v>
      </c>
      <c r="T48" s="5">
        <v>0</v>
      </c>
      <c r="U48" s="5">
        <v>0</v>
      </c>
    </row>
    <row r="49" spans="1:21" ht="15">
      <c r="A49" s="4" t="s">
        <v>65</v>
      </c>
      <c r="B49" s="5">
        <v>1124760000</v>
      </c>
      <c r="C49" s="5">
        <v>0</v>
      </c>
      <c r="D49" s="5">
        <v>0</v>
      </c>
      <c r="E49" s="5">
        <v>1124760000</v>
      </c>
      <c r="F49" s="5">
        <v>0</v>
      </c>
      <c r="G49" s="5">
        <v>1124760000</v>
      </c>
      <c r="H49" s="5">
        <v>1124760000</v>
      </c>
      <c r="I49" s="5">
        <v>1124760000</v>
      </c>
      <c r="J49" s="5">
        <v>0</v>
      </c>
      <c r="K49" s="5">
        <v>68840600</v>
      </c>
      <c r="L49" s="5">
        <v>68840600</v>
      </c>
      <c r="M49" s="5">
        <v>1055919400</v>
      </c>
      <c r="N49" s="11">
        <f t="shared" si="2"/>
        <v>0.06120470144741989</v>
      </c>
      <c r="O49" s="5">
        <v>68840600</v>
      </c>
      <c r="P49" s="5">
        <v>68840600</v>
      </c>
      <c r="Q49" s="5">
        <v>0</v>
      </c>
      <c r="R49" s="13">
        <f t="shared" si="3"/>
        <v>0.06120470144741989</v>
      </c>
      <c r="S49" s="5">
        <v>68840600</v>
      </c>
      <c r="T49" s="5">
        <v>68840600</v>
      </c>
      <c r="U49" s="5">
        <v>0</v>
      </c>
    </row>
    <row r="50" spans="1:21" ht="15">
      <c r="A50" s="4" t="s">
        <v>66</v>
      </c>
      <c r="B50" s="5">
        <v>168747000</v>
      </c>
      <c r="C50" s="5">
        <v>0</v>
      </c>
      <c r="D50" s="5">
        <v>0</v>
      </c>
      <c r="E50" s="5">
        <v>168747000</v>
      </c>
      <c r="F50" s="5">
        <v>0</v>
      </c>
      <c r="G50" s="5">
        <v>168747000</v>
      </c>
      <c r="H50" s="5">
        <v>168747000</v>
      </c>
      <c r="I50" s="5">
        <v>168747000</v>
      </c>
      <c r="J50" s="5">
        <v>0</v>
      </c>
      <c r="K50" s="5">
        <v>14359017</v>
      </c>
      <c r="L50" s="5">
        <v>14359017</v>
      </c>
      <c r="M50" s="5">
        <v>154387983</v>
      </c>
      <c r="N50" s="11">
        <f t="shared" si="2"/>
        <v>0.0850919838574908</v>
      </c>
      <c r="O50" s="5">
        <v>14359017</v>
      </c>
      <c r="P50" s="5">
        <v>14359017</v>
      </c>
      <c r="Q50" s="5">
        <v>0</v>
      </c>
      <c r="R50" s="13">
        <f t="shared" si="3"/>
        <v>0.0850919838574908</v>
      </c>
      <c r="S50" s="5">
        <v>14359017</v>
      </c>
      <c r="T50" s="5">
        <v>14359017</v>
      </c>
      <c r="U50" s="5">
        <v>0</v>
      </c>
    </row>
    <row r="51" spans="1:21" ht="15">
      <c r="A51" s="4" t="s">
        <v>67</v>
      </c>
      <c r="B51" s="5">
        <v>184656000</v>
      </c>
      <c r="C51" s="5">
        <v>0</v>
      </c>
      <c r="D51" s="5">
        <v>0</v>
      </c>
      <c r="E51" s="5">
        <v>184656000</v>
      </c>
      <c r="F51" s="5">
        <v>0</v>
      </c>
      <c r="G51" s="5">
        <v>184656000</v>
      </c>
      <c r="H51" s="5">
        <v>184656000</v>
      </c>
      <c r="I51" s="5">
        <v>184656000</v>
      </c>
      <c r="J51" s="5">
        <v>0</v>
      </c>
      <c r="K51" s="5">
        <v>5027644</v>
      </c>
      <c r="L51" s="5">
        <v>5027644</v>
      </c>
      <c r="M51" s="5">
        <v>179628356</v>
      </c>
      <c r="N51" s="11">
        <f t="shared" si="2"/>
        <v>0.027227081708690756</v>
      </c>
      <c r="O51" s="5">
        <v>5027644</v>
      </c>
      <c r="P51" s="5">
        <v>5027644</v>
      </c>
      <c r="Q51" s="5">
        <v>0</v>
      </c>
      <c r="R51" s="13">
        <f t="shared" si="3"/>
        <v>0.027227081708690756</v>
      </c>
      <c r="S51" s="5">
        <v>5027644</v>
      </c>
      <c r="T51" s="5">
        <v>5027644</v>
      </c>
      <c r="U51" s="5">
        <v>0</v>
      </c>
    </row>
    <row r="52" spans="1:21" ht="15">
      <c r="A52" s="4" t="s">
        <v>68</v>
      </c>
      <c r="B52" s="5">
        <v>23966000</v>
      </c>
      <c r="C52" s="5">
        <v>0</v>
      </c>
      <c r="D52" s="5">
        <v>0</v>
      </c>
      <c r="E52" s="5">
        <v>23966000</v>
      </c>
      <c r="F52" s="5">
        <v>0</v>
      </c>
      <c r="G52" s="5">
        <v>23966000</v>
      </c>
      <c r="H52" s="5">
        <v>23966000</v>
      </c>
      <c r="I52" s="5">
        <v>23966000</v>
      </c>
      <c r="J52" s="5">
        <v>0</v>
      </c>
      <c r="K52" s="5">
        <v>0</v>
      </c>
      <c r="L52" s="5">
        <v>0</v>
      </c>
      <c r="M52" s="5">
        <v>23966000</v>
      </c>
      <c r="N52" s="11">
        <f t="shared" si="2"/>
        <v>0</v>
      </c>
      <c r="O52" s="5">
        <v>0</v>
      </c>
      <c r="P52" s="5">
        <v>0</v>
      </c>
      <c r="Q52" s="5">
        <v>0</v>
      </c>
      <c r="R52" s="13">
        <f t="shared" si="3"/>
        <v>0</v>
      </c>
      <c r="S52" s="5">
        <v>0</v>
      </c>
      <c r="T52" s="5">
        <v>0</v>
      </c>
      <c r="U52" s="5">
        <v>0</v>
      </c>
    </row>
    <row r="53" spans="1:21" ht="15">
      <c r="A53" s="4" t="s">
        <v>69</v>
      </c>
      <c r="B53" s="5">
        <v>4270895000</v>
      </c>
      <c r="C53" s="5">
        <v>0</v>
      </c>
      <c r="D53" s="5">
        <v>0</v>
      </c>
      <c r="E53" s="5">
        <v>4270895000</v>
      </c>
      <c r="F53" s="5">
        <v>0</v>
      </c>
      <c r="G53" s="5">
        <v>4270895000</v>
      </c>
      <c r="H53" s="5">
        <v>4270895000</v>
      </c>
      <c r="I53" s="5">
        <v>4270895000</v>
      </c>
      <c r="J53" s="5">
        <v>0</v>
      </c>
      <c r="K53" s="5">
        <v>635732606</v>
      </c>
      <c r="L53" s="5">
        <v>635732606</v>
      </c>
      <c r="M53" s="5">
        <v>3635162394</v>
      </c>
      <c r="N53" s="11">
        <f t="shared" si="2"/>
        <v>0.14885231456170195</v>
      </c>
      <c r="O53" s="5">
        <v>361278196</v>
      </c>
      <c r="P53" s="5">
        <v>361278196</v>
      </c>
      <c r="Q53" s="5">
        <v>274454410</v>
      </c>
      <c r="R53" s="13">
        <f t="shared" si="3"/>
        <v>0.08459074643605145</v>
      </c>
      <c r="S53" s="5">
        <v>361278196</v>
      </c>
      <c r="T53" s="5">
        <v>361278196</v>
      </c>
      <c r="U53" s="5">
        <v>0</v>
      </c>
    </row>
    <row r="54" spans="1:21" ht="15">
      <c r="A54" s="4" t="s">
        <v>70</v>
      </c>
      <c r="B54" s="5">
        <v>2197386000</v>
      </c>
      <c r="C54" s="5">
        <v>0</v>
      </c>
      <c r="D54" s="5">
        <v>0</v>
      </c>
      <c r="E54" s="5">
        <v>2197386000</v>
      </c>
      <c r="F54" s="5">
        <v>0</v>
      </c>
      <c r="G54" s="5">
        <v>2197386000</v>
      </c>
      <c r="H54" s="5">
        <v>2197386000</v>
      </c>
      <c r="I54" s="5">
        <v>2197386000</v>
      </c>
      <c r="J54" s="5">
        <v>0</v>
      </c>
      <c r="K54" s="5">
        <v>150346415</v>
      </c>
      <c r="L54" s="5">
        <v>150346415</v>
      </c>
      <c r="M54" s="5">
        <v>2047039585</v>
      </c>
      <c r="N54" s="11">
        <f t="shared" si="2"/>
        <v>0.06842057562940694</v>
      </c>
      <c r="O54" s="5">
        <v>150346415</v>
      </c>
      <c r="P54" s="5">
        <v>150346415</v>
      </c>
      <c r="Q54" s="5">
        <v>0</v>
      </c>
      <c r="R54" s="13">
        <f t="shared" si="3"/>
        <v>0.06842057562940694</v>
      </c>
      <c r="S54" s="5">
        <v>150346415</v>
      </c>
      <c r="T54" s="5">
        <v>150346415</v>
      </c>
      <c r="U54" s="5">
        <v>0</v>
      </c>
    </row>
    <row r="55" spans="1:21" ht="15">
      <c r="A55" s="4" t="s">
        <v>71</v>
      </c>
      <c r="B55" s="5">
        <v>2007150000</v>
      </c>
      <c r="C55" s="5">
        <v>0</v>
      </c>
      <c r="D55" s="5">
        <v>0</v>
      </c>
      <c r="E55" s="5">
        <v>2007150000</v>
      </c>
      <c r="F55" s="5">
        <v>0</v>
      </c>
      <c r="G55" s="5">
        <v>2007150000</v>
      </c>
      <c r="H55" s="5">
        <v>2007150000</v>
      </c>
      <c r="I55" s="5">
        <v>2007150000</v>
      </c>
      <c r="J55" s="5">
        <v>0</v>
      </c>
      <c r="K55" s="5">
        <v>8930827</v>
      </c>
      <c r="L55" s="5">
        <v>8930827</v>
      </c>
      <c r="M55" s="5">
        <v>1998219173</v>
      </c>
      <c r="N55" s="11">
        <f t="shared" si="2"/>
        <v>0.004449506514211693</v>
      </c>
      <c r="O55" s="5">
        <v>8930827</v>
      </c>
      <c r="P55" s="5">
        <v>8930827</v>
      </c>
      <c r="Q55" s="5">
        <v>0</v>
      </c>
      <c r="R55" s="13">
        <f t="shared" si="3"/>
        <v>0.004449506514211693</v>
      </c>
      <c r="S55" s="5">
        <v>8930828</v>
      </c>
      <c r="T55" s="5">
        <v>8930828</v>
      </c>
      <c r="U55" s="5">
        <v>-1</v>
      </c>
    </row>
    <row r="56" spans="1:21" ht="15">
      <c r="A56" s="4" t="s">
        <v>72</v>
      </c>
      <c r="B56" s="5">
        <v>60075000</v>
      </c>
      <c r="C56" s="5">
        <v>0</v>
      </c>
      <c r="D56" s="5">
        <v>0</v>
      </c>
      <c r="E56" s="5">
        <v>60075000</v>
      </c>
      <c r="F56" s="5">
        <v>0</v>
      </c>
      <c r="G56" s="5">
        <v>60075000</v>
      </c>
      <c r="H56" s="5">
        <v>0</v>
      </c>
      <c r="I56" s="5">
        <v>0</v>
      </c>
      <c r="J56" s="5">
        <v>60075000</v>
      </c>
      <c r="K56" s="5">
        <v>0</v>
      </c>
      <c r="L56" s="5">
        <v>0</v>
      </c>
      <c r="M56" s="5">
        <v>0</v>
      </c>
      <c r="N56" s="11">
        <f t="shared" si="2"/>
        <v>0</v>
      </c>
      <c r="O56" s="5">
        <v>0</v>
      </c>
      <c r="P56" s="5">
        <v>0</v>
      </c>
      <c r="Q56" s="5">
        <v>0</v>
      </c>
      <c r="R56" s="13">
        <f t="shared" si="3"/>
        <v>0</v>
      </c>
      <c r="S56" s="5">
        <v>0</v>
      </c>
      <c r="T56" s="5">
        <v>0</v>
      </c>
      <c r="U56" s="5">
        <v>0</v>
      </c>
    </row>
    <row r="57" spans="1:21" ht="15">
      <c r="A57" s="4" t="s">
        <v>73</v>
      </c>
      <c r="B57" s="5">
        <v>463500000</v>
      </c>
      <c r="C57" s="5">
        <v>0</v>
      </c>
      <c r="D57" s="5">
        <v>0</v>
      </c>
      <c r="E57" s="5">
        <v>463500000</v>
      </c>
      <c r="F57" s="5">
        <v>0</v>
      </c>
      <c r="G57" s="5">
        <v>463500000</v>
      </c>
      <c r="H57" s="5">
        <v>0</v>
      </c>
      <c r="I57" s="5">
        <v>0</v>
      </c>
      <c r="J57" s="5">
        <v>463500000</v>
      </c>
      <c r="K57" s="5">
        <v>0</v>
      </c>
      <c r="L57" s="5">
        <v>0</v>
      </c>
      <c r="M57" s="5">
        <v>0</v>
      </c>
      <c r="N57" s="11">
        <f t="shared" si="2"/>
        <v>0</v>
      </c>
      <c r="O57" s="5">
        <v>0</v>
      </c>
      <c r="P57" s="5">
        <v>0</v>
      </c>
      <c r="Q57" s="5">
        <v>0</v>
      </c>
      <c r="R57" s="13">
        <f t="shared" si="3"/>
        <v>0</v>
      </c>
      <c r="S57" s="5">
        <v>0</v>
      </c>
      <c r="T57" s="5">
        <v>0</v>
      </c>
      <c r="U57" s="5">
        <v>0</v>
      </c>
    </row>
    <row r="58" spans="1:21" ht="15">
      <c r="A58" s="4" t="s">
        <v>74</v>
      </c>
      <c r="B58" s="5">
        <v>1709795000</v>
      </c>
      <c r="C58" s="5">
        <v>0</v>
      </c>
      <c r="D58" s="5">
        <v>0</v>
      </c>
      <c r="E58" s="5">
        <v>1709795000</v>
      </c>
      <c r="F58" s="5">
        <v>0</v>
      </c>
      <c r="G58" s="5">
        <v>1709795000</v>
      </c>
      <c r="H58" s="5">
        <v>1709795000</v>
      </c>
      <c r="I58" s="5">
        <v>1709795000</v>
      </c>
      <c r="J58" s="5">
        <v>0</v>
      </c>
      <c r="K58" s="5">
        <v>7496846</v>
      </c>
      <c r="L58" s="5">
        <v>7496846</v>
      </c>
      <c r="M58" s="5">
        <v>1702298154</v>
      </c>
      <c r="N58" s="11">
        <f t="shared" si="2"/>
        <v>0.004384646112545656</v>
      </c>
      <c r="O58" s="5">
        <v>7496846</v>
      </c>
      <c r="P58" s="5">
        <v>7496846</v>
      </c>
      <c r="Q58" s="5">
        <v>0</v>
      </c>
      <c r="R58" s="13">
        <f t="shared" si="3"/>
        <v>0.004384646112545656</v>
      </c>
      <c r="S58" s="5">
        <v>7496845</v>
      </c>
      <c r="T58" s="5">
        <v>7496845</v>
      </c>
      <c r="U58" s="5">
        <v>1</v>
      </c>
    </row>
    <row r="59" spans="1:21" ht="15">
      <c r="A59" s="4" t="s">
        <v>75</v>
      </c>
      <c r="B59" s="5">
        <v>576804000</v>
      </c>
      <c r="C59" s="5">
        <v>0</v>
      </c>
      <c r="D59" s="5">
        <v>0</v>
      </c>
      <c r="E59" s="5">
        <v>576804000</v>
      </c>
      <c r="F59" s="5">
        <v>0</v>
      </c>
      <c r="G59" s="5">
        <v>576804000</v>
      </c>
      <c r="H59" s="5">
        <v>576804000</v>
      </c>
      <c r="I59" s="5">
        <v>576804000</v>
      </c>
      <c r="J59" s="5">
        <v>0</v>
      </c>
      <c r="K59" s="5">
        <v>23587140</v>
      </c>
      <c r="L59" s="5">
        <v>23587140</v>
      </c>
      <c r="M59" s="5">
        <v>553216860</v>
      </c>
      <c r="N59" s="11">
        <f t="shared" si="2"/>
        <v>0.04089281627727963</v>
      </c>
      <c r="O59" s="5">
        <v>23587140</v>
      </c>
      <c r="P59" s="5">
        <v>23587140</v>
      </c>
      <c r="Q59" s="5">
        <v>0</v>
      </c>
      <c r="R59" s="13">
        <f t="shared" si="3"/>
        <v>0.04089281627727963</v>
      </c>
      <c r="S59" s="5">
        <v>23587140</v>
      </c>
      <c r="T59" s="5">
        <v>23587140</v>
      </c>
      <c r="U59" s="5">
        <v>0</v>
      </c>
    </row>
    <row r="60" spans="1:21" ht="15">
      <c r="A60" s="4" t="s">
        <v>76</v>
      </c>
      <c r="B60" s="5">
        <v>1218103000</v>
      </c>
      <c r="C60" s="5">
        <v>0</v>
      </c>
      <c r="D60" s="5">
        <v>0</v>
      </c>
      <c r="E60" s="5">
        <v>1218103000</v>
      </c>
      <c r="F60" s="5">
        <v>0</v>
      </c>
      <c r="G60" s="5">
        <v>1218103000</v>
      </c>
      <c r="H60" s="5">
        <v>0</v>
      </c>
      <c r="I60" s="5">
        <v>0</v>
      </c>
      <c r="J60" s="5">
        <v>1218103000</v>
      </c>
      <c r="K60" s="5">
        <v>0</v>
      </c>
      <c r="L60" s="5">
        <v>0</v>
      </c>
      <c r="M60" s="5">
        <v>0</v>
      </c>
      <c r="N60" s="11">
        <f t="shared" si="2"/>
        <v>0</v>
      </c>
      <c r="O60" s="5">
        <v>0</v>
      </c>
      <c r="P60" s="5">
        <v>0</v>
      </c>
      <c r="Q60" s="5">
        <v>0</v>
      </c>
      <c r="R60" s="13">
        <f t="shared" si="3"/>
        <v>0</v>
      </c>
      <c r="S60" s="5">
        <v>0</v>
      </c>
      <c r="T60" s="5">
        <v>0</v>
      </c>
      <c r="U60" s="5">
        <v>0</v>
      </c>
    </row>
    <row r="61" spans="1:21" s="3" customFormat="1" ht="15">
      <c r="A61" s="7" t="s">
        <v>95</v>
      </c>
      <c r="B61" s="6">
        <f>SUM(B62:B79)</f>
        <v>1165673038000</v>
      </c>
      <c r="C61" s="6">
        <f aca="true" t="shared" si="7" ref="C61:M61">SUM(C62:C79)</f>
        <v>0</v>
      </c>
      <c r="D61" s="6">
        <f t="shared" si="7"/>
        <v>0</v>
      </c>
      <c r="E61" s="6">
        <f t="shared" si="7"/>
        <v>1165673038000</v>
      </c>
      <c r="F61" s="6">
        <f t="shared" si="7"/>
        <v>0</v>
      </c>
      <c r="G61" s="6">
        <f t="shared" si="7"/>
        <v>1165673038000</v>
      </c>
      <c r="H61" s="6">
        <f t="shared" si="7"/>
        <v>640928836209</v>
      </c>
      <c r="I61" s="6">
        <f t="shared" si="7"/>
        <v>640928836209</v>
      </c>
      <c r="J61" s="6">
        <f t="shared" si="7"/>
        <v>524744201791</v>
      </c>
      <c r="K61" s="6">
        <f t="shared" si="7"/>
        <v>367986046978</v>
      </c>
      <c r="L61" s="6">
        <f t="shared" si="7"/>
        <v>367986046978</v>
      </c>
      <c r="M61" s="6">
        <f t="shared" si="7"/>
        <v>272942789231</v>
      </c>
      <c r="N61" s="12">
        <f t="shared" si="2"/>
        <v>0.3156854752421579</v>
      </c>
      <c r="O61" s="6">
        <f>SUM(O62:O79)</f>
        <v>13487060260</v>
      </c>
      <c r="P61" s="6">
        <f>SUM(P62:P79)</f>
        <v>13487060260</v>
      </c>
      <c r="Q61" s="6">
        <f>SUM(Q62:Q79)</f>
        <v>354498986718</v>
      </c>
      <c r="R61" s="12">
        <f t="shared" si="3"/>
        <v>0.011570191486233896</v>
      </c>
      <c r="S61" s="6">
        <f>SUM(S62:S79)</f>
        <v>11489476769</v>
      </c>
      <c r="T61" s="6">
        <f>SUM(T62:T79)</f>
        <v>11489476769</v>
      </c>
      <c r="U61" s="6">
        <f>SUM(U62:U79)</f>
        <v>1997583491</v>
      </c>
    </row>
    <row r="62" spans="1:21" ht="15">
      <c r="A62" s="4" t="s">
        <v>77</v>
      </c>
      <c r="B62" s="5">
        <v>42243952000</v>
      </c>
      <c r="C62" s="5">
        <v>0</v>
      </c>
      <c r="D62" s="5">
        <v>0</v>
      </c>
      <c r="E62" s="5">
        <v>42243952000</v>
      </c>
      <c r="F62" s="5">
        <v>0</v>
      </c>
      <c r="G62" s="5">
        <v>42243952000</v>
      </c>
      <c r="H62" s="5">
        <v>27321190714</v>
      </c>
      <c r="I62" s="5">
        <v>27321190714</v>
      </c>
      <c r="J62" s="5">
        <v>14922761286</v>
      </c>
      <c r="K62" s="5">
        <v>26421292784</v>
      </c>
      <c r="L62" s="5">
        <v>26421292784</v>
      </c>
      <c r="M62" s="5">
        <v>899897930</v>
      </c>
      <c r="N62" s="11">
        <f t="shared" si="2"/>
        <v>0.6254455734633919</v>
      </c>
      <c r="O62" s="5">
        <v>0</v>
      </c>
      <c r="P62" s="5">
        <v>0</v>
      </c>
      <c r="Q62" s="5">
        <v>26421292784</v>
      </c>
      <c r="R62" s="13">
        <f t="shared" si="3"/>
        <v>0</v>
      </c>
      <c r="S62" s="5">
        <v>0</v>
      </c>
      <c r="T62" s="5">
        <v>0</v>
      </c>
      <c r="U62" s="5">
        <v>0</v>
      </c>
    </row>
    <row r="63" spans="1:21" ht="15">
      <c r="A63" s="4" t="s">
        <v>78</v>
      </c>
      <c r="B63" s="5">
        <v>7370191000</v>
      </c>
      <c r="C63" s="5">
        <v>0</v>
      </c>
      <c r="D63" s="5">
        <v>0</v>
      </c>
      <c r="E63" s="5">
        <v>7370191000</v>
      </c>
      <c r="F63" s="5">
        <v>0</v>
      </c>
      <c r="G63" s="5">
        <v>7370191000</v>
      </c>
      <c r="H63" s="5">
        <v>3736237680</v>
      </c>
      <c r="I63" s="5">
        <v>3736237680</v>
      </c>
      <c r="J63" s="5">
        <v>3633953320</v>
      </c>
      <c r="K63" s="5">
        <v>648602180</v>
      </c>
      <c r="L63" s="5">
        <v>648602180</v>
      </c>
      <c r="M63" s="5">
        <v>3087635500</v>
      </c>
      <c r="N63" s="11">
        <f t="shared" si="2"/>
        <v>0.08800344251594022</v>
      </c>
      <c r="O63" s="5">
        <v>0</v>
      </c>
      <c r="P63" s="5">
        <v>0</v>
      </c>
      <c r="Q63" s="5">
        <v>648602180</v>
      </c>
      <c r="R63" s="13">
        <f t="shared" si="3"/>
        <v>0</v>
      </c>
      <c r="S63" s="5">
        <v>0</v>
      </c>
      <c r="T63" s="5">
        <v>0</v>
      </c>
      <c r="U63" s="5">
        <v>0</v>
      </c>
    </row>
    <row r="64" spans="1:21" ht="15">
      <c r="A64" s="4" t="s">
        <v>79</v>
      </c>
      <c r="B64" s="5">
        <v>3611601000</v>
      </c>
      <c r="C64" s="5">
        <v>0</v>
      </c>
      <c r="D64" s="5">
        <v>0</v>
      </c>
      <c r="E64" s="5">
        <v>3611601000</v>
      </c>
      <c r="F64" s="5">
        <v>0</v>
      </c>
      <c r="G64" s="5">
        <v>3611601000</v>
      </c>
      <c r="H64" s="5">
        <v>318172000</v>
      </c>
      <c r="I64" s="5">
        <v>318172000</v>
      </c>
      <c r="J64" s="5">
        <v>3293429000</v>
      </c>
      <c r="K64" s="5">
        <v>302972000</v>
      </c>
      <c r="L64" s="5">
        <v>302972000</v>
      </c>
      <c r="M64" s="5">
        <v>15200000</v>
      </c>
      <c r="N64" s="11">
        <f t="shared" si="2"/>
        <v>0.08388855801069942</v>
      </c>
      <c r="O64" s="5">
        <v>0</v>
      </c>
      <c r="P64" s="5">
        <v>0</v>
      </c>
      <c r="Q64" s="5">
        <v>302972000</v>
      </c>
      <c r="R64" s="13">
        <f t="shared" si="3"/>
        <v>0</v>
      </c>
      <c r="S64" s="5">
        <v>0</v>
      </c>
      <c r="T64" s="5">
        <v>0</v>
      </c>
      <c r="U64" s="5">
        <v>0</v>
      </c>
    </row>
    <row r="65" spans="1:21" ht="15">
      <c r="A65" s="4" t="s">
        <v>80</v>
      </c>
      <c r="B65" s="5">
        <v>4571487000</v>
      </c>
      <c r="C65" s="5">
        <v>0</v>
      </c>
      <c r="D65" s="5">
        <v>0</v>
      </c>
      <c r="E65" s="5">
        <v>4571487000</v>
      </c>
      <c r="F65" s="5">
        <v>0</v>
      </c>
      <c r="G65" s="5">
        <v>4571487000</v>
      </c>
      <c r="H65" s="5">
        <v>1774831547</v>
      </c>
      <c r="I65" s="5">
        <v>1774831547</v>
      </c>
      <c r="J65" s="5">
        <v>2796655453</v>
      </c>
      <c r="K65" s="5">
        <v>1220646567</v>
      </c>
      <c r="L65" s="5">
        <v>1220646567</v>
      </c>
      <c r="M65" s="5">
        <v>554184980</v>
      </c>
      <c r="N65" s="11">
        <f t="shared" si="2"/>
        <v>0.2670130237710399</v>
      </c>
      <c r="O65" s="5">
        <v>0</v>
      </c>
      <c r="P65" s="5">
        <v>0</v>
      </c>
      <c r="Q65" s="5">
        <v>1220646567</v>
      </c>
      <c r="R65" s="13">
        <f t="shared" si="3"/>
        <v>0</v>
      </c>
      <c r="S65" s="5">
        <v>0</v>
      </c>
      <c r="T65" s="5">
        <v>0</v>
      </c>
      <c r="U65" s="5">
        <v>0</v>
      </c>
    </row>
    <row r="66" spans="1:21" ht="15">
      <c r="A66" s="4" t="s">
        <v>81</v>
      </c>
      <c r="B66" s="5">
        <v>98227661000</v>
      </c>
      <c r="C66" s="5">
        <v>0</v>
      </c>
      <c r="D66" s="5">
        <v>0</v>
      </c>
      <c r="E66" s="5">
        <v>98227661000</v>
      </c>
      <c r="F66" s="5">
        <v>0</v>
      </c>
      <c r="G66" s="5">
        <v>98227661000</v>
      </c>
      <c r="H66" s="5">
        <v>58647769120</v>
      </c>
      <c r="I66" s="5">
        <v>58647769120</v>
      </c>
      <c r="J66" s="5">
        <v>39579891880</v>
      </c>
      <c r="K66" s="5">
        <v>48005919005</v>
      </c>
      <c r="L66" s="5">
        <v>48005919005</v>
      </c>
      <c r="M66" s="5">
        <v>10641850115</v>
      </c>
      <c r="N66" s="11">
        <f t="shared" si="2"/>
        <v>0.48872098262626856</v>
      </c>
      <c r="O66" s="5">
        <v>0</v>
      </c>
      <c r="P66" s="5">
        <v>0</v>
      </c>
      <c r="Q66" s="5">
        <v>48005919005</v>
      </c>
      <c r="R66" s="13">
        <f t="shared" si="3"/>
        <v>0</v>
      </c>
      <c r="S66" s="5">
        <v>0</v>
      </c>
      <c r="T66" s="5">
        <v>0</v>
      </c>
      <c r="U66" s="5">
        <v>0</v>
      </c>
    </row>
    <row r="67" spans="1:21" ht="15">
      <c r="A67" s="4" t="s">
        <v>82</v>
      </c>
      <c r="B67" s="5">
        <v>213406790000</v>
      </c>
      <c r="C67" s="5">
        <v>0</v>
      </c>
      <c r="D67" s="5">
        <v>0</v>
      </c>
      <c r="E67" s="5">
        <v>213406790000</v>
      </c>
      <c r="F67" s="5">
        <v>0</v>
      </c>
      <c r="G67" s="5">
        <v>213406790000</v>
      </c>
      <c r="H67" s="5">
        <v>76266392645</v>
      </c>
      <c r="I67" s="5">
        <v>76266392645</v>
      </c>
      <c r="J67" s="5">
        <v>137140397355</v>
      </c>
      <c r="K67" s="5">
        <v>40766667898</v>
      </c>
      <c r="L67" s="5">
        <v>40766667898</v>
      </c>
      <c r="M67" s="5">
        <v>35499724747</v>
      </c>
      <c r="N67" s="11">
        <f t="shared" si="2"/>
        <v>0.19102797946588299</v>
      </c>
      <c r="O67" s="5">
        <v>0</v>
      </c>
      <c r="P67" s="5">
        <v>0</v>
      </c>
      <c r="Q67" s="5">
        <v>40766667898</v>
      </c>
      <c r="R67" s="13">
        <f t="shared" si="3"/>
        <v>0</v>
      </c>
      <c r="S67" s="5">
        <v>0</v>
      </c>
      <c r="T67" s="5">
        <v>0</v>
      </c>
      <c r="U67" s="5">
        <v>0</v>
      </c>
    </row>
    <row r="68" spans="1:21" ht="15">
      <c r="A68" s="4" t="s">
        <v>83</v>
      </c>
      <c r="B68" s="5">
        <v>196953134000</v>
      </c>
      <c r="C68" s="5">
        <v>0</v>
      </c>
      <c r="D68" s="5">
        <v>0</v>
      </c>
      <c r="E68" s="5">
        <v>196953134000</v>
      </c>
      <c r="F68" s="5">
        <v>0</v>
      </c>
      <c r="G68" s="5">
        <v>196953134000</v>
      </c>
      <c r="H68" s="5">
        <v>37723487746</v>
      </c>
      <c r="I68" s="5">
        <v>37723487746</v>
      </c>
      <c r="J68" s="5">
        <v>159229646254</v>
      </c>
      <c r="K68" s="5">
        <v>1239566922</v>
      </c>
      <c r="L68" s="5">
        <v>1239566922</v>
      </c>
      <c r="M68" s="5">
        <v>36483920824</v>
      </c>
      <c r="N68" s="11">
        <f aca="true" t="shared" si="8" ref="N68:N79">+L68/G68</f>
        <v>0.006293715143420871</v>
      </c>
      <c r="O68" s="5">
        <v>0</v>
      </c>
      <c r="P68" s="5">
        <v>0</v>
      </c>
      <c r="Q68" s="5">
        <v>1239566922</v>
      </c>
      <c r="R68" s="13">
        <f aca="true" t="shared" si="9" ref="R68:R79">+P68/G68</f>
        <v>0</v>
      </c>
      <c r="S68" s="5">
        <v>0</v>
      </c>
      <c r="T68" s="5">
        <v>0</v>
      </c>
      <c r="U68" s="5">
        <v>0</v>
      </c>
    </row>
    <row r="69" spans="1:21" ht="15">
      <c r="A69" s="4" t="s">
        <v>84</v>
      </c>
      <c r="B69" s="5">
        <v>7406339000</v>
      </c>
      <c r="C69" s="5">
        <v>0</v>
      </c>
      <c r="D69" s="5">
        <v>0</v>
      </c>
      <c r="E69" s="5">
        <v>7406339000</v>
      </c>
      <c r="F69" s="5">
        <v>0</v>
      </c>
      <c r="G69" s="5">
        <v>7406339000</v>
      </c>
      <c r="H69" s="5">
        <v>1192655435</v>
      </c>
      <c r="I69" s="5">
        <v>1192655435</v>
      </c>
      <c r="J69" s="5">
        <v>6213683565</v>
      </c>
      <c r="K69" s="5">
        <v>1044989435</v>
      </c>
      <c r="L69" s="5">
        <v>1044989435</v>
      </c>
      <c r="M69" s="5">
        <v>147666000</v>
      </c>
      <c r="N69" s="11">
        <f t="shared" si="8"/>
        <v>0.14109392440718688</v>
      </c>
      <c r="O69" s="5">
        <v>0</v>
      </c>
      <c r="P69" s="5">
        <v>0</v>
      </c>
      <c r="Q69" s="5">
        <v>1044989435</v>
      </c>
      <c r="R69" s="13">
        <f t="shared" si="9"/>
        <v>0</v>
      </c>
      <c r="S69" s="5">
        <v>0</v>
      </c>
      <c r="T69" s="5">
        <v>0</v>
      </c>
      <c r="U69" s="5">
        <v>0</v>
      </c>
    </row>
    <row r="70" spans="1:21" ht="15">
      <c r="A70" s="4" t="s">
        <v>85</v>
      </c>
      <c r="B70" s="5">
        <v>4902754000</v>
      </c>
      <c r="C70" s="5">
        <v>0</v>
      </c>
      <c r="D70" s="5">
        <v>0</v>
      </c>
      <c r="E70" s="5">
        <v>4902754000</v>
      </c>
      <c r="F70" s="5">
        <v>0</v>
      </c>
      <c r="G70" s="5">
        <v>4902754000</v>
      </c>
      <c r="H70" s="5">
        <v>2941349432</v>
      </c>
      <c r="I70" s="5">
        <v>2941349432</v>
      </c>
      <c r="J70" s="5">
        <v>1961404568</v>
      </c>
      <c r="K70" s="5">
        <v>2187281768</v>
      </c>
      <c r="L70" s="5">
        <v>2187281768</v>
      </c>
      <c r="M70" s="5">
        <v>754067664</v>
      </c>
      <c r="N70" s="11">
        <f t="shared" si="8"/>
        <v>0.44613328916768</v>
      </c>
      <c r="O70" s="5">
        <v>0</v>
      </c>
      <c r="P70" s="5">
        <v>0</v>
      </c>
      <c r="Q70" s="5">
        <v>2187281768</v>
      </c>
      <c r="R70" s="13">
        <f t="shared" si="9"/>
        <v>0</v>
      </c>
      <c r="S70" s="5">
        <v>0</v>
      </c>
      <c r="T70" s="5">
        <v>0</v>
      </c>
      <c r="U70" s="5">
        <v>0</v>
      </c>
    </row>
    <row r="71" spans="1:21" ht="15">
      <c r="A71" s="4" t="s">
        <v>86</v>
      </c>
      <c r="B71" s="5">
        <v>200623978000</v>
      </c>
      <c r="C71" s="5">
        <v>0</v>
      </c>
      <c r="D71" s="5">
        <v>0</v>
      </c>
      <c r="E71" s="5">
        <v>200623978000</v>
      </c>
      <c r="F71" s="5">
        <v>0</v>
      </c>
      <c r="G71" s="5">
        <v>200623978000</v>
      </c>
      <c r="H71" s="5">
        <v>132774799789</v>
      </c>
      <c r="I71" s="5">
        <v>132774799789</v>
      </c>
      <c r="J71" s="5">
        <v>67849178211</v>
      </c>
      <c r="K71" s="5">
        <v>97809433531</v>
      </c>
      <c r="L71" s="5">
        <v>97809433531</v>
      </c>
      <c r="M71" s="5">
        <v>34965366258</v>
      </c>
      <c r="N71" s="11">
        <f t="shared" si="8"/>
        <v>0.4875261397269274</v>
      </c>
      <c r="O71" s="5">
        <v>7235810000</v>
      </c>
      <c r="P71" s="5">
        <v>7235810000</v>
      </c>
      <c r="Q71" s="5">
        <v>90573623531</v>
      </c>
      <c r="R71" s="13">
        <f t="shared" si="9"/>
        <v>0.03606652640493451</v>
      </c>
      <c r="S71" s="5">
        <v>5250530000</v>
      </c>
      <c r="T71" s="5">
        <v>5250530000</v>
      </c>
      <c r="U71" s="5">
        <v>1985280000</v>
      </c>
    </row>
    <row r="72" spans="1:21" ht="15">
      <c r="A72" s="4" t="s">
        <v>87</v>
      </c>
      <c r="B72" s="5">
        <v>65669098000</v>
      </c>
      <c r="C72" s="5">
        <v>0</v>
      </c>
      <c r="D72" s="5">
        <v>0</v>
      </c>
      <c r="E72" s="5">
        <v>65669098000</v>
      </c>
      <c r="F72" s="5">
        <v>0</v>
      </c>
      <c r="G72" s="5">
        <v>65669098000</v>
      </c>
      <c r="H72" s="5">
        <v>14526182635</v>
      </c>
      <c r="I72" s="5">
        <v>14526182635</v>
      </c>
      <c r="J72" s="5">
        <v>51142915365</v>
      </c>
      <c r="K72" s="5">
        <v>13362147717</v>
      </c>
      <c r="L72" s="5">
        <v>13362147717</v>
      </c>
      <c r="M72" s="5">
        <v>1164034918</v>
      </c>
      <c r="N72" s="11">
        <f t="shared" si="8"/>
        <v>0.20347694918849046</v>
      </c>
      <c r="O72" s="5">
        <v>0</v>
      </c>
      <c r="P72" s="5">
        <v>0</v>
      </c>
      <c r="Q72" s="5">
        <v>13362147717</v>
      </c>
      <c r="R72" s="13">
        <f t="shared" si="9"/>
        <v>0</v>
      </c>
      <c r="S72" s="5">
        <v>0</v>
      </c>
      <c r="T72" s="5">
        <v>0</v>
      </c>
      <c r="U72" s="5">
        <v>0</v>
      </c>
    </row>
    <row r="73" spans="1:21" ht="15">
      <c r="A73" s="4" t="s">
        <v>88</v>
      </c>
      <c r="B73" s="5">
        <v>1125662000</v>
      </c>
      <c r="C73" s="5">
        <v>0</v>
      </c>
      <c r="D73" s="5">
        <v>0</v>
      </c>
      <c r="E73" s="5">
        <v>1125662000</v>
      </c>
      <c r="F73" s="5">
        <v>0</v>
      </c>
      <c r="G73" s="5">
        <v>1125662000</v>
      </c>
      <c r="H73" s="5">
        <v>73008000</v>
      </c>
      <c r="I73" s="5">
        <v>73008000</v>
      </c>
      <c r="J73" s="5">
        <v>1052654000</v>
      </c>
      <c r="K73" s="5">
        <v>50193000</v>
      </c>
      <c r="L73" s="5">
        <v>50193000</v>
      </c>
      <c r="M73" s="5">
        <v>22815000</v>
      </c>
      <c r="N73" s="11">
        <f t="shared" si="8"/>
        <v>0.04458976140262352</v>
      </c>
      <c r="O73" s="5">
        <v>0</v>
      </c>
      <c r="P73" s="5">
        <v>0</v>
      </c>
      <c r="Q73" s="5">
        <v>50193000</v>
      </c>
      <c r="R73" s="13">
        <f t="shared" si="9"/>
        <v>0</v>
      </c>
      <c r="S73" s="5">
        <v>0</v>
      </c>
      <c r="T73" s="5">
        <v>0</v>
      </c>
      <c r="U73" s="5">
        <v>0</v>
      </c>
    </row>
    <row r="74" spans="1:21" ht="15">
      <c r="A74" s="4" t="s">
        <v>89</v>
      </c>
      <c r="B74" s="5">
        <v>15666035000</v>
      </c>
      <c r="C74" s="5">
        <v>0</v>
      </c>
      <c r="D74" s="5">
        <v>0</v>
      </c>
      <c r="E74" s="5">
        <v>15666035000</v>
      </c>
      <c r="F74" s="5">
        <v>0</v>
      </c>
      <c r="G74" s="5">
        <v>15666035000</v>
      </c>
      <c r="H74" s="5">
        <v>4550234761</v>
      </c>
      <c r="I74" s="5">
        <v>4550234761</v>
      </c>
      <c r="J74" s="5">
        <v>11115800239</v>
      </c>
      <c r="K74" s="5">
        <v>4029607008</v>
      </c>
      <c r="L74" s="5">
        <v>4029607008</v>
      </c>
      <c r="M74" s="5">
        <v>520627753</v>
      </c>
      <c r="N74" s="11">
        <f t="shared" si="8"/>
        <v>0.2572193288218748</v>
      </c>
      <c r="O74" s="5">
        <v>0</v>
      </c>
      <c r="P74" s="5">
        <v>0</v>
      </c>
      <c r="Q74" s="5">
        <v>4029607008</v>
      </c>
      <c r="R74" s="13">
        <f t="shared" si="9"/>
        <v>0</v>
      </c>
      <c r="S74" s="5">
        <v>0</v>
      </c>
      <c r="T74" s="5">
        <v>0</v>
      </c>
      <c r="U74" s="5">
        <v>0</v>
      </c>
    </row>
    <row r="75" spans="1:21" ht="15">
      <c r="A75" s="4" t="s">
        <v>90</v>
      </c>
      <c r="B75" s="5">
        <v>18841981000</v>
      </c>
      <c r="C75" s="5">
        <v>0</v>
      </c>
      <c r="D75" s="5">
        <v>0</v>
      </c>
      <c r="E75" s="5">
        <v>18841981000</v>
      </c>
      <c r="F75" s="5">
        <v>0</v>
      </c>
      <c r="G75" s="5">
        <v>18841981000</v>
      </c>
      <c r="H75" s="5">
        <v>8899663131</v>
      </c>
      <c r="I75" s="5">
        <v>8899663131</v>
      </c>
      <c r="J75" s="5">
        <v>9942317869</v>
      </c>
      <c r="K75" s="5">
        <v>8070711533</v>
      </c>
      <c r="L75" s="5">
        <v>8070711533</v>
      </c>
      <c r="M75" s="5">
        <v>828951598</v>
      </c>
      <c r="N75" s="11">
        <f t="shared" si="8"/>
        <v>0.4283366771784771</v>
      </c>
      <c r="O75" s="5">
        <v>0</v>
      </c>
      <c r="P75" s="5">
        <v>0</v>
      </c>
      <c r="Q75" s="5">
        <v>8070711533</v>
      </c>
      <c r="R75" s="13">
        <f t="shared" si="9"/>
        <v>0</v>
      </c>
      <c r="S75" s="5">
        <v>0</v>
      </c>
      <c r="T75" s="5">
        <v>0</v>
      </c>
      <c r="U75" s="5">
        <v>0</v>
      </c>
    </row>
    <row r="76" spans="1:21" ht="15">
      <c r="A76" s="4" t="s">
        <v>91</v>
      </c>
      <c r="B76" s="5">
        <v>18557475000</v>
      </c>
      <c r="C76" s="5">
        <v>0</v>
      </c>
      <c r="D76" s="5">
        <v>0</v>
      </c>
      <c r="E76" s="5">
        <v>18557475000</v>
      </c>
      <c r="F76" s="5">
        <v>0</v>
      </c>
      <c r="G76" s="5">
        <v>18557475000</v>
      </c>
      <c r="H76" s="5">
        <v>11534181534</v>
      </c>
      <c r="I76" s="5">
        <v>11534181534</v>
      </c>
      <c r="J76" s="5">
        <v>7023293466</v>
      </c>
      <c r="K76" s="5">
        <v>10459105034</v>
      </c>
      <c r="L76" s="5">
        <v>10459105034</v>
      </c>
      <c r="M76" s="5">
        <v>1075076500</v>
      </c>
      <c r="N76" s="11">
        <f t="shared" si="8"/>
        <v>0.5636060419857766</v>
      </c>
      <c r="O76" s="5">
        <v>0</v>
      </c>
      <c r="P76" s="5">
        <v>0</v>
      </c>
      <c r="Q76" s="5">
        <v>10459105034</v>
      </c>
      <c r="R76" s="13">
        <f t="shared" si="9"/>
        <v>0</v>
      </c>
      <c r="S76" s="5">
        <v>0</v>
      </c>
      <c r="T76" s="5">
        <v>0</v>
      </c>
      <c r="U76" s="5">
        <v>0</v>
      </c>
    </row>
    <row r="77" spans="1:21" ht="15">
      <c r="A77" s="4" t="s">
        <v>92</v>
      </c>
      <c r="B77" s="5">
        <v>3806152000</v>
      </c>
      <c r="C77" s="5">
        <v>0</v>
      </c>
      <c r="D77" s="5">
        <v>0</v>
      </c>
      <c r="E77" s="5">
        <v>3806152000</v>
      </c>
      <c r="F77" s="5">
        <v>0</v>
      </c>
      <c r="G77" s="5">
        <v>3806152000</v>
      </c>
      <c r="H77" s="5">
        <v>3639724930</v>
      </c>
      <c r="I77" s="5">
        <v>3639724930</v>
      </c>
      <c r="J77" s="5">
        <v>166427070</v>
      </c>
      <c r="K77" s="5">
        <v>3451917475</v>
      </c>
      <c r="L77" s="5">
        <v>3451917475</v>
      </c>
      <c r="M77" s="5">
        <v>187807455</v>
      </c>
      <c r="N77" s="11">
        <f t="shared" si="8"/>
        <v>0.9069310618703614</v>
      </c>
      <c r="O77" s="5">
        <v>0</v>
      </c>
      <c r="P77" s="5">
        <v>0</v>
      </c>
      <c r="Q77" s="5">
        <v>3451917475</v>
      </c>
      <c r="R77" s="13">
        <f t="shared" si="9"/>
        <v>0</v>
      </c>
      <c r="S77" s="5">
        <v>0</v>
      </c>
      <c r="T77" s="5">
        <v>0</v>
      </c>
      <c r="U77" s="5">
        <v>0</v>
      </c>
    </row>
    <row r="78" spans="1:21" ht="15">
      <c r="A78" s="4" t="s">
        <v>93</v>
      </c>
      <c r="B78" s="5">
        <v>255175913000</v>
      </c>
      <c r="C78" s="5">
        <v>0</v>
      </c>
      <c r="D78" s="5">
        <v>0</v>
      </c>
      <c r="E78" s="5">
        <v>255175913000</v>
      </c>
      <c r="F78" s="5">
        <v>0</v>
      </c>
      <c r="G78" s="5">
        <v>255175913000</v>
      </c>
      <c r="H78" s="5">
        <v>252531128830</v>
      </c>
      <c r="I78" s="5">
        <v>252531128830</v>
      </c>
      <c r="J78" s="5">
        <v>2644784170</v>
      </c>
      <c r="K78" s="5">
        <v>107417995921</v>
      </c>
      <c r="L78" s="5">
        <v>107417995921</v>
      </c>
      <c r="M78" s="5">
        <v>145113132909</v>
      </c>
      <c r="N78" s="11">
        <f t="shared" si="8"/>
        <v>0.4209566438231966</v>
      </c>
      <c r="O78" s="5">
        <v>6251250260</v>
      </c>
      <c r="P78" s="5">
        <v>6251250260</v>
      </c>
      <c r="Q78" s="5">
        <v>101166745661</v>
      </c>
      <c r="R78" s="13">
        <f t="shared" si="9"/>
        <v>0.024497806969735424</v>
      </c>
      <c r="S78" s="5">
        <v>6238946769</v>
      </c>
      <c r="T78" s="5">
        <v>6238946769</v>
      </c>
      <c r="U78" s="5">
        <v>12303491</v>
      </c>
    </row>
    <row r="79" spans="1:21" ht="15">
      <c r="A79" s="4" t="s">
        <v>94</v>
      </c>
      <c r="B79" s="5">
        <v>7512835000</v>
      </c>
      <c r="C79" s="5">
        <v>0</v>
      </c>
      <c r="D79" s="5">
        <v>0</v>
      </c>
      <c r="E79" s="5">
        <v>7512835000</v>
      </c>
      <c r="F79" s="5">
        <v>0</v>
      </c>
      <c r="G79" s="5">
        <v>7512835000</v>
      </c>
      <c r="H79" s="5">
        <v>2477826280</v>
      </c>
      <c r="I79" s="5">
        <v>2477826280</v>
      </c>
      <c r="J79" s="5">
        <v>5035008720</v>
      </c>
      <c r="K79" s="5">
        <v>1496997200</v>
      </c>
      <c r="L79" s="5">
        <v>1496997200</v>
      </c>
      <c r="M79" s="5">
        <v>980829080</v>
      </c>
      <c r="N79" s="11">
        <f t="shared" si="8"/>
        <v>0.19925862873336098</v>
      </c>
      <c r="O79" s="5">
        <v>0</v>
      </c>
      <c r="P79" s="5">
        <v>0</v>
      </c>
      <c r="Q79" s="5">
        <v>1496997200</v>
      </c>
      <c r="R79" s="13">
        <f t="shared" si="9"/>
        <v>0</v>
      </c>
      <c r="S79" s="5">
        <v>0</v>
      </c>
      <c r="T79" s="5">
        <v>0</v>
      </c>
      <c r="U79" s="5">
        <v>0</v>
      </c>
    </row>
    <row r="80" spans="1:21" ht="1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"/>
      <c r="M80" s="16"/>
      <c r="N80" s="17"/>
      <c r="O80" s="16"/>
      <c r="P80" s="16"/>
      <c r="Q80" s="16"/>
      <c r="R80" s="17"/>
      <c r="S80" s="16"/>
      <c r="T80" s="16"/>
      <c r="U80" s="18"/>
    </row>
    <row r="81" spans="1:21" ht="15">
      <c r="A81" s="19" t="s">
        <v>98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2"/>
      <c r="O81" s="21"/>
      <c r="P81" s="21"/>
      <c r="Q81" s="21"/>
      <c r="R81" s="22"/>
      <c r="S81" s="21"/>
      <c r="T81" s="21"/>
      <c r="U81" s="23"/>
    </row>
    <row r="82" spans="1:21" ht="15">
      <c r="A82" s="3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2"/>
      <c r="O82" s="21"/>
      <c r="P82" s="21"/>
      <c r="Q82" s="21"/>
      <c r="R82" s="22"/>
      <c r="S82" s="21"/>
      <c r="T82" s="21"/>
      <c r="U82" s="23"/>
    </row>
    <row r="83" spans="1:21" ht="15">
      <c r="A83" s="3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  <c r="M83" s="21"/>
      <c r="N83" s="22"/>
      <c r="O83" s="21"/>
      <c r="P83" s="21"/>
      <c r="Q83" s="21"/>
      <c r="R83" s="22"/>
      <c r="S83" s="21"/>
      <c r="T83" s="21"/>
      <c r="U83" s="23"/>
    </row>
    <row r="84" spans="1:21" ht="18.75">
      <c r="A84" s="33"/>
      <c r="B84" s="33"/>
      <c r="C84" s="20"/>
      <c r="D84" s="20"/>
      <c r="E84" s="20"/>
      <c r="F84" s="33"/>
      <c r="G84" s="20"/>
      <c r="H84" s="33"/>
      <c r="I84" s="20"/>
      <c r="J84" s="20"/>
      <c r="K84" s="41"/>
      <c r="L84" s="42"/>
      <c r="M84" s="41"/>
      <c r="N84" s="41"/>
      <c r="O84" s="47" t="s">
        <v>108</v>
      </c>
      <c r="P84" s="42"/>
      <c r="Q84" s="21"/>
      <c r="R84" s="22"/>
      <c r="S84" s="21"/>
      <c r="T84" s="21"/>
      <c r="U84" s="23"/>
    </row>
    <row r="85" spans="1:21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1"/>
      <c r="N85" s="22"/>
      <c r="O85" s="21"/>
      <c r="P85" s="21"/>
      <c r="Q85" s="21"/>
      <c r="R85" s="22"/>
      <c r="S85" s="21"/>
      <c r="T85" s="21"/>
      <c r="U85" s="23"/>
    </row>
    <row r="86" spans="1:21" ht="15">
      <c r="A86" s="31"/>
      <c r="B86" s="43"/>
      <c r="C86" s="43"/>
      <c r="D86" s="43"/>
      <c r="E86" s="20"/>
      <c r="F86" s="37"/>
      <c r="G86" s="31"/>
      <c r="H86" s="32"/>
      <c r="I86" s="32"/>
      <c r="J86" s="32"/>
      <c r="K86" s="46"/>
      <c r="L86" s="46"/>
      <c r="M86" s="46"/>
      <c r="N86" s="46"/>
      <c r="O86" s="39" t="s">
        <v>100</v>
      </c>
      <c r="P86" s="39"/>
      <c r="Q86" s="38"/>
      <c r="R86" s="33"/>
      <c r="S86" s="40" t="s">
        <v>99</v>
      </c>
      <c r="T86" s="40"/>
      <c r="U86" s="44"/>
    </row>
    <row r="87" spans="1:21" ht="15">
      <c r="A87" s="29"/>
      <c r="B87" s="32"/>
      <c r="C87" s="32"/>
      <c r="D87" s="32"/>
      <c r="E87" s="20"/>
      <c r="F87" s="37"/>
      <c r="G87" s="31"/>
      <c r="H87" s="32"/>
      <c r="I87" s="32"/>
      <c r="J87" s="32"/>
      <c r="K87" s="33"/>
      <c r="L87" s="33"/>
      <c r="M87" s="33"/>
      <c r="N87" s="33"/>
      <c r="O87" s="33" t="s">
        <v>102</v>
      </c>
      <c r="P87" s="33"/>
      <c r="Q87" s="33"/>
      <c r="R87" s="33"/>
      <c r="S87" s="32" t="s">
        <v>103</v>
      </c>
      <c r="T87" s="32"/>
      <c r="U87" s="45"/>
    </row>
    <row r="88" spans="1:21" ht="15">
      <c r="A88" s="28" t="s">
        <v>104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1"/>
      <c r="N88" s="22"/>
      <c r="O88" s="21"/>
      <c r="P88" s="21"/>
      <c r="Q88" s="21"/>
      <c r="R88" s="22"/>
      <c r="S88" s="21"/>
      <c r="T88" s="21"/>
      <c r="U88" s="23"/>
    </row>
    <row r="89" spans="1:21" ht="15">
      <c r="A89" s="28" t="s">
        <v>105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2"/>
      <c r="O89" s="21"/>
      <c r="P89" s="21"/>
      <c r="Q89" s="21"/>
      <c r="R89" s="22"/>
      <c r="S89" s="21"/>
      <c r="T89" s="21"/>
      <c r="U89" s="23"/>
    </row>
    <row r="90" spans="1:21" ht="15">
      <c r="A90" s="28" t="s">
        <v>106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2"/>
      <c r="O90" s="21"/>
      <c r="P90" s="21"/>
      <c r="Q90" s="21"/>
      <c r="R90" s="22"/>
      <c r="S90" s="21"/>
      <c r="T90" s="21"/>
      <c r="U90" s="23"/>
    </row>
    <row r="91" spans="1:21" ht="15">
      <c r="A91" s="28" t="s">
        <v>107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2"/>
      <c r="O91" s="21"/>
      <c r="P91" s="21"/>
      <c r="Q91" s="21"/>
      <c r="R91" s="22"/>
      <c r="S91" s="21"/>
      <c r="T91" s="21"/>
      <c r="U91" s="23"/>
    </row>
    <row r="92" spans="1:21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6"/>
      <c r="O92" s="25"/>
      <c r="P92" s="25"/>
      <c r="Q92" s="25"/>
      <c r="R92" s="26"/>
      <c r="S92" s="25"/>
      <c r="T92" s="25"/>
      <c r="U92" s="27"/>
    </row>
  </sheetData>
  <sheetProtection/>
  <autoFilter ref="A2:U2"/>
  <mergeCells count="6">
    <mergeCell ref="S86:U86"/>
    <mergeCell ref="S87:U87"/>
    <mergeCell ref="B86:D86"/>
    <mergeCell ref="B87:D87"/>
    <mergeCell ref="H86:J86"/>
    <mergeCell ref="H87:J87"/>
  </mergeCells>
  <printOptions horizontalCentered="1" verticalCentered="1"/>
  <pageMargins left="0" right="0" top="0" bottom="0" header="0.31496062992125984" footer="0.31496062992125984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Nasly Milena Pisciotti Duque</dc:creator>
  <cp:keywords/>
  <dc:description/>
  <cp:lastModifiedBy>Nasly Milena Pisciotti Duque</cp:lastModifiedBy>
  <cp:lastPrinted>2022-02-04T17:11:07Z</cp:lastPrinted>
  <dcterms:created xsi:type="dcterms:W3CDTF">2022-02-01T13:27:14Z</dcterms:created>
  <dcterms:modified xsi:type="dcterms:W3CDTF">2022-02-04T17:12:17Z</dcterms:modified>
  <cp:category/>
  <cp:version/>
  <cp:contentType/>
  <cp:contentStatus/>
</cp:coreProperties>
</file>