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<sst xmlns="http://schemas.openxmlformats.org/spreadsheetml/2006/main" count="1170" uniqueCount="1108">
  <si>
    <t>SECRETARIA DISTRITAL DE INTEGRACION SOCIAL</t>
  </si>
  <si>
    <t>Nit: 899999061</t>
  </si>
  <si>
    <t>BALANCE DE PRUEBA</t>
  </si>
  <si>
    <t xml:space="preserve">Corte: Desde Septiembre  Hasta Septiembre del  2022  </t>
  </si>
  <si>
    <t>Sucursal Inicial : -1</t>
  </si>
  <si>
    <t>Sucursal Final : -1</t>
  </si>
  <si>
    <t>CUENTA</t>
  </si>
  <si>
    <t>NOMBRE CUENTA</t>
  </si>
  <si>
    <t>SALDO INICIAL</t>
  </si>
  <si>
    <t>DEBITOS</t>
  </si>
  <si>
    <t>CREDITOS</t>
  </si>
  <si>
    <t>SALDO FINAL</t>
  </si>
  <si>
    <t>1</t>
  </si>
  <si>
    <t>ACTIVO</t>
  </si>
  <si>
    <t>11</t>
  </si>
  <si>
    <t>EFECTIVO Y EQUIVALENTES DE EFECTIVO</t>
  </si>
  <si>
    <t>1105</t>
  </si>
  <si>
    <t>CAJA</t>
  </si>
  <si>
    <t>110502</t>
  </si>
  <si>
    <t>Cajas Menores</t>
  </si>
  <si>
    <t>13</t>
  </si>
  <si>
    <t>CUENTAS POR COBRAR</t>
  </si>
  <si>
    <t>1384</t>
  </si>
  <si>
    <t>OTRAS CUENTAS POR COBRAR</t>
  </si>
  <si>
    <t>138416</t>
  </si>
  <si>
    <t>Enajenacion de activos</t>
  </si>
  <si>
    <t>138421</t>
  </si>
  <si>
    <t>Indemnizaciones</t>
  </si>
  <si>
    <t>13842101</t>
  </si>
  <si>
    <t>Multas y sanciones persuasivo</t>
  </si>
  <si>
    <t>13842102</t>
  </si>
  <si>
    <t>Multsa y sanciones- Coactivo</t>
  </si>
  <si>
    <t>13842103</t>
  </si>
  <si>
    <t>Multas y sanciones proceso ejecutivo</t>
  </si>
  <si>
    <t>138432</t>
  </si>
  <si>
    <t>RESPONSABILIDADES FISCALES</t>
  </si>
  <si>
    <t>13843201</t>
  </si>
  <si>
    <t>Por Fondos</t>
  </si>
  <si>
    <t>138435</t>
  </si>
  <si>
    <t>Otros Intereses de Mora</t>
  </si>
  <si>
    <t>13843501</t>
  </si>
  <si>
    <t>Intereses de mora responsabilidades fiscales</t>
  </si>
  <si>
    <t>138490</t>
  </si>
  <si>
    <t>13849001</t>
  </si>
  <si>
    <t>Cobro Coactivo -Talento Humano</t>
  </si>
  <si>
    <t>13849002</t>
  </si>
  <si>
    <t>Cobro Persuasivo -Talento Humano</t>
  </si>
  <si>
    <t>13849003</t>
  </si>
  <si>
    <t>Coactivo-Recuperacion Vejez</t>
  </si>
  <si>
    <t>13849004</t>
  </si>
  <si>
    <t>Persuasivo Rrecuperacion Vejez</t>
  </si>
  <si>
    <t>13849005</t>
  </si>
  <si>
    <t>Reintegros por incapacidades</t>
  </si>
  <si>
    <t>13849006</t>
  </si>
  <si>
    <t>Reintegro de servicios públicos por cobrar</t>
  </si>
  <si>
    <t>13849007</t>
  </si>
  <si>
    <t>Cobro Persuasivo Discapacidad</t>
  </si>
  <si>
    <t>13849008</t>
  </si>
  <si>
    <t>Cobro Responsables Caja Menor</t>
  </si>
  <si>
    <t>13849009</t>
  </si>
  <si>
    <t>Reintegro Multas Comisarias de Familia</t>
  </si>
  <si>
    <t>13849010</t>
  </si>
  <si>
    <t>Cobro persuasiivo recursos no ejecutados en contratos</t>
  </si>
  <si>
    <t>13849011</t>
  </si>
  <si>
    <t>Cobro Coactivo recursos no ejecutados en contratos</t>
  </si>
  <si>
    <t>13849013</t>
  </si>
  <si>
    <t>Cobro ejecutivo Juridica</t>
  </si>
  <si>
    <t>1385</t>
  </si>
  <si>
    <t>CUENTA X COBRAR DIFICIL RECAUDO</t>
  </si>
  <si>
    <t>138590</t>
  </si>
  <si>
    <t>Otras cuentas  x Cobrar</t>
  </si>
  <si>
    <t>13859001</t>
  </si>
  <si>
    <t>Talento Humano - Dificil Cobro</t>
  </si>
  <si>
    <t>13859002</t>
  </si>
  <si>
    <t>Adulto Mayor Dificil Cobro</t>
  </si>
  <si>
    <t>13859003</t>
  </si>
  <si>
    <t>Multas y sanciones - Dificil Cobro</t>
  </si>
  <si>
    <t>13859005</t>
  </si>
  <si>
    <t>Recursos no ejecuttados - Dificil Cobro</t>
  </si>
  <si>
    <t>1386</t>
  </si>
  <si>
    <t>DETERIORO ACUMUL. CTAS X COBRAR</t>
  </si>
  <si>
    <t>138690</t>
  </si>
  <si>
    <t>Otras Cuentas x Cobrar</t>
  </si>
  <si>
    <t>13869001</t>
  </si>
  <si>
    <t>Cartera Recurso Humano</t>
  </si>
  <si>
    <t>13869002</t>
  </si>
  <si>
    <t>Cartera Adulto Mayor</t>
  </si>
  <si>
    <t>13869004</t>
  </si>
  <si>
    <t>Cartera Multas y Snaciones</t>
  </si>
  <si>
    <t>13869005</t>
  </si>
  <si>
    <t>Cartera recursos no ejecutados en contratos</t>
  </si>
  <si>
    <t>13869006</t>
  </si>
  <si>
    <t>Responsbailidades fiscales</t>
  </si>
  <si>
    <t>14</t>
  </si>
  <si>
    <t>PRESTAMOS POR COBRAR</t>
  </si>
  <si>
    <t>1415</t>
  </si>
  <si>
    <t>PRESTAMOS CONCEDIOS</t>
  </si>
  <si>
    <t>141525</t>
  </si>
  <si>
    <t>Creditos a Empleados</t>
  </si>
  <si>
    <t>16</t>
  </si>
  <si>
    <t>PROPIEDAD PLANTA Y EQUIPO</t>
  </si>
  <si>
    <t>1605</t>
  </si>
  <si>
    <t>TERRENOS</t>
  </si>
  <si>
    <t>160504</t>
  </si>
  <si>
    <t>TERRENOS PENDIENTES POR LEGALIZAR</t>
  </si>
  <si>
    <t>1615</t>
  </si>
  <si>
    <t>CONSTRUCCIONES EN CURSO</t>
  </si>
  <si>
    <t>161501</t>
  </si>
  <si>
    <t>Edificaciones</t>
  </si>
  <si>
    <t>16150101</t>
  </si>
  <si>
    <t>Construccion obras en curso</t>
  </si>
  <si>
    <t>1635</t>
  </si>
  <si>
    <t>BIENES MUEBLES EN BODEGA</t>
  </si>
  <si>
    <t>163501</t>
  </si>
  <si>
    <t>MAQUINARIA Y EQUIPO</t>
  </si>
  <si>
    <t>16350104</t>
  </si>
  <si>
    <t>Maquinaria industrial</t>
  </si>
  <si>
    <t>16350105</t>
  </si>
  <si>
    <t>Equipo de música</t>
  </si>
  <si>
    <t>16350111</t>
  </si>
  <si>
    <t>Herramientas y accesorios</t>
  </si>
  <si>
    <t>163503</t>
  </si>
  <si>
    <t>MUEBLES,ENSERES  EQUIPO DE OFICINA</t>
  </si>
  <si>
    <t>16350301</t>
  </si>
  <si>
    <t>muebles y enseres</t>
  </si>
  <si>
    <t>16350302</t>
  </si>
  <si>
    <t>Equipo y máquina de oficina</t>
  </si>
  <si>
    <t>163504</t>
  </si>
  <si>
    <t>EQUIPO DE COMUNICACION Y COMPU</t>
  </si>
  <si>
    <t>16350401</t>
  </si>
  <si>
    <t>Equipo de comunicación</t>
  </si>
  <si>
    <t>16350402</t>
  </si>
  <si>
    <t>Equipo de computación</t>
  </si>
  <si>
    <t>163511</t>
  </si>
  <si>
    <t>EQUIPO COMED,COC,DESPEN Y HOTE</t>
  </si>
  <si>
    <t>16351102</t>
  </si>
  <si>
    <t>Equipo restaurante y cafetería</t>
  </si>
  <si>
    <t>1640</t>
  </si>
  <si>
    <t>EDIFICACIONES</t>
  </si>
  <si>
    <t>164001</t>
  </si>
  <si>
    <t>Edificios y casas</t>
  </si>
  <si>
    <t>164027</t>
  </si>
  <si>
    <t>EDIFICACIONES PENDIENTES DE LEGALIZAR</t>
  </si>
  <si>
    <t>1655</t>
  </si>
  <si>
    <t>165504</t>
  </si>
  <si>
    <t>165505</t>
  </si>
  <si>
    <t>165506</t>
  </si>
  <si>
    <t>Equipo de recreación y deporte</t>
  </si>
  <si>
    <t>165511</t>
  </si>
  <si>
    <t>1665</t>
  </si>
  <si>
    <t>MUEBLES,ENSERES Y EQ.DE OFICIN</t>
  </si>
  <si>
    <t>166501</t>
  </si>
  <si>
    <t>Muebles y enseres</t>
  </si>
  <si>
    <t>166502</t>
  </si>
  <si>
    <t>Equipo y maquina de oficina</t>
  </si>
  <si>
    <t>166505</t>
  </si>
  <si>
    <t>Muebles enseres y equipo de oficinas de propiedad de Terceros</t>
  </si>
  <si>
    <t>1670</t>
  </si>
  <si>
    <t>EQ.DE COMUNICACION Y COMPUTACI</t>
  </si>
  <si>
    <t>167001</t>
  </si>
  <si>
    <t>167002</t>
  </si>
  <si>
    <t>1680</t>
  </si>
  <si>
    <t>EQ.DE COMED,COCINA,DESP,Y HOTE</t>
  </si>
  <si>
    <t>168001</t>
  </si>
  <si>
    <t>Equipo de hotelería</t>
  </si>
  <si>
    <t>168002</t>
  </si>
  <si>
    <t>Equipo de restaurante y cafetería</t>
  </si>
  <si>
    <t>1685</t>
  </si>
  <si>
    <t>DEPRECIACION ACUMULADA (CR)</t>
  </si>
  <si>
    <t>168501</t>
  </si>
  <si>
    <t>168504</t>
  </si>
  <si>
    <t>16850404</t>
  </si>
  <si>
    <t>16850405</t>
  </si>
  <si>
    <t>16850406</t>
  </si>
  <si>
    <t>16850411</t>
  </si>
  <si>
    <t>168506</t>
  </si>
  <si>
    <t>MUEBLES Y ENSERES Y EQU DE OFI</t>
  </si>
  <si>
    <t>16850601</t>
  </si>
  <si>
    <t>16850602</t>
  </si>
  <si>
    <t>Equipos y maquinas de oficina</t>
  </si>
  <si>
    <t>16850605</t>
  </si>
  <si>
    <t>Muebles, enseres, equipo oficina terceros</t>
  </si>
  <si>
    <t>168507</t>
  </si>
  <si>
    <t>EQUIPO DE COMUNICACION Y COMPUTACION</t>
  </si>
  <si>
    <t>16850701</t>
  </si>
  <si>
    <t>16850702</t>
  </si>
  <si>
    <t>168509</t>
  </si>
  <si>
    <t>EQUIPO DE COMEDOR COCINA DESPENSA,Y HOTEL</t>
  </si>
  <si>
    <t>16850902</t>
  </si>
  <si>
    <t>Equipo de restaurante y cafeteria</t>
  </si>
  <si>
    <t>19</t>
  </si>
  <si>
    <t>OTROS ACTIVOS</t>
  </si>
  <si>
    <t>1902</t>
  </si>
  <si>
    <t>PLAN ACTIVOS BENEF. A EMPLEADOS</t>
  </si>
  <si>
    <t>190204</t>
  </si>
  <si>
    <t>Encargos Fiduciarios</t>
  </si>
  <si>
    <t>1905</t>
  </si>
  <si>
    <t>BIENES Y SERVICIOS PAGADOS POR ANTICIPADO</t>
  </si>
  <si>
    <t>190501</t>
  </si>
  <si>
    <t>Seguros</t>
  </si>
  <si>
    <t>190504</t>
  </si>
  <si>
    <t>Arrendamiento Operativo</t>
  </si>
  <si>
    <t>190515</t>
  </si>
  <si>
    <t>Otros Beneficios a los Empleados</t>
  </si>
  <si>
    <t>1906</t>
  </si>
  <si>
    <t>AVANCES Y ANTICIPOS ENTREGADOS</t>
  </si>
  <si>
    <t>190604</t>
  </si>
  <si>
    <t>Anticipos para Adquisicion de Bienes y Servicios</t>
  </si>
  <si>
    <t>190690</t>
  </si>
  <si>
    <t>OTROS AVANCES Y ANTICIPOS</t>
  </si>
  <si>
    <t>19069001</t>
  </si>
  <si>
    <t>ANTICIPO OBRAS SDIS</t>
  </si>
  <si>
    <t>1908</t>
  </si>
  <si>
    <t>RECURSOS ENTREGADOS EN ADMINISTRACIÓN</t>
  </si>
  <si>
    <t>190801</t>
  </si>
  <si>
    <t>EN ADMINISTRACION</t>
  </si>
  <si>
    <t>19080101</t>
  </si>
  <si>
    <t>Convenio-Icetex</t>
  </si>
  <si>
    <t>19080104</t>
  </si>
  <si>
    <t>Convenio Fondecun -8239</t>
  </si>
  <si>
    <t>19080110</t>
  </si>
  <si>
    <t>IDIPRON CONVENIO 4067/22</t>
  </si>
  <si>
    <t>19080111</t>
  </si>
  <si>
    <t>7740 IMG- JOVENES CON DERECHOS</t>
  </si>
  <si>
    <t>19080112</t>
  </si>
  <si>
    <t>Convenio IDARTES 7612-2021</t>
  </si>
  <si>
    <t>19080114</t>
  </si>
  <si>
    <t>DPS CONVENIO 241/2021</t>
  </si>
  <si>
    <t>19080115</t>
  </si>
  <si>
    <t>7768-IMG-Bono de Oportunidad Jefatura Femenina y Hogares Pobres</t>
  </si>
  <si>
    <t>19080116</t>
  </si>
  <si>
    <t>7768- Bono de Pobreza oculta</t>
  </si>
  <si>
    <t>19080117</t>
  </si>
  <si>
    <t>7771 - Cuidadores y Cuidadoras</t>
  </si>
  <si>
    <t>19080118</t>
  </si>
  <si>
    <t>7756 - Compromiso Social por la Diversidad en Bogota-LGTBI</t>
  </si>
  <si>
    <t>19080119</t>
  </si>
  <si>
    <t>7745 - Apouyo Económico Social Alimentación Integral</t>
  </si>
  <si>
    <t>19080120</t>
  </si>
  <si>
    <t>7749- Rescate Social</t>
  </si>
  <si>
    <t>19080121</t>
  </si>
  <si>
    <t>IDIPRON CONVENIO 10907/2021</t>
  </si>
  <si>
    <t>1909</t>
  </si>
  <si>
    <t>DEPOSITOS ENTREGADOS EN GARANTIA</t>
  </si>
  <si>
    <t>190902</t>
  </si>
  <si>
    <t>PARA BIENES</t>
  </si>
  <si>
    <t>19090201</t>
  </si>
  <si>
    <t>Negocio de Bolsa X Comision</t>
  </si>
  <si>
    <t>1970</t>
  </si>
  <si>
    <t>ACTIVOS INTANGIBLES</t>
  </si>
  <si>
    <t>197008</t>
  </si>
  <si>
    <t>Sofware</t>
  </si>
  <si>
    <t>1975</t>
  </si>
  <si>
    <t>AMORTIZACION ACUMULADA DE ACTIVOS INTANGIBLES (CR)</t>
  </si>
  <si>
    <t>197508</t>
  </si>
  <si>
    <t>2</t>
  </si>
  <si>
    <t>PASIVO</t>
  </si>
  <si>
    <t>24</t>
  </si>
  <si>
    <t>CUENTAS POR PAGAR</t>
  </si>
  <si>
    <t>2401</t>
  </si>
  <si>
    <t>ADQUISIC. BIENES Y SERVIC.NACI</t>
  </si>
  <si>
    <t>240101</t>
  </si>
  <si>
    <t>Bienes Y Servicios</t>
  </si>
  <si>
    <t>240102</t>
  </si>
  <si>
    <t>Proyectos de Inversion</t>
  </si>
  <si>
    <t>24010201</t>
  </si>
  <si>
    <t>Poryecto Sistema General de Regalias</t>
  </si>
  <si>
    <t>2424</t>
  </si>
  <si>
    <t>DESCUENTOS DE NOMINA</t>
  </si>
  <si>
    <t>242401</t>
  </si>
  <si>
    <t>APORTES A FONDOS PENSIONALES</t>
  </si>
  <si>
    <t>24240102</t>
  </si>
  <si>
    <t>Aporte empleado</t>
  </si>
  <si>
    <t>242402</t>
  </si>
  <si>
    <t>APORTES A SEGURIDAD SOCIAL EN SALUD</t>
  </si>
  <si>
    <t>24240202</t>
  </si>
  <si>
    <t>242404</t>
  </si>
  <si>
    <t>SINDICATOS</t>
  </si>
  <si>
    <t>242405</t>
  </si>
  <si>
    <t>COOPERATIVAS</t>
  </si>
  <si>
    <t>242408</t>
  </si>
  <si>
    <t>Contratos de medicina prepagada</t>
  </si>
  <si>
    <t>242411</t>
  </si>
  <si>
    <t>EMBARGOS JUDICIALES</t>
  </si>
  <si>
    <t>242413</t>
  </si>
  <si>
    <t>Cuenta de ahorro para el fomento de AFC</t>
  </si>
  <si>
    <t>2436</t>
  </si>
  <si>
    <t>RETENCION EN LA FUENTE E IMPUESTO DE TIMBRE</t>
  </si>
  <si>
    <t>243603</t>
  </si>
  <si>
    <t>HONORARIOS</t>
  </si>
  <si>
    <t>24360302</t>
  </si>
  <si>
    <t>Honorarios 11%-persona juridica</t>
  </si>
  <si>
    <t>24360303</t>
  </si>
  <si>
    <t>Honorarios 6%-consultoriae interventoria a</t>
  </si>
  <si>
    <t>24360304</t>
  </si>
  <si>
    <t>Honorarios 3,5%- diseño, licencias y mantenimiento de</t>
  </si>
  <si>
    <t>243605</t>
  </si>
  <si>
    <t>SERVICIOS</t>
  </si>
  <si>
    <t>24360501</t>
  </si>
  <si>
    <t>Servicios de vigilancia y aseo 2 %</t>
  </si>
  <si>
    <t>24360502</t>
  </si>
  <si>
    <t>Servicios en general declarantes 4%</t>
  </si>
  <si>
    <t>24360503</t>
  </si>
  <si>
    <t>Servicios en general personas no declarante 6%</t>
  </si>
  <si>
    <t>24360504</t>
  </si>
  <si>
    <t>Servicio Transporte nal. pasajeros 3.5 %</t>
  </si>
  <si>
    <t>24360506</t>
  </si>
  <si>
    <t>Servicio por transportes de Carga1%</t>
  </si>
  <si>
    <t>243606</t>
  </si>
  <si>
    <t>ARRENDAMIENTOS</t>
  </si>
  <si>
    <t>24360601</t>
  </si>
  <si>
    <t>Arrendamiento de Bienes Inmuebles 3,5%</t>
  </si>
  <si>
    <t>243608</t>
  </si>
  <si>
    <t>COMPRAS</t>
  </si>
  <si>
    <t>24360801</t>
  </si>
  <si>
    <t>Compras general declarante 2,5%</t>
  </si>
  <si>
    <t>24360803</t>
  </si>
  <si>
    <t>compra de productos agricolas 1,5%</t>
  </si>
  <si>
    <t>24360804</t>
  </si>
  <si>
    <t>Compra de Combustibles  0,1%</t>
  </si>
  <si>
    <t>243615</t>
  </si>
  <si>
    <t>A EMPLEADOS ART.383 ET</t>
  </si>
  <si>
    <t>24361501</t>
  </si>
  <si>
    <t>Rentas de Trabajo honorarios contratistas</t>
  </si>
  <si>
    <t>24361502</t>
  </si>
  <si>
    <t>Rentas de trabajo por salarios</t>
  </si>
  <si>
    <t>243625</t>
  </si>
  <si>
    <t>IMP.A LAS VENTAS RETENIDO IVA</t>
  </si>
  <si>
    <t>24362501</t>
  </si>
  <si>
    <t>Retención iva  15%- Honorarios</t>
  </si>
  <si>
    <t>24362502</t>
  </si>
  <si>
    <t>Retención iva  15%-  Comisiones</t>
  </si>
  <si>
    <t>24362503</t>
  </si>
  <si>
    <t>Retención iva  15%- Servicios</t>
  </si>
  <si>
    <t>24362504</t>
  </si>
  <si>
    <t>Retención iva  15%- Arrendamientos</t>
  </si>
  <si>
    <t>24362506</t>
  </si>
  <si>
    <t>Retención iva  15% Compra Activos Fijos</t>
  </si>
  <si>
    <t>24362508</t>
  </si>
  <si>
    <t>Retención iva  15% Demas Costos y Deducciones</t>
  </si>
  <si>
    <t>24362509</t>
  </si>
  <si>
    <t>Retención iva  15% Recurso Humano</t>
  </si>
  <si>
    <t>243626</t>
  </si>
  <si>
    <t>CONTRATOS DE OBRA</t>
  </si>
  <si>
    <t>24362601</t>
  </si>
  <si>
    <t>Contratos de obra y Construción 2%</t>
  </si>
  <si>
    <t>243627</t>
  </si>
  <si>
    <t>RTE INDUSTRIA Y COMERC-RET-ICA</t>
  </si>
  <si>
    <t>24362701</t>
  </si>
  <si>
    <t>RETENCION COMERCIAL SDIS</t>
  </si>
  <si>
    <t>2436270101</t>
  </si>
  <si>
    <t>Compras del 4,14x1000</t>
  </si>
  <si>
    <t>2436270103</t>
  </si>
  <si>
    <t>Compras del 11,04x1000</t>
  </si>
  <si>
    <t>2436270104</t>
  </si>
  <si>
    <t>Compras del 13,8x1000</t>
  </si>
  <si>
    <t>24362702</t>
  </si>
  <si>
    <t>RETENCION POR SERVICIOS SDIS</t>
  </si>
  <si>
    <t>2436270201</t>
  </si>
  <si>
    <t>Servicios del 4,14x1000</t>
  </si>
  <si>
    <t>2436270202</t>
  </si>
  <si>
    <t>Servicios del 6,9x1000</t>
  </si>
  <si>
    <t>2436270203</t>
  </si>
  <si>
    <t>Servicios del 9,66x1000</t>
  </si>
  <si>
    <t>2436270204</t>
  </si>
  <si>
    <t>Servicios del 11,04x1000</t>
  </si>
  <si>
    <t>2436270205</t>
  </si>
  <si>
    <t>Servicios del 13,8x1000</t>
  </si>
  <si>
    <t>2436270207</t>
  </si>
  <si>
    <t>Servicios del 8.66x100</t>
  </si>
  <si>
    <t>2436270209</t>
  </si>
  <si>
    <t>Servicios del 7.12x1000</t>
  </si>
  <si>
    <t>243690</t>
  </si>
  <si>
    <t>OTRAS RETENCIONES</t>
  </si>
  <si>
    <t>24369001</t>
  </si>
  <si>
    <t>Estampilla universidad  distrital</t>
  </si>
  <si>
    <t>24369002</t>
  </si>
  <si>
    <t>Estampilla procultura 0,5%</t>
  </si>
  <si>
    <t>24369004</t>
  </si>
  <si>
    <t>Estampilla proadulto mayor 2%</t>
  </si>
  <si>
    <t>24369007</t>
  </si>
  <si>
    <t>Otras retefuentes 3.5%</t>
  </si>
  <si>
    <t>24369009</t>
  </si>
  <si>
    <t>Estampilla u. pedagogica 0,5%</t>
  </si>
  <si>
    <t>24369010</t>
  </si>
  <si>
    <t>Contribucion Especial 5%</t>
  </si>
  <si>
    <t>2460</t>
  </si>
  <si>
    <t>CRÉDITOS JUDICIALES</t>
  </si>
  <si>
    <t>246002</t>
  </si>
  <si>
    <t>SENTENCIAS</t>
  </si>
  <si>
    <t>24600202</t>
  </si>
  <si>
    <t>Laboral</t>
  </si>
  <si>
    <t>24600203</t>
  </si>
  <si>
    <t>Administrativa</t>
  </si>
  <si>
    <t>2490</t>
  </si>
  <si>
    <t>OTRAS CUENTAS POR PAGAR</t>
  </si>
  <si>
    <t>249013</t>
  </si>
  <si>
    <t>RECURSOS DE ACREEDORES REINTEGRADOS POR ENTIDADES PUBLICAS</t>
  </si>
  <si>
    <t>24901301</t>
  </si>
  <si>
    <t>Caja Menor Subdirecciones Locales</t>
  </si>
  <si>
    <t>249034</t>
  </si>
  <si>
    <t>APORTES A ESCUELAS INDUSTRIALES, INSTITUTOS TECNICOS Y ESAP</t>
  </si>
  <si>
    <t>24903401</t>
  </si>
  <si>
    <t>ESAP</t>
  </si>
  <si>
    <t>24903402</t>
  </si>
  <si>
    <t>INSTITUTOS TECNICOS</t>
  </si>
  <si>
    <t>249040</t>
  </si>
  <si>
    <t>Saldo a Favor de Beneficiarios</t>
  </si>
  <si>
    <t>24904001</t>
  </si>
  <si>
    <t>Adquisicion de bienes</t>
  </si>
  <si>
    <t>24904003</t>
  </si>
  <si>
    <t>Por obras y servicios</t>
  </si>
  <si>
    <t>24904004</t>
  </si>
  <si>
    <t>Cuentas en poder del Tesorero Rechazos</t>
  </si>
  <si>
    <t>249050</t>
  </si>
  <si>
    <t>APORTES AL ICBF Y SENA</t>
  </si>
  <si>
    <t>24905001</t>
  </si>
  <si>
    <t>I.C.B.F.</t>
  </si>
  <si>
    <t>24905002</t>
  </si>
  <si>
    <t>SENA</t>
  </si>
  <si>
    <t>249053</t>
  </si>
  <si>
    <t>COMISIONES</t>
  </si>
  <si>
    <t>25</t>
  </si>
  <si>
    <t>BENEFICIOS A EMPLEADOS</t>
  </si>
  <si>
    <t>2511</t>
  </si>
  <si>
    <t>BENEFICIOS A LOS EMPLEADOS A CORTO PLAZO</t>
  </si>
  <si>
    <t>251101</t>
  </si>
  <si>
    <t>Nomina por Pagar</t>
  </si>
  <si>
    <t>CESANTÍAS</t>
  </si>
  <si>
    <t>25110201</t>
  </si>
  <si>
    <t>Cesantías reales</t>
  </si>
  <si>
    <t>25110202</t>
  </si>
  <si>
    <t>Cesantias provisiones</t>
  </si>
  <si>
    <t>25110203</t>
  </si>
  <si>
    <t>Cesantías FONCEP</t>
  </si>
  <si>
    <t>251103</t>
  </si>
  <si>
    <t>Intereses Sobre Cesantias</t>
  </si>
  <si>
    <t>25110301</t>
  </si>
  <si>
    <t>Int. Cesantías Real</t>
  </si>
  <si>
    <t>25110302</t>
  </si>
  <si>
    <t>Int. Cesantías Provisión</t>
  </si>
  <si>
    <t>251104</t>
  </si>
  <si>
    <t>Vacaciones</t>
  </si>
  <si>
    <t>25110401</t>
  </si>
  <si>
    <t>Vacaciones real</t>
  </si>
  <si>
    <t>25110402</t>
  </si>
  <si>
    <t>Vacaciones Provisión</t>
  </si>
  <si>
    <t>251105</t>
  </si>
  <si>
    <t>Prima Vacaciones</t>
  </si>
  <si>
    <t>25110501</t>
  </si>
  <si>
    <t>Prima de Vacaciones- real</t>
  </si>
  <si>
    <t>25110502</t>
  </si>
  <si>
    <t>Prima de VAcaciones- Provsiones</t>
  </si>
  <si>
    <t>251106</t>
  </si>
  <si>
    <t>Prima de Servicios</t>
  </si>
  <si>
    <t>25110601</t>
  </si>
  <si>
    <t>Prima de Servicios Real</t>
  </si>
  <si>
    <t>25110602</t>
  </si>
  <si>
    <t>Prima de Servicios-Provision</t>
  </si>
  <si>
    <t>251107</t>
  </si>
  <si>
    <t>Prima de Navidad</t>
  </si>
  <si>
    <t>25110701</t>
  </si>
  <si>
    <t>Prima de Navidad Real</t>
  </si>
  <si>
    <t>25110702</t>
  </si>
  <si>
    <t>Prima de NAvidad Provisions</t>
  </si>
  <si>
    <t>251109</t>
  </si>
  <si>
    <t>BONIFICACIONES</t>
  </si>
  <si>
    <t>25110901</t>
  </si>
  <si>
    <t>Bonificación por  Recreación Real</t>
  </si>
  <si>
    <t>25110902</t>
  </si>
  <si>
    <t>Bonificación  de recreación Provisio</t>
  </si>
  <si>
    <t>251111</t>
  </si>
  <si>
    <t>APORTE RIESGOS PROFESIONALES</t>
  </si>
  <si>
    <t>25111101</t>
  </si>
  <si>
    <t>Aporte a Riesgos Profesionales</t>
  </si>
  <si>
    <t>251122</t>
  </si>
  <si>
    <t>Aportes a Fondos Pensionales</t>
  </si>
  <si>
    <t>251123</t>
  </si>
  <si>
    <t>Aportes a Seguridad Social en Salud - Empleador</t>
  </si>
  <si>
    <t>251124</t>
  </si>
  <si>
    <t>APORTES A CAJA DE COMPENSACION</t>
  </si>
  <si>
    <t>25112401</t>
  </si>
  <si>
    <t>Compensar</t>
  </si>
  <si>
    <t>2512</t>
  </si>
  <si>
    <t>BENEFICIOS A EMPLEADOS A LARGO PLAZO</t>
  </si>
  <si>
    <t>251204</t>
  </si>
  <si>
    <t>Cesantias Retroactivas</t>
  </si>
  <si>
    <t>251290</t>
  </si>
  <si>
    <t>OTROS BENEFICIOS A LARGO PLAZO</t>
  </si>
  <si>
    <t>25129001</t>
  </si>
  <si>
    <t>Beneficios por Permanencia Real LP</t>
  </si>
  <si>
    <t>25129002</t>
  </si>
  <si>
    <t>Beneficios por Permanencia Estimado</t>
  </si>
  <si>
    <t>25129003</t>
  </si>
  <si>
    <t>Beneficio por permanencia provision</t>
  </si>
  <si>
    <t>27</t>
  </si>
  <si>
    <t>PROVISIONES</t>
  </si>
  <si>
    <t>2701</t>
  </si>
  <si>
    <t>LITIGIOS Y DEMANDAS</t>
  </si>
  <si>
    <t>270103</t>
  </si>
  <si>
    <t>Administrativos</t>
  </si>
  <si>
    <t>270105</t>
  </si>
  <si>
    <t>Laborales</t>
  </si>
  <si>
    <t>29</t>
  </si>
  <si>
    <t>OTROS PASIVOS</t>
  </si>
  <si>
    <t>2902</t>
  </si>
  <si>
    <t>RECURSOS RECIBIDOS EN ADMINISTRACION</t>
  </si>
  <si>
    <t>290201</t>
  </si>
  <si>
    <t>29020106</t>
  </si>
  <si>
    <t>CONVENIO ICBF-3602-0677 DE 2019</t>
  </si>
  <si>
    <t>29020107</t>
  </si>
  <si>
    <t>Convenio SDIS 2886- ICBF 1066/2020</t>
  </si>
  <si>
    <t>29020109</t>
  </si>
  <si>
    <t>Convneio ICBF- SDIS 5460 DE 2021</t>
  </si>
  <si>
    <t>3</t>
  </si>
  <si>
    <t>PATRIMONIO</t>
  </si>
  <si>
    <t>31</t>
  </si>
  <si>
    <t>PATRIMONIO DE LAS ENTIDADES DE GOBIERNO</t>
  </si>
  <si>
    <t>3105</t>
  </si>
  <si>
    <t>CAPITAL FISCAL</t>
  </si>
  <si>
    <t>310506</t>
  </si>
  <si>
    <t>31050601</t>
  </si>
  <si>
    <t>CAPITAL SDIS</t>
  </si>
  <si>
    <t>31050603</t>
  </si>
  <si>
    <t>PATRIMONIO PUBLICO INCORPORADO</t>
  </si>
  <si>
    <t>3105060301</t>
  </si>
  <si>
    <t>Ingreso de bienes Fondo de Desarrollo Local</t>
  </si>
  <si>
    <t>3105060302</t>
  </si>
  <si>
    <t>Ingreso bienes Instituciones SDIS</t>
  </si>
  <si>
    <t>3105060303</t>
  </si>
  <si>
    <t>Ingresos bienes Propiedad de Terceros</t>
  </si>
  <si>
    <t>3105060304</t>
  </si>
  <si>
    <t>Donaciones</t>
  </si>
  <si>
    <t>3109</t>
  </si>
  <si>
    <t>RESULTADOS DE EJERCICIOS ANTERIORES</t>
  </si>
  <si>
    <t>310901</t>
  </si>
  <si>
    <t>EXCEDENTE ACUMULADO</t>
  </si>
  <si>
    <t>3110</t>
  </si>
  <si>
    <t>RESULTADO DEL EJERCICIO</t>
  </si>
  <si>
    <t>311001</t>
  </si>
  <si>
    <t>EXCEDENTE DEL EJERCICIO</t>
  </si>
  <si>
    <t>4</t>
  </si>
  <si>
    <t>INGRESOS</t>
  </si>
  <si>
    <t>44</t>
  </si>
  <si>
    <t>TRANSFERENCIAS Y SUBVENCIONES</t>
  </si>
  <si>
    <t>4428</t>
  </si>
  <si>
    <t>OTRAS TRANSFERENCIAS</t>
  </si>
  <si>
    <t>442807</t>
  </si>
  <si>
    <t>Otros bienes derechos y recursos procedentez de entidades de gobierno</t>
  </si>
  <si>
    <t>442808</t>
  </si>
  <si>
    <t>Bienes Recibidos sin Contraprestacion</t>
  </si>
  <si>
    <t>442830</t>
  </si>
  <si>
    <t>Bienes derechos y recursos procedentes del sector privado</t>
  </si>
  <si>
    <t>47</t>
  </si>
  <si>
    <t>OPERACIONES INTERINSTITUCIONALES</t>
  </si>
  <si>
    <t>4705</t>
  </si>
  <si>
    <t>Fondos Recibidos</t>
  </si>
  <si>
    <t>470508</t>
  </si>
  <si>
    <t>Funcionamiento</t>
  </si>
  <si>
    <t>47050801</t>
  </si>
  <si>
    <t>Pago O.p. Funcionamiento</t>
  </si>
  <si>
    <t>47050802</t>
  </si>
  <si>
    <t>Pago nómina Funcionamiento</t>
  </si>
  <si>
    <t>470510</t>
  </si>
  <si>
    <t>Inversión</t>
  </si>
  <si>
    <t>47051001</t>
  </si>
  <si>
    <t>Pagos OP Inversion</t>
  </si>
  <si>
    <t>47051002</t>
  </si>
  <si>
    <t>Pagos Nomina Inversion</t>
  </si>
  <si>
    <t>47051003</t>
  </si>
  <si>
    <t>Pagos con recursos SGR</t>
  </si>
  <si>
    <t>4720</t>
  </si>
  <si>
    <t>OPERACIONES DE ENLACE</t>
  </si>
  <si>
    <t>472081</t>
  </si>
  <si>
    <t>Devolucion de Ingresos</t>
  </si>
  <si>
    <t>47208102</t>
  </si>
  <si>
    <t>Devolucion de Recaudos ADM Centr</t>
  </si>
  <si>
    <t>4722</t>
  </si>
  <si>
    <t>OPERACIONES SIN FLUJO DE EFECTIVO</t>
  </si>
  <si>
    <t>472290</t>
  </si>
  <si>
    <t>Otras operaciones sin flujo de efectivo</t>
  </si>
  <si>
    <t>48</t>
  </si>
  <si>
    <t>OTROS INGRESOS</t>
  </si>
  <si>
    <t>4802</t>
  </si>
  <si>
    <t>FINANCIEROS</t>
  </si>
  <si>
    <t>480233</t>
  </si>
  <si>
    <t>Intereses de Mora</t>
  </si>
  <si>
    <t>4808</t>
  </si>
  <si>
    <t>INGRESOS DIVERSOS</t>
  </si>
  <si>
    <t>480825</t>
  </si>
  <si>
    <t>Sobrantes</t>
  </si>
  <si>
    <t>480826</t>
  </si>
  <si>
    <t>RECUPERACIONES</t>
  </si>
  <si>
    <t>48082601</t>
  </si>
  <si>
    <t>Reintregros por Tesorería</t>
  </si>
  <si>
    <t>48082603</t>
  </si>
  <si>
    <t>Reposicion de bienes</t>
  </si>
  <si>
    <t>48082604</t>
  </si>
  <si>
    <t>Reintegro recurso no ejecutados - contratación</t>
  </si>
  <si>
    <t>48082605</t>
  </si>
  <si>
    <t>Recuperación Gastos Años Anteriores</t>
  </si>
  <si>
    <t>48082606</t>
  </si>
  <si>
    <t>Provision Litigios y Demandas</t>
  </si>
  <si>
    <t>48082607</t>
  </si>
  <si>
    <t>Gtos Financi Litigios Demandas</t>
  </si>
  <si>
    <t>48082609</t>
  </si>
  <si>
    <t>Reintegros de nómina</t>
  </si>
  <si>
    <t>480827</t>
  </si>
  <si>
    <t>Aprovechamientos</t>
  </si>
  <si>
    <t>480828</t>
  </si>
  <si>
    <t>INDEMNIZACIONES</t>
  </si>
  <si>
    <t>48082801</t>
  </si>
  <si>
    <t>Multas Y Sanciones Contratación</t>
  </si>
  <si>
    <t>48082802</t>
  </si>
  <si>
    <t>Multas Y Sanciones Talento Humano</t>
  </si>
  <si>
    <t>48082803</t>
  </si>
  <si>
    <t>Multas Y Sanciones Comisaria de Familia</t>
  </si>
  <si>
    <t>480829</t>
  </si>
  <si>
    <t>480890</t>
  </si>
  <si>
    <t>Otros Ingresos Diversos</t>
  </si>
  <si>
    <t>5</t>
  </si>
  <si>
    <t>GASTOS</t>
  </si>
  <si>
    <t>51</t>
  </si>
  <si>
    <t>ADMINISTRACION</t>
  </si>
  <si>
    <t>5101</t>
  </si>
  <si>
    <t>SUELDOS Y SALARIOS</t>
  </si>
  <si>
    <t>510101</t>
  </si>
  <si>
    <t>Sueldos de Personal</t>
  </si>
  <si>
    <t>510103</t>
  </si>
  <si>
    <t>Horas Extras y Festivos</t>
  </si>
  <si>
    <t>510105</t>
  </si>
  <si>
    <t>Gastos de Representación</t>
  </si>
  <si>
    <t>510110</t>
  </si>
  <si>
    <t>Prima Tècnica</t>
  </si>
  <si>
    <t>510119</t>
  </si>
  <si>
    <t>51011901</t>
  </si>
  <si>
    <t>Bonificación por permanencia</t>
  </si>
  <si>
    <t>51011902</t>
  </si>
  <si>
    <t>Bonificación por Servicios</t>
  </si>
  <si>
    <t>510123</t>
  </si>
  <si>
    <t>AUXILIO DE TRANSPORTE</t>
  </si>
  <si>
    <t>510160</t>
  </si>
  <si>
    <t>Subsidio de Alimentación</t>
  </si>
  <si>
    <t>5102</t>
  </si>
  <si>
    <t>CONTRIBUCIONES IMPUTADAS</t>
  </si>
  <si>
    <t>510201</t>
  </si>
  <si>
    <t>Incapacidades</t>
  </si>
  <si>
    <t>5103</t>
  </si>
  <si>
    <t>CONTRIBUCIONES EFECTIVAS</t>
  </si>
  <si>
    <t>510302</t>
  </si>
  <si>
    <t>Aportes Cajas de Compensación Familiar</t>
  </si>
  <si>
    <t>510303</t>
  </si>
  <si>
    <t>Cotización Seguridad Social en Salud</t>
  </si>
  <si>
    <t>510305</t>
  </si>
  <si>
    <t>Cotización Riesgos Profesionales</t>
  </si>
  <si>
    <t>510306</t>
  </si>
  <si>
    <t>Cotización Regim Prim.Med-COLPENSIONES</t>
  </si>
  <si>
    <t>510307</t>
  </si>
  <si>
    <t>Cotización Regim Indiv -FONDOS PENSIONALES</t>
  </si>
  <si>
    <t>5104</t>
  </si>
  <si>
    <t>APORTES SOBRE LA NOMINA</t>
  </si>
  <si>
    <t>510401</t>
  </si>
  <si>
    <t>Aportes al ICBF</t>
  </si>
  <si>
    <t>510402</t>
  </si>
  <si>
    <t>Aportes al SENA</t>
  </si>
  <si>
    <t>510403</t>
  </si>
  <si>
    <t>Aportes al ESAP</t>
  </si>
  <si>
    <t>510404</t>
  </si>
  <si>
    <t>Aportes a escuelas industriales e institutos técnicos</t>
  </si>
  <si>
    <t>5107</t>
  </si>
  <si>
    <t>PRESTACIONES SOCIALES</t>
  </si>
  <si>
    <t>510701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</si>
  <si>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</si>
  <si>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</si>
  <si>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</si>
  <si>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</si>
  <si>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</si>
  <si>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</si>
  <si>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</si>
  <si>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510706</t>
  </si>
  <si>
    <t>510707</t>
  </si>
  <si>
    <t>Bonidicación Especial de Recreación</t>
  </si>
  <si>
    <t>510708</t>
  </si>
  <si>
    <t>510790</t>
  </si>
  <si>
    <t>OTRAS PRIMAS</t>
  </si>
  <si>
    <t>51079002</t>
  </si>
  <si>
    <t>Prima Técnica de Antiguedad</t>
  </si>
  <si>
    <t>51079003</t>
  </si>
  <si>
    <t>Prima Secretarial</t>
  </si>
  <si>
    <t>51079004</t>
  </si>
  <si>
    <t>Prima de Antiguedad</t>
  </si>
  <si>
    <t>5108</t>
  </si>
  <si>
    <t>GASTOS DE PERSONAL DIVERSOS</t>
  </si>
  <si>
    <t>510803</t>
  </si>
  <si>
    <t>Capacitación, Bienestar, Estímulos</t>
  </si>
  <si>
    <t>5111</t>
  </si>
  <si>
    <t>GENERALES</t>
  </si>
  <si>
    <t>511114</t>
  </si>
  <si>
    <t>MATERIALES, SUMINISTROS</t>
  </si>
  <si>
    <t>51111402</t>
  </si>
  <si>
    <t>Elementos de Construcción</t>
  </si>
  <si>
    <t>51111403</t>
  </si>
  <si>
    <t>Drogas, Elementos Odontol, Laboratorio</t>
  </si>
  <si>
    <t>51111404</t>
  </si>
  <si>
    <t>Útiles de Escrit, Oficina, Papel</t>
  </si>
  <si>
    <t>51111405</t>
  </si>
  <si>
    <t>Viveres, Rancho, Artic.Cafeteria</t>
  </si>
  <si>
    <t>51111406</t>
  </si>
  <si>
    <t>Repuestos para Maq. y Equipos</t>
  </si>
  <si>
    <t>51111407</t>
  </si>
  <si>
    <t>Utencilios de uso Domestivo, Personal</t>
  </si>
  <si>
    <t>51111408</t>
  </si>
  <si>
    <t>Vestuario, Ropa y Calzado</t>
  </si>
  <si>
    <t>51111410</t>
  </si>
  <si>
    <t>Otros Elementos de Consumo</t>
  </si>
  <si>
    <t>511117</t>
  </si>
  <si>
    <t>SERVICIOS PUBLICOS</t>
  </si>
  <si>
    <t>51111701</t>
  </si>
  <si>
    <t>Empresa Telefonos-Servicio ETB</t>
  </si>
  <si>
    <t>51111702</t>
  </si>
  <si>
    <t>Empresa Telefonos IVA Facturado</t>
  </si>
  <si>
    <t>51111703</t>
  </si>
  <si>
    <t>Internet</t>
  </si>
  <si>
    <t>51111705</t>
  </si>
  <si>
    <t>Acueducto Pago Servicio de Agua</t>
  </si>
  <si>
    <t>51111707</t>
  </si>
  <si>
    <t>Acueducto-Pago Servicio Aseo</t>
  </si>
  <si>
    <t>51111708</t>
  </si>
  <si>
    <t>Acueducto Pago Otros Servicios</t>
  </si>
  <si>
    <t>51111710</t>
  </si>
  <si>
    <t>Energia</t>
  </si>
  <si>
    <t>51111712</t>
  </si>
  <si>
    <t>Gas Natural</t>
  </si>
  <si>
    <t>51111714</t>
  </si>
  <si>
    <t>Celular Movil</t>
  </si>
  <si>
    <t>51111715</t>
  </si>
  <si>
    <t>Otros de Telefonia Fija</t>
  </si>
  <si>
    <t>51111716</t>
  </si>
  <si>
    <t>Otros Servicios Públicos</t>
  </si>
  <si>
    <t>511118</t>
  </si>
  <si>
    <t>ARRENDAMIENTO OPERATIVO</t>
  </si>
  <si>
    <t>511121</t>
  </si>
  <si>
    <t>IMPRESOS,PUBLIC,SUSCRIP,AFILIA</t>
  </si>
  <si>
    <t>511125</t>
  </si>
  <si>
    <t>SEGUROS GENERALES</t>
  </si>
  <si>
    <t>511140</t>
  </si>
  <si>
    <t>CONTRATOS DE ADMINISTRACION</t>
  </si>
  <si>
    <t>511166</t>
  </si>
  <si>
    <t>COSTAS PROCESALES</t>
  </si>
  <si>
    <t>51116601</t>
  </si>
  <si>
    <t>Costas procesales</t>
  </si>
  <si>
    <t>511178</t>
  </si>
  <si>
    <t>Comisiones</t>
  </si>
  <si>
    <t>511190</t>
  </si>
  <si>
    <t>OTROS GASTOS GENERALES</t>
  </si>
  <si>
    <t>51119001</t>
  </si>
  <si>
    <t>Pago Sentencias Judiciales</t>
  </si>
  <si>
    <t>51119002</t>
  </si>
  <si>
    <t>Pago Intereses Sentencias Judiciales</t>
  </si>
  <si>
    <t>51119005</t>
  </si>
  <si>
    <t>Sanciones</t>
  </si>
  <si>
    <t>5120</t>
  </si>
  <si>
    <t>IMPUESTOS,CONTRIBUC, TASAS</t>
  </si>
  <si>
    <t>512010</t>
  </si>
  <si>
    <t>Tasas</t>
  </si>
  <si>
    <t>53</t>
  </si>
  <si>
    <t>DETERIORO, DEPRECIACIONES, AMORTIZACIONES Y PROVISIONES</t>
  </si>
  <si>
    <t>5360</t>
  </si>
  <si>
    <t>DEPRECIACIÓN DE PROPIEDADES, PLANTA Y EQUIPO</t>
  </si>
  <si>
    <t>536001</t>
  </si>
  <si>
    <t>536004</t>
  </si>
  <si>
    <t>Maquinaria y Equipo</t>
  </si>
  <si>
    <t>536006</t>
  </si>
  <si>
    <t>Muebles enseres y eq. de ofici</t>
  </si>
  <si>
    <t>536007</t>
  </si>
  <si>
    <t>Equipos de Comunicación y Computación</t>
  </si>
  <si>
    <t>536009</t>
  </si>
  <si>
    <t>Equipos de Comedor Cocina Despensa y Hoteleria</t>
  </si>
  <si>
    <t>5366</t>
  </si>
  <si>
    <t>AMORTIZACIÓN DE ACTIVOS INTANGIBLES</t>
  </si>
  <si>
    <t>536606</t>
  </si>
  <si>
    <t>Softwares</t>
  </si>
  <si>
    <t>5368</t>
  </si>
  <si>
    <t>PROVISIÓN LITIGIOS Y DEMANDAS</t>
  </si>
  <si>
    <t>536803</t>
  </si>
  <si>
    <t>Administrativas</t>
  </si>
  <si>
    <t>536805</t>
  </si>
  <si>
    <t>55</t>
  </si>
  <si>
    <t>GASTO SOCIAL</t>
  </si>
  <si>
    <t>5507</t>
  </si>
  <si>
    <t>DESARROL.COMUNIT.BIENEST.SOCIA</t>
  </si>
  <si>
    <t>550701</t>
  </si>
  <si>
    <t>55070101</t>
  </si>
  <si>
    <t>55070103</t>
  </si>
  <si>
    <t>55070105</t>
  </si>
  <si>
    <t>55070106</t>
  </si>
  <si>
    <t>Auxilio de Transporte</t>
  </si>
  <si>
    <t>55070107</t>
  </si>
  <si>
    <t>55070108</t>
  </si>
  <si>
    <t>55070109</t>
  </si>
  <si>
    <t>Bonificaciòn por permanencia</t>
  </si>
  <si>
    <t>55070110</t>
  </si>
  <si>
    <t>55070111</t>
  </si>
  <si>
    <t>55070112</t>
  </si>
  <si>
    <t>55070113</t>
  </si>
  <si>
    <t>55070114</t>
  </si>
  <si>
    <t>55070115</t>
  </si>
  <si>
    <t>Bonificación Especial de Recre</t>
  </si>
  <si>
    <t>55070116</t>
  </si>
  <si>
    <t>55070117</t>
  </si>
  <si>
    <t>55070118</t>
  </si>
  <si>
    <t>Prima Tècnica de Antiguedad</t>
  </si>
  <si>
    <t>55070121</t>
  </si>
  <si>
    <t>Cesantias Fondos Privados</t>
  </si>
  <si>
    <t>55070123</t>
  </si>
  <si>
    <t>Intereses Cesantias Privados</t>
  </si>
  <si>
    <t>55070126</t>
  </si>
  <si>
    <t>Incapacidad General</t>
  </si>
  <si>
    <t>550703</t>
  </si>
  <si>
    <t>CONTRIBUCCIONES EFECTIVAS</t>
  </si>
  <si>
    <t>55070301</t>
  </si>
  <si>
    <t>Aporte Cajas Comensac.Familia</t>
  </si>
  <si>
    <t>55070302</t>
  </si>
  <si>
    <t>Aporte Salud E,.P.S. publicas</t>
  </si>
  <si>
    <t>55070303</t>
  </si>
  <si>
    <t>Aporte Salud E.P.S  Privados</t>
  </si>
  <si>
    <t>55070305</t>
  </si>
  <si>
    <t>Aporte Riesgos Laborales</t>
  </si>
  <si>
    <t>55070306</t>
  </si>
  <si>
    <t>Aporte Pensión Colpensiones</t>
  </si>
  <si>
    <t>55070307</t>
  </si>
  <si>
    <t>Aporte Pensión Otros Fondos</t>
  </si>
  <si>
    <t>550704</t>
  </si>
  <si>
    <t>55070401</t>
  </si>
  <si>
    <t>55070402</t>
  </si>
  <si>
    <t>55070403</t>
  </si>
  <si>
    <t>55070404</t>
  </si>
  <si>
    <t>Aportes Institutos Técnicos</t>
  </si>
  <si>
    <t>550705</t>
  </si>
  <si>
    <t>55070505</t>
  </si>
  <si>
    <t>SECTOR COMUNITARIO</t>
  </si>
  <si>
    <t>5507050505</t>
  </si>
  <si>
    <t>HONORARIOS Y COMISIONES</t>
  </si>
  <si>
    <t>550705050501</t>
  </si>
  <si>
    <t>Consultoria e Interventoria de Obra</t>
  </si>
  <si>
    <t>550705050502</t>
  </si>
  <si>
    <t>Otras Consultorias e Interventorias</t>
  </si>
  <si>
    <t>550705050503</t>
  </si>
  <si>
    <t>Capacitaciones</t>
  </si>
  <si>
    <t>550705050504</t>
  </si>
  <si>
    <t>Avaluos</t>
  </si>
  <si>
    <t>550705050506</t>
  </si>
  <si>
    <t>550705050507</t>
  </si>
  <si>
    <t>Servicios Especializados en  Sofware</t>
  </si>
  <si>
    <t>550705050510</t>
  </si>
  <si>
    <t>Otros Honorarios y Comisiones</t>
  </si>
  <si>
    <t>5507050510</t>
  </si>
  <si>
    <t>550705051001</t>
  </si>
  <si>
    <t>Vigilancia y Seguridad</t>
  </si>
  <si>
    <t>550705051002</t>
  </si>
  <si>
    <t>Aseo, Cafeteria, Lavanderia</t>
  </si>
  <si>
    <t>550705051003</t>
  </si>
  <si>
    <t>Transporte</t>
  </si>
  <si>
    <t>550705051004</t>
  </si>
  <si>
    <t>Hospedajes, Restaurantes</t>
  </si>
  <si>
    <t>550705051005</t>
  </si>
  <si>
    <t>Mensajeria y Archivo</t>
  </si>
  <si>
    <t>550705051006</t>
  </si>
  <si>
    <t>Comedores y Alimentos</t>
  </si>
  <si>
    <t>550705051007</t>
  </si>
  <si>
    <t>Subsidio Adulto Mayor</t>
  </si>
  <si>
    <t>550705051008</t>
  </si>
  <si>
    <t>Servicios Funerarios</t>
  </si>
  <si>
    <t>550705051010</t>
  </si>
  <si>
    <t>Jardines Infantiles</t>
  </si>
  <si>
    <t>550705051012</t>
  </si>
  <si>
    <t>IMG- Jovenes con Derechos</t>
  </si>
  <si>
    <t>550705051013</t>
  </si>
  <si>
    <t>IMG - Pobreza Oculta</t>
  </si>
  <si>
    <t>550705051014</t>
  </si>
  <si>
    <t>IMG- Jefatura Femenina</t>
  </si>
  <si>
    <t>550705051015</t>
  </si>
  <si>
    <t>Otros Servicios</t>
  </si>
  <si>
    <t>550705051016</t>
  </si>
  <si>
    <t>IMG- Cuidadoras y Cuidadores</t>
  </si>
  <si>
    <t>550705051017</t>
  </si>
  <si>
    <t>IMG- Alimentación Integral</t>
  </si>
  <si>
    <t>550705051018</t>
  </si>
  <si>
    <t>IMG- Poblacion LGBTI</t>
  </si>
  <si>
    <t>550705051019</t>
  </si>
  <si>
    <t>IMG- RESCATE SOCIAL</t>
  </si>
  <si>
    <t>550705051020</t>
  </si>
  <si>
    <t>Atencion mayores de 60 años</t>
  </si>
  <si>
    <t>550705051021</t>
  </si>
  <si>
    <t>Atencion entre los 18 años y 59 Años</t>
  </si>
  <si>
    <t>550705051022</t>
  </si>
  <si>
    <t>Atencion habitante de calle</t>
  </si>
  <si>
    <t>5507050515</t>
  </si>
  <si>
    <t>550705051501</t>
  </si>
  <si>
    <t>Suministros de Alimentos</t>
  </si>
  <si>
    <t>5507050520</t>
  </si>
  <si>
    <t>RECURSO HUMANO</t>
  </si>
  <si>
    <t>550705052001</t>
  </si>
  <si>
    <t>De Apoyo a la Gestión</t>
  </si>
  <si>
    <t>550705052002</t>
  </si>
  <si>
    <t>De Servicios Profesionales</t>
  </si>
  <si>
    <t>550705052005</t>
  </si>
  <si>
    <t>ARL- CONTRATISTAS</t>
  </si>
  <si>
    <t>5507050525</t>
  </si>
  <si>
    <t>550705052501</t>
  </si>
  <si>
    <t>De Construcciones y Edificaciones</t>
  </si>
  <si>
    <t>550705052502</t>
  </si>
  <si>
    <t>De Bienes Muebles</t>
  </si>
  <si>
    <t>5507050530</t>
  </si>
  <si>
    <t>MANTENIMIENTO Y REPARACIONES</t>
  </si>
  <si>
    <t>550705053002</t>
  </si>
  <si>
    <t>550705053005</t>
  </si>
  <si>
    <t>Otros Mantenimiento  y Reparaciones</t>
  </si>
  <si>
    <t>5507050540</t>
  </si>
  <si>
    <t>GASTOS LEGALES</t>
  </si>
  <si>
    <t>550705054002</t>
  </si>
  <si>
    <t>Tramites y Licencias</t>
  </si>
  <si>
    <t>5507050550</t>
  </si>
  <si>
    <t>COMPRAS CAJA MENOR</t>
  </si>
  <si>
    <t>550705055014</t>
  </si>
  <si>
    <t>COMPRAS COMERCIO AL POR MENOR DE PRODUCTOS FARMACÉUTICOS, EN ESTABLECIMIENTOS NO ESPECIALIZADOS</t>
  </si>
  <si>
    <t>550705055015</t>
  </si>
  <si>
    <t>GASOLINA MOTOR CORRIENTE</t>
  </si>
  <si>
    <t>550705055016</t>
  </si>
  <si>
    <t xml:space="preserve"> COMERCIO AL POR MENOR DE LIBROS, PERIÓDICOS, REVISTAS Y ARTÍCULOS DE PAPELERÍA, EN ESTABLECIMIENTOS NO ESPECIALIZADOS</t>
  </si>
  <si>
    <t>550705055017</t>
  </si>
  <si>
    <t>COMERCIO AL POR MENOR DE PRODUCTOS VARIADOS DE CONSUMO N.C.P., EN ESTABLECIMIENTOS NO ESPECIALIZADOS</t>
  </si>
  <si>
    <t>550705055018</t>
  </si>
  <si>
    <t xml:space="preserve"> COMERCIO AL POR MENOR DE ARTÍCULOS DE FERRETERÍA Y HERRAMIENTAS MANUALES, EN ESTABLECIMIENTOS NO ESPECIALIZADOS</t>
  </si>
  <si>
    <t>5507050555</t>
  </si>
  <si>
    <t>SERVICIOS DE CAJA MENOR</t>
  </si>
  <si>
    <t>550705055514</t>
  </si>
  <si>
    <t>SERVICIOS COMERCIO AL POR MENOR DE PRODUCTOS FARMACÉUTICOS, EN ESTABLECIMIENTOS NO ESPECIALIZADOS</t>
  </si>
  <si>
    <t>550705055515</t>
  </si>
  <si>
    <t>SERVICIOS DE TRANSPORTE TERRESTRE LOCAL REGULAR DE PASAJEROS</t>
  </si>
  <si>
    <t>550705055517</t>
  </si>
  <si>
    <t>SERVICIOS DE TELEFONÍA FIJA (ACCESO)</t>
  </si>
  <si>
    <t>550705055518</t>
  </si>
  <si>
    <t>SERVICIOS DE COPIA Y REPRODUCCIÓN</t>
  </si>
  <si>
    <t>550705055519</t>
  </si>
  <si>
    <t>SERVICIOS DE DISTRIBUCIÓN DE ELECTRICIDAD (A COMISIÓN O POR CONTRATO)</t>
  </si>
  <si>
    <t>550705055521</t>
  </si>
  <si>
    <t>SERVICIOS DE DISTRIBUCIÓN DE AGUA POR TUBERÍA (A COMISIÓN O POR CONTRATO)</t>
  </si>
  <si>
    <t>550705055522</t>
  </si>
  <si>
    <t>OTROS SERVICIOS DIVERSOS N.C.P.</t>
  </si>
  <si>
    <t>550705055523</t>
  </si>
  <si>
    <t>SERVICIOS GENERALES DE RECOLECCION DE OTROS DESECHOS</t>
  </si>
  <si>
    <t>5507050560</t>
  </si>
  <si>
    <t>OTROS PAGOS</t>
  </si>
  <si>
    <t>550705056005</t>
  </si>
  <si>
    <t>Premios y estímulos</t>
  </si>
  <si>
    <t>5507050565</t>
  </si>
  <si>
    <t>REVERSION INGRESOS AÑOS ANTERORES</t>
  </si>
  <si>
    <t>57</t>
  </si>
  <si>
    <t>5720</t>
  </si>
  <si>
    <t>Operaciones de Enlace</t>
  </si>
  <si>
    <t>572080</t>
  </si>
  <si>
    <t>Recaudos</t>
  </si>
  <si>
    <t>57208001</t>
  </si>
  <si>
    <t>Recaudos SHD</t>
  </si>
  <si>
    <t>5720800101</t>
  </si>
  <si>
    <t>Cartera Responsabilidad Fiscal</t>
  </si>
  <si>
    <t>5720800102</t>
  </si>
  <si>
    <t>Reintegro Nomina</t>
  </si>
  <si>
    <t>5720800103</t>
  </si>
  <si>
    <t>Cajas Menores y Avances</t>
  </si>
  <si>
    <t>5720800104</t>
  </si>
  <si>
    <t>Servicios Publicos</t>
  </si>
  <si>
    <t>5720800105</t>
  </si>
  <si>
    <t>Reintegro Cartera Adulto Mayor</t>
  </si>
  <si>
    <t>5720800106</t>
  </si>
  <si>
    <t>Reintegro Comisarias de Familia</t>
  </si>
  <si>
    <t>5720800107</t>
  </si>
  <si>
    <t>Reintegro Incumplimientos Ctos SDIS</t>
  </si>
  <si>
    <t>5720800108</t>
  </si>
  <si>
    <t>Reembolsos EPS</t>
  </si>
  <si>
    <t>5720800110</t>
  </si>
  <si>
    <t>Recaudo por Transferencias Nacion</t>
  </si>
  <si>
    <t>5720800111</t>
  </si>
  <si>
    <t>Otros Ingresos Compras y Servicios</t>
  </si>
  <si>
    <t>5720800115</t>
  </si>
  <si>
    <t>Otros Reintegros Varios</t>
  </si>
  <si>
    <t>58</t>
  </si>
  <si>
    <t>OTROS GASTOS</t>
  </si>
  <si>
    <t>5802</t>
  </si>
  <si>
    <t>580237</t>
  </si>
  <si>
    <t>COMISIONES SOBRE RECURSOS ENTRGAD EN ADMN</t>
  </si>
  <si>
    <t>580290</t>
  </si>
  <si>
    <t>OTRAS COMISIONES</t>
  </si>
  <si>
    <t>5804</t>
  </si>
  <si>
    <t>Financieros</t>
  </si>
  <si>
    <t>580401</t>
  </si>
  <si>
    <t>Actualizción Financiera de Proviisones</t>
  </si>
  <si>
    <t>580423</t>
  </si>
  <si>
    <t>Perdidas por baja en cuentas de cuentas por cobrar</t>
  </si>
  <si>
    <t>5890</t>
  </si>
  <si>
    <t>GASTOS DIVERSOS</t>
  </si>
  <si>
    <t>589017</t>
  </si>
  <si>
    <t>Pérdidas en siniestros</t>
  </si>
  <si>
    <t>589019</t>
  </si>
  <si>
    <t>Pérdida por baja en cuentas de activos no financieros</t>
  </si>
  <si>
    <t>589090</t>
  </si>
  <si>
    <t>Otros Gtos Diversos Gasto Público Social</t>
  </si>
  <si>
    <t>8</t>
  </si>
  <si>
    <t>CUENTAS DE ORDEN DEUDORAS</t>
  </si>
  <si>
    <t>81</t>
  </si>
  <si>
    <t>ACTIVOS CONTINGENTES</t>
  </si>
  <si>
    <t>8120</t>
  </si>
  <si>
    <t>LITIGIOS Y MECANISMOS ALTERNATIVOS DE SOLUCION DE CONFLICTOS</t>
  </si>
  <si>
    <t>812004</t>
  </si>
  <si>
    <t>83</t>
  </si>
  <si>
    <t>DEUDORAS DE CONTROL</t>
  </si>
  <si>
    <t>8315</t>
  </si>
  <si>
    <t>BIENES Y DERECHOS RETIRADOS</t>
  </si>
  <si>
    <t>831510</t>
  </si>
  <si>
    <t>PROPIEDAD, PLANTA Y EQUIPO</t>
  </si>
  <si>
    <t>83151001</t>
  </si>
  <si>
    <t>Bienes Inservibles para la Venta</t>
  </si>
  <si>
    <t>8354</t>
  </si>
  <si>
    <t>RECAUDO POR ENAJENAC ACTIVOS</t>
  </si>
  <si>
    <t>835403</t>
  </si>
  <si>
    <t>Bienes Muebles</t>
  </si>
  <si>
    <t>8361</t>
  </si>
  <si>
    <t>RESPONSABILIDADES EN PROCESO</t>
  </si>
  <si>
    <t>836101</t>
  </si>
  <si>
    <t>Internas</t>
  </si>
  <si>
    <t>89</t>
  </si>
  <si>
    <t>DEUDORES POR CONTRA</t>
  </si>
  <si>
    <t>8905</t>
  </si>
  <si>
    <t>ACTIVOS CONTINGENTES POR CONTRA (CR)</t>
  </si>
  <si>
    <t>890506</t>
  </si>
  <si>
    <t>Litigios y mecanismos alternativos de solucion de conflictos</t>
  </si>
  <si>
    <t>8915</t>
  </si>
  <si>
    <t>DEUDORAS CONTROL X CONTRA (CR)</t>
  </si>
  <si>
    <t>891506</t>
  </si>
  <si>
    <t>Activos Retirados</t>
  </si>
  <si>
    <t>891521</t>
  </si>
  <si>
    <t>Responsabilidad en Proceso</t>
  </si>
  <si>
    <t>891528</t>
  </si>
  <si>
    <t>Recaudo por Enajenación de Activos</t>
  </si>
  <si>
    <t>9</t>
  </si>
  <si>
    <t>CUENTAS DE ORDEN ACREEDORAS</t>
  </si>
  <si>
    <t>91</t>
  </si>
  <si>
    <t>PASIVOS CONTINGENTES</t>
  </si>
  <si>
    <t>9120</t>
  </si>
  <si>
    <t>912001</t>
  </si>
  <si>
    <t>Civiles</t>
  </si>
  <si>
    <t>912002</t>
  </si>
  <si>
    <t>912004</t>
  </si>
  <si>
    <t>9190</t>
  </si>
  <si>
    <t>OTROS PASIVOS CONTINGENTES</t>
  </si>
  <si>
    <t>919090</t>
  </si>
  <si>
    <t>91909002</t>
  </si>
  <si>
    <t>Pasivos Exigibles</t>
  </si>
  <si>
    <t>93</t>
  </si>
  <si>
    <t>ACREEDORAS DE CONTROL</t>
  </si>
  <si>
    <t>9306</t>
  </si>
  <si>
    <t>BIENES RECIBIDOS EN CUSTODIA</t>
  </si>
  <si>
    <t>930617</t>
  </si>
  <si>
    <t>Propiedad Planta y Equipo</t>
  </si>
  <si>
    <t>9390</t>
  </si>
  <si>
    <t>OTRAS CUENTAS ACREDORAS DE CON</t>
  </si>
  <si>
    <t>939090</t>
  </si>
  <si>
    <t>93909005</t>
  </si>
  <si>
    <t>Recursos Municipalidad de Roma</t>
  </si>
  <si>
    <t>99</t>
  </si>
  <si>
    <t>ACREEDORES POR CONTRA (DB)</t>
  </si>
  <si>
    <t>9905</t>
  </si>
  <si>
    <t>RESPONSAB.CONTING.POR CONTRA</t>
  </si>
  <si>
    <t>990505</t>
  </si>
  <si>
    <t>Litigios Mecani Altern Solicio</t>
  </si>
  <si>
    <t>990590</t>
  </si>
  <si>
    <t>OTRAS RESPONSABIL.CONTINGENTES</t>
  </si>
  <si>
    <t>99059001</t>
  </si>
  <si>
    <t>9915</t>
  </si>
  <si>
    <t>ACREEDORAS DE CONTROL POR CONT</t>
  </si>
  <si>
    <t>991502</t>
  </si>
  <si>
    <t>Bienes Recibidos en Custodia</t>
  </si>
  <si>
    <t>991590</t>
  </si>
  <si>
    <t>OTRAS CUENTAS ACREDORAS CONTRO</t>
  </si>
  <si>
    <t>99159007</t>
  </si>
  <si>
    <t>Bienes Recibidos de Terceros</t>
  </si>
  <si>
    <t>TOTAL GENERAL</t>
  </si>
  <si>
    <t>*** FIN REPORTE ***</t>
  </si>
  <si>
    <t>SEVEN - Contabilidad - Digital Ware</t>
  </si>
  <si>
    <t>Formato de fecha:</t>
  </si>
  <si>
    <t>dd/mm/yyyy</t>
  </si>
  <si>
    <t>CONCEPTO</t>
  </si>
  <si>
    <t>PERSUASIVO</t>
  </si>
  <si>
    <t>COACTIVO</t>
  </si>
  <si>
    <t>EJECUTIVO</t>
  </si>
  <si>
    <t>DIFICIL COBRO</t>
  </si>
  <si>
    <t>DETERIORADO</t>
  </si>
  <si>
    <t>TOTAL</t>
  </si>
  <si>
    <t xml:space="preserve">Multas y sanciones </t>
  </si>
  <si>
    <t>Responsabilidades fiscales</t>
  </si>
  <si>
    <t>Talento Humano</t>
  </si>
  <si>
    <t>Adulto Mayor</t>
  </si>
  <si>
    <t>Discapacidad</t>
  </si>
  <si>
    <t>Recursos no ejecutados en contratos</t>
  </si>
  <si>
    <t>pago por cuenta de terceros</t>
  </si>
  <si>
    <t> TOTALES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</si>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</sst>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9" fontId="0" fillId="0" borderId="0" xfId="55" applyFont="1" applyBorder="1" applyAlignment="1">
      <alignment vertical="top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justify" vertical="center"/>
    </xf>
    <xf numFmtId="3" fontId="44" fillId="33" borderId="10" xfId="0" applyNumberFormat="1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justify" vertical="center"/>
    </xf>
    <xf numFmtId="0" fontId="0" fillId="34" borderId="0" xfId="0" applyFill="1" applyAlignment="1">
      <alignment vertical="top"/>
    </xf>
    <xf numFmtId="3" fontId="0" fillId="34" borderId="0" xfId="0" applyNumberFormat="1" applyFill="1" applyAlignment="1">
      <alignment vertical="top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0" fontId="0" fillId="35" borderId="0" xfId="0" applyFill="1" applyAlignment="1">
      <alignment vertical="top"/>
    </xf>
    <xf numFmtId="3" fontId="0" fillId="35" borderId="0" xfId="0" applyNumberFormat="1" applyFill="1" applyAlignment="1">
      <alignment vertical="top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0" fontId="0" fillId="0" borderId="0" xfId="55" applyNumberFormat="1" applyFont="1" applyAlignment="1">
      <alignment vertical="top"/>
    </xf>
    <xf numFmtId="169" fontId="0" fillId="0" borderId="0" xfId="55" applyNumberFormat="1" applyFont="1" applyAlignment="1">
      <alignment vertical="top"/>
    </xf>
    <xf numFmtId="3" fontId="2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3" fontId="0" fillId="0" borderId="0" xfId="49" applyFont="1" applyAlignment="1">
      <alignment vertical="top"/>
    </xf>
    <xf numFmtId="3" fontId="2" fillId="0" borderId="1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73"/>
  <sheetViews>
    <sheetView tabSelected="1" zoomScalePageLayoutView="0" workbookViewId="0" topLeftCell="A238">
      <selection activeCell="G256" sqref="G256"/>
    </sheetView>
  </sheetViews>
  <sheetFormatPr defaultColWidth="6.8515625" defaultRowHeight="12.75" customHeight="1"/>
  <cols>
    <col min="1" max="1" width="23.28125" style="0" customWidth="1"/>
    <col min="2" max="2" width="66.00390625" style="0" customWidth="1"/>
    <col min="3" max="3" width="21.421875" style="0" bestFit="1" customWidth="1"/>
    <col min="4" max="4" width="29.140625" style="0" customWidth="1"/>
    <col min="5" max="5" width="14.7109375" style="0" bestFit="1" customWidth="1"/>
    <col min="6" max="6" width="15.28125" style="0" bestFit="1" customWidth="1"/>
    <col min="7" max="7" width="19.421875" style="24" bestFit="1" customWidth="1"/>
    <col min="8" max="8" width="6.8515625" style="0" customWidth="1"/>
    <col min="9" max="10" width="14.7109375" style="0" bestFit="1" customWidth="1"/>
    <col min="11" max="11" width="13.7109375" style="0" bestFit="1" customWidth="1"/>
    <col min="12" max="12" width="12.7109375" style="0" bestFit="1" customWidth="1"/>
    <col min="13" max="13" width="9.57421875" style="0" bestFit="1" customWidth="1"/>
    <col min="14" max="14" width="12.7109375" style="0" bestFit="1" customWidth="1"/>
    <col min="15" max="15" width="10.8515625" style="0" bestFit="1" customWidth="1"/>
    <col min="16" max="16" width="12.710937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2" ht="12.75">
      <c r="A2" t="s">
        <v>4</v>
      </c>
      <c r="B2" t="s">
        <v>5</v>
      </c>
    </row>
    <row r="3" spans="1:6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6" ht="12.75">
      <c r="A4" t="s">
        <v>12</v>
      </c>
      <c r="B4" t="s">
        <v>13</v>
      </c>
      <c r="C4" s="1">
        <v>254695182388.25</v>
      </c>
      <c r="D4" s="1">
        <v>22578085775.85</v>
      </c>
      <c r="E4" s="1">
        <v>21682085812.42</v>
      </c>
      <c r="F4" s="1">
        <v>255591182351.68</v>
      </c>
    </row>
    <row r="5" spans="1:6" ht="12.75">
      <c r="A5" t="s">
        <v>14</v>
      </c>
      <c r="B5" t="s">
        <v>15</v>
      </c>
      <c r="C5" s="1">
        <v>134705367.98</v>
      </c>
      <c r="D5" s="1">
        <v>0</v>
      </c>
      <c r="E5" s="1">
        <v>0</v>
      </c>
      <c r="F5" s="1">
        <v>134705367.98</v>
      </c>
    </row>
    <row r="6" spans="1:6" ht="12.75">
      <c r="A6" t="s">
        <v>16</v>
      </c>
      <c r="B6" t="s">
        <v>17</v>
      </c>
      <c r="C6" s="1">
        <v>134705367.98</v>
      </c>
      <c r="D6" s="1">
        <v>0</v>
      </c>
      <c r="E6" s="1">
        <v>0</v>
      </c>
      <c r="F6" s="1">
        <v>134705367.98</v>
      </c>
    </row>
    <row r="7" spans="1:6" ht="12.75">
      <c r="A7" t="s">
        <v>18</v>
      </c>
      <c r="B7" t="s">
        <v>19</v>
      </c>
      <c r="C7" s="1">
        <v>134705367.98</v>
      </c>
      <c r="D7" s="1">
        <v>0</v>
      </c>
      <c r="E7" s="1">
        <v>0</v>
      </c>
      <c r="F7" s="1">
        <v>134705367.98</v>
      </c>
    </row>
    <row r="8" spans="1:6" ht="13.5" thickBot="1">
      <c r="A8" t="s">
        <v>20</v>
      </c>
      <c r="B8" t="s">
        <v>21</v>
      </c>
      <c r="C8" s="1">
        <v>4185163343</v>
      </c>
      <c r="D8" s="1">
        <v>459638126</v>
      </c>
      <c r="E8" s="1">
        <v>478535002</v>
      </c>
      <c r="F8" s="1">
        <v>4166266467</v>
      </c>
    </row>
    <row r="9" spans="1:15" ht="21.75" thickBot="1">
      <c r="A9" t="s">
        <v>22</v>
      </c>
      <c r="B9" t="s">
        <v>23</v>
      </c>
      <c r="C9" s="1">
        <v>4707783297</v>
      </c>
      <c r="D9" s="1">
        <v>459638126</v>
      </c>
      <c r="E9" s="1">
        <v>477893164</v>
      </c>
      <c r="F9" s="1">
        <v>4689528259</v>
      </c>
      <c r="I9" s="8" t="s">
        <v>1092</v>
      </c>
      <c r="J9" s="9" t="s">
        <v>1093</v>
      </c>
      <c r="K9" s="9" t="s">
        <v>1094</v>
      </c>
      <c r="L9" s="9" t="s">
        <v>1095</v>
      </c>
      <c r="M9" s="10" t="s">
        <v>1096</v>
      </c>
      <c r="N9" s="9" t="s">
        <v>1097</v>
      </c>
      <c r="O9" s="9" t="s">
        <v>1098</v>
      </c>
    </row>
    <row r="10" spans="1:15" ht="13.5" thickBot="1">
      <c r="A10" t="s">
        <v>24</v>
      </c>
      <c r="B10" t="s">
        <v>25</v>
      </c>
      <c r="C10" s="1">
        <v>0</v>
      </c>
      <c r="D10" s="1">
        <v>5200000</v>
      </c>
      <c r="E10" s="1">
        <v>5200000</v>
      </c>
      <c r="F10" s="1">
        <v>0</v>
      </c>
      <c r="I10" s="11" t="s">
        <v>1099</v>
      </c>
      <c r="J10" s="16">
        <v>144577068</v>
      </c>
      <c r="K10" s="16">
        <v>3496036</v>
      </c>
      <c r="L10" s="16">
        <v>462126684</v>
      </c>
      <c r="M10" s="17">
        <v>8664806</v>
      </c>
      <c r="N10" s="16">
        <v>-2807350</v>
      </c>
      <c r="O10" s="12">
        <f>J10+K10+L10+M10+N10</f>
        <v>616057244</v>
      </c>
    </row>
    <row r="11" spans="1:15" ht="23.25" thickBot="1">
      <c r="A11" t="s">
        <v>26</v>
      </c>
      <c r="B11" t="s">
        <v>27</v>
      </c>
      <c r="C11" s="1">
        <v>639447366</v>
      </c>
      <c r="D11" s="1">
        <v>61295710</v>
      </c>
      <c r="E11" s="1">
        <v>90543288</v>
      </c>
      <c r="F11" s="1">
        <v>610199788</v>
      </c>
      <c r="I11" s="11" t="s">
        <v>1100</v>
      </c>
      <c r="J11" s="18"/>
      <c r="K11" s="16">
        <v>713183788</v>
      </c>
      <c r="L11" s="18"/>
      <c r="M11" s="19"/>
      <c r="N11" s="16">
        <v>-527408070</v>
      </c>
      <c r="O11" s="12">
        <f aca="true" t="shared" si="0" ref="O11:O18">J11+K11+L11+M11+N11</f>
        <v>185775718</v>
      </c>
    </row>
    <row r="12" spans="1:15" ht="13.5" thickBot="1">
      <c r="A12" s="14" t="s">
        <v>28</v>
      </c>
      <c r="B12" s="14" t="s">
        <v>29</v>
      </c>
      <c r="C12" s="15">
        <v>147171268</v>
      </c>
      <c r="D12" s="15">
        <v>58701510</v>
      </c>
      <c r="E12" s="15">
        <v>61295710</v>
      </c>
      <c r="F12" s="15">
        <v>144577068</v>
      </c>
      <c r="I12" s="11" t="s">
        <v>1101</v>
      </c>
      <c r="J12" s="16">
        <v>69790271</v>
      </c>
      <c r="K12" s="16">
        <v>277211215</v>
      </c>
      <c r="L12" s="18"/>
      <c r="M12" s="17">
        <v>78603663</v>
      </c>
      <c r="N12" s="16">
        <v>-162640464</v>
      </c>
      <c r="O12" s="12">
        <f t="shared" si="0"/>
        <v>262964685</v>
      </c>
    </row>
    <row r="13" spans="1:15" ht="13.5" thickBot="1">
      <c r="A13" s="14" t="s">
        <v>30</v>
      </c>
      <c r="B13" s="14" t="s">
        <v>31</v>
      </c>
      <c r="C13" s="15">
        <v>901836</v>
      </c>
      <c r="D13" s="15">
        <v>2594200</v>
      </c>
      <c r="E13" s="15">
        <v>0</v>
      </c>
      <c r="F13" s="15">
        <v>3496036</v>
      </c>
      <c r="I13" s="11" t="s">
        <v>1102</v>
      </c>
      <c r="J13" s="16">
        <v>314579044</v>
      </c>
      <c r="K13" s="16">
        <v>40007787</v>
      </c>
      <c r="L13" s="18"/>
      <c r="M13" s="17">
        <v>54962952</v>
      </c>
      <c r="N13" s="16">
        <v>-35858150</v>
      </c>
      <c r="O13" s="12">
        <f t="shared" si="0"/>
        <v>373691633</v>
      </c>
    </row>
    <row r="14" spans="1:15" ht="23.25" thickBot="1">
      <c r="A14" s="14" t="s">
        <v>32</v>
      </c>
      <c r="B14" s="14" t="s">
        <v>33</v>
      </c>
      <c r="C14" s="15">
        <v>491374262</v>
      </c>
      <c r="D14" s="15">
        <v>0</v>
      </c>
      <c r="E14" s="15">
        <v>29247578</v>
      </c>
      <c r="F14" s="15">
        <v>462126684</v>
      </c>
      <c r="I14" s="11" t="s">
        <v>52</v>
      </c>
      <c r="J14" s="16">
        <v>646911661</v>
      </c>
      <c r="K14" s="18"/>
      <c r="L14" s="18"/>
      <c r="M14" s="19"/>
      <c r="N14" s="18"/>
      <c r="O14" s="12">
        <f t="shared" si="0"/>
        <v>646911661</v>
      </c>
    </row>
    <row r="15" spans="1:15" ht="34.5" thickBot="1">
      <c r="A15" t="s">
        <v>34</v>
      </c>
      <c r="B15" t="s">
        <v>35</v>
      </c>
      <c r="C15" s="1">
        <v>239600440</v>
      </c>
      <c r="D15" s="1">
        <v>0</v>
      </c>
      <c r="E15" s="1">
        <v>0</v>
      </c>
      <c r="F15" s="1">
        <v>239600440</v>
      </c>
      <c r="I15" s="11" t="s">
        <v>54</v>
      </c>
      <c r="J15" s="16">
        <v>6261072</v>
      </c>
      <c r="K15" s="18"/>
      <c r="L15" s="18"/>
      <c r="M15" s="19"/>
      <c r="N15" s="18"/>
      <c r="O15" s="12">
        <f t="shared" si="0"/>
        <v>6261072</v>
      </c>
    </row>
    <row r="16" spans="1:15" ht="13.5" thickBot="1">
      <c r="A16" s="14" t="s">
        <v>36</v>
      </c>
      <c r="B16" s="14" t="s">
        <v>37</v>
      </c>
      <c r="C16" s="15">
        <v>239600440</v>
      </c>
      <c r="D16" s="15">
        <v>0</v>
      </c>
      <c r="E16" s="15">
        <v>0</v>
      </c>
      <c r="F16" s="15">
        <v>239600440</v>
      </c>
      <c r="I16" s="11" t="s">
        <v>1103</v>
      </c>
      <c r="J16" s="16">
        <v>35432756</v>
      </c>
      <c r="K16" s="18"/>
      <c r="L16" s="18"/>
      <c r="M16" s="19"/>
      <c r="N16" s="18"/>
      <c r="O16" s="12">
        <f t="shared" si="0"/>
        <v>35432756</v>
      </c>
    </row>
    <row r="17" spans="1:15" ht="34.5" thickBot="1">
      <c r="A17" t="s">
        <v>38</v>
      </c>
      <c r="B17" t="s">
        <v>39</v>
      </c>
      <c r="C17" s="1">
        <v>476037827</v>
      </c>
      <c r="D17" s="1">
        <v>0</v>
      </c>
      <c r="E17" s="1">
        <v>2454479</v>
      </c>
      <c r="F17" s="1">
        <v>473583348</v>
      </c>
      <c r="I17" s="11" t="s">
        <v>1104</v>
      </c>
      <c r="J17" s="16">
        <v>1809604882</v>
      </c>
      <c r="K17" s="16">
        <v>38208879</v>
      </c>
      <c r="L17" s="16">
        <v>128137116</v>
      </c>
      <c r="M17" s="17">
        <v>137442624</v>
      </c>
      <c r="N17" s="16">
        <v>-74221803</v>
      </c>
      <c r="O17" s="12">
        <f t="shared" si="0"/>
        <v>2039171698</v>
      </c>
    </row>
    <row r="18" spans="1:15" ht="23.25" thickBot="1">
      <c r="A18" s="14" t="s">
        <v>40</v>
      </c>
      <c r="B18" s="14" t="s">
        <v>41</v>
      </c>
      <c r="C18" s="15">
        <v>476037827</v>
      </c>
      <c r="D18" s="15">
        <v>0</v>
      </c>
      <c r="E18" s="15">
        <v>2454479</v>
      </c>
      <c r="F18" s="15">
        <v>473583348</v>
      </c>
      <c r="I18" s="11" t="s">
        <v>1105</v>
      </c>
      <c r="J18" s="18">
        <v>0</v>
      </c>
      <c r="K18" s="18"/>
      <c r="L18" s="18"/>
      <c r="M18" s="19"/>
      <c r="N18" s="18"/>
      <c r="O18" s="12">
        <f t="shared" si="0"/>
        <v>0</v>
      </c>
    </row>
    <row r="19" spans="1:16" ht="13.5" thickBot="1">
      <c r="A19" t="s">
        <v>42</v>
      </c>
      <c r="B19" t="s">
        <v>23</v>
      </c>
      <c r="C19" s="1">
        <v>3352697664</v>
      </c>
      <c r="D19" s="1">
        <v>393142416</v>
      </c>
      <c r="E19" s="1">
        <v>379695397</v>
      </c>
      <c r="F19" s="1">
        <v>3366144683</v>
      </c>
      <c r="I19" s="13" t="s">
        <v>1106</v>
      </c>
      <c r="J19" s="12">
        <f aca="true" t="shared" si="1" ref="J19:O19">J10+J11+J12+J13+J14+J15+J16+J17+J18</f>
        <v>3027156754</v>
      </c>
      <c r="K19" s="12">
        <f t="shared" si="1"/>
        <v>1072107705</v>
      </c>
      <c r="L19" s="12">
        <f t="shared" si="1"/>
        <v>590263800</v>
      </c>
      <c r="M19" s="12">
        <f t="shared" si="1"/>
        <v>279674045</v>
      </c>
      <c r="N19" s="12">
        <f t="shared" si="1"/>
        <v>-802935837</v>
      </c>
      <c r="O19" s="12">
        <f t="shared" si="1"/>
        <v>4166266467</v>
      </c>
      <c r="P19" s="1">
        <f>J19+K19+L19+M19+N19</f>
        <v>4166266467</v>
      </c>
    </row>
    <row r="20" spans="1:6" ht="12.75">
      <c r="A20" s="14" t="s">
        <v>43</v>
      </c>
      <c r="B20" s="14" t="s">
        <v>44</v>
      </c>
      <c r="C20" s="15">
        <v>277211215</v>
      </c>
      <c r="D20" s="15">
        <v>0</v>
      </c>
      <c r="E20" s="15">
        <v>0</v>
      </c>
      <c r="F20" s="15">
        <v>277211215</v>
      </c>
    </row>
    <row r="21" spans="1:6" ht="12.75">
      <c r="A21" s="14" t="s">
        <v>45</v>
      </c>
      <c r="B21" s="14" t="s">
        <v>46</v>
      </c>
      <c r="C21" s="15">
        <v>58658647</v>
      </c>
      <c r="D21" s="15">
        <v>13005006</v>
      </c>
      <c r="E21" s="15">
        <v>1873382</v>
      </c>
      <c r="F21" s="15">
        <v>69790271</v>
      </c>
    </row>
    <row r="22" spans="1:6" ht="12.75">
      <c r="A22" s="14" t="s">
        <v>47</v>
      </c>
      <c r="B22" s="14" t="s">
        <v>48</v>
      </c>
      <c r="C22" s="15">
        <v>40007787</v>
      </c>
      <c r="D22" s="15">
        <v>0</v>
      </c>
      <c r="E22" s="15">
        <v>0</v>
      </c>
      <c r="F22" s="15">
        <v>40007787</v>
      </c>
    </row>
    <row r="23" spans="1:6" ht="12.75">
      <c r="A23" s="14" t="s">
        <v>49</v>
      </c>
      <c r="B23" s="14" t="s">
        <v>50</v>
      </c>
      <c r="C23" s="15">
        <v>304448945</v>
      </c>
      <c r="D23" s="15">
        <v>17145526</v>
      </c>
      <c r="E23" s="15">
        <v>7015427</v>
      </c>
      <c r="F23" s="15">
        <v>314579044</v>
      </c>
    </row>
    <row r="24" spans="1:6" ht="12.75">
      <c r="A24" s="14" t="s">
        <v>51</v>
      </c>
      <c r="B24" s="14" t="s">
        <v>52</v>
      </c>
      <c r="C24" s="15">
        <v>656235455</v>
      </c>
      <c r="D24" s="15">
        <v>87401061</v>
      </c>
      <c r="E24" s="15">
        <v>96724855</v>
      </c>
      <c r="F24" s="15">
        <v>646911661</v>
      </c>
    </row>
    <row r="25" spans="1:6" ht="12.75">
      <c r="A25" s="14" t="s">
        <v>53</v>
      </c>
      <c r="B25" s="14" t="s">
        <v>54</v>
      </c>
      <c r="C25" s="15">
        <v>3907837</v>
      </c>
      <c r="D25" s="15">
        <v>2513624</v>
      </c>
      <c r="E25" s="15">
        <v>160389</v>
      </c>
      <c r="F25" s="15">
        <v>6261072</v>
      </c>
    </row>
    <row r="26" spans="1:6" ht="12.75">
      <c r="A26" s="14" t="s">
        <v>55</v>
      </c>
      <c r="B26" s="14" t="s">
        <v>56</v>
      </c>
      <c r="C26" s="15">
        <v>35311256</v>
      </c>
      <c r="D26" s="15">
        <v>360000</v>
      </c>
      <c r="E26" s="15">
        <v>238500</v>
      </c>
      <c r="F26" s="15">
        <v>35432756</v>
      </c>
    </row>
    <row r="27" spans="1:6" ht="12.75">
      <c r="A27" t="s">
        <v>57</v>
      </c>
      <c r="B27" t="s">
        <v>58</v>
      </c>
      <c r="C27" s="1">
        <v>0</v>
      </c>
      <c r="D27" s="1">
        <v>2653</v>
      </c>
      <c r="E27" s="1">
        <v>2653</v>
      </c>
      <c r="F27" s="1">
        <v>0</v>
      </c>
    </row>
    <row r="28" spans="1:6" ht="12.75">
      <c r="A28" t="s">
        <v>59</v>
      </c>
      <c r="B28" t="s">
        <v>60</v>
      </c>
      <c r="C28" s="1">
        <v>0</v>
      </c>
      <c r="D28" s="1">
        <v>128041761</v>
      </c>
      <c r="E28" s="1">
        <v>128041761</v>
      </c>
      <c r="F28" s="1">
        <v>0</v>
      </c>
    </row>
    <row r="29" spans="1:6" ht="12.75">
      <c r="A29" s="14" t="s">
        <v>61</v>
      </c>
      <c r="B29" s="14" t="s">
        <v>62</v>
      </c>
      <c r="C29" s="15">
        <v>1810989027</v>
      </c>
      <c r="D29" s="15">
        <v>144254285</v>
      </c>
      <c r="E29" s="15">
        <v>145638430</v>
      </c>
      <c r="F29" s="15">
        <v>1809604882</v>
      </c>
    </row>
    <row r="30" spans="1:6" ht="12.75">
      <c r="A30" s="14" t="s">
        <v>63</v>
      </c>
      <c r="B30" s="14" t="s">
        <v>64</v>
      </c>
      <c r="C30" s="15">
        <v>37790379</v>
      </c>
      <c r="D30" s="15">
        <v>418500</v>
      </c>
      <c r="E30" s="15">
        <v>0</v>
      </c>
      <c r="F30" s="15">
        <v>38208879</v>
      </c>
    </row>
    <row r="31" spans="1:6" ht="12.75">
      <c r="A31" s="14" t="s">
        <v>65</v>
      </c>
      <c r="B31" s="14" t="s">
        <v>66</v>
      </c>
      <c r="C31" s="15">
        <v>128137116</v>
      </c>
      <c r="D31" s="15">
        <v>0</v>
      </c>
      <c r="E31" s="15">
        <v>0</v>
      </c>
      <c r="F31" s="15">
        <v>128137116</v>
      </c>
    </row>
    <row r="32" spans="1:6" ht="12.75">
      <c r="A32" t="s">
        <v>67</v>
      </c>
      <c r="B32" t="s">
        <v>68</v>
      </c>
      <c r="C32" s="1">
        <v>280315883</v>
      </c>
      <c r="D32" s="1">
        <v>0</v>
      </c>
      <c r="E32" s="1">
        <v>641838</v>
      </c>
      <c r="F32" s="1">
        <v>279674045</v>
      </c>
    </row>
    <row r="33" spans="1:6" ht="12.75">
      <c r="A33" t="s">
        <v>69</v>
      </c>
      <c r="B33" t="s">
        <v>70</v>
      </c>
      <c r="C33" s="1">
        <v>280315883</v>
      </c>
      <c r="D33" s="1">
        <v>0</v>
      </c>
      <c r="E33" s="1">
        <v>641838</v>
      </c>
      <c r="F33" s="1">
        <v>279674045</v>
      </c>
    </row>
    <row r="34" spans="1:6" ht="12.75">
      <c r="A34" s="14" t="s">
        <v>71</v>
      </c>
      <c r="B34" s="14" t="s">
        <v>72</v>
      </c>
      <c r="C34" s="15">
        <v>78872663</v>
      </c>
      <c r="D34" s="15">
        <v>0</v>
      </c>
      <c r="E34" s="15">
        <v>269000</v>
      </c>
      <c r="F34" s="15">
        <v>78603663</v>
      </c>
    </row>
    <row r="35" spans="1:6" ht="12.75">
      <c r="A35" s="14" t="s">
        <v>73</v>
      </c>
      <c r="B35" s="14" t="s">
        <v>74</v>
      </c>
      <c r="C35" s="15">
        <v>54962952</v>
      </c>
      <c r="D35" s="15">
        <v>0</v>
      </c>
      <c r="E35" s="15">
        <v>0</v>
      </c>
      <c r="F35" s="15">
        <v>54962952</v>
      </c>
    </row>
    <row r="36" spans="1:6" ht="12.75">
      <c r="A36" s="14" t="s">
        <v>75</v>
      </c>
      <c r="B36" s="14" t="s">
        <v>76</v>
      </c>
      <c r="C36" s="15">
        <v>8664806</v>
      </c>
      <c r="D36" s="15">
        <v>0</v>
      </c>
      <c r="E36" s="15">
        <v>0</v>
      </c>
      <c r="F36" s="15">
        <v>8664806</v>
      </c>
    </row>
    <row r="37" spans="1:6" ht="12.75">
      <c r="A37" s="14" t="s">
        <v>77</v>
      </c>
      <c r="B37" s="14" t="s">
        <v>78</v>
      </c>
      <c r="C37" s="15">
        <v>137815462</v>
      </c>
      <c r="D37" s="15">
        <v>0</v>
      </c>
      <c r="E37" s="15">
        <v>372838</v>
      </c>
      <c r="F37" s="15">
        <v>137442624</v>
      </c>
    </row>
    <row r="38" spans="1:6" ht="12.75">
      <c r="A38" t="s">
        <v>79</v>
      </c>
      <c r="B38" t="s">
        <v>80</v>
      </c>
      <c r="C38" s="1">
        <v>-802935837</v>
      </c>
      <c r="D38" s="1">
        <v>0</v>
      </c>
      <c r="E38" s="1">
        <v>0</v>
      </c>
      <c r="F38" s="1">
        <v>-802935837</v>
      </c>
    </row>
    <row r="39" spans="1:6" ht="12.75">
      <c r="A39" t="s">
        <v>81</v>
      </c>
      <c r="B39" t="s">
        <v>82</v>
      </c>
      <c r="C39" s="1">
        <v>-802935837</v>
      </c>
      <c r="D39" s="1">
        <v>0</v>
      </c>
      <c r="E39" s="1">
        <v>0</v>
      </c>
      <c r="F39" s="1">
        <v>-802935837</v>
      </c>
    </row>
    <row r="40" spans="1:6" ht="12.75">
      <c r="A40" s="14" t="s">
        <v>83</v>
      </c>
      <c r="B40" s="14" t="s">
        <v>84</v>
      </c>
      <c r="C40" s="15">
        <v>-162640464</v>
      </c>
      <c r="D40" s="15">
        <v>0</v>
      </c>
      <c r="E40" s="15">
        <v>0</v>
      </c>
      <c r="F40" s="15">
        <v>-162640464</v>
      </c>
    </row>
    <row r="41" spans="1:6" ht="12.75">
      <c r="A41" s="14" t="s">
        <v>85</v>
      </c>
      <c r="B41" s="14" t="s">
        <v>86</v>
      </c>
      <c r="C41" s="15">
        <v>-35858150</v>
      </c>
      <c r="D41" s="15">
        <v>0</v>
      </c>
      <c r="E41" s="15">
        <v>0</v>
      </c>
      <c r="F41" s="15">
        <v>-35858150</v>
      </c>
    </row>
    <row r="42" spans="1:6" ht="12.75">
      <c r="A42" s="14" t="s">
        <v>87</v>
      </c>
      <c r="B42" s="14" t="s">
        <v>88</v>
      </c>
      <c r="C42" s="15">
        <v>-2807350</v>
      </c>
      <c r="D42" s="15">
        <v>0</v>
      </c>
      <c r="E42" s="15">
        <v>0</v>
      </c>
      <c r="F42" s="15">
        <v>-2807350</v>
      </c>
    </row>
    <row r="43" spans="1:6" ht="12.75">
      <c r="A43" s="14" t="s">
        <v>89</v>
      </c>
      <c r="B43" s="14" t="s">
        <v>90</v>
      </c>
      <c r="C43" s="15">
        <v>-74221803</v>
      </c>
      <c r="D43" s="15">
        <v>0</v>
      </c>
      <c r="E43" s="15">
        <v>0</v>
      </c>
      <c r="F43" s="15">
        <v>-74221803</v>
      </c>
    </row>
    <row r="44" spans="1:6" ht="12.75">
      <c r="A44" s="14" t="s">
        <v>91</v>
      </c>
      <c r="B44" s="14" t="s">
        <v>92</v>
      </c>
      <c r="C44" s="15">
        <v>-527408070</v>
      </c>
      <c r="D44" s="15">
        <v>0</v>
      </c>
      <c r="E44" s="15">
        <v>0</v>
      </c>
      <c r="F44" s="15">
        <v>-527408070</v>
      </c>
    </row>
    <row r="45" spans="1:6" ht="12.75">
      <c r="A45" t="s">
        <v>93</v>
      </c>
      <c r="B45" t="s">
        <v>94</v>
      </c>
      <c r="C45" s="1">
        <v>68142985</v>
      </c>
      <c r="D45" s="1">
        <v>0</v>
      </c>
      <c r="E45" s="1">
        <v>0</v>
      </c>
      <c r="F45" s="1">
        <v>68142985</v>
      </c>
    </row>
    <row r="46" spans="1:6" ht="12.75">
      <c r="A46" t="s">
        <v>95</v>
      </c>
      <c r="B46" t="s">
        <v>96</v>
      </c>
      <c r="C46" s="1">
        <v>68142985</v>
      </c>
      <c r="D46" s="1">
        <v>0</v>
      </c>
      <c r="E46" s="1">
        <v>0</v>
      </c>
      <c r="F46" s="1">
        <v>68142985</v>
      </c>
    </row>
    <row r="47" spans="1:6" ht="12.75">
      <c r="A47" t="s">
        <v>97</v>
      </c>
      <c r="B47" t="s">
        <v>98</v>
      </c>
      <c r="C47" s="1">
        <v>68142985</v>
      </c>
      <c r="D47" s="1">
        <v>0</v>
      </c>
      <c r="E47" s="1">
        <v>0</v>
      </c>
      <c r="F47" s="1">
        <v>68142985</v>
      </c>
    </row>
    <row r="48" spans="1:6" ht="12.75">
      <c r="A48" t="s">
        <v>99</v>
      </c>
      <c r="B48" t="s">
        <v>100</v>
      </c>
      <c r="C48" s="1">
        <v>158709590168.63</v>
      </c>
      <c r="D48" s="1">
        <v>11305798784.85</v>
      </c>
      <c r="E48" s="1">
        <v>8556963064.56</v>
      </c>
      <c r="F48" s="1">
        <v>161458425888.92</v>
      </c>
    </row>
    <row r="49" spans="1:6" ht="12.75">
      <c r="A49" t="s">
        <v>101</v>
      </c>
      <c r="B49" t="s">
        <v>102</v>
      </c>
      <c r="C49" s="1">
        <v>38286464722</v>
      </c>
      <c r="D49" s="1">
        <v>0</v>
      </c>
      <c r="E49" s="1">
        <v>0</v>
      </c>
      <c r="F49" s="1">
        <v>38286464722</v>
      </c>
    </row>
    <row r="50" spans="1:6" ht="12.75">
      <c r="A50" t="s">
        <v>103</v>
      </c>
      <c r="B50" t="s">
        <v>104</v>
      </c>
      <c r="C50" s="1">
        <v>38286464722</v>
      </c>
      <c r="D50" s="1">
        <v>0</v>
      </c>
      <c r="E50" s="1">
        <v>0</v>
      </c>
      <c r="F50" s="1">
        <v>38286464722</v>
      </c>
    </row>
    <row r="51" spans="1:6" ht="12.75">
      <c r="A51" t="s">
        <v>105</v>
      </c>
      <c r="B51" t="s">
        <v>106</v>
      </c>
      <c r="C51" s="1">
        <v>12395431026</v>
      </c>
      <c r="D51" s="1">
        <v>2661535963</v>
      </c>
      <c r="E51" s="1">
        <v>7464507425</v>
      </c>
      <c r="F51" s="1">
        <v>7592459564</v>
      </c>
    </row>
    <row r="52" spans="1:6" ht="12.75">
      <c r="A52" t="s">
        <v>107</v>
      </c>
      <c r="B52" t="s">
        <v>108</v>
      </c>
      <c r="C52" s="1">
        <v>12395431026</v>
      </c>
      <c r="D52" s="1">
        <v>2661535963</v>
      </c>
      <c r="E52" s="1">
        <v>7464507425</v>
      </c>
      <c r="F52" s="1">
        <v>7592459564</v>
      </c>
    </row>
    <row r="53" spans="1:6" ht="12.75">
      <c r="A53" t="s">
        <v>109</v>
      </c>
      <c r="B53" t="s">
        <v>110</v>
      </c>
      <c r="C53" s="1">
        <v>12395431026</v>
      </c>
      <c r="D53" s="1">
        <v>2661535963</v>
      </c>
      <c r="E53" s="1">
        <v>7464507425</v>
      </c>
      <c r="F53" s="1">
        <v>7592459564</v>
      </c>
    </row>
    <row r="54" spans="1:6" ht="12.75">
      <c r="A54" t="s">
        <v>111</v>
      </c>
      <c r="B54" t="s">
        <v>112</v>
      </c>
      <c r="C54" s="1">
        <v>767176131</v>
      </c>
      <c r="D54" s="1">
        <v>4678554</v>
      </c>
      <c r="E54" s="1">
        <v>26762252</v>
      </c>
      <c r="F54" s="1">
        <v>745092433</v>
      </c>
    </row>
    <row r="55" spans="1:6" ht="12.75">
      <c r="A55" t="s">
        <v>113</v>
      </c>
      <c r="B55" t="s">
        <v>114</v>
      </c>
      <c r="C55" s="1">
        <v>17275434</v>
      </c>
      <c r="D55" s="1">
        <v>0</v>
      </c>
      <c r="E55" s="1">
        <v>0</v>
      </c>
      <c r="F55" s="1">
        <v>17275434</v>
      </c>
    </row>
    <row r="56" spans="1:6" ht="12.75">
      <c r="A56" t="s">
        <v>115</v>
      </c>
      <c r="B56" t="s">
        <v>116</v>
      </c>
      <c r="C56" s="1">
        <v>15554962</v>
      </c>
      <c r="D56" s="1">
        <v>0</v>
      </c>
      <c r="E56" s="1">
        <v>0</v>
      </c>
      <c r="F56" s="1">
        <v>15554962</v>
      </c>
    </row>
    <row r="57" spans="1:6" ht="12.75">
      <c r="A57" t="s">
        <v>117</v>
      </c>
      <c r="B57" t="s">
        <v>118</v>
      </c>
      <c r="C57" s="1">
        <v>1289446</v>
      </c>
      <c r="D57" s="1">
        <v>0</v>
      </c>
      <c r="E57" s="1">
        <v>0</v>
      </c>
      <c r="F57" s="1">
        <v>1289446</v>
      </c>
    </row>
    <row r="58" spans="1:6" ht="12.75">
      <c r="A58" t="s">
        <v>119</v>
      </c>
      <c r="B58" t="s">
        <v>120</v>
      </c>
      <c r="C58" s="1">
        <v>431026</v>
      </c>
      <c r="D58" s="1">
        <v>0</v>
      </c>
      <c r="E58" s="1">
        <v>0</v>
      </c>
      <c r="F58" s="1">
        <v>431026</v>
      </c>
    </row>
    <row r="59" spans="1:6" ht="12.75">
      <c r="A59" t="s">
        <v>121</v>
      </c>
      <c r="B59" t="s">
        <v>122</v>
      </c>
      <c r="C59" s="1">
        <v>345864527</v>
      </c>
      <c r="D59" s="1">
        <v>3905189</v>
      </c>
      <c r="E59" s="1">
        <v>17775263</v>
      </c>
      <c r="F59" s="1">
        <v>331994453</v>
      </c>
    </row>
    <row r="60" spans="1:6" ht="12.75">
      <c r="A60" t="s">
        <v>123</v>
      </c>
      <c r="B60" t="s">
        <v>124</v>
      </c>
      <c r="C60" s="1">
        <v>339959566</v>
      </c>
      <c r="D60" s="1">
        <v>3905189</v>
      </c>
      <c r="E60" s="1">
        <v>17775263</v>
      </c>
      <c r="F60" s="1">
        <v>326089492</v>
      </c>
    </row>
    <row r="61" spans="1:6" ht="12.75">
      <c r="A61" t="s">
        <v>125</v>
      </c>
      <c r="B61" t="s">
        <v>126</v>
      </c>
      <c r="C61" s="1">
        <v>5904961</v>
      </c>
      <c r="D61" s="1">
        <v>0</v>
      </c>
      <c r="E61" s="1">
        <v>0</v>
      </c>
      <c r="F61" s="1">
        <v>5904961</v>
      </c>
    </row>
    <row r="62" spans="1:6" ht="12.75">
      <c r="A62" t="s">
        <v>127</v>
      </c>
      <c r="B62" t="s">
        <v>128</v>
      </c>
      <c r="C62" s="1">
        <v>145287977</v>
      </c>
      <c r="D62" s="1">
        <v>773365</v>
      </c>
      <c r="E62" s="1">
        <v>1774781</v>
      </c>
      <c r="F62" s="1">
        <v>144286561</v>
      </c>
    </row>
    <row r="63" spans="1:6" ht="12.75">
      <c r="A63" t="s">
        <v>129</v>
      </c>
      <c r="B63" t="s">
        <v>130</v>
      </c>
      <c r="C63" s="1">
        <v>17347643</v>
      </c>
      <c r="D63" s="1">
        <v>209329</v>
      </c>
      <c r="E63" s="1">
        <v>0</v>
      </c>
      <c r="F63" s="1">
        <v>17556972</v>
      </c>
    </row>
    <row r="64" spans="1:6" ht="12.75">
      <c r="A64" t="s">
        <v>131</v>
      </c>
      <c r="B64" t="s">
        <v>132</v>
      </c>
      <c r="C64" s="1">
        <v>127940334</v>
      </c>
      <c r="D64" s="1">
        <v>564036</v>
      </c>
      <c r="E64" s="1">
        <v>1774781</v>
      </c>
      <c r="F64" s="1">
        <v>126729589</v>
      </c>
    </row>
    <row r="65" spans="1:6" ht="12.75">
      <c r="A65" t="s">
        <v>133</v>
      </c>
      <c r="B65" t="s">
        <v>134</v>
      </c>
      <c r="C65" s="1">
        <v>258748193</v>
      </c>
      <c r="D65" s="1">
        <v>0</v>
      </c>
      <c r="E65" s="1">
        <v>7212208</v>
      </c>
      <c r="F65" s="1">
        <v>251535985</v>
      </c>
    </row>
    <row r="66" spans="1:6" ht="12.75">
      <c r="A66" t="s">
        <v>135</v>
      </c>
      <c r="B66" t="s">
        <v>136</v>
      </c>
      <c r="C66" s="1">
        <v>258748193</v>
      </c>
      <c r="D66" s="1">
        <v>0</v>
      </c>
      <c r="E66" s="1">
        <v>7212208</v>
      </c>
      <c r="F66" s="1">
        <v>251535985</v>
      </c>
    </row>
    <row r="67" spans="1:6" ht="12.75">
      <c r="A67" t="s">
        <v>137</v>
      </c>
      <c r="B67" t="s">
        <v>138</v>
      </c>
      <c r="C67" s="1">
        <v>82847601071</v>
      </c>
      <c r="D67" s="1">
        <v>8359167706</v>
      </c>
      <c r="E67" s="1">
        <v>0</v>
      </c>
      <c r="F67" s="1">
        <v>91206768777</v>
      </c>
    </row>
    <row r="68" spans="1:6" ht="12.75">
      <c r="A68" t="s">
        <v>139</v>
      </c>
      <c r="B68" t="s">
        <v>140</v>
      </c>
      <c r="C68" s="1">
        <v>66049536871</v>
      </c>
      <c r="D68" s="1">
        <v>8359167706</v>
      </c>
      <c r="E68" s="1">
        <v>0</v>
      </c>
      <c r="F68" s="1">
        <v>74408704577</v>
      </c>
    </row>
    <row r="69" spans="1:6" ht="12.75">
      <c r="A69" t="s">
        <v>141</v>
      </c>
      <c r="B69" t="s">
        <v>142</v>
      </c>
      <c r="C69" s="1">
        <v>16798064200</v>
      </c>
      <c r="D69" s="1">
        <v>0</v>
      </c>
      <c r="E69" s="1">
        <v>0</v>
      </c>
      <c r="F69" s="1">
        <v>16798064200</v>
      </c>
    </row>
    <row r="70" spans="1:6" ht="12.75">
      <c r="A70" s="20" t="s">
        <v>143</v>
      </c>
      <c r="B70" s="20" t="s">
        <v>114</v>
      </c>
      <c r="C70" s="21">
        <v>2848908641</v>
      </c>
      <c r="D70" s="21">
        <v>1971877.6</v>
      </c>
      <c r="E70" s="21">
        <v>0</v>
      </c>
      <c r="F70" s="21">
        <v>2850880518.6</v>
      </c>
    </row>
    <row r="71" spans="1:7" ht="12.75">
      <c r="A71" s="14" t="s">
        <v>144</v>
      </c>
      <c r="B71" s="14" t="s">
        <v>116</v>
      </c>
      <c r="C71" s="15">
        <v>1734991033</v>
      </c>
      <c r="D71" s="15">
        <v>0</v>
      </c>
      <c r="E71" s="15">
        <v>0</v>
      </c>
      <c r="F71" s="15">
        <v>1734991033</v>
      </c>
      <c r="G71" s="24">
        <f>F71/F70</f>
        <v>0.6085807601126733</v>
      </c>
    </row>
    <row r="72" spans="1:7" ht="12.75">
      <c r="A72" s="14" t="s">
        <v>145</v>
      </c>
      <c r="B72" s="14" t="s">
        <v>118</v>
      </c>
      <c r="C72" s="15">
        <v>144411159</v>
      </c>
      <c r="D72" s="15">
        <v>1971877.6</v>
      </c>
      <c r="E72" s="15">
        <v>0</v>
      </c>
      <c r="F72" s="15">
        <v>146383036.6</v>
      </c>
      <c r="G72" s="24">
        <f>F72/F70</f>
        <v>0.05134660524878301</v>
      </c>
    </row>
    <row r="73" spans="1:7" ht="12.75">
      <c r="A73" s="14" t="s">
        <v>146</v>
      </c>
      <c r="B73" s="14" t="s">
        <v>147</v>
      </c>
      <c r="C73" s="15">
        <v>845236431</v>
      </c>
      <c r="D73" s="15">
        <v>0</v>
      </c>
      <c r="E73" s="15">
        <v>0</v>
      </c>
      <c r="F73" s="15">
        <v>845236431</v>
      </c>
      <c r="G73" s="24">
        <f>F73/F70</f>
        <v>0.2964825868658556</v>
      </c>
    </row>
    <row r="74" spans="1:7" ht="12.75">
      <c r="A74" s="14" t="s">
        <v>148</v>
      </c>
      <c r="B74" s="14" t="s">
        <v>120</v>
      </c>
      <c r="C74" s="15">
        <v>124270018</v>
      </c>
      <c r="D74" s="15">
        <v>0</v>
      </c>
      <c r="E74" s="15">
        <v>0</v>
      </c>
      <c r="F74" s="15">
        <v>124270018</v>
      </c>
      <c r="G74" s="24">
        <f>F74/F70</f>
        <v>0.04359004777268816</v>
      </c>
    </row>
    <row r="75" spans="1:6" ht="12.75">
      <c r="A75" s="20" t="s">
        <v>149</v>
      </c>
      <c r="B75" s="20" t="s">
        <v>150</v>
      </c>
      <c r="C75" s="21">
        <v>43134982739.2</v>
      </c>
      <c r="D75" s="21">
        <v>21216560</v>
      </c>
      <c r="E75" s="21">
        <v>25025957</v>
      </c>
      <c r="F75" s="21">
        <v>43131173342.2</v>
      </c>
    </row>
    <row r="76" spans="1:7" ht="12.75">
      <c r="A76" s="14" t="s">
        <v>151</v>
      </c>
      <c r="B76" s="14" t="s">
        <v>152</v>
      </c>
      <c r="C76" s="15">
        <v>42113237433.2</v>
      </c>
      <c r="D76" s="15">
        <v>21216560</v>
      </c>
      <c r="E76" s="15">
        <v>25025957</v>
      </c>
      <c r="F76" s="15">
        <v>42109428036.2</v>
      </c>
      <c r="G76" s="24">
        <f>F76/F75</f>
        <v>0.9763107463389985</v>
      </c>
    </row>
    <row r="77" spans="1:7" ht="12.75">
      <c r="A77" s="14" t="s">
        <v>153</v>
      </c>
      <c r="B77" s="14" t="s">
        <v>154</v>
      </c>
      <c r="C77" s="15">
        <v>943868326</v>
      </c>
      <c r="D77" s="15">
        <v>0</v>
      </c>
      <c r="E77" s="15">
        <v>0</v>
      </c>
      <c r="F77" s="15">
        <v>943868326</v>
      </c>
      <c r="G77" s="24">
        <f>F77/F75</f>
        <v>0.02188366911587145</v>
      </c>
    </row>
    <row r="78" spans="1:7" ht="12.75">
      <c r="A78" s="14" t="s">
        <v>155</v>
      </c>
      <c r="B78" s="14" t="s">
        <v>156</v>
      </c>
      <c r="C78" s="15">
        <v>77876980</v>
      </c>
      <c r="D78" s="15">
        <v>0</v>
      </c>
      <c r="E78" s="15">
        <v>0</v>
      </c>
      <c r="F78" s="15">
        <v>77876980</v>
      </c>
      <c r="G78" s="24">
        <f>F78/F75</f>
        <v>0.0018055845451300147</v>
      </c>
    </row>
    <row r="79" spans="1:6" ht="12.75">
      <c r="A79" s="20" t="s">
        <v>157</v>
      </c>
      <c r="B79" s="20" t="s">
        <v>158</v>
      </c>
      <c r="C79" s="21">
        <v>28387389747.21</v>
      </c>
      <c r="D79" s="21">
        <v>159387084.25</v>
      </c>
      <c r="E79" s="21">
        <v>36820631</v>
      </c>
      <c r="F79" s="21">
        <v>28509956200.46</v>
      </c>
    </row>
    <row r="80" spans="1:7" ht="12.75">
      <c r="A80" s="14" t="s">
        <v>159</v>
      </c>
      <c r="B80" s="14" t="s">
        <v>130</v>
      </c>
      <c r="C80" s="15">
        <v>4057312215.37</v>
      </c>
      <c r="D80" s="15">
        <v>49008905.26</v>
      </c>
      <c r="E80" s="15">
        <v>789426</v>
      </c>
      <c r="F80" s="15">
        <v>4105531694.63</v>
      </c>
      <c r="G80" s="24">
        <f>F80/F79</f>
        <v>0.14400343745753488</v>
      </c>
    </row>
    <row r="81" spans="1:7" ht="12.75">
      <c r="A81" s="14" t="s">
        <v>160</v>
      </c>
      <c r="B81" s="14" t="s">
        <v>132</v>
      </c>
      <c r="C81" s="15">
        <v>24330077531.84</v>
      </c>
      <c r="D81" s="15">
        <v>110378178.99</v>
      </c>
      <c r="E81" s="15">
        <v>36031205</v>
      </c>
      <c r="F81" s="15">
        <v>24404424505.83</v>
      </c>
      <c r="G81" s="24">
        <f>F81/F79</f>
        <v>0.8559965625424653</v>
      </c>
    </row>
    <row r="82" spans="1:6" ht="12.75">
      <c r="A82" t="s">
        <v>161</v>
      </c>
      <c r="B82" t="s">
        <v>162</v>
      </c>
      <c r="C82" s="1">
        <v>7718697715.45</v>
      </c>
      <c r="D82" s="1">
        <v>7605956</v>
      </c>
      <c r="E82" s="1">
        <v>28659045</v>
      </c>
      <c r="F82" s="1">
        <v>7697644626.45</v>
      </c>
    </row>
    <row r="83" spans="1:6" ht="12.75">
      <c r="A83" t="s">
        <v>163</v>
      </c>
      <c r="B83" t="s">
        <v>164</v>
      </c>
      <c r="C83" s="1">
        <v>-0.39</v>
      </c>
      <c r="D83" s="1">
        <v>0</v>
      </c>
      <c r="E83" s="1">
        <v>0</v>
      </c>
      <c r="F83" s="1">
        <v>-0.39</v>
      </c>
    </row>
    <row r="84" spans="1:6" ht="12.75">
      <c r="A84" t="s">
        <v>165</v>
      </c>
      <c r="B84" t="s">
        <v>166</v>
      </c>
      <c r="C84" s="1">
        <v>7718697715.84</v>
      </c>
      <c r="D84" s="1">
        <v>7605956</v>
      </c>
      <c r="E84" s="1">
        <v>28659045</v>
      </c>
      <c r="F84" s="1">
        <v>7697644626.84</v>
      </c>
    </row>
    <row r="85" spans="1:11" ht="13.5" thickBot="1">
      <c r="A85" s="20" t="s">
        <v>167</v>
      </c>
      <c r="B85" s="20" t="s">
        <v>168</v>
      </c>
      <c r="C85" s="21">
        <v>-57677061624.23</v>
      </c>
      <c r="D85" s="21">
        <v>90235084</v>
      </c>
      <c r="E85" s="21">
        <v>975187754.56</v>
      </c>
      <c r="F85" s="21">
        <v>-58562014294.79</v>
      </c>
      <c r="J85" s="2">
        <v>91206768777</v>
      </c>
      <c r="K85" s="2">
        <v>3880236249</v>
      </c>
    </row>
    <row r="86" spans="1:11" ht="13.5" thickBot="1">
      <c r="A86" s="14" t="s">
        <v>169</v>
      </c>
      <c r="B86" s="14" t="s">
        <v>138</v>
      </c>
      <c r="C86" s="15">
        <v>-3801089026</v>
      </c>
      <c r="D86" s="15">
        <v>0</v>
      </c>
      <c r="E86" s="15">
        <v>79147223</v>
      </c>
      <c r="F86" s="15">
        <v>-3880236249</v>
      </c>
      <c r="G86" s="24">
        <f>F86/F67</f>
        <v>-0.042543292576093274</v>
      </c>
      <c r="J86" s="2">
        <v>2850880519</v>
      </c>
      <c r="K86" s="2">
        <v>1567700420</v>
      </c>
    </row>
    <row r="87" spans="1:11" ht="13.5" thickBot="1">
      <c r="A87" s="14" t="s">
        <v>170</v>
      </c>
      <c r="B87" s="14" t="s">
        <v>114</v>
      </c>
      <c r="C87" s="15">
        <v>-1544917971.47</v>
      </c>
      <c r="D87" s="15">
        <v>5</v>
      </c>
      <c r="E87" s="15">
        <v>22782453.4</v>
      </c>
      <c r="F87" s="15">
        <v>-1567700419.87</v>
      </c>
      <c r="G87" s="24">
        <f>F87/F70</f>
        <v>-0.5499004288821828</v>
      </c>
      <c r="J87" s="2">
        <v>43131173342</v>
      </c>
      <c r="K87" s="2">
        <v>24972031517</v>
      </c>
    </row>
    <row r="88" spans="1:11" ht="13.5" thickBot="1">
      <c r="A88" t="s">
        <v>171</v>
      </c>
      <c r="B88" t="s">
        <v>116</v>
      </c>
      <c r="C88" s="1">
        <v>-856980217.5</v>
      </c>
      <c r="D88" s="1">
        <v>0</v>
      </c>
      <c r="E88" s="1">
        <v>14167853.06</v>
      </c>
      <c r="F88" s="1">
        <v>-871148070.56</v>
      </c>
      <c r="J88" s="2">
        <v>28509956200</v>
      </c>
      <c r="K88" s="2">
        <v>21604803236</v>
      </c>
    </row>
    <row r="89" spans="1:11" ht="13.5" thickBot="1">
      <c r="A89" t="s">
        <v>172</v>
      </c>
      <c r="B89" t="s">
        <v>118</v>
      </c>
      <c r="C89" s="1">
        <v>-66452827.4</v>
      </c>
      <c r="D89" s="1">
        <v>0</v>
      </c>
      <c r="E89" s="1">
        <v>1220168.07</v>
      </c>
      <c r="F89" s="1">
        <v>-67672995.47</v>
      </c>
      <c r="J89" s="2">
        <v>7697644627</v>
      </c>
      <c r="K89" s="2">
        <v>6537242873</v>
      </c>
    </row>
    <row r="90" spans="1:11" ht="12.75">
      <c r="A90" t="s">
        <v>173</v>
      </c>
      <c r="B90" t="s">
        <v>147</v>
      </c>
      <c r="C90" s="1">
        <v>-546481194.93</v>
      </c>
      <c r="D90" s="1">
        <v>0</v>
      </c>
      <c r="E90" s="1">
        <v>6338912.58</v>
      </c>
      <c r="F90" s="1">
        <v>-552820107.51</v>
      </c>
      <c r="J90" s="1">
        <f>SUM(J85:J89)</f>
        <v>173396423465</v>
      </c>
      <c r="K90" s="1">
        <f>SUM(K85:K89)</f>
        <v>58562014295</v>
      </c>
    </row>
    <row r="91" spans="1:6" ht="12.75">
      <c r="A91" t="s">
        <v>174</v>
      </c>
      <c r="B91" t="s">
        <v>120</v>
      </c>
      <c r="C91" s="1">
        <v>-75003731.64</v>
      </c>
      <c r="D91" s="1">
        <v>5</v>
      </c>
      <c r="E91" s="1">
        <v>1055519.69</v>
      </c>
      <c r="F91" s="1">
        <v>-76059246.33</v>
      </c>
    </row>
    <row r="92" spans="1:7" ht="12.75">
      <c r="A92" s="14" t="s">
        <v>175</v>
      </c>
      <c r="B92" s="14" t="s">
        <v>176</v>
      </c>
      <c r="C92" s="15">
        <v>-24621515559.11</v>
      </c>
      <c r="D92" s="15">
        <v>21222856</v>
      </c>
      <c r="E92" s="15">
        <v>371738813.56</v>
      </c>
      <c r="F92" s="15">
        <v>-24972031516.67</v>
      </c>
      <c r="G92" s="24">
        <f>F92/F75</f>
        <v>-0.5789787196036491</v>
      </c>
    </row>
    <row r="93" spans="1:6" ht="12.75">
      <c r="A93" t="s">
        <v>177</v>
      </c>
      <c r="B93" t="s">
        <v>152</v>
      </c>
      <c r="C93" s="1">
        <v>-24081483417.18</v>
      </c>
      <c r="D93" s="1">
        <v>21222856</v>
      </c>
      <c r="E93" s="1">
        <v>363345629.83</v>
      </c>
      <c r="F93" s="1">
        <v>-24423606191.01</v>
      </c>
    </row>
    <row r="94" spans="1:6" ht="12.75">
      <c r="A94" t="s">
        <v>178</v>
      </c>
      <c r="B94" t="s">
        <v>179</v>
      </c>
      <c r="C94" s="1">
        <v>-508388649.56</v>
      </c>
      <c r="D94" s="1">
        <v>0</v>
      </c>
      <c r="E94" s="1">
        <v>7744203.91</v>
      </c>
      <c r="F94" s="1">
        <v>-516132853.47</v>
      </c>
    </row>
    <row r="95" spans="1:6" ht="12.75">
      <c r="A95" t="s">
        <v>180</v>
      </c>
      <c r="B95" t="s">
        <v>181</v>
      </c>
      <c r="C95" s="1">
        <v>-31643492.37</v>
      </c>
      <c r="D95" s="1">
        <v>0</v>
      </c>
      <c r="E95" s="1">
        <v>648979.82</v>
      </c>
      <c r="F95" s="1">
        <v>-32292472.19</v>
      </c>
    </row>
    <row r="96" spans="1:7" ht="12.75">
      <c r="A96" s="14" t="s">
        <v>182</v>
      </c>
      <c r="B96" s="14" t="s">
        <v>183</v>
      </c>
      <c r="C96" s="15">
        <v>-21227431112.45</v>
      </c>
      <c r="D96" s="15">
        <v>33482767</v>
      </c>
      <c r="E96" s="15">
        <v>410854890.9</v>
      </c>
      <c r="F96" s="15">
        <v>-21604803236.35</v>
      </c>
      <c r="G96" s="24">
        <f>F96/F79</f>
        <v>-0.7577985418301488</v>
      </c>
    </row>
    <row r="97" spans="1:6" ht="12.75">
      <c r="A97" t="s">
        <v>184</v>
      </c>
      <c r="B97" t="s">
        <v>130</v>
      </c>
      <c r="C97" s="1">
        <v>-3123751549.45</v>
      </c>
      <c r="D97" s="1">
        <v>736798</v>
      </c>
      <c r="E97" s="1">
        <v>56636277.09</v>
      </c>
      <c r="F97" s="1">
        <v>-3179651028.54</v>
      </c>
    </row>
    <row r="98" spans="1:6" ht="12.75">
      <c r="A98" t="s">
        <v>185</v>
      </c>
      <c r="B98" t="s">
        <v>132</v>
      </c>
      <c r="C98" s="1">
        <v>-18103679563</v>
      </c>
      <c r="D98" s="1">
        <v>32745969</v>
      </c>
      <c r="E98" s="1">
        <v>354218613.81</v>
      </c>
      <c r="F98" s="1">
        <v>-18425152207.81</v>
      </c>
    </row>
    <row r="99" spans="1:7" ht="12.75">
      <c r="A99" s="14" t="s">
        <v>186</v>
      </c>
      <c r="B99" s="14" t="s">
        <v>187</v>
      </c>
      <c r="C99" s="15">
        <v>-6482107955.2</v>
      </c>
      <c r="D99" s="15">
        <v>35529456</v>
      </c>
      <c r="E99" s="15">
        <v>90664373.7</v>
      </c>
      <c r="F99" s="15">
        <v>-6537242872.9</v>
      </c>
      <c r="G99" s="24">
        <f>F99/F82</f>
        <v>-0.8492523609673114</v>
      </c>
    </row>
    <row r="100" spans="1:6" ht="12.75">
      <c r="A100" t="s">
        <v>188</v>
      </c>
      <c r="B100" t="s">
        <v>189</v>
      </c>
      <c r="C100" s="1">
        <v>-6482107955.2</v>
      </c>
      <c r="D100" s="1">
        <v>35529456</v>
      </c>
      <c r="E100" s="1">
        <v>90664373.7</v>
      </c>
      <c r="F100" s="1">
        <v>-6537242872.9</v>
      </c>
    </row>
    <row r="101" spans="1:6" ht="12.75">
      <c r="A101" t="s">
        <v>190</v>
      </c>
      <c r="B101" t="s">
        <v>191</v>
      </c>
      <c r="C101" s="1">
        <v>91597580523.64</v>
      </c>
      <c r="D101" s="1">
        <v>10812648865</v>
      </c>
      <c r="E101" s="1">
        <v>12646587745.86</v>
      </c>
      <c r="F101" s="1">
        <v>89763641642.78</v>
      </c>
    </row>
    <row r="102" spans="1:6" ht="12.75">
      <c r="A102" t="s">
        <v>192</v>
      </c>
      <c r="B102" t="s">
        <v>193</v>
      </c>
      <c r="C102" s="1">
        <v>3576151279</v>
      </c>
      <c r="D102" s="1">
        <v>75188429</v>
      </c>
      <c r="E102" s="1">
        <v>183322813</v>
      </c>
      <c r="F102" s="1">
        <v>3468016895</v>
      </c>
    </row>
    <row r="103" spans="1:11" ht="13.5" thickBot="1">
      <c r="A103" s="20" t="s">
        <v>194</v>
      </c>
      <c r="B103" s="20" t="s">
        <v>195</v>
      </c>
      <c r="C103" s="21">
        <v>3576151279</v>
      </c>
      <c r="D103" s="21">
        <v>75188429</v>
      </c>
      <c r="E103" s="21">
        <v>183322813</v>
      </c>
      <c r="F103" s="21">
        <v>3468016895</v>
      </c>
      <c r="I103" s="2">
        <v>4036758679</v>
      </c>
      <c r="K103" s="2">
        <v>1036554625</v>
      </c>
    </row>
    <row r="104" spans="1:11" ht="13.5" thickBot="1">
      <c r="A104" s="20" t="s">
        <v>196</v>
      </c>
      <c r="B104" s="20" t="s">
        <v>197</v>
      </c>
      <c r="C104" s="21">
        <v>2264179478</v>
      </c>
      <c r="D104" s="21">
        <v>2584631407</v>
      </c>
      <c r="E104" s="21">
        <v>875921801</v>
      </c>
      <c r="F104" s="21">
        <v>3972889084</v>
      </c>
      <c r="I104" s="2">
        <v>3090600</v>
      </c>
      <c r="K104" s="2">
        <v>3096195730</v>
      </c>
    </row>
    <row r="105" spans="1:11" ht="13.5" thickBot="1">
      <c r="A105" s="14" t="s">
        <v>198</v>
      </c>
      <c r="B105" s="14" t="s">
        <v>199</v>
      </c>
      <c r="C105" s="15">
        <v>1230037802</v>
      </c>
      <c r="D105" s="15">
        <v>0</v>
      </c>
      <c r="E105" s="15">
        <v>172327696</v>
      </c>
      <c r="F105" s="15">
        <v>1057710106</v>
      </c>
      <c r="I105" s="2">
        <v>3591770670</v>
      </c>
      <c r="K105" s="2">
        <v>1774780056</v>
      </c>
    </row>
    <row r="106" spans="1:11" ht="13.5" thickBot="1">
      <c r="A106" s="14" t="s">
        <v>200</v>
      </c>
      <c r="B106" s="14" t="s">
        <v>201</v>
      </c>
      <c r="C106" s="15">
        <v>0</v>
      </c>
      <c r="D106" s="15">
        <v>2584631407</v>
      </c>
      <c r="E106" s="15">
        <v>703594105</v>
      </c>
      <c r="F106" s="15">
        <v>1881037302</v>
      </c>
      <c r="I106" s="2">
        <v>3646544144</v>
      </c>
      <c r="K106" s="2">
        <v>11254500000</v>
      </c>
    </row>
    <row r="107" spans="1:11" ht="13.5" thickBot="1">
      <c r="A107" s="14" t="s">
        <v>202</v>
      </c>
      <c r="B107" s="14" t="s">
        <v>203</v>
      </c>
      <c r="C107" s="15">
        <v>1034141676</v>
      </c>
      <c r="D107" s="15">
        <v>0</v>
      </c>
      <c r="E107" s="15">
        <v>0</v>
      </c>
      <c r="F107" s="15">
        <v>1034141676</v>
      </c>
      <c r="I107" s="2">
        <v>2728660193</v>
      </c>
      <c r="K107" s="2">
        <v>54009000</v>
      </c>
    </row>
    <row r="108" spans="1:11" ht="13.5" thickBot="1">
      <c r="A108" s="20" t="s">
        <v>204</v>
      </c>
      <c r="B108" s="20" t="s">
        <v>205</v>
      </c>
      <c r="C108" s="21">
        <v>36143333568</v>
      </c>
      <c r="D108" s="21">
        <v>838411</v>
      </c>
      <c r="E108" s="21">
        <v>1208695046</v>
      </c>
      <c r="F108" s="21">
        <v>34935476933</v>
      </c>
      <c r="I108" s="2">
        <v>6272451599</v>
      </c>
      <c r="K108" s="2">
        <v>2592790000</v>
      </c>
    </row>
    <row r="109" spans="1:11" ht="15.75" thickBot="1">
      <c r="A109" s="14" t="s">
        <v>206</v>
      </c>
      <c r="B109" s="14" t="s">
        <v>207</v>
      </c>
      <c r="C109" s="15">
        <v>0</v>
      </c>
      <c r="D109" s="15">
        <v>838411</v>
      </c>
      <c r="E109" s="15">
        <v>0</v>
      </c>
      <c r="F109" s="15">
        <v>838411</v>
      </c>
      <c r="G109" s="25">
        <f>F109/F108</f>
        <v>2.3998842254477374E-05</v>
      </c>
      <c r="I109" s="22">
        <v>2</v>
      </c>
      <c r="K109" s="34">
        <v>1357473600</v>
      </c>
    </row>
    <row r="110" spans="1:11" ht="15.75" thickBot="1">
      <c r="A110" s="14" t="s">
        <v>208</v>
      </c>
      <c r="B110" s="14" t="s">
        <v>209</v>
      </c>
      <c r="C110" s="15">
        <v>36143333568</v>
      </c>
      <c r="D110" s="15">
        <v>0</v>
      </c>
      <c r="E110" s="15">
        <v>1208695046</v>
      </c>
      <c r="F110" s="15">
        <v>34934638522</v>
      </c>
      <c r="G110" s="25">
        <f>F110/F108</f>
        <v>0.9999760011577455</v>
      </c>
      <c r="I110" s="23">
        <v>1701874848</v>
      </c>
      <c r="K110" s="35"/>
    </row>
    <row r="111" spans="1:11" ht="15.75" thickBot="1">
      <c r="A111" t="s">
        <v>210</v>
      </c>
      <c r="B111" t="s">
        <v>211</v>
      </c>
      <c r="C111" s="1">
        <v>36143333568</v>
      </c>
      <c r="D111" s="1">
        <v>0</v>
      </c>
      <c r="E111" s="1">
        <v>1208695046</v>
      </c>
      <c r="F111" s="1">
        <v>34934638522</v>
      </c>
      <c r="I111" s="23">
        <v>12953487787</v>
      </c>
      <c r="K111" s="2">
        <v>1764369117</v>
      </c>
    </row>
    <row r="112" spans="1:11" ht="13.5" thickBot="1">
      <c r="A112" s="20" t="s">
        <v>212</v>
      </c>
      <c r="B112" s="20" t="s">
        <v>213</v>
      </c>
      <c r="C112" s="21">
        <v>48259119620</v>
      </c>
      <c r="D112" s="21">
        <v>8151990574</v>
      </c>
      <c r="E112" s="21">
        <v>10209819698</v>
      </c>
      <c r="F112" s="21">
        <v>46201290496</v>
      </c>
      <c r="I112" s="1">
        <v>838411</v>
      </c>
      <c r="K112" s="2">
        <v>166000000</v>
      </c>
    </row>
    <row r="113" spans="1:11" ht="13.5" thickBot="1">
      <c r="A113" t="s">
        <v>214</v>
      </c>
      <c r="B113" t="s">
        <v>215</v>
      </c>
      <c r="C113" s="1">
        <v>48259119620</v>
      </c>
      <c r="D113" s="1">
        <v>8151990574</v>
      </c>
      <c r="E113" s="1">
        <v>10209819698</v>
      </c>
      <c r="F113" s="1">
        <v>46201290496</v>
      </c>
      <c r="I113" s="1">
        <f>SUM(I103:I112)</f>
        <v>34935476933</v>
      </c>
      <c r="K113" s="2">
        <v>989400000</v>
      </c>
    </row>
    <row r="114" spans="1:11" ht="12.75">
      <c r="A114" s="14" t="s">
        <v>216</v>
      </c>
      <c r="B114" s="14" t="s">
        <v>217</v>
      </c>
      <c r="C114" s="15">
        <v>1036554625</v>
      </c>
      <c r="D114" s="15">
        <v>0</v>
      </c>
      <c r="E114" s="15">
        <v>0</v>
      </c>
      <c r="F114" s="15">
        <v>1036554625</v>
      </c>
      <c r="K114" s="26">
        <v>69000000</v>
      </c>
    </row>
    <row r="115" spans="1:11" ht="13.5" thickBot="1">
      <c r="A115" s="14" t="s">
        <v>218</v>
      </c>
      <c r="B115" s="14" t="s">
        <v>219</v>
      </c>
      <c r="C115" s="15">
        <v>3096195730</v>
      </c>
      <c r="D115" s="15">
        <v>0</v>
      </c>
      <c r="E115" s="15">
        <v>0</v>
      </c>
      <c r="F115" s="15">
        <v>3096195730</v>
      </c>
      <c r="K115" s="3" t="s">
        <v>1107</v>
      </c>
    </row>
    <row r="116" spans="1:11" ht="13.5" thickBot="1">
      <c r="A116" s="14" t="s">
        <v>220</v>
      </c>
      <c r="B116" s="14" t="s">
        <v>221</v>
      </c>
      <c r="C116" s="15">
        <v>0</v>
      </c>
      <c r="D116" s="15">
        <v>1774780056</v>
      </c>
      <c r="E116" s="15">
        <v>0</v>
      </c>
      <c r="F116" s="15">
        <v>1774780056</v>
      </c>
      <c r="K116" s="2">
        <v>18349390000</v>
      </c>
    </row>
    <row r="117" spans="1:11" ht="13.5" thickBot="1">
      <c r="A117" s="14" t="s">
        <v>222</v>
      </c>
      <c r="B117" s="14" t="s">
        <v>223</v>
      </c>
      <c r="C117" s="15">
        <v>14541000000</v>
      </c>
      <c r="D117" s="15">
        <v>0</v>
      </c>
      <c r="E117" s="15">
        <v>3286500000</v>
      </c>
      <c r="F117" s="15">
        <v>11254500000</v>
      </c>
      <c r="K117" s="2">
        <v>3696828368</v>
      </c>
    </row>
    <row r="118" spans="1:11" ht="12.75">
      <c r="A118" s="14" t="s">
        <v>224</v>
      </c>
      <c r="B118" s="14" t="s">
        <v>225</v>
      </c>
      <c r="C118" s="15">
        <v>54009000</v>
      </c>
      <c r="D118" s="15">
        <v>0</v>
      </c>
      <c r="E118" s="15">
        <v>0</v>
      </c>
      <c r="F118" s="15">
        <v>54009000</v>
      </c>
      <c r="K118" s="1">
        <f>SUM(K103:K117)</f>
        <v>46201290496</v>
      </c>
    </row>
    <row r="119" spans="1:6" ht="12.75">
      <c r="A119" s="14" t="s">
        <v>226</v>
      </c>
      <c r="B119" s="14" t="s">
        <v>227</v>
      </c>
      <c r="C119" s="15">
        <v>2985275000</v>
      </c>
      <c r="D119" s="15">
        <v>2158465000</v>
      </c>
      <c r="E119" s="15">
        <v>2550950000</v>
      </c>
      <c r="F119" s="15">
        <v>2592790000</v>
      </c>
    </row>
    <row r="120" spans="1:6" ht="12.75">
      <c r="A120" s="14" t="s">
        <v>228</v>
      </c>
      <c r="B120" s="14" t="s">
        <v>229</v>
      </c>
      <c r="C120" s="15">
        <v>878156136</v>
      </c>
      <c r="D120" s="15">
        <v>779254488</v>
      </c>
      <c r="E120" s="15">
        <v>299937024</v>
      </c>
      <c r="F120" s="15">
        <v>1357473600</v>
      </c>
    </row>
    <row r="121" spans="1:6" ht="12.75">
      <c r="A121" s="14" t="s">
        <v>230</v>
      </c>
      <c r="B121" s="14" t="s">
        <v>231</v>
      </c>
      <c r="C121" s="15">
        <v>672140616</v>
      </c>
      <c r="D121" s="15">
        <v>1378950195</v>
      </c>
      <c r="E121" s="15">
        <v>286721694</v>
      </c>
      <c r="F121" s="15">
        <v>1764369117</v>
      </c>
    </row>
    <row r="122" spans="1:6" ht="13.5" thickBot="1">
      <c r="A122" s="14" t="s">
        <v>232</v>
      </c>
      <c r="B122" s="14" t="s">
        <v>233</v>
      </c>
      <c r="C122" s="15">
        <v>178800000</v>
      </c>
      <c r="D122" s="15">
        <v>0</v>
      </c>
      <c r="E122" s="15">
        <v>12800000</v>
      </c>
      <c r="F122" s="15">
        <v>166000000</v>
      </c>
    </row>
    <row r="123" spans="1:12" ht="13.5" thickBot="1">
      <c r="A123" s="14" t="s">
        <v>234</v>
      </c>
      <c r="B123" s="14" t="s">
        <v>235</v>
      </c>
      <c r="C123" s="15">
        <v>1119450000</v>
      </c>
      <c r="D123" s="15">
        <v>3450000</v>
      </c>
      <c r="E123" s="15">
        <v>133500000</v>
      </c>
      <c r="F123" s="15">
        <v>989400000</v>
      </c>
      <c r="I123" s="2">
        <v>38286464722</v>
      </c>
      <c r="J123" s="2">
        <v>47977529862</v>
      </c>
      <c r="L123" s="27">
        <v>220901250</v>
      </c>
    </row>
    <row r="124" spans="1:12" ht="13.5" thickBot="1">
      <c r="A124" s="14" t="s">
        <v>236</v>
      </c>
      <c r="B124" s="14" t="s">
        <v>237</v>
      </c>
      <c r="C124" s="15">
        <v>165600000</v>
      </c>
      <c r="D124" s="15">
        <v>0</v>
      </c>
      <c r="E124" s="15">
        <v>96600000</v>
      </c>
      <c r="F124" s="15">
        <v>69000000</v>
      </c>
      <c r="I124" s="2">
        <v>7592459564</v>
      </c>
      <c r="J124" s="2">
        <v>59339786691</v>
      </c>
      <c r="L124" s="2">
        <v>167133739</v>
      </c>
    </row>
    <row r="125" spans="1:12" ht="13.5" thickBot="1">
      <c r="A125" s="14" t="s">
        <v>238</v>
      </c>
      <c r="B125" s="14" t="s">
        <v>239</v>
      </c>
      <c r="C125" s="15">
        <v>19164670000</v>
      </c>
      <c r="D125" s="15">
        <v>1401370000</v>
      </c>
      <c r="E125" s="15">
        <v>2216650000</v>
      </c>
      <c r="F125" s="15">
        <v>18349390000</v>
      </c>
      <c r="I125" s="2">
        <v>745092433</v>
      </c>
      <c r="J125" s="2">
        <v>1127635977</v>
      </c>
      <c r="L125" s="2">
        <v>999756367</v>
      </c>
    </row>
    <row r="126" spans="1:12" ht="13.5" thickBot="1">
      <c r="A126" s="14" t="s">
        <v>240</v>
      </c>
      <c r="B126" s="14" t="s">
        <v>241</v>
      </c>
      <c r="C126" s="15">
        <v>4367268513</v>
      </c>
      <c r="D126" s="15">
        <v>655720835</v>
      </c>
      <c r="E126" s="15">
        <v>1326160980</v>
      </c>
      <c r="F126" s="15">
        <v>3696828368</v>
      </c>
      <c r="I126" s="2">
        <v>91206768777</v>
      </c>
      <c r="J126" s="2">
        <v>54384440186</v>
      </c>
      <c r="L126" s="2">
        <v>9803206</v>
      </c>
    </row>
    <row r="127" spans="1:12" ht="13.5" thickBot="1">
      <c r="A127" t="s">
        <v>242</v>
      </c>
      <c r="B127" t="s">
        <v>243</v>
      </c>
      <c r="C127" s="1">
        <v>112346490</v>
      </c>
      <c r="D127" s="1">
        <v>0</v>
      </c>
      <c r="E127" s="1">
        <v>0</v>
      </c>
      <c r="F127" s="1">
        <v>112346490</v>
      </c>
      <c r="I127" s="2">
        <v>2850880519</v>
      </c>
      <c r="J127" s="2">
        <v>2901385928</v>
      </c>
      <c r="L127" s="2">
        <v>293114110</v>
      </c>
    </row>
    <row r="128" spans="1:12" ht="13.5" thickBot="1">
      <c r="A128" t="s">
        <v>244</v>
      </c>
      <c r="B128" t="s">
        <v>245</v>
      </c>
      <c r="C128" s="1">
        <v>112346490</v>
      </c>
      <c r="D128" s="1">
        <v>0</v>
      </c>
      <c r="E128" s="1">
        <v>0</v>
      </c>
      <c r="F128" s="1">
        <v>112346490</v>
      </c>
      <c r="I128" s="2">
        <v>43131173342</v>
      </c>
      <c r="J128" s="2">
        <v>43540516909</v>
      </c>
      <c r="L128" s="2">
        <v>2029798590</v>
      </c>
    </row>
    <row r="129" spans="1:12" ht="13.5" thickBot="1">
      <c r="A129" t="s">
        <v>246</v>
      </c>
      <c r="B129" t="s">
        <v>247</v>
      </c>
      <c r="C129" s="1">
        <v>112346490</v>
      </c>
      <c r="D129" s="1">
        <v>0</v>
      </c>
      <c r="E129" s="1">
        <v>0</v>
      </c>
      <c r="F129" s="1">
        <v>112346490</v>
      </c>
      <c r="I129" s="2">
        <v>28509956200</v>
      </c>
      <c r="J129" s="2">
        <v>32402854232</v>
      </c>
      <c r="L129" s="2">
        <v>151684532</v>
      </c>
    </row>
    <row r="130" spans="1:12" ht="13.5" thickBot="1">
      <c r="A130" t="s">
        <v>248</v>
      </c>
      <c r="B130" t="s">
        <v>249</v>
      </c>
      <c r="C130" s="1">
        <v>10006698052</v>
      </c>
      <c r="D130" s="1">
        <v>0</v>
      </c>
      <c r="E130" s="1">
        <v>0</v>
      </c>
      <c r="F130" s="1">
        <v>10006698052</v>
      </c>
      <c r="I130" s="2">
        <v>7697644627</v>
      </c>
      <c r="J130" s="2">
        <v>12789601430</v>
      </c>
      <c r="L130" s="2">
        <v>3531625644</v>
      </c>
    </row>
    <row r="131" spans="1:12" ht="13.5" thickBot="1">
      <c r="A131" t="s">
        <v>250</v>
      </c>
      <c r="B131" t="s">
        <v>251</v>
      </c>
      <c r="C131" s="1">
        <v>10006698052</v>
      </c>
      <c r="D131" s="1">
        <v>0</v>
      </c>
      <c r="E131" s="1">
        <v>0</v>
      </c>
      <c r="F131" s="1">
        <v>10006698052</v>
      </c>
      <c r="I131" s="2">
        <v>-58562014295</v>
      </c>
      <c r="J131" s="2">
        <v>-60926895143</v>
      </c>
      <c r="L131" s="2">
        <v>188642126</v>
      </c>
    </row>
    <row r="132" spans="1:12" ht="12.75">
      <c r="A132" t="s">
        <v>252</v>
      </c>
      <c r="B132" t="s">
        <v>253</v>
      </c>
      <c r="C132" s="1">
        <v>-8764247963.36</v>
      </c>
      <c r="D132" s="1">
        <v>44</v>
      </c>
      <c r="E132" s="1">
        <v>168828387.86</v>
      </c>
      <c r="F132" s="1">
        <v>-8933076307.22</v>
      </c>
      <c r="I132" s="1">
        <f>SUM(I123:I131)</f>
        <v>161458425889</v>
      </c>
      <c r="J132" s="1">
        <f>SUM(J123:J131)</f>
        <v>193536856072</v>
      </c>
      <c r="L132" s="1">
        <f>SUM(L123:L131)</f>
        <v>7592459564</v>
      </c>
    </row>
    <row r="133" spans="1:6" ht="12.75">
      <c r="A133" t="s">
        <v>254</v>
      </c>
      <c r="B133" t="s">
        <v>251</v>
      </c>
      <c r="C133" s="1">
        <v>-8764247963.36</v>
      </c>
      <c r="D133" s="1">
        <v>44</v>
      </c>
      <c r="E133" s="1">
        <v>168828387.86</v>
      </c>
      <c r="F133" s="1">
        <v>-8933076307.22</v>
      </c>
    </row>
    <row r="134" spans="1:6" ht="12.75">
      <c r="A134" t="s">
        <v>255</v>
      </c>
      <c r="B134" t="s">
        <v>256</v>
      </c>
      <c r="C134" s="1">
        <v>-46133367041.6</v>
      </c>
      <c r="D134" s="1">
        <v>114979072375</v>
      </c>
      <c r="E134" s="1">
        <v>115419029796</v>
      </c>
      <c r="F134" s="1">
        <v>-46573324462.6</v>
      </c>
    </row>
    <row r="135" spans="1:6" ht="12.75">
      <c r="A135" t="s">
        <v>257</v>
      </c>
      <c r="B135" t="s">
        <v>258</v>
      </c>
      <c r="C135" s="1">
        <v>-8009783251.6</v>
      </c>
      <c r="D135" s="1">
        <v>101866399386</v>
      </c>
      <c r="E135" s="1">
        <v>101180230682</v>
      </c>
      <c r="F135" s="1">
        <v>-7323614547.6</v>
      </c>
    </row>
    <row r="136" spans="1:6" ht="12.75">
      <c r="A136" t="s">
        <v>259</v>
      </c>
      <c r="B136" t="s">
        <v>260</v>
      </c>
      <c r="C136" s="1">
        <v>-2672225311</v>
      </c>
      <c r="D136" s="1">
        <v>95487413850</v>
      </c>
      <c r="E136" s="1">
        <v>92836499932</v>
      </c>
      <c r="F136" s="1">
        <v>-21311393</v>
      </c>
    </row>
    <row r="137" spans="1:6" ht="12.75">
      <c r="A137" t="s">
        <v>261</v>
      </c>
      <c r="B137" t="s">
        <v>262</v>
      </c>
      <c r="C137" s="1">
        <v>-2672225311</v>
      </c>
      <c r="D137" s="1">
        <v>94678125968</v>
      </c>
      <c r="E137" s="1">
        <v>92027212050</v>
      </c>
      <c r="F137" s="1">
        <v>-21311393</v>
      </c>
    </row>
    <row r="138" spans="1:6" ht="12.75">
      <c r="A138" t="s">
        <v>263</v>
      </c>
      <c r="B138" t="s">
        <v>264</v>
      </c>
      <c r="C138" s="1">
        <v>0</v>
      </c>
      <c r="D138" s="1">
        <v>809287882</v>
      </c>
      <c r="E138" s="1">
        <v>809287882</v>
      </c>
      <c r="F138" s="1">
        <v>0</v>
      </c>
    </row>
    <row r="139" spans="1:6" ht="12.75">
      <c r="A139" t="s">
        <v>265</v>
      </c>
      <c r="B139" t="s">
        <v>266</v>
      </c>
      <c r="C139" s="1">
        <v>0</v>
      </c>
      <c r="D139" s="1">
        <v>809287882</v>
      </c>
      <c r="E139" s="1">
        <v>809287882</v>
      </c>
      <c r="F139" s="1">
        <v>0</v>
      </c>
    </row>
    <row r="140" spans="1:6" ht="12.75">
      <c r="A140" s="20" t="s">
        <v>267</v>
      </c>
      <c r="B140" s="20" t="s">
        <v>268</v>
      </c>
      <c r="C140" s="21">
        <v>-840072626</v>
      </c>
      <c r="D140" s="21">
        <v>1589099611</v>
      </c>
      <c r="E140" s="21">
        <v>1670037111</v>
      </c>
      <c r="F140" s="21">
        <v>-921010126</v>
      </c>
    </row>
    <row r="141" spans="1:6" ht="12.75">
      <c r="A141" s="14" t="s">
        <v>269</v>
      </c>
      <c r="B141" s="14" t="s">
        <v>270</v>
      </c>
      <c r="C141" s="15">
        <v>-533949758</v>
      </c>
      <c r="D141" s="15">
        <v>325406734</v>
      </c>
      <c r="E141" s="15">
        <v>396639634</v>
      </c>
      <c r="F141" s="15">
        <v>-605182658</v>
      </c>
    </row>
    <row r="142" spans="1:6" ht="12.75">
      <c r="A142" t="s">
        <v>271</v>
      </c>
      <c r="B142" t="s">
        <v>272</v>
      </c>
      <c r="C142" s="1">
        <v>-533949758</v>
      </c>
      <c r="D142" s="1">
        <v>325406734</v>
      </c>
      <c r="E142" s="1">
        <v>396639634</v>
      </c>
      <c r="F142" s="1">
        <v>-605182658</v>
      </c>
    </row>
    <row r="143" spans="1:6" ht="12.75">
      <c r="A143" s="14" t="s">
        <v>273</v>
      </c>
      <c r="B143" s="14" t="s">
        <v>274</v>
      </c>
      <c r="C143" s="15">
        <v>-306122868</v>
      </c>
      <c r="D143" s="15">
        <v>279421300</v>
      </c>
      <c r="E143" s="15">
        <v>289125900</v>
      </c>
      <c r="F143" s="15">
        <v>-315827468</v>
      </c>
    </row>
    <row r="144" spans="1:6" ht="12.75">
      <c r="A144" t="s">
        <v>275</v>
      </c>
      <c r="B144" t="s">
        <v>272</v>
      </c>
      <c r="C144" s="1">
        <v>-306122868</v>
      </c>
      <c r="D144" s="1">
        <v>279421300</v>
      </c>
      <c r="E144" s="1">
        <v>289125900</v>
      </c>
      <c r="F144" s="1">
        <v>-315827468</v>
      </c>
    </row>
    <row r="145" spans="1:6" ht="12.75">
      <c r="A145" t="s">
        <v>276</v>
      </c>
      <c r="B145" t="s">
        <v>277</v>
      </c>
      <c r="C145" s="1">
        <v>0</v>
      </c>
      <c r="D145" s="1">
        <v>20202664</v>
      </c>
      <c r="E145" s="1">
        <v>20202664</v>
      </c>
      <c r="F145" s="1">
        <v>0</v>
      </c>
    </row>
    <row r="146" spans="1:6" ht="12.75">
      <c r="A146" t="s">
        <v>278</v>
      </c>
      <c r="B146" t="s">
        <v>279</v>
      </c>
      <c r="C146" s="1">
        <v>0</v>
      </c>
      <c r="D146" s="1">
        <v>941030604</v>
      </c>
      <c r="E146" s="1">
        <v>941030604</v>
      </c>
      <c r="F146" s="1">
        <v>0</v>
      </c>
    </row>
    <row r="147" spans="1:6" ht="12.75">
      <c r="A147" t="s">
        <v>280</v>
      </c>
      <c r="B147" t="s">
        <v>281</v>
      </c>
      <c r="C147" s="1">
        <v>0</v>
      </c>
      <c r="D147" s="1">
        <v>3699154</v>
      </c>
      <c r="E147" s="1">
        <v>3699154</v>
      </c>
      <c r="F147" s="1">
        <v>0</v>
      </c>
    </row>
    <row r="148" spans="1:6" ht="12.75">
      <c r="A148" t="s">
        <v>282</v>
      </c>
      <c r="B148" t="s">
        <v>283</v>
      </c>
      <c r="C148" s="1">
        <v>0</v>
      </c>
      <c r="D148" s="1">
        <v>8572554</v>
      </c>
      <c r="E148" s="1">
        <v>8572554</v>
      </c>
      <c r="F148" s="1">
        <v>0</v>
      </c>
    </row>
    <row r="149" spans="1:6" ht="12.75">
      <c r="A149" t="s">
        <v>284</v>
      </c>
      <c r="B149" t="s">
        <v>285</v>
      </c>
      <c r="C149" s="1">
        <v>0</v>
      </c>
      <c r="D149" s="1">
        <v>10766601</v>
      </c>
      <c r="E149" s="1">
        <v>10766601</v>
      </c>
      <c r="F149" s="1">
        <v>0</v>
      </c>
    </row>
    <row r="150" spans="1:6" ht="12.75">
      <c r="A150" s="20" t="s">
        <v>286</v>
      </c>
      <c r="B150" s="20" t="s">
        <v>287</v>
      </c>
      <c r="C150" s="21">
        <v>-13583200</v>
      </c>
      <c r="D150" s="21">
        <v>3093025081</v>
      </c>
      <c r="E150" s="21">
        <v>3079988109</v>
      </c>
      <c r="F150" s="21">
        <v>-546228</v>
      </c>
    </row>
    <row r="151" spans="1:6" ht="12.75">
      <c r="A151" t="s">
        <v>288</v>
      </c>
      <c r="B151" t="s">
        <v>289</v>
      </c>
      <c r="C151" s="1">
        <v>-5421076</v>
      </c>
      <c r="D151" s="1">
        <v>106234870</v>
      </c>
      <c r="E151" s="1">
        <v>100813794</v>
      </c>
      <c r="F151" s="1">
        <v>0</v>
      </c>
    </row>
    <row r="152" spans="1:6" ht="12.75">
      <c r="A152" t="s">
        <v>290</v>
      </c>
      <c r="B152" t="s">
        <v>291</v>
      </c>
      <c r="C152" s="1">
        <v>0</v>
      </c>
      <c r="D152" s="1">
        <v>85624484</v>
      </c>
      <c r="E152" s="1">
        <v>85624484</v>
      </c>
      <c r="F152" s="1">
        <v>0</v>
      </c>
    </row>
    <row r="153" spans="1:6" ht="12.75">
      <c r="A153" t="s">
        <v>292</v>
      </c>
      <c r="B153" t="s">
        <v>293</v>
      </c>
      <c r="C153" s="1">
        <v>-5421076</v>
      </c>
      <c r="D153" s="1">
        <v>20605826</v>
      </c>
      <c r="E153" s="1">
        <v>15184750</v>
      </c>
      <c r="F153" s="1">
        <v>0</v>
      </c>
    </row>
    <row r="154" spans="1:6" ht="12.75">
      <c r="A154" t="s">
        <v>294</v>
      </c>
      <c r="B154" t="s">
        <v>295</v>
      </c>
      <c r="C154" s="1">
        <v>0</v>
      </c>
      <c r="D154" s="1">
        <v>4560</v>
      </c>
      <c r="E154" s="1">
        <v>4560</v>
      </c>
      <c r="F154" s="1">
        <v>0</v>
      </c>
    </row>
    <row r="155" spans="1:6" ht="12.75">
      <c r="A155" s="14" t="s">
        <v>296</v>
      </c>
      <c r="B155" s="14" t="s">
        <v>297</v>
      </c>
      <c r="C155" s="15">
        <v>0</v>
      </c>
      <c r="D155" s="15">
        <v>298264382</v>
      </c>
      <c r="E155" s="15">
        <v>298425018</v>
      </c>
      <c r="F155" s="15">
        <v>-160636</v>
      </c>
    </row>
    <row r="156" spans="1:6" ht="12.75">
      <c r="A156" t="s">
        <v>298</v>
      </c>
      <c r="B156" t="s">
        <v>299</v>
      </c>
      <c r="C156" s="1">
        <v>0</v>
      </c>
      <c r="D156" s="1">
        <v>60478988</v>
      </c>
      <c r="E156" s="1">
        <v>60478988</v>
      </c>
      <c r="F156" s="1">
        <v>0</v>
      </c>
    </row>
    <row r="157" spans="1:6" ht="12.75">
      <c r="A157" t="s">
        <v>300</v>
      </c>
      <c r="B157" t="s">
        <v>301</v>
      </c>
      <c r="C157" s="1">
        <v>0</v>
      </c>
      <c r="D157" s="1">
        <v>135749949</v>
      </c>
      <c r="E157" s="1">
        <v>135910585</v>
      </c>
      <c r="F157" s="1">
        <v>-160636</v>
      </c>
    </row>
    <row r="158" spans="1:6" ht="12.75">
      <c r="A158" t="s">
        <v>302</v>
      </c>
      <c r="B158" t="s">
        <v>303</v>
      </c>
      <c r="C158" s="1">
        <v>0</v>
      </c>
      <c r="D158" s="1">
        <v>148843</v>
      </c>
      <c r="E158" s="1">
        <v>148843</v>
      </c>
      <c r="F158" s="1">
        <v>0</v>
      </c>
    </row>
    <row r="159" spans="1:6" ht="12.75">
      <c r="A159" t="s">
        <v>304</v>
      </c>
      <c r="B159" t="s">
        <v>305</v>
      </c>
      <c r="C159" s="1">
        <v>0</v>
      </c>
      <c r="D159" s="1">
        <v>100847396</v>
      </c>
      <c r="E159" s="1">
        <v>100847396</v>
      </c>
      <c r="F159" s="1">
        <v>0</v>
      </c>
    </row>
    <row r="160" spans="1:6" ht="12.75">
      <c r="A160" t="s">
        <v>306</v>
      </c>
      <c r="B160" t="s">
        <v>307</v>
      </c>
      <c r="C160" s="1">
        <v>0</v>
      </c>
      <c r="D160" s="1">
        <v>1039206</v>
      </c>
      <c r="E160" s="1">
        <v>1039206</v>
      </c>
      <c r="F160" s="1">
        <v>0</v>
      </c>
    </row>
    <row r="161" spans="1:6" ht="12.75">
      <c r="A161" t="s">
        <v>308</v>
      </c>
      <c r="B161" t="s">
        <v>309</v>
      </c>
      <c r="C161" s="1">
        <v>-405973</v>
      </c>
      <c r="D161" s="1">
        <v>87032028</v>
      </c>
      <c r="E161" s="1">
        <v>86626055</v>
      </c>
      <c r="F161" s="1">
        <v>0</v>
      </c>
    </row>
    <row r="162" spans="1:6" ht="12.75">
      <c r="A162" t="s">
        <v>310</v>
      </c>
      <c r="B162" t="s">
        <v>311</v>
      </c>
      <c r="C162" s="1">
        <v>-405973</v>
      </c>
      <c r="D162" s="1">
        <v>87032028</v>
      </c>
      <c r="E162" s="1">
        <v>86626055</v>
      </c>
      <c r="F162" s="1">
        <v>0</v>
      </c>
    </row>
    <row r="163" spans="1:6" ht="12.75">
      <c r="A163" t="s">
        <v>312</v>
      </c>
      <c r="B163" t="s">
        <v>313</v>
      </c>
      <c r="C163" s="1">
        <v>0</v>
      </c>
      <c r="D163" s="1">
        <v>115412973</v>
      </c>
      <c r="E163" s="1">
        <v>115412973</v>
      </c>
      <c r="F163" s="1">
        <v>0</v>
      </c>
    </row>
    <row r="164" spans="1:6" ht="12.75">
      <c r="A164" t="s">
        <v>314</v>
      </c>
      <c r="B164" t="s">
        <v>315</v>
      </c>
      <c r="C164" s="1">
        <v>0</v>
      </c>
      <c r="D164" s="1">
        <v>89941210</v>
      </c>
      <c r="E164" s="1">
        <v>89941210</v>
      </c>
      <c r="F164" s="1">
        <v>0</v>
      </c>
    </row>
    <row r="165" spans="1:6" ht="12.75">
      <c r="A165" t="s">
        <v>316</v>
      </c>
      <c r="B165" t="s">
        <v>317</v>
      </c>
      <c r="C165" s="1">
        <v>0</v>
      </c>
      <c r="D165" s="1">
        <v>25471744</v>
      </c>
      <c r="E165" s="1">
        <v>25471744</v>
      </c>
      <c r="F165" s="1">
        <v>0</v>
      </c>
    </row>
    <row r="166" spans="1:6" ht="12.75">
      <c r="A166" t="s">
        <v>318</v>
      </c>
      <c r="B166" t="s">
        <v>319</v>
      </c>
      <c r="C166" s="1">
        <v>0</v>
      </c>
      <c r="D166" s="1">
        <v>19</v>
      </c>
      <c r="E166" s="1">
        <v>19</v>
      </c>
      <c r="F166" s="1">
        <v>0</v>
      </c>
    </row>
    <row r="167" spans="1:6" ht="12.75">
      <c r="A167" t="s">
        <v>320</v>
      </c>
      <c r="B167" t="s">
        <v>321</v>
      </c>
      <c r="C167" s="1">
        <v>0</v>
      </c>
      <c r="D167" s="1">
        <v>321966077</v>
      </c>
      <c r="E167" s="1">
        <v>321966077</v>
      </c>
      <c r="F167" s="1">
        <v>0</v>
      </c>
    </row>
    <row r="168" spans="1:6" ht="12.75">
      <c r="A168" t="s">
        <v>322</v>
      </c>
      <c r="B168" t="s">
        <v>323</v>
      </c>
      <c r="C168" s="1">
        <v>0</v>
      </c>
      <c r="D168" s="1">
        <v>125200022</v>
      </c>
      <c r="E168" s="1">
        <v>125200022</v>
      </c>
      <c r="F168" s="1">
        <v>0</v>
      </c>
    </row>
    <row r="169" spans="1:6" ht="12.75">
      <c r="A169" t="s">
        <v>324</v>
      </c>
      <c r="B169" t="s">
        <v>325</v>
      </c>
      <c r="C169" s="1">
        <v>0</v>
      </c>
      <c r="D169" s="1">
        <v>196766055</v>
      </c>
      <c r="E169" s="1">
        <v>196766055</v>
      </c>
      <c r="F169" s="1">
        <v>0</v>
      </c>
    </row>
    <row r="170" spans="1:6" ht="12.75">
      <c r="A170" t="s">
        <v>326</v>
      </c>
      <c r="B170" t="s">
        <v>327</v>
      </c>
      <c r="C170" s="1">
        <v>-2575011</v>
      </c>
      <c r="D170" s="1">
        <v>237370727</v>
      </c>
      <c r="E170" s="1">
        <v>234795716</v>
      </c>
      <c r="F170" s="1">
        <v>0</v>
      </c>
    </row>
    <row r="171" spans="1:6" ht="12.75">
      <c r="A171" t="s">
        <v>328</v>
      </c>
      <c r="B171" t="s">
        <v>329</v>
      </c>
      <c r="C171" s="1">
        <v>-2575011</v>
      </c>
      <c r="D171" s="1">
        <v>31986837</v>
      </c>
      <c r="E171" s="1">
        <v>29411826</v>
      </c>
      <c r="F171" s="1">
        <v>0</v>
      </c>
    </row>
    <row r="172" spans="1:6" ht="12.75">
      <c r="A172" t="s">
        <v>330</v>
      </c>
      <c r="B172" t="s">
        <v>331</v>
      </c>
      <c r="C172" s="1">
        <v>0</v>
      </c>
      <c r="D172" s="1">
        <v>88498</v>
      </c>
      <c r="E172" s="1">
        <v>88498</v>
      </c>
      <c r="F172" s="1">
        <v>0</v>
      </c>
    </row>
    <row r="173" spans="1:6" ht="12.75">
      <c r="A173" t="s">
        <v>332</v>
      </c>
      <c r="B173" t="s">
        <v>333</v>
      </c>
      <c r="C173" s="1">
        <v>0</v>
      </c>
      <c r="D173" s="1">
        <v>98715833</v>
      </c>
      <c r="E173" s="1">
        <v>98715833</v>
      </c>
      <c r="F173" s="1">
        <v>0</v>
      </c>
    </row>
    <row r="174" spans="1:6" ht="12.75">
      <c r="A174" t="s">
        <v>334</v>
      </c>
      <c r="B174" t="s">
        <v>335</v>
      </c>
      <c r="C174" s="1">
        <v>0</v>
      </c>
      <c r="D174" s="1">
        <v>64431649</v>
      </c>
      <c r="E174" s="1">
        <v>64431649</v>
      </c>
      <c r="F174" s="1">
        <v>0</v>
      </c>
    </row>
    <row r="175" spans="1:6" ht="12.75">
      <c r="A175" t="s">
        <v>336</v>
      </c>
      <c r="B175" t="s">
        <v>337</v>
      </c>
      <c r="C175" s="1">
        <v>0</v>
      </c>
      <c r="D175" s="1">
        <v>9127058</v>
      </c>
      <c r="E175" s="1">
        <v>9127058</v>
      </c>
      <c r="F175" s="1">
        <v>0</v>
      </c>
    </row>
    <row r="176" spans="1:6" ht="12.75">
      <c r="A176" t="s">
        <v>338</v>
      </c>
      <c r="B176" t="s">
        <v>339</v>
      </c>
      <c r="C176" s="1">
        <v>0</v>
      </c>
      <c r="D176" s="1">
        <v>30103641</v>
      </c>
      <c r="E176" s="1">
        <v>30103641</v>
      </c>
      <c r="F176" s="1">
        <v>0</v>
      </c>
    </row>
    <row r="177" spans="1:6" ht="12.75">
      <c r="A177" t="s">
        <v>340</v>
      </c>
      <c r="B177" t="s">
        <v>341</v>
      </c>
      <c r="C177" s="1">
        <v>0</v>
      </c>
      <c r="D177" s="1">
        <v>2917211</v>
      </c>
      <c r="E177" s="1">
        <v>2917211</v>
      </c>
      <c r="F177" s="1">
        <v>0</v>
      </c>
    </row>
    <row r="178" spans="1:6" ht="12.75">
      <c r="A178" t="s">
        <v>342</v>
      </c>
      <c r="B178" t="s">
        <v>343</v>
      </c>
      <c r="C178" s="1">
        <v>0</v>
      </c>
      <c r="D178" s="1">
        <v>70928116</v>
      </c>
      <c r="E178" s="1">
        <v>70928116</v>
      </c>
      <c r="F178" s="1">
        <v>0</v>
      </c>
    </row>
    <row r="179" spans="1:6" ht="12.75">
      <c r="A179" t="s">
        <v>344</v>
      </c>
      <c r="B179" t="s">
        <v>345</v>
      </c>
      <c r="C179" s="1">
        <v>0</v>
      </c>
      <c r="D179" s="1">
        <v>70928116</v>
      </c>
      <c r="E179" s="1">
        <v>70928116</v>
      </c>
      <c r="F179" s="1">
        <v>0</v>
      </c>
    </row>
    <row r="180" spans="1:6" ht="12.75">
      <c r="A180" s="14" t="s">
        <v>346</v>
      </c>
      <c r="B180" s="14" t="s">
        <v>347</v>
      </c>
      <c r="C180" s="15">
        <v>-936490</v>
      </c>
      <c r="D180" s="15">
        <v>401511030</v>
      </c>
      <c r="E180" s="15">
        <v>400672882</v>
      </c>
      <c r="F180" s="15">
        <v>-98342</v>
      </c>
    </row>
    <row r="181" spans="1:6" ht="12.75">
      <c r="A181" t="s">
        <v>348</v>
      </c>
      <c r="B181" t="s">
        <v>349</v>
      </c>
      <c r="C181" s="1">
        <v>0</v>
      </c>
      <c r="D181" s="1">
        <v>68327458</v>
      </c>
      <c r="E181" s="1">
        <v>68327458</v>
      </c>
      <c r="F181" s="1">
        <v>0</v>
      </c>
    </row>
    <row r="182" spans="1:6" ht="12.75">
      <c r="A182" t="s">
        <v>350</v>
      </c>
      <c r="B182" t="s">
        <v>351</v>
      </c>
      <c r="C182" s="1">
        <v>0</v>
      </c>
      <c r="D182" s="1">
        <v>68268899</v>
      </c>
      <c r="E182" s="1">
        <v>68268899</v>
      </c>
      <c r="F182" s="1">
        <v>0</v>
      </c>
    </row>
    <row r="183" spans="1:6" ht="12.75">
      <c r="A183" t="s">
        <v>352</v>
      </c>
      <c r="B183" t="s">
        <v>353</v>
      </c>
      <c r="C183" s="1">
        <v>0</v>
      </c>
      <c r="D183" s="1">
        <v>58301</v>
      </c>
      <c r="E183" s="1">
        <v>58301</v>
      </c>
      <c r="F183" s="1">
        <v>0</v>
      </c>
    </row>
    <row r="184" spans="1:6" ht="12.75">
      <c r="A184" t="s">
        <v>354</v>
      </c>
      <c r="B184" t="s">
        <v>355</v>
      </c>
      <c r="C184" s="1">
        <v>0</v>
      </c>
      <c r="D184" s="1">
        <v>258</v>
      </c>
      <c r="E184" s="1">
        <v>258</v>
      </c>
      <c r="F184" s="1">
        <v>0</v>
      </c>
    </row>
    <row r="185" spans="1:6" ht="12.75">
      <c r="A185" t="s">
        <v>356</v>
      </c>
      <c r="B185" t="s">
        <v>357</v>
      </c>
      <c r="C185" s="1">
        <v>-936490</v>
      </c>
      <c r="D185" s="1">
        <v>333183572</v>
      </c>
      <c r="E185" s="1">
        <v>332345424</v>
      </c>
      <c r="F185" s="1">
        <v>-98342</v>
      </c>
    </row>
    <row r="186" spans="1:6" ht="12.75">
      <c r="A186" t="s">
        <v>358</v>
      </c>
      <c r="B186" t="s">
        <v>359</v>
      </c>
      <c r="C186" s="1">
        <v>0</v>
      </c>
      <c r="D186" s="1">
        <v>12374770</v>
      </c>
      <c r="E186" s="1">
        <v>12374770</v>
      </c>
      <c r="F186" s="1">
        <v>0</v>
      </c>
    </row>
    <row r="187" spans="1:6" ht="12.75">
      <c r="A187" t="s">
        <v>360</v>
      </c>
      <c r="B187" t="s">
        <v>361</v>
      </c>
      <c r="C187" s="1">
        <v>0</v>
      </c>
      <c r="D187" s="1">
        <v>654181</v>
      </c>
      <c r="E187" s="1">
        <v>654181</v>
      </c>
      <c r="F187" s="1">
        <v>0</v>
      </c>
    </row>
    <row r="188" spans="1:6" ht="12.75">
      <c r="A188" t="s">
        <v>362</v>
      </c>
      <c r="B188" t="s">
        <v>363</v>
      </c>
      <c r="C188" s="1">
        <v>-154048</v>
      </c>
      <c r="D188" s="1">
        <v>266212476</v>
      </c>
      <c r="E188" s="1">
        <v>266156770</v>
      </c>
      <c r="F188" s="1">
        <v>-98342</v>
      </c>
    </row>
    <row r="189" spans="1:6" ht="12.75">
      <c r="A189" t="s">
        <v>364</v>
      </c>
      <c r="B189" t="s">
        <v>365</v>
      </c>
      <c r="C189" s="1">
        <v>0</v>
      </c>
      <c r="D189" s="1">
        <v>3662685</v>
      </c>
      <c r="E189" s="1">
        <v>3662685</v>
      </c>
      <c r="F189" s="1">
        <v>0</v>
      </c>
    </row>
    <row r="190" spans="1:6" ht="12.75">
      <c r="A190" t="s">
        <v>366</v>
      </c>
      <c r="B190" t="s">
        <v>367</v>
      </c>
      <c r="C190" s="1">
        <v>0</v>
      </c>
      <c r="D190" s="1">
        <v>7677352</v>
      </c>
      <c r="E190" s="1">
        <v>7677352</v>
      </c>
      <c r="F190" s="1">
        <v>0</v>
      </c>
    </row>
    <row r="191" spans="1:6" ht="12.75">
      <c r="A191" t="s">
        <v>368</v>
      </c>
      <c r="B191" t="s">
        <v>369</v>
      </c>
      <c r="C191" s="1">
        <v>-782442</v>
      </c>
      <c r="D191" s="1">
        <v>18236925</v>
      </c>
      <c r="E191" s="1">
        <v>17454483</v>
      </c>
      <c r="F191" s="1">
        <v>0</v>
      </c>
    </row>
    <row r="192" spans="1:6" ht="12.75">
      <c r="A192" t="s">
        <v>370</v>
      </c>
      <c r="B192" t="s">
        <v>371</v>
      </c>
      <c r="C192" s="1">
        <v>0</v>
      </c>
      <c r="D192" s="1">
        <v>24365183</v>
      </c>
      <c r="E192" s="1">
        <v>24365183</v>
      </c>
      <c r="F192" s="1">
        <v>0</v>
      </c>
    </row>
    <row r="193" spans="1:9" ht="12.75">
      <c r="A193" s="14" t="s">
        <v>372</v>
      </c>
      <c r="B193" s="14" t="s">
        <v>373</v>
      </c>
      <c r="C193" s="15">
        <v>-4244650</v>
      </c>
      <c r="D193" s="15">
        <v>1454304878</v>
      </c>
      <c r="E193" s="15">
        <v>1450347478</v>
      </c>
      <c r="F193" s="15">
        <v>-287250</v>
      </c>
      <c r="I193" s="1">
        <f>F155+F180+F193</f>
        <v>-546228</v>
      </c>
    </row>
    <row r="194" spans="1:6" ht="12.75">
      <c r="A194" t="s">
        <v>374</v>
      </c>
      <c r="B194" t="s">
        <v>375</v>
      </c>
      <c r="C194" s="1">
        <v>-1121456</v>
      </c>
      <c r="D194" s="1">
        <v>238992642</v>
      </c>
      <c r="E194" s="1">
        <v>237871186</v>
      </c>
      <c r="F194" s="1">
        <v>0</v>
      </c>
    </row>
    <row r="195" spans="1:6" ht="12.75">
      <c r="A195" t="s">
        <v>376</v>
      </c>
      <c r="B195" t="s">
        <v>377</v>
      </c>
      <c r="C195" s="1">
        <v>-534287</v>
      </c>
      <c r="D195" s="1">
        <v>215618031</v>
      </c>
      <c r="E195" s="1">
        <v>215141194</v>
      </c>
      <c r="F195" s="1">
        <v>-57450</v>
      </c>
    </row>
    <row r="196" spans="1:6" ht="12.75">
      <c r="A196" t="s">
        <v>378</v>
      </c>
      <c r="B196" t="s">
        <v>379</v>
      </c>
      <c r="C196" s="1">
        <v>-2137151</v>
      </c>
      <c r="D196" s="1">
        <v>862470862</v>
      </c>
      <c r="E196" s="1">
        <v>860563511</v>
      </c>
      <c r="F196" s="1">
        <v>-229800</v>
      </c>
    </row>
    <row r="197" spans="1:6" ht="12.75">
      <c r="A197" t="s">
        <v>380</v>
      </c>
      <c r="B197" t="s">
        <v>381</v>
      </c>
      <c r="C197" s="1">
        <v>0</v>
      </c>
      <c r="D197" s="1">
        <v>6932100</v>
      </c>
      <c r="E197" s="1">
        <v>6932100</v>
      </c>
      <c r="F197" s="1">
        <v>0</v>
      </c>
    </row>
    <row r="198" spans="1:6" ht="12.75">
      <c r="A198" t="s">
        <v>382</v>
      </c>
      <c r="B198" t="s">
        <v>383</v>
      </c>
      <c r="C198" s="1">
        <v>-451756</v>
      </c>
      <c r="D198" s="1">
        <v>13405705</v>
      </c>
      <c r="E198" s="1">
        <v>12953949</v>
      </c>
      <c r="F198" s="1">
        <v>0</v>
      </c>
    </row>
    <row r="199" spans="1:6" ht="12.75">
      <c r="A199" t="s">
        <v>384</v>
      </c>
      <c r="B199" t="s">
        <v>385</v>
      </c>
      <c r="C199" s="1">
        <v>0</v>
      </c>
      <c r="D199" s="1">
        <v>116885538</v>
      </c>
      <c r="E199" s="1">
        <v>116885538</v>
      </c>
      <c r="F199" s="1">
        <v>0</v>
      </c>
    </row>
    <row r="200" spans="1:6" ht="12.75">
      <c r="A200" s="14" t="s">
        <v>386</v>
      </c>
      <c r="B200" s="14" t="s">
        <v>387</v>
      </c>
      <c r="C200" s="15">
        <v>-1949282431</v>
      </c>
      <c r="D200" s="15">
        <v>810021246</v>
      </c>
      <c r="E200" s="15">
        <v>1887286838</v>
      </c>
      <c r="F200" s="15">
        <v>-3026548023</v>
      </c>
    </row>
    <row r="201" spans="1:6" ht="12.75">
      <c r="A201" t="s">
        <v>388</v>
      </c>
      <c r="B201" t="s">
        <v>389</v>
      </c>
      <c r="C201" s="1">
        <v>-1949282431</v>
      </c>
      <c r="D201" s="1">
        <v>810021246</v>
      </c>
      <c r="E201" s="1">
        <v>1887286838</v>
      </c>
      <c r="F201" s="1">
        <v>-3026548023</v>
      </c>
    </row>
    <row r="202" spans="1:6" ht="12.75">
      <c r="A202" t="s">
        <v>390</v>
      </c>
      <c r="B202" t="s">
        <v>391</v>
      </c>
      <c r="C202" s="1">
        <v>0</v>
      </c>
      <c r="D202" s="1">
        <v>810021246</v>
      </c>
      <c r="E202" s="1">
        <v>1667017988</v>
      </c>
      <c r="F202" s="1">
        <v>-856996742</v>
      </c>
    </row>
    <row r="203" spans="1:6" ht="12.75">
      <c r="A203" t="s">
        <v>392</v>
      </c>
      <c r="B203" t="s">
        <v>393</v>
      </c>
      <c r="C203" s="1">
        <v>-1949282431</v>
      </c>
      <c r="D203" s="1">
        <v>0</v>
      </c>
      <c r="E203" s="1">
        <v>220268850</v>
      </c>
      <c r="F203" s="1">
        <v>-2169551281</v>
      </c>
    </row>
    <row r="204" spans="1:6" ht="12.75">
      <c r="A204" t="s">
        <v>394</v>
      </c>
      <c r="B204" t="s">
        <v>395</v>
      </c>
      <c r="C204" s="1">
        <v>-2534619683.6</v>
      </c>
      <c r="D204" s="1">
        <v>886839598</v>
      </c>
      <c r="E204" s="1">
        <v>1706418692</v>
      </c>
      <c r="F204" s="1">
        <v>-3354198777.6</v>
      </c>
    </row>
    <row r="205" spans="1:6" ht="12.75">
      <c r="A205" t="s">
        <v>396</v>
      </c>
      <c r="B205" t="s">
        <v>397</v>
      </c>
      <c r="C205" s="1">
        <v>-682066</v>
      </c>
      <c r="D205" s="1">
        <v>62463720</v>
      </c>
      <c r="E205" s="1">
        <v>63637754</v>
      </c>
      <c r="F205" s="1">
        <v>-1856100</v>
      </c>
    </row>
    <row r="206" spans="1:6" ht="12.75">
      <c r="A206" t="s">
        <v>398</v>
      </c>
      <c r="B206" t="s">
        <v>399</v>
      </c>
      <c r="C206" s="1">
        <v>-682066</v>
      </c>
      <c r="D206" s="1">
        <v>62463720</v>
      </c>
      <c r="E206" s="1">
        <v>63637754</v>
      </c>
      <c r="F206" s="1">
        <v>-1856100</v>
      </c>
    </row>
    <row r="207" spans="1:6" ht="12.75">
      <c r="A207" t="s">
        <v>400</v>
      </c>
      <c r="B207" t="s">
        <v>401</v>
      </c>
      <c r="C207" s="1">
        <v>0</v>
      </c>
      <c r="D207" s="1">
        <v>105694600</v>
      </c>
      <c r="E207" s="1">
        <v>105694600</v>
      </c>
      <c r="F207" s="1">
        <v>0</v>
      </c>
    </row>
    <row r="208" spans="1:6" ht="12.75">
      <c r="A208" t="s">
        <v>402</v>
      </c>
      <c r="B208" t="s">
        <v>403</v>
      </c>
      <c r="C208" s="1">
        <v>0</v>
      </c>
      <c r="D208" s="1">
        <v>35266000</v>
      </c>
      <c r="E208" s="1">
        <v>35266000</v>
      </c>
      <c r="F208" s="1">
        <v>0</v>
      </c>
    </row>
    <row r="209" spans="1:6" ht="12.75">
      <c r="A209" t="s">
        <v>404</v>
      </c>
      <c r="B209" t="s">
        <v>405</v>
      </c>
      <c r="C209" s="1">
        <v>0</v>
      </c>
      <c r="D209" s="1">
        <v>70428600</v>
      </c>
      <c r="E209" s="1">
        <v>70428600</v>
      </c>
      <c r="F209" s="1">
        <v>0</v>
      </c>
    </row>
    <row r="210" spans="1:6" ht="12.75">
      <c r="A210" t="s">
        <v>406</v>
      </c>
      <c r="B210" t="s">
        <v>407</v>
      </c>
      <c r="C210" s="1">
        <v>-2533937617.6</v>
      </c>
      <c r="D210" s="1">
        <v>470778309</v>
      </c>
      <c r="E210" s="1">
        <v>1289183369</v>
      </c>
      <c r="F210" s="1">
        <v>-3352342677.6</v>
      </c>
    </row>
    <row r="211" spans="1:6" ht="12.75">
      <c r="A211" t="s">
        <v>408</v>
      </c>
      <c r="B211" t="s">
        <v>409</v>
      </c>
      <c r="C211" s="1">
        <v>-271603906.6</v>
      </c>
      <c r="D211" s="1">
        <v>391565126</v>
      </c>
      <c r="E211" s="1">
        <v>391565126</v>
      </c>
      <c r="F211" s="1">
        <v>-271603906.6</v>
      </c>
    </row>
    <row r="212" spans="1:6" ht="12.75">
      <c r="A212" t="s">
        <v>410</v>
      </c>
      <c r="B212" t="s">
        <v>411</v>
      </c>
      <c r="C212" s="1">
        <v>-2219696743</v>
      </c>
      <c r="D212" s="1">
        <v>58701510</v>
      </c>
      <c r="E212" s="1">
        <v>894660281</v>
      </c>
      <c r="F212" s="1">
        <v>-3055655514</v>
      </c>
    </row>
    <row r="213" spans="1:6" ht="12.75">
      <c r="A213" t="s">
        <v>412</v>
      </c>
      <c r="B213" t="s">
        <v>413</v>
      </c>
      <c r="C213" s="1">
        <v>-42636968</v>
      </c>
      <c r="D213" s="1">
        <v>20511673</v>
      </c>
      <c r="E213" s="1">
        <v>2957962</v>
      </c>
      <c r="F213" s="1">
        <v>-25083257</v>
      </c>
    </row>
    <row r="214" spans="1:6" ht="12.75">
      <c r="A214" t="s">
        <v>414</v>
      </c>
      <c r="B214" t="s">
        <v>415</v>
      </c>
      <c r="C214" s="1">
        <v>0</v>
      </c>
      <c r="D214" s="1">
        <v>246399200</v>
      </c>
      <c r="E214" s="1">
        <v>246399200</v>
      </c>
      <c r="F214" s="1">
        <v>0</v>
      </c>
    </row>
    <row r="215" spans="1:6" ht="12.75">
      <c r="A215" t="s">
        <v>416</v>
      </c>
      <c r="B215" t="s">
        <v>417</v>
      </c>
      <c r="C215" s="1">
        <v>0</v>
      </c>
      <c r="D215" s="1">
        <v>211133200</v>
      </c>
      <c r="E215" s="1">
        <v>211133200</v>
      </c>
      <c r="F215" s="1">
        <v>0</v>
      </c>
    </row>
    <row r="216" spans="1:6" ht="12.75">
      <c r="A216" t="s">
        <v>418</v>
      </c>
      <c r="B216" t="s">
        <v>419</v>
      </c>
      <c r="C216" s="1">
        <v>0</v>
      </c>
      <c r="D216" s="1">
        <v>35266000</v>
      </c>
      <c r="E216" s="1">
        <v>35266000</v>
      </c>
      <c r="F216" s="1">
        <v>0</v>
      </c>
    </row>
    <row r="217" spans="1:6" ht="12.75">
      <c r="A217" t="s">
        <v>420</v>
      </c>
      <c r="B217" t="s">
        <v>421</v>
      </c>
      <c r="C217" s="1">
        <v>0</v>
      </c>
      <c r="D217" s="1">
        <v>1503769</v>
      </c>
      <c r="E217" s="1">
        <v>1503769</v>
      </c>
      <c r="F217" s="1">
        <v>0</v>
      </c>
    </row>
    <row r="218" spans="1:6" ht="12.75">
      <c r="A218" t="s">
        <v>422</v>
      </c>
      <c r="B218" t="s">
        <v>423</v>
      </c>
      <c r="C218" s="1">
        <v>-29269441087</v>
      </c>
      <c r="D218" s="1">
        <v>11187161945</v>
      </c>
      <c r="E218" s="1">
        <v>12500715437</v>
      </c>
      <c r="F218" s="1">
        <v>-30582994579</v>
      </c>
    </row>
    <row r="219" spans="1:6" ht="12.75">
      <c r="A219" s="20" t="s">
        <v>424</v>
      </c>
      <c r="B219" s="20" t="s">
        <v>425</v>
      </c>
      <c r="C219" s="21">
        <v>-22100191257</v>
      </c>
      <c r="D219" s="21">
        <v>10927944620</v>
      </c>
      <c r="E219" s="21">
        <v>12242463228</v>
      </c>
      <c r="F219" s="21">
        <v>-23414709865</v>
      </c>
    </row>
    <row r="220" spans="1:6" ht="12.75">
      <c r="A220" s="14" t="s">
        <v>426</v>
      </c>
      <c r="B220" s="14" t="s">
        <v>427</v>
      </c>
      <c r="C220" s="15">
        <v>-1980277</v>
      </c>
      <c r="D220" s="15">
        <v>7049452301</v>
      </c>
      <c r="E220" s="15">
        <v>7047472024</v>
      </c>
      <c r="F220" s="15">
        <v>0</v>
      </c>
    </row>
    <row r="221" spans="1:6" ht="12.75">
      <c r="A221" s="14">
        <v>251102</v>
      </c>
      <c r="B221" s="14" t="s">
        <v>428</v>
      </c>
      <c r="C221" s="15">
        <v>-5357452775</v>
      </c>
      <c r="D221" s="15">
        <v>341598559</v>
      </c>
      <c r="E221" s="15">
        <v>892727364</v>
      </c>
      <c r="F221" s="15">
        <v>-5908581580</v>
      </c>
    </row>
    <row r="222" spans="1:6" ht="12.75">
      <c r="A222" t="s">
        <v>429</v>
      </c>
      <c r="B222" t="s">
        <v>430</v>
      </c>
      <c r="C222" s="1">
        <v>0</v>
      </c>
      <c r="D222" s="1">
        <v>133205065</v>
      </c>
      <c r="E222" s="1">
        <v>133205065</v>
      </c>
      <c r="F222" s="1">
        <v>0</v>
      </c>
    </row>
    <row r="223" spans="1:6" ht="12.75">
      <c r="A223" t="s">
        <v>431</v>
      </c>
      <c r="B223" t="s">
        <v>432</v>
      </c>
      <c r="C223" s="1">
        <v>-5357452775</v>
      </c>
      <c r="D223" s="1">
        <v>133205065</v>
      </c>
      <c r="E223" s="1">
        <v>684333870</v>
      </c>
      <c r="F223" s="1">
        <v>-5908581580</v>
      </c>
    </row>
    <row r="224" spans="1:6" ht="12.75">
      <c r="A224" t="s">
        <v>433</v>
      </c>
      <c r="B224" t="s">
        <v>434</v>
      </c>
      <c r="C224" s="1">
        <v>0</v>
      </c>
      <c r="D224" s="1">
        <v>75188429</v>
      </c>
      <c r="E224" s="1">
        <v>75188429</v>
      </c>
      <c r="F224" s="1">
        <v>0</v>
      </c>
    </row>
    <row r="225" spans="1:6" ht="12.75">
      <c r="A225" s="14" t="s">
        <v>435</v>
      </c>
      <c r="B225" s="14" t="s">
        <v>436</v>
      </c>
      <c r="C225" s="15">
        <v>-703721441</v>
      </c>
      <c r="D225" s="15">
        <v>20226076</v>
      </c>
      <c r="E225" s="15">
        <v>92722393</v>
      </c>
      <c r="F225" s="15">
        <v>-776217758</v>
      </c>
    </row>
    <row r="226" spans="1:6" ht="12.75">
      <c r="A226" t="s">
        <v>437</v>
      </c>
      <c r="B226" t="s">
        <v>438</v>
      </c>
      <c r="C226" s="1">
        <v>-1102191</v>
      </c>
      <c r="D226" s="1">
        <v>10113038</v>
      </c>
      <c r="E226" s="1">
        <v>10113038</v>
      </c>
      <c r="F226" s="1">
        <v>-1102191</v>
      </c>
    </row>
    <row r="227" spans="1:6" ht="12.75">
      <c r="A227" t="s">
        <v>439</v>
      </c>
      <c r="B227" t="s">
        <v>440</v>
      </c>
      <c r="C227" s="1">
        <v>-702619250</v>
      </c>
      <c r="D227" s="1">
        <v>10113038</v>
      </c>
      <c r="E227" s="1">
        <v>82609355</v>
      </c>
      <c r="F227" s="1">
        <v>-775115567</v>
      </c>
    </row>
    <row r="228" spans="1:6" ht="12.75">
      <c r="A228" s="14" t="s">
        <v>441</v>
      </c>
      <c r="B228" s="14" t="s">
        <v>442</v>
      </c>
      <c r="C228" s="15">
        <v>-5470715358</v>
      </c>
      <c r="D228" s="15">
        <v>844136462</v>
      </c>
      <c r="E228" s="15">
        <v>873963183</v>
      </c>
      <c r="F228" s="15">
        <v>-5500542079</v>
      </c>
    </row>
    <row r="229" spans="1:9" ht="12.75">
      <c r="A229" t="s">
        <v>443</v>
      </c>
      <c r="B229" t="s">
        <v>444</v>
      </c>
      <c r="C229" s="1">
        <v>-5141166707</v>
      </c>
      <c r="D229" s="1">
        <v>422068231</v>
      </c>
      <c r="E229" s="1">
        <v>422068231</v>
      </c>
      <c r="F229" s="1">
        <v>-5141166707</v>
      </c>
      <c r="I229">
        <f>24655222888+592771691</f>
        <v>25247994579</v>
      </c>
    </row>
    <row r="230" spans="1:6" ht="12.75">
      <c r="A230" t="s">
        <v>445</v>
      </c>
      <c r="B230" t="s">
        <v>446</v>
      </c>
      <c r="C230" s="1">
        <v>-329548651</v>
      </c>
      <c r="D230" s="1">
        <v>422068231</v>
      </c>
      <c r="E230" s="1">
        <v>451894952</v>
      </c>
      <c r="F230" s="1">
        <v>-359375372</v>
      </c>
    </row>
    <row r="231" spans="1:6" ht="12.75">
      <c r="A231" s="14" t="s">
        <v>447</v>
      </c>
      <c r="B231" s="14" t="s">
        <v>448</v>
      </c>
      <c r="C231" s="15">
        <v>-3974060466</v>
      </c>
      <c r="D231" s="15">
        <v>588855864</v>
      </c>
      <c r="E231" s="15">
        <v>631532459</v>
      </c>
      <c r="F231" s="15">
        <v>-4016737061</v>
      </c>
    </row>
    <row r="232" spans="1:6" ht="13.5" thickBot="1">
      <c r="A232" t="s">
        <v>449</v>
      </c>
      <c r="B232" t="s">
        <v>450</v>
      </c>
      <c r="C232" s="1">
        <v>-3487604245</v>
      </c>
      <c r="D232" s="1">
        <v>294427932</v>
      </c>
      <c r="E232" s="1">
        <v>294427932</v>
      </c>
      <c r="F232" s="1">
        <v>-3487604245</v>
      </c>
    </row>
    <row r="233" spans="1:10" ht="13.5" thickBot="1">
      <c r="A233" t="s">
        <v>451</v>
      </c>
      <c r="B233" t="s">
        <v>452</v>
      </c>
      <c r="C233" s="1">
        <v>-486456221</v>
      </c>
      <c r="D233" s="1">
        <v>294427932</v>
      </c>
      <c r="E233" s="1">
        <v>337104527</v>
      </c>
      <c r="F233" s="1">
        <v>-529132816</v>
      </c>
      <c r="I233" s="31">
        <v>1240513023</v>
      </c>
      <c r="J233" s="32">
        <v>5927771691</v>
      </c>
    </row>
    <row r="234" spans="1:6" ht="12.75">
      <c r="A234" s="14" t="s">
        <v>453</v>
      </c>
      <c r="B234" s="14" t="s">
        <v>454</v>
      </c>
      <c r="C234" s="15">
        <v>-3985753</v>
      </c>
      <c r="D234" s="15">
        <v>15346012</v>
      </c>
      <c r="E234" s="15">
        <v>15299877</v>
      </c>
      <c r="F234" s="15">
        <v>-3939618</v>
      </c>
    </row>
    <row r="235" spans="1:6" ht="12.75">
      <c r="A235" t="s">
        <v>455</v>
      </c>
      <c r="B235" t="s">
        <v>456</v>
      </c>
      <c r="C235" s="1">
        <v>0</v>
      </c>
      <c r="D235" s="1">
        <v>7673006</v>
      </c>
      <c r="E235" s="1">
        <v>7673006</v>
      </c>
      <c r="F235" s="1">
        <v>0</v>
      </c>
    </row>
    <row r="236" spans="1:6" ht="12.75">
      <c r="A236" t="s">
        <v>457</v>
      </c>
      <c r="B236" t="s">
        <v>458</v>
      </c>
      <c r="C236" s="1">
        <v>-3985753</v>
      </c>
      <c r="D236" s="1">
        <v>7673006</v>
      </c>
      <c r="E236" s="1">
        <v>7626871</v>
      </c>
      <c r="F236" s="1">
        <v>-3939618</v>
      </c>
    </row>
    <row r="237" spans="1:6" ht="12.75">
      <c r="A237" s="14" t="s">
        <v>459</v>
      </c>
      <c r="B237" s="14" t="s">
        <v>460</v>
      </c>
      <c r="C237" s="15">
        <v>-5823895037</v>
      </c>
      <c r="D237" s="15">
        <v>250683468</v>
      </c>
      <c r="E237" s="15">
        <v>868392417</v>
      </c>
      <c r="F237" s="15">
        <v>-6441603986</v>
      </c>
    </row>
    <row r="238" spans="1:6" ht="13.5" thickBot="1">
      <c r="A238" t="s">
        <v>461</v>
      </c>
      <c r="B238" t="s">
        <v>462</v>
      </c>
      <c r="C238" s="1">
        <v>-5941451</v>
      </c>
      <c r="D238" s="1">
        <v>125341734</v>
      </c>
      <c r="E238" s="1">
        <v>125341734</v>
      </c>
      <c r="F238" s="1">
        <v>-5941451</v>
      </c>
    </row>
    <row r="239" spans="1:9" ht="13.5" thickBot="1">
      <c r="A239" t="s">
        <v>463</v>
      </c>
      <c r="B239" t="s">
        <v>464</v>
      </c>
      <c r="C239" s="1">
        <v>-5817953586</v>
      </c>
      <c r="D239" s="1">
        <v>125341734</v>
      </c>
      <c r="E239" s="1">
        <v>743050683</v>
      </c>
      <c r="F239" s="1">
        <v>-6435662535</v>
      </c>
      <c r="I239" s="28">
        <v>0</v>
      </c>
    </row>
    <row r="240" spans="1:11" ht="13.5" thickBot="1">
      <c r="A240" s="14" t="s">
        <v>465</v>
      </c>
      <c r="B240" s="14" t="s">
        <v>466</v>
      </c>
      <c r="C240" s="15">
        <v>-761639750</v>
      </c>
      <c r="D240" s="15">
        <v>49075478</v>
      </c>
      <c r="E240" s="15">
        <v>54523511</v>
      </c>
      <c r="F240" s="15">
        <v>-767087783</v>
      </c>
      <c r="I240" s="29">
        <v>5908581580</v>
      </c>
      <c r="K240">
        <f>23414709865+7168284714</f>
        <v>30582994579</v>
      </c>
    </row>
    <row r="241" spans="1:9" ht="13.5" thickBot="1">
      <c r="A241" t="s">
        <v>467</v>
      </c>
      <c r="B241" t="s">
        <v>468</v>
      </c>
      <c r="C241" s="1">
        <v>-460737314</v>
      </c>
      <c r="D241" s="1">
        <v>24537739</v>
      </c>
      <c r="E241" s="1">
        <v>24537739</v>
      </c>
      <c r="F241" s="1">
        <v>-460737314</v>
      </c>
      <c r="I241" s="29">
        <v>776217758</v>
      </c>
    </row>
    <row r="242" spans="1:9" ht="13.5" thickBot="1">
      <c r="A242" t="s">
        <v>469</v>
      </c>
      <c r="B242" t="s">
        <v>470</v>
      </c>
      <c r="C242" s="1">
        <v>-300902436</v>
      </c>
      <c r="D242" s="1">
        <v>24537739</v>
      </c>
      <c r="E242" s="1">
        <v>29985772</v>
      </c>
      <c r="F242" s="1">
        <v>-306350469</v>
      </c>
      <c r="I242" s="29">
        <v>5500542079</v>
      </c>
    </row>
    <row r="243" spans="1:9" ht="13.5" thickBot="1">
      <c r="A243" s="14" t="s">
        <v>471</v>
      </c>
      <c r="B243" s="14" t="s">
        <v>472</v>
      </c>
      <c r="C243" s="15">
        <v>0</v>
      </c>
      <c r="D243" s="15">
        <v>42100200</v>
      </c>
      <c r="E243" s="15">
        <v>42100200</v>
      </c>
      <c r="F243" s="15">
        <v>0</v>
      </c>
      <c r="I243" s="29">
        <v>4016737061</v>
      </c>
    </row>
    <row r="244" spans="1:9" ht="13.5" thickBot="1">
      <c r="A244" t="s">
        <v>473</v>
      </c>
      <c r="B244" t="s">
        <v>474</v>
      </c>
      <c r="C244" s="1">
        <v>0</v>
      </c>
      <c r="D244" s="1">
        <v>42100200</v>
      </c>
      <c r="E244" s="1">
        <v>42100200</v>
      </c>
      <c r="F244" s="1">
        <v>0</v>
      </c>
      <c r="I244" s="29">
        <v>3939618</v>
      </c>
    </row>
    <row r="245" spans="1:9" ht="13.5" thickBot="1">
      <c r="A245" s="14" t="s">
        <v>475</v>
      </c>
      <c r="B245" s="14" t="s">
        <v>476</v>
      </c>
      <c r="C245" s="15">
        <v>-2020200</v>
      </c>
      <c r="D245" s="15">
        <v>845143200</v>
      </c>
      <c r="E245" s="15">
        <v>843123000</v>
      </c>
      <c r="F245" s="15">
        <v>0</v>
      </c>
      <c r="I245" s="29">
        <v>6441603986</v>
      </c>
    </row>
    <row r="246" spans="1:9" ht="13.5" thickBot="1">
      <c r="A246" s="14" t="s">
        <v>477</v>
      </c>
      <c r="B246" s="14" t="s">
        <v>478</v>
      </c>
      <c r="C246" s="15">
        <v>-720200</v>
      </c>
      <c r="D246" s="15">
        <v>599934800</v>
      </c>
      <c r="E246" s="15">
        <v>599214600</v>
      </c>
      <c r="F246" s="15">
        <v>0</v>
      </c>
      <c r="I246" s="29">
        <v>767087783</v>
      </c>
    </row>
    <row r="247" spans="1:9" ht="13.5" thickBot="1">
      <c r="A247" s="14" t="s">
        <v>479</v>
      </c>
      <c r="B247" s="14" t="s">
        <v>480</v>
      </c>
      <c r="C247" s="15">
        <v>0</v>
      </c>
      <c r="D247" s="15">
        <v>281392200</v>
      </c>
      <c r="E247" s="15">
        <v>281392200</v>
      </c>
      <c r="F247" s="15">
        <v>0</v>
      </c>
      <c r="I247" s="30">
        <v>0</v>
      </c>
    </row>
    <row r="248" spans="1:9" ht="13.5" thickBot="1">
      <c r="A248" t="s">
        <v>481</v>
      </c>
      <c r="B248" t="s">
        <v>482</v>
      </c>
      <c r="C248" s="1">
        <v>0</v>
      </c>
      <c r="D248" s="1">
        <v>281392200</v>
      </c>
      <c r="E248" s="1">
        <v>281392200</v>
      </c>
      <c r="F248" s="1">
        <v>0</v>
      </c>
      <c r="I248" s="30">
        <v>0</v>
      </c>
    </row>
    <row r="249" spans="1:9" ht="13.5" thickBot="1">
      <c r="A249" s="20" t="s">
        <v>483</v>
      </c>
      <c r="B249" s="20" t="s">
        <v>484</v>
      </c>
      <c r="C249" s="21">
        <v>-7169249830</v>
      </c>
      <c r="D249" s="21">
        <v>259217325</v>
      </c>
      <c r="E249" s="21">
        <v>258252209</v>
      </c>
      <c r="F249" s="21">
        <v>-7168284714</v>
      </c>
      <c r="I249" s="30">
        <v>0</v>
      </c>
    </row>
    <row r="250" spans="1:9" ht="13.5" thickBot="1">
      <c r="A250" s="14" t="s">
        <v>485</v>
      </c>
      <c r="B250" s="14" t="s">
        <v>486</v>
      </c>
      <c r="C250" s="15">
        <v>0</v>
      </c>
      <c r="D250" s="15">
        <v>183322813</v>
      </c>
      <c r="E250" s="15">
        <v>183322813</v>
      </c>
      <c r="F250" s="15">
        <v>0</v>
      </c>
      <c r="I250" s="30">
        <v>0</v>
      </c>
    </row>
    <row r="251" spans="1:9" ht="13.5" thickBot="1">
      <c r="A251" s="14" t="s">
        <v>487</v>
      </c>
      <c r="B251" s="14" t="s">
        <v>488</v>
      </c>
      <c r="C251" s="15">
        <v>-7169249830</v>
      </c>
      <c r="D251" s="15">
        <v>75894512</v>
      </c>
      <c r="E251" s="15">
        <v>74929396</v>
      </c>
      <c r="F251" s="15">
        <v>-7168284714</v>
      </c>
      <c r="I251" s="30"/>
    </row>
    <row r="252" spans="1:9" ht="13.5" thickBot="1">
      <c r="A252" t="s">
        <v>489</v>
      </c>
      <c r="B252" t="s">
        <v>490</v>
      </c>
      <c r="C252" s="1">
        <v>-4454353914</v>
      </c>
      <c r="D252" s="1">
        <v>37947256</v>
      </c>
      <c r="E252" s="1">
        <v>36982140</v>
      </c>
      <c r="F252" s="1">
        <v>-4453388798</v>
      </c>
      <c r="I252" s="29">
        <v>1240513023</v>
      </c>
    </row>
    <row r="253" spans="1:9" ht="12.75">
      <c r="A253" t="s">
        <v>491</v>
      </c>
      <c r="B253" t="s">
        <v>492</v>
      </c>
      <c r="C253" s="1">
        <v>-2714895916</v>
      </c>
      <c r="D253" s="1">
        <v>0</v>
      </c>
      <c r="E253" s="1">
        <v>0</v>
      </c>
      <c r="F253" s="1">
        <v>-2714895916</v>
      </c>
      <c r="I253" s="1">
        <f>SUM(I239:I252)</f>
        <v>24655222888</v>
      </c>
    </row>
    <row r="254" spans="1:9" ht="12.75">
      <c r="A254" t="s">
        <v>493</v>
      </c>
      <c r="B254" t="s">
        <v>494</v>
      </c>
      <c r="C254" s="1">
        <v>0</v>
      </c>
      <c r="D254" s="1">
        <v>37947256</v>
      </c>
      <c r="E254" s="1">
        <v>37947256</v>
      </c>
      <c r="F254" s="1">
        <v>0</v>
      </c>
      <c r="I254" s="1">
        <f>I253+5927771691</f>
        <v>30582994579</v>
      </c>
    </row>
    <row r="255" spans="1:6" ht="12.75">
      <c r="A255" t="s">
        <v>495</v>
      </c>
      <c r="B255" t="s">
        <v>496</v>
      </c>
      <c r="C255" s="1">
        <v>-2595760648</v>
      </c>
      <c r="D255" s="1">
        <v>1239230383</v>
      </c>
      <c r="E255" s="1">
        <v>1738083677</v>
      </c>
      <c r="F255" s="1">
        <v>-3094613942</v>
      </c>
    </row>
    <row r="256" spans="1:7" ht="12.75">
      <c r="A256" s="20" t="s">
        <v>497</v>
      </c>
      <c r="B256" s="20" t="s">
        <v>498</v>
      </c>
      <c r="C256" s="21">
        <v>-2595760648</v>
      </c>
      <c r="D256" s="21">
        <v>1239230383</v>
      </c>
      <c r="E256" s="21">
        <v>1738083677</v>
      </c>
      <c r="F256" s="21">
        <v>-3094613942</v>
      </c>
      <c r="G256" s="24">
        <f>(F256-C256)/F256</f>
        <v>0.16120049329241987</v>
      </c>
    </row>
    <row r="257" spans="1:6" ht="12.75">
      <c r="A257" s="14" t="s">
        <v>499</v>
      </c>
      <c r="B257" s="14" t="s">
        <v>500</v>
      </c>
      <c r="C257" s="15">
        <v>-2575603106</v>
      </c>
      <c r="D257" s="15">
        <v>1237934402</v>
      </c>
      <c r="E257" s="15">
        <v>1737865692</v>
      </c>
      <c r="F257" s="15">
        <v>-3075534396</v>
      </c>
    </row>
    <row r="258" spans="1:6" ht="12.75">
      <c r="A258" s="14" t="s">
        <v>501</v>
      </c>
      <c r="B258" s="14" t="s">
        <v>502</v>
      </c>
      <c r="C258" s="15">
        <v>-20157542</v>
      </c>
      <c r="D258" s="15">
        <v>1295981</v>
      </c>
      <c r="E258" s="15">
        <v>217985</v>
      </c>
      <c r="F258" s="15">
        <v>-19079546</v>
      </c>
    </row>
    <row r="259" spans="1:6" ht="12.75">
      <c r="A259" t="s">
        <v>503</v>
      </c>
      <c r="B259" t="s">
        <v>504</v>
      </c>
      <c r="C259" s="1">
        <v>-6258382055</v>
      </c>
      <c r="D259" s="1">
        <v>686280661</v>
      </c>
      <c r="E259" s="1">
        <v>0</v>
      </c>
      <c r="F259" s="1">
        <v>-5572101394</v>
      </c>
    </row>
    <row r="260" spans="1:6" ht="12.75">
      <c r="A260" s="20" t="s">
        <v>505</v>
      </c>
      <c r="B260" s="20" t="s">
        <v>506</v>
      </c>
      <c r="C260" s="21">
        <v>-6258382055</v>
      </c>
      <c r="D260" s="21">
        <v>686280661</v>
      </c>
      <c r="E260" s="21">
        <v>0</v>
      </c>
      <c r="F260" s="21">
        <v>-5572101394</v>
      </c>
    </row>
    <row r="261" spans="1:6" ht="12.75">
      <c r="A261" t="s">
        <v>507</v>
      </c>
      <c r="B261" t="s">
        <v>215</v>
      </c>
      <c r="C261" s="1">
        <v>-6258382055</v>
      </c>
      <c r="D261" s="1">
        <v>686280661</v>
      </c>
      <c r="E261" s="1">
        <v>0</v>
      </c>
      <c r="F261" s="1">
        <v>-5572101394</v>
      </c>
    </row>
    <row r="262" spans="1:6" ht="12.75">
      <c r="A262" s="14" t="s">
        <v>508</v>
      </c>
      <c r="B262" s="14" t="s">
        <v>509</v>
      </c>
      <c r="C262" s="15">
        <v>-9474500</v>
      </c>
      <c r="D262" s="15">
        <v>0</v>
      </c>
      <c r="E262" s="15">
        <v>0</v>
      </c>
      <c r="F262" s="15">
        <v>-9474500</v>
      </c>
    </row>
    <row r="263" spans="1:6" ht="12.75">
      <c r="A263" s="14" t="s">
        <v>510</v>
      </c>
      <c r="B263" s="14" t="s">
        <v>511</v>
      </c>
      <c r="C263" s="15">
        <v>-3079179473</v>
      </c>
      <c r="D263" s="15">
        <v>0</v>
      </c>
      <c r="E263" s="15">
        <v>0</v>
      </c>
      <c r="F263" s="15">
        <v>-3079179473</v>
      </c>
    </row>
    <row r="264" spans="1:6" ht="12.75">
      <c r="A264" s="14" t="s">
        <v>512</v>
      </c>
      <c r="B264" s="14" t="s">
        <v>513</v>
      </c>
      <c r="C264" s="15">
        <v>-3169728082</v>
      </c>
      <c r="D264" s="15">
        <v>686280661</v>
      </c>
      <c r="E264" s="15">
        <v>0</v>
      </c>
      <c r="F264" s="15">
        <v>-2483447421</v>
      </c>
    </row>
    <row r="265" spans="1:6" ht="12.75">
      <c r="A265" t="s">
        <v>514</v>
      </c>
      <c r="B265" t="s">
        <v>515</v>
      </c>
      <c r="C265" s="1">
        <v>-195708157438.23</v>
      </c>
      <c r="D265" s="1">
        <v>0</v>
      </c>
      <c r="E265" s="1">
        <v>0</v>
      </c>
      <c r="F265" s="1">
        <v>-195708157438.23</v>
      </c>
    </row>
    <row r="266" spans="1:6" ht="12.75">
      <c r="A266" t="s">
        <v>516</v>
      </c>
      <c r="B266" t="s">
        <v>517</v>
      </c>
      <c r="C266" s="1">
        <v>-195708157438.23</v>
      </c>
      <c r="D266" s="1">
        <v>0</v>
      </c>
      <c r="E266" s="1">
        <v>0</v>
      </c>
      <c r="F266" s="1">
        <v>-195708157438.23</v>
      </c>
    </row>
    <row r="267" spans="1:6" ht="12.75">
      <c r="A267" t="s">
        <v>518</v>
      </c>
      <c r="B267" t="s">
        <v>519</v>
      </c>
      <c r="C267" s="1">
        <v>-22612118715</v>
      </c>
      <c r="D267" s="1">
        <v>0</v>
      </c>
      <c r="E267" s="1">
        <v>0</v>
      </c>
      <c r="F267" s="1">
        <v>-22612118715</v>
      </c>
    </row>
    <row r="268" spans="1:6" ht="12.75">
      <c r="A268" t="s">
        <v>520</v>
      </c>
      <c r="B268" t="s">
        <v>519</v>
      </c>
      <c r="C268" s="1">
        <v>-22612118715</v>
      </c>
      <c r="D268" s="1">
        <v>0</v>
      </c>
      <c r="E268" s="1">
        <v>0</v>
      </c>
      <c r="F268" s="1">
        <v>-22612118715</v>
      </c>
    </row>
    <row r="269" spans="1:6" ht="12.75">
      <c r="A269" t="s">
        <v>521</v>
      </c>
      <c r="B269" t="s">
        <v>522</v>
      </c>
      <c r="C269" s="1">
        <v>-18758132048</v>
      </c>
      <c r="D269" s="1">
        <v>0</v>
      </c>
      <c r="E269" s="1">
        <v>0</v>
      </c>
      <c r="F269" s="1">
        <v>-18758132048</v>
      </c>
    </row>
    <row r="270" spans="1:6" ht="12.75">
      <c r="A270" t="s">
        <v>523</v>
      </c>
      <c r="B270" t="s">
        <v>524</v>
      </c>
      <c r="C270" s="1">
        <v>-3853986667</v>
      </c>
      <c r="D270" s="1">
        <v>0</v>
      </c>
      <c r="E270" s="1">
        <v>0</v>
      </c>
      <c r="F270" s="1">
        <v>-3853986667</v>
      </c>
    </row>
    <row r="271" spans="1:6" ht="12.75">
      <c r="A271" t="s">
        <v>525</v>
      </c>
      <c r="B271" t="s">
        <v>526</v>
      </c>
      <c r="C271" s="1">
        <v>-976160274</v>
      </c>
      <c r="D271" s="1">
        <v>0</v>
      </c>
      <c r="E271" s="1">
        <v>0</v>
      </c>
      <c r="F271" s="1">
        <v>-976160274</v>
      </c>
    </row>
    <row r="272" spans="1:6" ht="12.75">
      <c r="A272" t="s">
        <v>527</v>
      </c>
      <c r="B272" t="s">
        <v>528</v>
      </c>
      <c r="C272" s="1">
        <v>-2797227213</v>
      </c>
      <c r="D272" s="1">
        <v>0</v>
      </c>
      <c r="E272" s="1">
        <v>0</v>
      </c>
      <c r="F272" s="1">
        <v>-2797227213</v>
      </c>
    </row>
    <row r="273" spans="1:6" ht="12.75">
      <c r="A273" t="s">
        <v>529</v>
      </c>
      <c r="B273" t="s">
        <v>530</v>
      </c>
      <c r="C273" s="1">
        <v>-77876980</v>
      </c>
      <c r="D273" s="1">
        <v>0</v>
      </c>
      <c r="E273" s="1">
        <v>0</v>
      </c>
      <c r="F273" s="1">
        <v>-77876980</v>
      </c>
    </row>
    <row r="274" spans="1:6" ht="12.75">
      <c r="A274" t="s">
        <v>531</v>
      </c>
      <c r="B274" t="s">
        <v>532</v>
      </c>
      <c r="C274" s="1">
        <v>-2722200</v>
      </c>
      <c r="D274" s="1">
        <v>0</v>
      </c>
      <c r="E274" s="1">
        <v>0</v>
      </c>
      <c r="F274" s="1">
        <v>-2722200</v>
      </c>
    </row>
    <row r="275" spans="1:6" ht="12.75">
      <c r="A275" t="s">
        <v>533</v>
      </c>
      <c r="B275" t="s">
        <v>534</v>
      </c>
      <c r="C275" s="1">
        <v>-173096038723.5</v>
      </c>
      <c r="D275" s="1">
        <v>0</v>
      </c>
      <c r="E275" s="1">
        <v>0</v>
      </c>
      <c r="F275" s="1">
        <v>-173096038723.5</v>
      </c>
    </row>
    <row r="276" spans="1:6" ht="12.75">
      <c r="A276" t="s">
        <v>535</v>
      </c>
      <c r="B276" t="s">
        <v>536</v>
      </c>
      <c r="C276" s="1">
        <v>-173096038723.5</v>
      </c>
      <c r="D276" s="1">
        <v>0</v>
      </c>
      <c r="E276" s="1">
        <v>0</v>
      </c>
      <c r="F276" s="1">
        <v>-173096038723.5</v>
      </c>
    </row>
    <row r="277" spans="1:6" ht="12.75">
      <c r="A277" t="s">
        <v>537</v>
      </c>
      <c r="B277" t="s">
        <v>538</v>
      </c>
      <c r="C277" s="1">
        <v>0.27</v>
      </c>
      <c r="D277" s="1">
        <v>0</v>
      </c>
      <c r="E277" s="1">
        <v>0</v>
      </c>
      <c r="F277" s="1">
        <v>0.27</v>
      </c>
    </row>
    <row r="278" spans="1:6" ht="12.75">
      <c r="A278" t="s">
        <v>539</v>
      </c>
      <c r="B278" t="s">
        <v>540</v>
      </c>
      <c r="C278" s="1">
        <v>0.27</v>
      </c>
      <c r="D278" s="1">
        <v>0</v>
      </c>
      <c r="E278" s="1">
        <v>0</v>
      </c>
      <c r="F278" s="1">
        <v>0.27</v>
      </c>
    </row>
    <row r="279" spans="1:6" ht="12.75">
      <c r="A279" t="s">
        <v>541</v>
      </c>
      <c r="B279" t="s">
        <v>542</v>
      </c>
      <c r="C279" s="1">
        <v>-859220175408.17</v>
      </c>
      <c r="D279" s="1">
        <v>10880089</v>
      </c>
      <c r="E279" s="1">
        <v>110418669157.45</v>
      </c>
      <c r="F279" s="1">
        <v>-969627964476.62</v>
      </c>
    </row>
    <row r="280" spans="1:6" ht="12.75">
      <c r="A280" t="s">
        <v>543</v>
      </c>
      <c r="B280" t="s">
        <v>544</v>
      </c>
      <c r="C280" s="1">
        <v>-1041178837.17</v>
      </c>
      <c r="D280" s="1">
        <v>7152000</v>
      </c>
      <c r="E280" s="1">
        <v>455858555.45</v>
      </c>
      <c r="F280" s="1">
        <v>-1489885392.62</v>
      </c>
    </row>
    <row r="281" spans="1:6" ht="12.75">
      <c r="A281" t="s">
        <v>545</v>
      </c>
      <c r="B281" t="s">
        <v>546</v>
      </c>
      <c r="C281" s="1">
        <v>-1041178837.17</v>
      </c>
      <c r="D281" s="1">
        <v>7152000</v>
      </c>
      <c r="E281" s="1">
        <v>455858555.45</v>
      </c>
      <c r="F281" s="1">
        <v>-1489885392.62</v>
      </c>
    </row>
    <row r="282" spans="1:6" ht="12.75">
      <c r="A282" t="s">
        <v>547</v>
      </c>
      <c r="B282" t="s">
        <v>548</v>
      </c>
      <c r="C282" s="1">
        <v>-694498837.17</v>
      </c>
      <c r="D282" s="1">
        <v>0</v>
      </c>
      <c r="E282" s="1">
        <v>442330117.45</v>
      </c>
      <c r="F282" s="1">
        <v>-1136828954.62</v>
      </c>
    </row>
    <row r="283" spans="1:6" ht="12.75">
      <c r="A283" t="s">
        <v>549</v>
      </c>
      <c r="B283" t="s">
        <v>550</v>
      </c>
      <c r="C283" s="1">
        <v>-7152000</v>
      </c>
      <c r="D283" s="1">
        <v>7152000</v>
      </c>
      <c r="E283" s="1">
        <v>0</v>
      </c>
      <c r="F283" s="1">
        <v>0</v>
      </c>
    </row>
    <row r="284" spans="1:6" ht="12.75">
      <c r="A284" t="s">
        <v>551</v>
      </c>
      <c r="B284" t="s">
        <v>552</v>
      </c>
      <c r="C284" s="1">
        <v>-339528000</v>
      </c>
      <c r="D284" s="1">
        <v>0</v>
      </c>
      <c r="E284" s="1">
        <v>13528438</v>
      </c>
      <c r="F284" s="1">
        <v>-353056438</v>
      </c>
    </row>
    <row r="285" spans="1:6" ht="12.75">
      <c r="A285" t="s">
        <v>553</v>
      </c>
      <c r="B285" t="s">
        <v>554</v>
      </c>
      <c r="C285" s="1">
        <v>-855468716371</v>
      </c>
      <c r="D285" s="1">
        <v>2957962</v>
      </c>
      <c r="E285" s="1">
        <v>109566731627</v>
      </c>
      <c r="F285" s="1">
        <v>-965032490036</v>
      </c>
    </row>
    <row r="286" spans="1:6" ht="12.75">
      <c r="A286" s="20" t="s">
        <v>555</v>
      </c>
      <c r="B286" s="20" t="s">
        <v>556</v>
      </c>
      <c r="C286" s="21">
        <v>-855450617137</v>
      </c>
      <c r="D286" s="21">
        <v>2957962</v>
      </c>
      <c r="E286" s="21">
        <v>109566731627</v>
      </c>
      <c r="F286" s="21">
        <v>-965014390802</v>
      </c>
    </row>
    <row r="287" spans="1:6" ht="12.75">
      <c r="A287" s="20" t="s">
        <v>557</v>
      </c>
      <c r="B287" s="20" t="s">
        <v>558</v>
      </c>
      <c r="C287" s="21">
        <v>-16388186829</v>
      </c>
      <c r="D287" s="21">
        <v>588373</v>
      </c>
      <c r="E287" s="21">
        <v>2166017654</v>
      </c>
      <c r="F287" s="21">
        <v>-18553616110</v>
      </c>
    </row>
    <row r="288" spans="1:6" ht="12.75">
      <c r="A288" s="14" t="s">
        <v>559</v>
      </c>
      <c r="B288" s="14" t="s">
        <v>560</v>
      </c>
      <c r="C288" s="15">
        <v>-11297434205</v>
      </c>
      <c r="D288" s="15">
        <v>588373</v>
      </c>
      <c r="E288" s="15">
        <v>1644044069</v>
      </c>
      <c r="F288" s="15">
        <v>-12940889901</v>
      </c>
    </row>
    <row r="289" spans="1:6" ht="12.75">
      <c r="A289" s="14" t="s">
        <v>561</v>
      </c>
      <c r="B289" s="14" t="s">
        <v>562</v>
      </c>
      <c r="C289" s="15">
        <v>-5090752624</v>
      </c>
      <c r="D289" s="15">
        <v>0</v>
      </c>
      <c r="E289" s="15">
        <v>521973585</v>
      </c>
      <c r="F289" s="15">
        <v>-5612726209</v>
      </c>
    </row>
    <row r="290" spans="1:6" ht="12.75">
      <c r="A290" s="20" t="s">
        <v>563</v>
      </c>
      <c r="B290" s="20" t="s">
        <v>564</v>
      </c>
      <c r="C290" s="21">
        <v>-839062430308</v>
      </c>
      <c r="D290" s="21">
        <v>2369589</v>
      </c>
      <c r="E290" s="21">
        <v>107400713973</v>
      </c>
      <c r="F290" s="21">
        <v>-946460774692</v>
      </c>
    </row>
    <row r="291" spans="1:6" ht="12.75">
      <c r="A291" s="14" t="s">
        <v>565</v>
      </c>
      <c r="B291" s="14" t="s">
        <v>566</v>
      </c>
      <c r="C291" s="15">
        <v>-745552929789</v>
      </c>
      <c r="D291" s="15">
        <v>0</v>
      </c>
      <c r="E291" s="15">
        <v>96695698619</v>
      </c>
      <c r="F291" s="15">
        <v>-842248628408</v>
      </c>
    </row>
    <row r="292" spans="1:6" ht="12.75">
      <c r="A292" s="14" t="s">
        <v>567</v>
      </c>
      <c r="B292" s="14" t="s">
        <v>568</v>
      </c>
      <c r="C292" s="15">
        <v>-89638327136</v>
      </c>
      <c r="D292" s="15">
        <v>2369589</v>
      </c>
      <c r="E292" s="15">
        <v>9774355711</v>
      </c>
      <c r="F292" s="15">
        <v>-99410313258</v>
      </c>
    </row>
    <row r="293" spans="1:6" ht="12.75">
      <c r="A293" s="14" t="s">
        <v>569</v>
      </c>
      <c r="B293" s="14" t="s">
        <v>570</v>
      </c>
      <c r="C293" s="15">
        <v>-3871173383</v>
      </c>
      <c r="D293" s="15">
        <v>0</v>
      </c>
      <c r="E293" s="15">
        <v>930659643</v>
      </c>
      <c r="F293" s="15">
        <v>-4801833026</v>
      </c>
    </row>
    <row r="294" spans="1:6" ht="12.75">
      <c r="A294" s="20" t="s">
        <v>571</v>
      </c>
      <c r="B294" s="20" t="s">
        <v>572</v>
      </c>
      <c r="C294" s="21">
        <v>-1391944</v>
      </c>
      <c r="D294" s="21">
        <v>0</v>
      </c>
      <c r="E294" s="21">
        <v>0</v>
      </c>
      <c r="F294" s="21">
        <v>-1391944</v>
      </c>
    </row>
    <row r="295" spans="1:6" ht="12.75">
      <c r="A295" s="14" t="s">
        <v>573</v>
      </c>
      <c r="B295" s="14" t="s">
        <v>574</v>
      </c>
      <c r="C295" s="15">
        <v>-1391944</v>
      </c>
      <c r="D295" s="15">
        <v>0</v>
      </c>
      <c r="E295" s="15">
        <v>0</v>
      </c>
      <c r="F295" s="15">
        <v>-1391944</v>
      </c>
    </row>
    <row r="296" spans="1:6" ht="12.75">
      <c r="A296" s="14" t="s">
        <v>575</v>
      </c>
      <c r="B296" s="14" t="s">
        <v>576</v>
      </c>
      <c r="C296" s="15">
        <v>-1391944</v>
      </c>
      <c r="D296" s="15">
        <v>0</v>
      </c>
      <c r="E296" s="15">
        <v>0</v>
      </c>
      <c r="F296" s="15">
        <v>-1391944</v>
      </c>
    </row>
    <row r="297" spans="1:6" ht="12.75">
      <c r="A297" t="s">
        <v>577</v>
      </c>
      <c r="B297" t="s">
        <v>578</v>
      </c>
      <c r="C297" s="1">
        <v>-16707290</v>
      </c>
      <c r="D297" s="1">
        <v>0</v>
      </c>
      <c r="E297" s="1">
        <v>0</v>
      </c>
      <c r="F297" s="1">
        <v>-16707290</v>
      </c>
    </row>
    <row r="298" spans="1:6" ht="12.75">
      <c r="A298" t="s">
        <v>579</v>
      </c>
      <c r="B298" t="s">
        <v>580</v>
      </c>
      <c r="C298" s="1">
        <v>-16707290</v>
      </c>
      <c r="D298" s="1">
        <v>0</v>
      </c>
      <c r="E298" s="1">
        <v>0</v>
      </c>
      <c r="F298" s="1">
        <v>-16707290</v>
      </c>
    </row>
    <row r="299" spans="1:6" ht="12.75">
      <c r="A299" t="s">
        <v>581</v>
      </c>
      <c r="B299" t="s">
        <v>582</v>
      </c>
      <c r="C299" s="1">
        <v>-2710280200</v>
      </c>
      <c r="D299" s="1">
        <v>770127</v>
      </c>
      <c r="E299" s="1">
        <v>396078975</v>
      </c>
      <c r="F299" s="1">
        <v>-3105589048</v>
      </c>
    </row>
    <row r="300" spans="1:6" ht="12.75">
      <c r="A300" t="s">
        <v>583</v>
      </c>
      <c r="B300" t="s">
        <v>584</v>
      </c>
      <c r="C300" s="1">
        <v>-43755577</v>
      </c>
      <c r="D300" s="1">
        <v>0</v>
      </c>
      <c r="E300" s="1">
        <v>3547367</v>
      </c>
      <c r="F300" s="1">
        <v>-47302944</v>
      </c>
    </row>
    <row r="301" spans="1:6" ht="12.75">
      <c r="A301" t="s">
        <v>585</v>
      </c>
      <c r="B301" t="s">
        <v>586</v>
      </c>
      <c r="C301" s="1">
        <v>-43755577</v>
      </c>
      <c r="D301" s="1">
        <v>0</v>
      </c>
      <c r="E301" s="1">
        <v>3547367</v>
      </c>
      <c r="F301" s="1">
        <v>-47302944</v>
      </c>
    </row>
    <row r="302" spans="1:6" ht="12.75">
      <c r="A302" s="20" t="s">
        <v>587</v>
      </c>
      <c r="B302" s="20" t="s">
        <v>588</v>
      </c>
      <c r="C302" s="21">
        <v>-2666524623</v>
      </c>
      <c r="D302" s="21">
        <v>770127</v>
      </c>
      <c r="E302" s="21">
        <v>392531608</v>
      </c>
      <c r="F302" s="21">
        <v>-3058286104</v>
      </c>
    </row>
    <row r="303" spans="1:6" ht="12.75">
      <c r="A303" s="14" t="s">
        <v>589</v>
      </c>
      <c r="B303" s="14" t="s">
        <v>590</v>
      </c>
      <c r="C303" s="15">
        <v>-46323</v>
      </c>
      <c r="D303" s="15">
        <v>0</v>
      </c>
      <c r="E303" s="15">
        <v>2653</v>
      </c>
      <c r="F303" s="15">
        <v>-48976</v>
      </c>
    </row>
    <row r="304" spans="1:6" ht="12.75">
      <c r="A304" s="14" t="s">
        <v>591</v>
      </c>
      <c r="B304" s="14" t="s">
        <v>592</v>
      </c>
      <c r="C304" s="15">
        <v>-1750902890</v>
      </c>
      <c r="D304" s="15">
        <v>770127</v>
      </c>
      <c r="E304" s="15">
        <v>187580678</v>
      </c>
      <c r="F304" s="15">
        <v>-1937713441</v>
      </c>
    </row>
    <row r="305" spans="1:6" ht="12.75">
      <c r="A305" s="14" t="s">
        <v>593</v>
      </c>
      <c r="B305" s="14" t="s">
        <v>594</v>
      </c>
      <c r="C305" s="15">
        <v>-7054526</v>
      </c>
      <c r="D305" s="15">
        <v>0</v>
      </c>
      <c r="E305" s="15">
        <v>130008</v>
      </c>
      <c r="F305" s="15">
        <v>-7184534</v>
      </c>
    </row>
    <row r="306" spans="1:6" ht="12.75">
      <c r="A306" s="14" t="s">
        <v>595</v>
      </c>
      <c r="B306" s="14" t="s">
        <v>596</v>
      </c>
      <c r="C306" s="15">
        <v>-26524368</v>
      </c>
      <c r="D306" s="15">
        <v>0</v>
      </c>
      <c r="E306" s="15">
        <v>0</v>
      </c>
      <c r="F306" s="15">
        <v>-26524368</v>
      </c>
    </row>
    <row r="307" spans="1:6" ht="12.75">
      <c r="A307" s="14" t="s">
        <v>597</v>
      </c>
      <c r="B307" s="14" t="s">
        <v>598</v>
      </c>
      <c r="C307" s="15">
        <v>-525537629</v>
      </c>
      <c r="D307" s="15">
        <v>0</v>
      </c>
      <c r="E307" s="15">
        <v>140706918</v>
      </c>
      <c r="F307" s="15">
        <v>-666244547</v>
      </c>
    </row>
    <row r="308" spans="1:6" ht="12.75">
      <c r="A308" s="14" t="s">
        <v>599</v>
      </c>
      <c r="B308" s="14" t="s">
        <v>600</v>
      </c>
      <c r="C308" s="15">
        <v>-168517984</v>
      </c>
      <c r="D308" s="15">
        <v>770127</v>
      </c>
      <c r="E308" s="15">
        <v>17505526</v>
      </c>
      <c r="F308" s="15">
        <v>-185253383</v>
      </c>
    </row>
    <row r="309" spans="1:6" ht="12.75">
      <c r="A309" s="14" t="s">
        <v>601</v>
      </c>
      <c r="B309" s="14" t="s">
        <v>602</v>
      </c>
      <c r="C309" s="15">
        <v>-979470694</v>
      </c>
      <c r="D309" s="15">
        <v>0</v>
      </c>
      <c r="E309" s="15">
        <v>724017</v>
      </c>
      <c r="F309" s="15">
        <v>-980194711</v>
      </c>
    </row>
    <row r="310" spans="1:6" ht="12.75">
      <c r="A310" s="14" t="s">
        <v>603</v>
      </c>
      <c r="B310" s="14" t="s">
        <v>604</v>
      </c>
      <c r="C310" s="15">
        <v>-21083502</v>
      </c>
      <c r="D310" s="15">
        <v>0</v>
      </c>
      <c r="E310" s="15">
        <v>28514209</v>
      </c>
      <c r="F310" s="15">
        <v>-49597711</v>
      </c>
    </row>
    <row r="311" spans="1:6" ht="12.75">
      <c r="A311" s="14" t="s">
        <v>605</v>
      </c>
      <c r="B311" s="14" t="s">
        <v>606</v>
      </c>
      <c r="C311" s="15">
        <v>-22714187</v>
      </c>
      <c r="D311" s="15">
        <v>0</v>
      </c>
      <c r="E311" s="15">
        <v>0</v>
      </c>
      <c r="F311" s="15">
        <v>-22714187</v>
      </c>
    </row>
    <row r="312" spans="1:6" ht="12.75">
      <c r="A312" s="20" t="s">
        <v>607</v>
      </c>
      <c r="B312" s="20" t="s">
        <v>608</v>
      </c>
      <c r="C312" s="21">
        <v>0</v>
      </c>
      <c r="D312" s="21">
        <v>0</v>
      </c>
      <c r="E312" s="21">
        <v>5200000</v>
      </c>
      <c r="F312" s="21">
        <v>-5200000</v>
      </c>
    </row>
    <row r="313" spans="1:6" ht="12.75">
      <c r="A313" s="20" t="s">
        <v>609</v>
      </c>
      <c r="B313" s="20" t="s">
        <v>610</v>
      </c>
      <c r="C313" s="21">
        <v>-911485738</v>
      </c>
      <c r="D313" s="21">
        <v>0</v>
      </c>
      <c r="E313" s="21">
        <v>141046767</v>
      </c>
      <c r="F313" s="21">
        <v>-1052532505</v>
      </c>
    </row>
    <row r="314" spans="1:6" ht="12.75">
      <c r="A314" s="14" t="s">
        <v>611</v>
      </c>
      <c r="B314" s="14" t="s">
        <v>612</v>
      </c>
      <c r="C314" s="15">
        <v>-34346039</v>
      </c>
      <c r="D314" s="15">
        <v>0</v>
      </c>
      <c r="E314" s="15">
        <v>0</v>
      </c>
      <c r="F314" s="15">
        <v>-34346039</v>
      </c>
    </row>
    <row r="315" spans="1:6" ht="12.75">
      <c r="A315" s="14" t="s">
        <v>613</v>
      </c>
      <c r="B315" s="14" t="s">
        <v>614</v>
      </c>
      <c r="C315" s="15">
        <v>345662</v>
      </c>
      <c r="D315" s="15">
        <v>0</v>
      </c>
      <c r="E315" s="15">
        <v>13005006</v>
      </c>
      <c r="F315" s="15">
        <v>-12659344</v>
      </c>
    </row>
    <row r="316" spans="1:6" ht="12.75">
      <c r="A316" s="14" t="s">
        <v>615</v>
      </c>
      <c r="B316" s="14" t="s">
        <v>616</v>
      </c>
      <c r="C316" s="15">
        <v>-877485361</v>
      </c>
      <c r="D316" s="15">
        <v>0</v>
      </c>
      <c r="E316" s="15">
        <v>128041761</v>
      </c>
      <c r="F316" s="15">
        <v>-1005527122</v>
      </c>
    </row>
    <row r="317" spans="1:6" ht="12.75">
      <c r="A317" s="20" t="s">
        <v>617</v>
      </c>
      <c r="B317" s="20" t="s">
        <v>35</v>
      </c>
      <c r="C317" s="21">
        <v>-4089672</v>
      </c>
      <c r="D317" s="21">
        <v>0</v>
      </c>
      <c r="E317" s="21">
        <v>0</v>
      </c>
      <c r="F317" s="21">
        <v>-4089672</v>
      </c>
    </row>
    <row r="318" spans="1:6" ht="12.75">
      <c r="A318" t="s">
        <v>618</v>
      </c>
      <c r="B318" t="s">
        <v>619</v>
      </c>
      <c r="C318" s="1">
        <v>0</v>
      </c>
      <c r="D318" s="1">
        <v>0</v>
      </c>
      <c r="E318" s="1">
        <v>58701510</v>
      </c>
      <c r="F318" s="1">
        <v>-58701510</v>
      </c>
    </row>
    <row r="319" spans="1:6" ht="12.75">
      <c r="A319" t="s">
        <v>620</v>
      </c>
      <c r="B319" t="s">
        <v>621</v>
      </c>
      <c r="C319" s="1">
        <v>846366517499.75</v>
      </c>
      <c r="D319" s="1">
        <v>113445316965.02</v>
      </c>
      <c r="E319" s="1">
        <v>3493570439</v>
      </c>
      <c r="F319" s="1">
        <v>956318264025.77</v>
      </c>
    </row>
    <row r="320" spans="1:7" ht="12.75">
      <c r="A320" t="s">
        <v>622</v>
      </c>
      <c r="B320" t="s">
        <v>623</v>
      </c>
      <c r="C320" s="1">
        <v>34138625924.66</v>
      </c>
      <c r="D320" s="1">
        <v>5312122309.6</v>
      </c>
      <c r="E320" s="1">
        <v>760176056</v>
      </c>
      <c r="F320" s="1">
        <v>38690572178.26</v>
      </c>
      <c r="G320" s="24">
        <f>(F320-C320)/F320</f>
        <v>0.11765001129028826</v>
      </c>
    </row>
    <row r="321" spans="1:6" ht="12.75">
      <c r="A321" t="s">
        <v>624</v>
      </c>
      <c r="B321" t="s">
        <v>625</v>
      </c>
      <c r="C321" s="1">
        <v>2871712859</v>
      </c>
      <c r="D321" s="1">
        <v>341536450</v>
      </c>
      <c r="E321" s="1">
        <v>0</v>
      </c>
      <c r="F321" s="1">
        <v>3213249309</v>
      </c>
    </row>
    <row r="322" spans="1:6" ht="12.75">
      <c r="A322" t="s">
        <v>626</v>
      </c>
      <c r="B322" t="s">
        <v>627</v>
      </c>
      <c r="C322" s="1">
        <v>1912604482</v>
      </c>
      <c r="D322" s="1">
        <v>239809850</v>
      </c>
      <c r="E322" s="1">
        <v>0</v>
      </c>
      <c r="F322" s="1">
        <v>2152414332</v>
      </c>
    </row>
    <row r="323" spans="1:6" ht="12.75">
      <c r="A323" t="s">
        <v>628</v>
      </c>
      <c r="B323" t="s">
        <v>629</v>
      </c>
      <c r="C323" s="1">
        <v>31393757</v>
      </c>
      <c r="D323" s="1">
        <v>4810276</v>
      </c>
      <c r="E323" s="1">
        <v>0</v>
      </c>
      <c r="F323" s="1">
        <v>36204033</v>
      </c>
    </row>
    <row r="324" spans="1:6" ht="12.75">
      <c r="A324" t="s">
        <v>630</v>
      </c>
      <c r="B324" t="s">
        <v>631</v>
      </c>
      <c r="C324" s="1">
        <v>228813385</v>
      </c>
      <c r="D324" s="1">
        <v>25769236</v>
      </c>
      <c r="E324" s="1">
        <v>0</v>
      </c>
      <c r="F324" s="1">
        <v>254582621</v>
      </c>
    </row>
    <row r="325" spans="1:6" ht="12.75">
      <c r="A325" t="s">
        <v>632</v>
      </c>
      <c r="B325" t="s">
        <v>633</v>
      </c>
      <c r="C325" s="1">
        <v>540076590</v>
      </c>
      <c r="D325" s="1">
        <v>66250120</v>
      </c>
      <c r="E325" s="1">
        <v>0</v>
      </c>
      <c r="F325" s="1">
        <v>606326710</v>
      </c>
    </row>
    <row r="326" spans="1:6" ht="12.75">
      <c r="A326" t="s">
        <v>634</v>
      </c>
      <c r="B326" t="s">
        <v>466</v>
      </c>
      <c r="C326" s="1">
        <v>155603797</v>
      </c>
      <c r="D326" s="1">
        <v>3947363</v>
      </c>
      <c r="E326" s="1">
        <v>0</v>
      </c>
      <c r="F326" s="1">
        <v>159551160</v>
      </c>
    </row>
    <row r="327" spans="1:6" ht="12.75">
      <c r="A327" t="s">
        <v>635</v>
      </c>
      <c r="B327" t="s">
        <v>636</v>
      </c>
      <c r="C327" s="1">
        <v>99580820</v>
      </c>
      <c r="D327" s="1">
        <v>0</v>
      </c>
      <c r="E327" s="1">
        <v>0</v>
      </c>
      <c r="F327" s="1">
        <v>99580820</v>
      </c>
    </row>
    <row r="328" spans="1:6" ht="12.75">
      <c r="A328" t="s">
        <v>637</v>
      </c>
      <c r="B328" t="s">
        <v>638</v>
      </c>
      <c r="C328" s="1">
        <v>56022977</v>
      </c>
      <c r="D328" s="1">
        <v>3947363</v>
      </c>
      <c r="E328" s="1">
        <v>0</v>
      </c>
      <c r="F328" s="1">
        <v>59970340</v>
      </c>
    </row>
    <row r="329" spans="1:6" ht="12.75">
      <c r="A329" t="s">
        <v>639</v>
      </c>
      <c r="B329" t="s">
        <v>640</v>
      </c>
      <c r="C329" s="1">
        <v>1988018</v>
      </c>
      <c r="D329" s="1">
        <v>585860</v>
      </c>
      <c r="E329" s="1">
        <v>0</v>
      </c>
      <c r="F329" s="1">
        <v>2573878</v>
      </c>
    </row>
    <row r="330" spans="1:6" ht="12.75">
      <c r="A330" t="s">
        <v>641</v>
      </c>
      <c r="B330" t="s">
        <v>642</v>
      </c>
      <c r="C330" s="1">
        <v>1232830</v>
      </c>
      <c r="D330" s="1">
        <v>363745</v>
      </c>
      <c r="E330" s="1">
        <v>0</v>
      </c>
      <c r="F330" s="1">
        <v>1596575</v>
      </c>
    </row>
    <row r="331" spans="1:6" ht="12.75">
      <c r="A331" t="s">
        <v>643</v>
      </c>
      <c r="B331" t="s">
        <v>644</v>
      </c>
      <c r="C331" s="1">
        <v>7773505</v>
      </c>
      <c r="D331" s="1">
        <v>1858601</v>
      </c>
      <c r="E331" s="1">
        <v>0</v>
      </c>
      <c r="F331" s="1">
        <v>9632106</v>
      </c>
    </row>
    <row r="332" spans="1:6" ht="12.75">
      <c r="A332" t="s">
        <v>645</v>
      </c>
      <c r="B332" t="s">
        <v>646</v>
      </c>
      <c r="C332" s="1">
        <v>7773505</v>
      </c>
      <c r="D332" s="1">
        <v>1858601</v>
      </c>
      <c r="E332" s="1">
        <v>0</v>
      </c>
      <c r="F332" s="1">
        <v>9632106</v>
      </c>
    </row>
    <row r="333" spans="1:6" ht="12.75">
      <c r="A333" t="s">
        <v>647</v>
      </c>
      <c r="B333" t="s">
        <v>648</v>
      </c>
      <c r="C333" s="1">
        <v>674245000</v>
      </c>
      <c r="D333" s="1">
        <v>154505100</v>
      </c>
      <c r="E333" s="1">
        <v>0</v>
      </c>
      <c r="F333" s="1">
        <v>828750100</v>
      </c>
    </row>
    <row r="334" spans="1:6" ht="12.75">
      <c r="A334" t="s">
        <v>649</v>
      </c>
      <c r="B334" t="s">
        <v>650</v>
      </c>
      <c r="C334" s="1">
        <v>127148100</v>
      </c>
      <c r="D334" s="1">
        <v>14208300</v>
      </c>
      <c r="E334" s="1">
        <v>0</v>
      </c>
      <c r="F334" s="1">
        <v>141356400</v>
      </c>
    </row>
    <row r="335" spans="1:6" ht="12.75">
      <c r="A335" t="s">
        <v>651</v>
      </c>
      <c r="B335" t="s">
        <v>652</v>
      </c>
      <c r="C335" s="1">
        <v>218323000</v>
      </c>
      <c r="D335" s="1">
        <v>31170200</v>
      </c>
      <c r="E335" s="1">
        <v>0</v>
      </c>
      <c r="F335" s="1">
        <v>249493200</v>
      </c>
    </row>
    <row r="336" spans="1:6" ht="12.75">
      <c r="A336" t="s">
        <v>653</v>
      </c>
      <c r="B336" t="s">
        <v>654</v>
      </c>
      <c r="C336" s="1">
        <v>19289400</v>
      </c>
      <c r="D336" s="1">
        <v>5449100</v>
      </c>
      <c r="E336" s="1">
        <v>0</v>
      </c>
      <c r="F336" s="1">
        <v>24738500</v>
      </c>
    </row>
    <row r="337" spans="1:6" ht="12.75">
      <c r="A337" t="s">
        <v>655</v>
      </c>
      <c r="B337" t="s">
        <v>656</v>
      </c>
      <c r="C337" s="1">
        <v>-63512000</v>
      </c>
      <c r="D337" s="1">
        <v>92157300</v>
      </c>
      <c r="E337" s="1">
        <v>0</v>
      </c>
      <c r="F337" s="1">
        <v>28645300</v>
      </c>
    </row>
    <row r="338" spans="1:6" ht="12.75">
      <c r="A338" t="s">
        <v>657</v>
      </c>
      <c r="B338" t="s">
        <v>658</v>
      </c>
      <c r="C338" s="1">
        <v>372996500</v>
      </c>
      <c r="D338" s="1">
        <v>11520200</v>
      </c>
      <c r="E338" s="1">
        <v>0</v>
      </c>
      <c r="F338" s="1">
        <v>384516700</v>
      </c>
    </row>
    <row r="339" spans="1:6" ht="12.75">
      <c r="A339" t="s">
        <v>659</v>
      </c>
      <c r="B339" t="s">
        <v>660</v>
      </c>
      <c r="C339" s="1">
        <v>158998300</v>
      </c>
      <c r="D339" s="1">
        <v>17769700</v>
      </c>
      <c r="E339" s="1">
        <v>0</v>
      </c>
      <c r="F339" s="1">
        <v>176768000</v>
      </c>
    </row>
    <row r="340" spans="1:6" ht="12.75">
      <c r="A340" t="s">
        <v>661</v>
      </c>
      <c r="B340" t="s">
        <v>662</v>
      </c>
      <c r="C340" s="1">
        <v>95365700</v>
      </c>
      <c r="D340" s="1">
        <v>10657400</v>
      </c>
      <c r="E340" s="1">
        <v>0</v>
      </c>
      <c r="F340" s="1">
        <v>106023100</v>
      </c>
    </row>
    <row r="341" spans="1:6" ht="12.75">
      <c r="A341" t="s">
        <v>663</v>
      </c>
      <c r="B341" t="s">
        <v>664</v>
      </c>
      <c r="C341" s="1">
        <v>15913700</v>
      </c>
      <c r="D341" s="1">
        <v>1778900</v>
      </c>
      <c r="E341" s="1">
        <v>0</v>
      </c>
      <c r="F341" s="1">
        <v>17692600</v>
      </c>
    </row>
    <row r="342" spans="1:6" ht="12.75">
      <c r="A342" t="s">
        <v>665</v>
      </c>
      <c r="B342" t="s">
        <v>666</v>
      </c>
      <c r="C342" s="1">
        <v>15913700</v>
      </c>
      <c r="D342" s="1">
        <v>1778900</v>
      </c>
      <c r="E342" s="1">
        <v>0</v>
      </c>
      <c r="F342" s="1">
        <v>17692600</v>
      </c>
    </row>
    <row r="343" spans="1:6" ht="12.75">
      <c r="A343" t="s">
        <v>667</v>
      </c>
      <c r="B343" t="s">
        <v>668</v>
      </c>
      <c r="C343" s="1">
        <v>31805200</v>
      </c>
      <c r="D343" s="1">
        <v>3554500</v>
      </c>
      <c r="E343" s="1">
        <v>0</v>
      </c>
      <c r="F343" s="1">
        <v>35359700</v>
      </c>
    </row>
    <row r="344" spans="1:6" ht="12.75">
      <c r="A344" t="s">
        <v>669</v>
      </c>
      <c r="B344" t="s">
        <v>670</v>
      </c>
      <c r="C344" s="1">
        <v>4340558631</v>
      </c>
      <c r="D344" s="1">
        <v>326122894</v>
      </c>
      <c r="E344" s="1">
        <v>0</v>
      </c>
      <c r="F344" s="1">
        <v>4666681525</v>
      </c>
    </row>
    <row r="345" spans="1:6" ht="12.75">
      <c r="A345" t="s">
        <v>671</v>
      </c>
      <c r="B345" t="s">
        <v>442</v>
      </c>
      <c r="C345" s="1">
        <v>205735416</v>
      </c>
      <c r="D345" s="1">
        <v>24858414</v>
      </c>
      <c r="E345" s="1">
        <v>0</v>
      </c>
      <c r="F345" s="1">
        <v>230593830</v>
      </c>
    </row>
    <row r="346" spans="1:6" ht="12.75">
      <c r="A346" t="s">
        <v>672</v>
      </c>
      <c r="B346" t="s">
        <v>673</v>
      </c>
      <c r="C346" s="1">
        <v>281063400</v>
      </c>
      <c r="D346" s="1">
        <v>35192805</v>
      </c>
      <c r="E346" s="1">
        <v>0</v>
      </c>
      <c r="F346" s="1">
        <v>316256205</v>
      </c>
    </row>
    <row r="347" spans="1:6" ht="12.75">
      <c r="A347" t="s">
        <v>674</v>
      </c>
      <c r="B347" t="s">
        <v>675</v>
      </c>
      <c r="C347" s="1">
        <v>80238143</v>
      </c>
      <c r="D347" s="1">
        <v>4223137</v>
      </c>
      <c r="E347" s="1">
        <v>0</v>
      </c>
      <c r="F347" s="1">
        <v>84461280</v>
      </c>
    </row>
    <row r="348" spans="1:6" ht="12.75">
      <c r="A348" t="s">
        <v>676</v>
      </c>
      <c r="B348" t="s">
        <v>677</v>
      </c>
      <c r="C348" s="1">
        <v>153474993</v>
      </c>
      <c r="D348" s="1">
        <v>19093940</v>
      </c>
      <c r="E348" s="1">
        <v>0</v>
      </c>
      <c r="F348" s="1">
        <v>172568933</v>
      </c>
    </row>
    <row r="349" spans="1:6" ht="12.75">
      <c r="A349" t="s">
        <v>678</v>
      </c>
      <c r="B349" t="s">
        <v>460</v>
      </c>
      <c r="C349" s="1">
        <v>340050798</v>
      </c>
      <c r="D349" s="1">
        <v>42586709</v>
      </c>
      <c r="E349" s="1">
        <v>0</v>
      </c>
      <c r="F349" s="1">
        <v>382637507</v>
      </c>
    </row>
    <row r="350" spans="1:6" ht="12.75">
      <c r="A350" t="s">
        <v>679</v>
      </c>
      <c r="B350" t="s">
        <v>454</v>
      </c>
      <c r="C350" s="1">
        <v>507785498</v>
      </c>
      <c r="D350" s="1">
        <v>5030373</v>
      </c>
      <c r="E350" s="1">
        <v>0</v>
      </c>
      <c r="F350" s="1">
        <v>512815871</v>
      </c>
    </row>
    <row r="351" spans="1:6" ht="12.75">
      <c r="A351" t="s">
        <v>680</v>
      </c>
      <c r="B351" t="s">
        <v>681</v>
      </c>
      <c r="C351" s="1">
        <v>12813862</v>
      </c>
      <c r="D351" s="1">
        <v>1602299</v>
      </c>
      <c r="E351" s="1">
        <v>0</v>
      </c>
      <c r="F351" s="1">
        <v>14416161</v>
      </c>
    </row>
    <row r="352" spans="1:6" ht="12.75">
      <c r="A352" t="s">
        <v>682</v>
      </c>
      <c r="B352" t="s">
        <v>486</v>
      </c>
      <c r="C352" s="1">
        <v>2681910415</v>
      </c>
      <c r="D352" s="1">
        <v>183322813</v>
      </c>
      <c r="E352" s="1">
        <v>0</v>
      </c>
      <c r="F352" s="1">
        <v>2865233228</v>
      </c>
    </row>
    <row r="353" spans="1:6" ht="12.75">
      <c r="A353" t="s">
        <v>683</v>
      </c>
      <c r="B353" t="s">
        <v>684</v>
      </c>
      <c r="C353" s="1">
        <v>77486106</v>
      </c>
      <c r="D353" s="1">
        <v>10212404</v>
      </c>
      <c r="E353" s="1">
        <v>0</v>
      </c>
      <c r="F353" s="1">
        <v>87698510</v>
      </c>
    </row>
    <row r="354" spans="1:6" ht="12.75">
      <c r="A354" t="s">
        <v>685</v>
      </c>
      <c r="B354" t="s">
        <v>686</v>
      </c>
      <c r="C354" s="1">
        <v>9706087</v>
      </c>
      <c r="D354" s="1">
        <v>0</v>
      </c>
      <c r="E354" s="1">
        <v>0</v>
      </c>
      <c r="F354" s="1">
        <v>9706087</v>
      </c>
    </row>
    <row r="355" spans="1:6" ht="12.75">
      <c r="A355" t="s">
        <v>687</v>
      </c>
      <c r="B355" t="s">
        <v>688</v>
      </c>
      <c r="C355" s="1">
        <v>5201386</v>
      </c>
      <c r="D355" s="1">
        <v>701039</v>
      </c>
      <c r="E355" s="1">
        <v>0</v>
      </c>
      <c r="F355" s="1">
        <v>5902425</v>
      </c>
    </row>
    <row r="356" spans="1:6" ht="12.75">
      <c r="A356" t="s">
        <v>689</v>
      </c>
      <c r="B356" t="s">
        <v>690</v>
      </c>
      <c r="C356" s="1">
        <v>62578633</v>
      </c>
      <c r="D356" s="1">
        <v>9511365</v>
      </c>
      <c r="E356" s="1">
        <v>0</v>
      </c>
      <c r="F356" s="1">
        <v>72089998</v>
      </c>
    </row>
    <row r="357" spans="1:6" ht="12.75">
      <c r="A357" t="s">
        <v>691</v>
      </c>
      <c r="B357" t="s">
        <v>692</v>
      </c>
      <c r="C357" s="1">
        <v>248273558</v>
      </c>
      <c r="D357" s="1">
        <v>12000000</v>
      </c>
      <c r="E357" s="1">
        <v>0</v>
      </c>
      <c r="F357" s="1">
        <v>260273558</v>
      </c>
    </row>
    <row r="358" spans="1:6" ht="12.75">
      <c r="A358" t="s">
        <v>693</v>
      </c>
      <c r="B358" t="s">
        <v>694</v>
      </c>
      <c r="C358" s="1">
        <v>248273558</v>
      </c>
      <c r="D358" s="1">
        <v>12000000</v>
      </c>
      <c r="E358" s="1">
        <v>0</v>
      </c>
      <c r="F358" s="1">
        <v>260273558</v>
      </c>
    </row>
    <row r="359" spans="1:7" ht="12.75">
      <c r="A359" s="20" t="s">
        <v>695</v>
      </c>
      <c r="B359" s="20" t="s">
        <v>696</v>
      </c>
      <c r="C359" s="21">
        <v>25827712250.66</v>
      </c>
      <c r="D359" s="21">
        <v>4458329564.6</v>
      </c>
      <c r="E359" s="21">
        <v>760176056</v>
      </c>
      <c r="F359" s="21">
        <v>29525865759.26</v>
      </c>
      <c r="G359" s="33">
        <f>+F359-F360-F369-F381-F383-F382-F387-F388-F385</f>
        <v>78100000</v>
      </c>
    </row>
    <row r="360" spans="1:6" ht="12.75">
      <c r="A360" s="14" t="s">
        <v>697</v>
      </c>
      <c r="B360" s="14" t="s">
        <v>698</v>
      </c>
      <c r="C360" s="15">
        <v>10191736581.66</v>
      </c>
      <c r="D360" s="15">
        <v>717558937.6</v>
      </c>
      <c r="E360" s="15">
        <v>33694652</v>
      </c>
      <c r="F360" s="15">
        <v>10875600867.26</v>
      </c>
    </row>
    <row r="361" spans="1:6" ht="12.75">
      <c r="A361" t="s">
        <v>699</v>
      </c>
      <c r="B361" t="s">
        <v>700</v>
      </c>
      <c r="C361" s="1">
        <v>44493363.29</v>
      </c>
      <c r="D361" s="1">
        <v>52066180.18</v>
      </c>
      <c r="E361" s="1">
        <v>0</v>
      </c>
      <c r="F361" s="1">
        <v>96559543.47</v>
      </c>
    </row>
    <row r="362" spans="1:6" ht="12.75">
      <c r="A362" t="s">
        <v>701</v>
      </c>
      <c r="B362" t="s">
        <v>702</v>
      </c>
      <c r="C362" s="1">
        <v>290708403</v>
      </c>
      <c r="D362" s="1">
        <v>135000</v>
      </c>
      <c r="E362" s="1">
        <v>0</v>
      </c>
      <c r="F362" s="1">
        <v>290843403</v>
      </c>
    </row>
    <row r="363" spans="1:6" ht="12.75">
      <c r="A363" t="s">
        <v>703</v>
      </c>
      <c r="B363" t="s">
        <v>704</v>
      </c>
      <c r="C363" s="1">
        <v>891305186</v>
      </c>
      <c r="D363" s="1">
        <v>26626898.93</v>
      </c>
      <c r="E363" s="1">
        <v>0</v>
      </c>
      <c r="F363" s="1">
        <v>917932084.93</v>
      </c>
    </row>
    <row r="364" spans="1:6" ht="12.75">
      <c r="A364" t="s">
        <v>705</v>
      </c>
      <c r="B364" t="s">
        <v>706</v>
      </c>
      <c r="C364" s="1">
        <v>79525997</v>
      </c>
      <c r="D364" s="1">
        <v>1410372.02</v>
      </c>
      <c r="E364" s="1">
        <v>0</v>
      </c>
      <c r="F364" s="1">
        <v>80936369.02</v>
      </c>
    </row>
    <row r="365" spans="1:6" ht="12.75">
      <c r="A365" t="s">
        <v>707</v>
      </c>
      <c r="B365" t="s">
        <v>708</v>
      </c>
      <c r="C365" s="1">
        <v>3924641819</v>
      </c>
      <c r="D365" s="1">
        <v>0</v>
      </c>
      <c r="E365" s="1">
        <v>0</v>
      </c>
      <c r="F365" s="1">
        <v>3924641819</v>
      </c>
    </row>
    <row r="366" spans="1:6" ht="12.75">
      <c r="A366" t="s">
        <v>709</v>
      </c>
      <c r="B366" t="s">
        <v>710</v>
      </c>
      <c r="C366" s="1">
        <v>3640153350.92</v>
      </c>
      <c r="D366" s="1">
        <v>463194776.84</v>
      </c>
      <c r="E366" s="1">
        <v>0</v>
      </c>
      <c r="F366" s="1">
        <v>4103348127.76</v>
      </c>
    </row>
    <row r="367" spans="1:6" ht="12.75">
      <c r="A367" t="s">
        <v>711</v>
      </c>
      <c r="B367" t="s">
        <v>712</v>
      </c>
      <c r="C367" s="1">
        <v>693268856</v>
      </c>
      <c r="D367" s="1">
        <v>0</v>
      </c>
      <c r="E367" s="1">
        <v>0</v>
      </c>
      <c r="F367" s="1">
        <v>693268856</v>
      </c>
    </row>
    <row r="368" spans="1:6" ht="12.75">
      <c r="A368" t="s">
        <v>713</v>
      </c>
      <c r="B368" t="s">
        <v>714</v>
      </c>
      <c r="C368" s="1">
        <v>627639606.45</v>
      </c>
      <c r="D368" s="1">
        <v>174125709.63</v>
      </c>
      <c r="E368" s="1">
        <v>33694652</v>
      </c>
      <c r="F368" s="1">
        <v>768070664.08</v>
      </c>
    </row>
    <row r="369" spans="1:6" ht="12.75">
      <c r="A369" s="14" t="s">
        <v>715</v>
      </c>
      <c r="B369" s="14" t="s">
        <v>716</v>
      </c>
      <c r="C369" s="15">
        <v>8557761286</v>
      </c>
      <c r="D369" s="15">
        <v>1194765494</v>
      </c>
      <c r="E369" s="15">
        <v>2513624</v>
      </c>
      <c r="F369" s="15">
        <v>9750013156</v>
      </c>
    </row>
    <row r="370" spans="1:6" ht="12.75">
      <c r="A370" t="s">
        <v>717</v>
      </c>
      <c r="B370" t="s">
        <v>718</v>
      </c>
      <c r="C370" s="1">
        <v>507234913</v>
      </c>
      <c r="D370" s="1">
        <v>0</v>
      </c>
      <c r="E370" s="1">
        <v>0</v>
      </c>
      <c r="F370" s="1">
        <v>507234913</v>
      </c>
    </row>
    <row r="371" spans="1:6" ht="12.75">
      <c r="A371" t="s">
        <v>719</v>
      </c>
      <c r="B371" t="s">
        <v>720</v>
      </c>
      <c r="C371" s="1">
        <v>162534046</v>
      </c>
      <c r="D371" s="1">
        <v>156859376</v>
      </c>
      <c r="E371" s="1">
        <v>0</v>
      </c>
      <c r="F371" s="1">
        <v>319393422</v>
      </c>
    </row>
    <row r="372" spans="1:6" ht="12.75">
      <c r="A372" t="s">
        <v>721</v>
      </c>
      <c r="B372" t="s">
        <v>722</v>
      </c>
      <c r="C372" s="1">
        <v>472943279</v>
      </c>
      <c r="D372" s="1">
        <v>0</v>
      </c>
      <c r="E372" s="1">
        <v>0</v>
      </c>
      <c r="F372" s="1">
        <v>472943279</v>
      </c>
    </row>
    <row r="373" spans="1:6" ht="12.75">
      <c r="A373" t="s">
        <v>723</v>
      </c>
      <c r="B373" t="s">
        <v>724</v>
      </c>
      <c r="C373" s="1">
        <v>1708780844</v>
      </c>
      <c r="D373" s="1">
        <v>131625933</v>
      </c>
      <c r="E373" s="1">
        <v>1087263</v>
      </c>
      <c r="F373" s="1">
        <v>1839319514</v>
      </c>
    </row>
    <row r="374" spans="1:6" ht="12.75">
      <c r="A374" t="s">
        <v>725</v>
      </c>
      <c r="B374" t="s">
        <v>726</v>
      </c>
      <c r="C374" s="1">
        <v>505959874</v>
      </c>
      <c r="D374" s="1">
        <v>59619253</v>
      </c>
      <c r="E374" s="1">
        <v>0</v>
      </c>
      <c r="F374" s="1">
        <v>565579127</v>
      </c>
    </row>
    <row r="375" spans="1:6" ht="12.75">
      <c r="A375" t="s">
        <v>727</v>
      </c>
      <c r="B375" t="s">
        <v>728</v>
      </c>
      <c r="C375" s="1">
        <v>295991179</v>
      </c>
      <c r="D375" s="1">
        <v>103654136</v>
      </c>
      <c r="E375" s="1">
        <v>0</v>
      </c>
      <c r="F375" s="1">
        <v>399645315</v>
      </c>
    </row>
    <row r="376" spans="1:6" ht="12.75">
      <c r="A376" t="s">
        <v>729</v>
      </c>
      <c r="B376" t="s">
        <v>730</v>
      </c>
      <c r="C376" s="1">
        <v>3184102176</v>
      </c>
      <c r="D376" s="1">
        <v>494878047</v>
      </c>
      <c r="E376" s="1">
        <v>1426361</v>
      </c>
      <c r="F376" s="1">
        <v>3677553862</v>
      </c>
    </row>
    <row r="377" spans="1:6" ht="12.75">
      <c r="A377" t="s">
        <v>731</v>
      </c>
      <c r="B377" t="s">
        <v>732</v>
      </c>
      <c r="C377" s="1">
        <v>1566454661</v>
      </c>
      <c r="D377" s="1">
        <v>232214428</v>
      </c>
      <c r="E377" s="1">
        <v>0</v>
      </c>
      <c r="F377" s="1">
        <v>1798669089</v>
      </c>
    </row>
    <row r="378" spans="1:6" ht="12.75">
      <c r="A378" t="s">
        <v>733</v>
      </c>
      <c r="B378" t="s">
        <v>734</v>
      </c>
      <c r="C378" s="1">
        <v>135927907</v>
      </c>
      <c r="D378" s="1">
        <v>11027675</v>
      </c>
      <c r="E378" s="1">
        <v>0</v>
      </c>
      <c r="F378" s="1">
        <v>146955582</v>
      </c>
    </row>
    <row r="379" spans="1:6" ht="12.75">
      <c r="A379" t="s">
        <v>735</v>
      </c>
      <c r="B379" t="s">
        <v>736</v>
      </c>
      <c r="C379" s="1">
        <v>5335958</v>
      </c>
      <c r="D379" s="1">
        <v>1844007</v>
      </c>
      <c r="E379" s="1">
        <v>0</v>
      </c>
      <c r="F379" s="1">
        <v>7179965</v>
      </c>
    </row>
    <row r="380" spans="1:6" ht="12.75">
      <c r="A380" t="s">
        <v>737</v>
      </c>
      <c r="B380" t="s">
        <v>738</v>
      </c>
      <c r="C380" s="1">
        <v>12496449</v>
      </c>
      <c r="D380" s="1">
        <v>3042639</v>
      </c>
      <c r="E380" s="1">
        <v>0</v>
      </c>
      <c r="F380" s="1">
        <v>15539088</v>
      </c>
    </row>
    <row r="381" spans="1:6" ht="12.75">
      <c r="A381" s="14" t="s">
        <v>739</v>
      </c>
      <c r="B381" s="14" t="s">
        <v>740</v>
      </c>
      <c r="C381" s="15">
        <v>2940376724</v>
      </c>
      <c r="D381" s="15">
        <v>703594105</v>
      </c>
      <c r="E381" s="15">
        <v>0</v>
      </c>
      <c r="F381" s="15">
        <v>3643970829</v>
      </c>
    </row>
    <row r="382" spans="1:6" ht="12.75">
      <c r="A382" t="s">
        <v>741</v>
      </c>
      <c r="B382" t="s">
        <v>742</v>
      </c>
      <c r="C382" s="1">
        <v>0</v>
      </c>
      <c r="D382" s="1">
        <v>767900</v>
      </c>
      <c r="E382" s="1">
        <v>0</v>
      </c>
      <c r="F382" s="1">
        <v>767900</v>
      </c>
    </row>
    <row r="383" spans="1:6" ht="12.75">
      <c r="A383" s="14" t="s">
        <v>743</v>
      </c>
      <c r="B383" s="14" t="s">
        <v>744</v>
      </c>
      <c r="C383" s="15">
        <v>1536708797</v>
      </c>
      <c r="D383" s="15">
        <v>172327696</v>
      </c>
      <c r="E383" s="15">
        <v>0</v>
      </c>
      <c r="F383" s="15">
        <v>1709036493</v>
      </c>
    </row>
    <row r="384" spans="1:6" ht="12.75">
      <c r="A384" s="14" t="s">
        <v>745</v>
      </c>
      <c r="B384" s="14" t="s">
        <v>746</v>
      </c>
      <c r="C384" s="15">
        <v>78100000</v>
      </c>
      <c r="D384" s="15">
        <v>0</v>
      </c>
      <c r="E384" s="15">
        <v>0</v>
      </c>
      <c r="F384" s="15">
        <v>78100000</v>
      </c>
    </row>
    <row r="385" spans="1:6" ht="12.75">
      <c r="A385" t="s">
        <v>747</v>
      </c>
      <c r="B385" t="s">
        <v>748</v>
      </c>
      <c r="C385" s="1">
        <v>5641531</v>
      </c>
      <c r="D385" s="1">
        <v>6000000</v>
      </c>
      <c r="E385" s="1">
        <v>0</v>
      </c>
      <c r="F385" s="1">
        <v>11641531</v>
      </c>
    </row>
    <row r="386" spans="1:6" ht="12.75">
      <c r="A386" s="14" t="s">
        <v>749</v>
      </c>
      <c r="B386" s="14" t="s">
        <v>750</v>
      </c>
      <c r="C386" s="15">
        <v>5641531</v>
      </c>
      <c r="D386" s="15">
        <v>6000000</v>
      </c>
      <c r="E386" s="15">
        <v>0</v>
      </c>
      <c r="F386" s="15">
        <v>11641531</v>
      </c>
    </row>
    <row r="387" spans="1:6" ht="12.75">
      <c r="A387" s="14" t="s">
        <v>751</v>
      </c>
      <c r="B387" s="14" t="s">
        <v>752</v>
      </c>
      <c r="C387" s="15">
        <v>11064500</v>
      </c>
      <c r="D387" s="15">
        <v>0</v>
      </c>
      <c r="E387" s="15">
        <v>0</v>
      </c>
      <c r="F387" s="15">
        <v>11064500</v>
      </c>
    </row>
    <row r="388" spans="1:6" ht="12.75">
      <c r="A388" s="14" t="s">
        <v>753</v>
      </c>
      <c r="B388" s="14" t="s">
        <v>754</v>
      </c>
      <c r="C388" s="15">
        <v>2506322831</v>
      </c>
      <c r="D388" s="15">
        <v>1663315432</v>
      </c>
      <c r="E388" s="15">
        <v>723967780</v>
      </c>
      <c r="F388" s="15">
        <v>3445670483</v>
      </c>
    </row>
    <row r="389" spans="1:6" ht="12.75">
      <c r="A389" t="s">
        <v>755</v>
      </c>
      <c r="B389" t="s">
        <v>756</v>
      </c>
      <c r="C389" s="1">
        <v>2492736878</v>
      </c>
      <c r="D389" s="1">
        <v>1634245631</v>
      </c>
      <c r="E389" s="1">
        <v>723967780</v>
      </c>
      <c r="F389" s="1">
        <v>3403014729</v>
      </c>
    </row>
    <row r="390" spans="1:6" ht="12.75">
      <c r="A390" t="s">
        <v>757</v>
      </c>
      <c r="B390" t="s">
        <v>758</v>
      </c>
      <c r="C390" s="1">
        <v>10275678</v>
      </c>
      <c r="D390" s="1">
        <v>29069801</v>
      </c>
      <c r="E390" s="1">
        <v>0</v>
      </c>
      <c r="F390" s="1">
        <v>39345479</v>
      </c>
    </row>
    <row r="391" spans="1:6" ht="12.75">
      <c r="A391" t="s">
        <v>759</v>
      </c>
      <c r="B391" t="s">
        <v>760</v>
      </c>
      <c r="C391" s="1">
        <v>3310275</v>
      </c>
      <c r="D391" s="1">
        <v>0</v>
      </c>
      <c r="E391" s="1">
        <v>0</v>
      </c>
      <c r="F391" s="1">
        <v>3310275</v>
      </c>
    </row>
    <row r="392" spans="1:6" ht="12.75">
      <c r="A392" s="14" t="s">
        <v>761</v>
      </c>
      <c r="B392" s="14" t="s">
        <v>762</v>
      </c>
      <c r="C392" s="15">
        <v>9351821</v>
      </c>
      <c r="D392" s="15">
        <v>0</v>
      </c>
      <c r="E392" s="15">
        <v>0</v>
      </c>
      <c r="F392" s="15">
        <v>9351821</v>
      </c>
    </row>
    <row r="393" spans="1:6" ht="12.75">
      <c r="A393" t="s">
        <v>763</v>
      </c>
      <c r="B393" t="s">
        <v>764</v>
      </c>
      <c r="C393" s="1">
        <v>9351821</v>
      </c>
      <c r="D393" s="1">
        <v>0</v>
      </c>
      <c r="E393" s="1">
        <v>0</v>
      </c>
      <c r="F393" s="1">
        <v>9351821</v>
      </c>
    </row>
    <row r="394" spans="1:6" ht="12.75">
      <c r="A394" t="s">
        <v>765</v>
      </c>
      <c r="B394" t="s">
        <v>766</v>
      </c>
      <c r="C394" s="1">
        <v>10352836851.09</v>
      </c>
      <c r="D394" s="1">
        <v>2850375406.42</v>
      </c>
      <c r="E394" s="1">
        <v>251250664</v>
      </c>
      <c r="F394" s="1">
        <v>12951961593.51</v>
      </c>
    </row>
    <row r="395" spans="1:6" ht="12.75">
      <c r="A395" t="s">
        <v>767</v>
      </c>
      <c r="B395" t="s">
        <v>768</v>
      </c>
      <c r="C395" s="1">
        <v>7719858659.24</v>
      </c>
      <c r="D395" s="1">
        <v>954259318.56</v>
      </c>
      <c r="E395" s="1">
        <v>0</v>
      </c>
      <c r="F395" s="1">
        <v>8674117977.8</v>
      </c>
    </row>
    <row r="396" spans="1:6" ht="12.75">
      <c r="A396" t="s">
        <v>769</v>
      </c>
      <c r="B396" t="s">
        <v>108</v>
      </c>
      <c r="C396" s="1">
        <v>506478211</v>
      </c>
      <c r="D396" s="1">
        <v>79147223</v>
      </c>
      <c r="E396" s="1">
        <v>0</v>
      </c>
      <c r="F396" s="1">
        <v>585625434</v>
      </c>
    </row>
    <row r="397" spans="1:6" ht="12.75">
      <c r="A397" t="s">
        <v>770</v>
      </c>
      <c r="B397" t="s">
        <v>771</v>
      </c>
      <c r="C397" s="1">
        <v>185893288.91</v>
      </c>
      <c r="D397" s="1">
        <v>22782448.4</v>
      </c>
      <c r="E397" s="1">
        <v>0</v>
      </c>
      <c r="F397" s="1">
        <v>208675737.31</v>
      </c>
    </row>
    <row r="398" spans="1:6" ht="12.75">
      <c r="A398" t="s">
        <v>772</v>
      </c>
      <c r="B398" t="s">
        <v>773</v>
      </c>
      <c r="C398" s="1">
        <v>2901031107.21</v>
      </c>
      <c r="D398" s="1">
        <v>360742489.56</v>
      </c>
      <c r="E398" s="1">
        <v>0</v>
      </c>
      <c r="F398" s="1">
        <v>3261773596.77</v>
      </c>
    </row>
    <row r="399" spans="1:6" ht="12.75">
      <c r="A399" t="s">
        <v>774</v>
      </c>
      <c r="B399" t="s">
        <v>775</v>
      </c>
      <c r="C399" s="1">
        <v>3469679349.53</v>
      </c>
      <c r="D399" s="1">
        <v>408267555.9</v>
      </c>
      <c r="E399" s="1">
        <v>0</v>
      </c>
      <c r="F399" s="1">
        <v>3877946905.43</v>
      </c>
    </row>
    <row r="400" spans="1:6" ht="12.75">
      <c r="A400" t="s">
        <v>776</v>
      </c>
      <c r="B400" t="s">
        <v>777</v>
      </c>
      <c r="C400" s="1">
        <v>656776702.59</v>
      </c>
      <c r="D400" s="1">
        <v>83319601.7</v>
      </c>
      <c r="E400" s="1">
        <v>0</v>
      </c>
      <c r="F400" s="1">
        <v>740096304.29</v>
      </c>
    </row>
    <row r="401" spans="1:6" ht="12.75">
      <c r="A401" t="s">
        <v>778</v>
      </c>
      <c r="B401" t="s">
        <v>779</v>
      </c>
      <c r="C401" s="1">
        <v>1401646427.85</v>
      </c>
      <c r="D401" s="1">
        <v>168828387.86</v>
      </c>
      <c r="E401" s="1">
        <v>44</v>
      </c>
      <c r="F401" s="1">
        <v>1570474771.71</v>
      </c>
    </row>
    <row r="402" spans="1:6" ht="12.75">
      <c r="A402" t="s">
        <v>780</v>
      </c>
      <c r="B402" t="s">
        <v>781</v>
      </c>
      <c r="C402" s="1">
        <v>1401646427.85</v>
      </c>
      <c r="D402" s="1">
        <v>168828387.86</v>
      </c>
      <c r="E402" s="1">
        <v>44</v>
      </c>
      <c r="F402" s="1">
        <v>1570474771.71</v>
      </c>
    </row>
    <row r="403" spans="1:6" ht="12.75">
      <c r="A403" t="s">
        <v>782</v>
      </c>
      <c r="B403" t="s">
        <v>783</v>
      </c>
      <c r="C403" s="1">
        <v>1231331764</v>
      </c>
      <c r="D403" s="1">
        <v>1727287700</v>
      </c>
      <c r="E403" s="1">
        <v>251250620</v>
      </c>
      <c r="F403" s="1">
        <v>2707368844</v>
      </c>
    </row>
    <row r="404" spans="1:6" ht="12.75">
      <c r="A404" t="s">
        <v>784</v>
      </c>
      <c r="B404" t="s">
        <v>785</v>
      </c>
      <c r="C404" s="1">
        <v>1221174159</v>
      </c>
      <c r="D404" s="1">
        <v>1727287700</v>
      </c>
      <c r="E404" s="1">
        <v>249954639</v>
      </c>
      <c r="F404" s="1">
        <v>2698507220</v>
      </c>
    </row>
    <row r="405" spans="1:6" ht="12.75">
      <c r="A405" t="s">
        <v>786</v>
      </c>
      <c r="B405" t="s">
        <v>502</v>
      </c>
      <c r="C405" s="1">
        <v>10157605</v>
      </c>
      <c r="D405" s="1">
        <v>0</v>
      </c>
      <c r="E405" s="1">
        <v>1295981</v>
      </c>
      <c r="F405" s="1">
        <v>8861624</v>
      </c>
    </row>
    <row r="406" spans="1:6" ht="12.75">
      <c r="A406" t="s">
        <v>787</v>
      </c>
      <c r="B406" t="s">
        <v>788</v>
      </c>
      <c r="C406" s="1">
        <v>754728745316</v>
      </c>
      <c r="D406" s="1">
        <v>104839078707</v>
      </c>
      <c r="E406" s="1">
        <v>2476400439</v>
      </c>
      <c r="F406" s="1">
        <v>857091423584</v>
      </c>
    </row>
    <row r="407" spans="1:6" ht="12.75">
      <c r="A407" s="20" t="s">
        <v>789</v>
      </c>
      <c r="B407" s="20" t="s">
        <v>790</v>
      </c>
      <c r="C407" s="21">
        <v>754728745316</v>
      </c>
      <c r="D407" s="21">
        <v>104839078707</v>
      </c>
      <c r="E407" s="21">
        <v>2476400439</v>
      </c>
      <c r="F407" s="21">
        <v>857091423584</v>
      </c>
    </row>
    <row r="408" spans="1:6" ht="12.75">
      <c r="A408" s="14" t="s">
        <v>791</v>
      </c>
      <c r="B408" s="14" t="s">
        <v>625</v>
      </c>
      <c r="C408" s="15">
        <v>78170765963</v>
      </c>
      <c r="D408" s="15">
        <v>8847649863</v>
      </c>
      <c r="E408" s="15">
        <v>2140077</v>
      </c>
      <c r="F408" s="15">
        <v>87016275749</v>
      </c>
    </row>
    <row r="409" spans="1:6" ht="12.75">
      <c r="A409" t="s">
        <v>792</v>
      </c>
      <c r="B409" t="s">
        <v>627</v>
      </c>
      <c r="C409" s="1">
        <v>37612779971</v>
      </c>
      <c r="D409" s="1">
        <v>4868527295</v>
      </c>
      <c r="E409" s="1">
        <v>2050245</v>
      </c>
      <c r="F409" s="1">
        <v>42479257021</v>
      </c>
    </row>
    <row r="410" spans="1:6" ht="12.75">
      <c r="A410" t="s">
        <v>793</v>
      </c>
      <c r="B410" t="s">
        <v>629</v>
      </c>
      <c r="C410" s="1">
        <v>1668321890</v>
      </c>
      <c r="D410" s="1">
        <v>204583198</v>
      </c>
      <c r="E410" s="1">
        <v>0</v>
      </c>
      <c r="F410" s="1">
        <v>1872905088</v>
      </c>
    </row>
    <row r="411" spans="1:6" ht="12.75">
      <c r="A411" t="s">
        <v>794</v>
      </c>
      <c r="B411" t="s">
        <v>631</v>
      </c>
      <c r="C411" s="1">
        <v>1039277105</v>
      </c>
      <c r="D411" s="1">
        <v>125986976</v>
      </c>
      <c r="E411" s="1">
        <v>89832</v>
      </c>
      <c r="F411" s="1">
        <v>1165174249</v>
      </c>
    </row>
    <row r="412" spans="1:6" ht="12.75">
      <c r="A412" t="s">
        <v>795</v>
      </c>
      <c r="B412" t="s">
        <v>796</v>
      </c>
      <c r="C412" s="1">
        <v>1274814985</v>
      </c>
      <c r="D412" s="1">
        <v>36198340</v>
      </c>
      <c r="E412" s="1">
        <v>0</v>
      </c>
      <c r="F412" s="1">
        <v>1311013325</v>
      </c>
    </row>
    <row r="413" spans="1:6" ht="12.75">
      <c r="A413" t="s">
        <v>797</v>
      </c>
      <c r="B413" t="s">
        <v>642</v>
      </c>
      <c r="C413" s="1">
        <v>251595220</v>
      </c>
      <c r="D413" s="1">
        <v>22474586</v>
      </c>
      <c r="E413" s="1">
        <v>0</v>
      </c>
      <c r="F413" s="1">
        <v>274069806</v>
      </c>
    </row>
    <row r="414" spans="1:6" ht="12.75">
      <c r="A414" t="s">
        <v>798</v>
      </c>
      <c r="B414" t="s">
        <v>638</v>
      </c>
      <c r="C414" s="1">
        <v>841275601</v>
      </c>
      <c r="D414" s="1">
        <v>183670360</v>
      </c>
      <c r="E414" s="1">
        <v>0</v>
      </c>
      <c r="F414" s="1">
        <v>1024945961</v>
      </c>
    </row>
    <row r="415" spans="1:6" ht="12.75">
      <c r="A415" t="s">
        <v>799</v>
      </c>
      <c r="B415" t="s">
        <v>800</v>
      </c>
      <c r="C415" s="1">
        <v>1551272709</v>
      </c>
      <c r="D415" s="1">
        <v>36982140</v>
      </c>
      <c r="E415" s="1">
        <v>0</v>
      </c>
      <c r="F415" s="1">
        <v>1588254849</v>
      </c>
    </row>
    <row r="416" spans="1:6" ht="12.75">
      <c r="A416" t="s">
        <v>801</v>
      </c>
      <c r="B416" t="s">
        <v>633</v>
      </c>
      <c r="C416" s="1">
        <v>6592479483</v>
      </c>
      <c r="D416" s="1">
        <v>996790478</v>
      </c>
      <c r="E416" s="1">
        <v>0</v>
      </c>
      <c r="F416" s="1">
        <v>7589269961</v>
      </c>
    </row>
    <row r="417" spans="1:6" ht="12.75">
      <c r="A417" t="s">
        <v>802</v>
      </c>
      <c r="B417" t="s">
        <v>454</v>
      </c>
      <c r="C417" s="1">
        <v>8038293031</v>
      </c>
      <c r="D417" s="1">
        <v>2596498</v>
      </c>
      <c r="E417" s="1">
        <v>0</v>
      </c>
      <c r="F417" s="1">
        <v>8040889529</v>
      </c>
    </row>
    <row r="418" spans="1:6" ht="12.75">
      <c r="A418" t="s">
        <v>803</v>
      </c>
      <c r="B418" t="s">
        <v>442</v>
      </c>
      <c r="C418" s="1">
        <v>3392467343</v>
      </c>
      <c r="D418" s="1">
        <v>427036538</v>
      </c>
      <c r="E418" s="1">
        <v>0</v>
      </c>
      <c r="F418" s="1">
        <v>3819503881</v>
      </c>
    </row>
    <row r="419" spans="1:6" ht="12.75">
      <c r="A419" t="s">
        <v>804</v>
      </c>
      <c r="B419" t="s">
        <v>677</v>
      </c>
      <c r="C419" s="1">
        <v>2554401701</v>
      </c>
      <c r="D419" s="1">
        <v>318010587</v>
      </c>
      <c r="E419" s="1">
        <v>0</v>
      </c>
      <c r="F419" s="1">
        <v>2872412288</v>
      </c>
    </row>
    <row r="420" spans="1:6" ht="12.75">
      <c r="A420" t="s">
        <v>805</v>
      </c>
      <c r="B420" t="s">
        <v>460</v>
      </c>
      <c r="C420" s="1">
        <v>5671784880</v>
      </c>
      <c r="D420" s="1">
        <v>700463974</v>
      </c>
      <c r="E420" s="1">
        <v>0</v>
      </c>
      <c r="F420" s="1">
        <v>6372248854</v>
      </c>
    </row>
    <row r="421" spans="1:6" ht="12.75">
      <c r="A421" t="s">
        <v>806</v>
      </c>
      <c r="B421" t="s">
        <v>807</v>
      </c>
      <c r="C421" s="1">
        <v>487778176</v>
      </c>
      <c r="D421" s="1">
        <v>28383473</v>
      </c>
      <c r="E421" s="1">
        <v>0</v>
      </c>
      <c r="F421" s="1">
        <v>516161649</v>
      </c>
    </row>
    <row r="422" spans="1:6" ht="12.75">
      <c r="A422" t="s">
        <v>808</v>
      </c>
      <c r="B422" t="s">
        <v>690</v>
      </c>
      <c r="C422" s="1">
        <v>765965565</v>
      </c>
      <c r="D422" s="1">
        <v>130945273</v>
      </c>
      <c r="E422" s="1">
        <v>0</v>
      </c>
      <c r="F422" s="1">
        <v>896910838</v>
      </c>
    </row>
    <row r="423" spans="1:6" ht="12.75">
      <c r="A423" t="s">
        <v>809</v>
      </c>
      <c r="B423" t="s">
        <v>688</v>
      </c>
      <c r="C423" s="1">
        <v>17370209</v>
      </c>
      <c r="D423" s="1">
        <v>2334260</v>
      </c>
      <c r="E423" s="1">
        <v>0</v>
      </c>
      <c r="F423" s="1">
        <v>19704469</v>
      </c>
    </row>
    <row r="424" spans="1:6" ht="12.75">
      <c r="A424" t="s">
        <v>810</v>
      </c>
      <c r="B424" t="s">
        <v>811</v>
      </c>
      <c r="C424" s="1">
        <v>271546246</v>
      </c>
      <c r="D424" s="1">
        <v>0</v>
      </c>
      <c r="E424" s="1">
        <v>0</v>
      </c>
      <c r="F424" s="1">
        <v>271546246</v>
      </c>
    </row>
    <row r="425" spans="1:6" ht="12.75">
      <c r="A425" t="s">
        <v>812</v>
      </c>
      <c r="B425" t="s">
        <v>813</v>
      </c>
      <c r="C425" s="1">
        <v>5324978442</v>
      </c>
      <c r="D425" s="1">
        <v>649141065</v>
      </c>
      <c r="E425" s="1">
        <v>0</v>
      </c>
      <c r="F425" s="1">
        <v>5974119507</v>
      </c>
    </row>
    <row r="426" spans="1:6" ht="12.75">
      <c r="A426" t="s">
        <v>814</v>
      </c>
      <c r="B426" t="s">
        <v>815</v>
      </c>
      <c r="C426" s="1">
        <v>632963764</v>
      </c>
      <c r="D426" s="1">
        <v>78386218</v>
      </c>
      <c r="E426" s="1">
        <v>0</v>
      </c>
      <c r="F426" s="1">
        <v>711349982</v>
      </c>
    </row>
    <row r="427" spans="1:6" ht="12.75">
      <c r="A427" t="s">
        <v>816</v>
      </c>
      <c r="B427" t="s">
        <v>817</v>
      </c>
      <c r="C427" s="1">
        <v>181399642</v>
      </c>
      <c r="D427" s="1">
        <v>35138604</v>
      </c>
      <c r="E427" s="1">
        <v>0</v>
      </c>
      <c r="F427" s="1">
        <v>216538246</v>
      </c>
    </row>
    <row r="428" spans="1:6" ht="12.75">
      <c r="A428" s="14" t="s">
        <v>818</v>
      </c>
      <c r="B428" s="14" t="s">
        <v>819</v>
      </c>
      <c r="C428" s="15">
        <v>12392634795</v>
      </c>
      <c r="D428" s="15">
        <v>1670997600</v>
      </c>
      <c r="E428" s="15">
        <v>2740400</v>
      </c>
      <c r="F428" s="15">
        <v>14060891995</v>
      </c>
    </row>
    <row r="429" spans="1:6" ht="12.75">
      <c r="A429" t="s">
        <v>820</v>
      </c>
      <c r="B429" t="s">
        <v>821</v>
      </c>
      <c r="C429" s="1">
        <v>2289088100</v>
      </c>
      <c r="D429" s="1">
        <v>267183900</v>
      </c>
      <c r="E429" s="1">
        <v>0</v>
      </c>
      <c r="F429" s="1">
        <v>2556272000</v>
      </c>
    </row>
    <row r="430" spans="1:6" ht="12.75">
      <c r="A430" t="s">
        <v>822</v>
      </c>
      <c r="B430" t="s">
        <v>823</v>
      </c>
      <c r="C430" s="1">
        <v>188967800</v>
      </c>
      <c r="D430" s="1">
        <v>27037700</v>
      </c>
      <c r="E430" s="1">
        <v>0</v>
      </c>
      <c r="F430" s="1">
        <v>216005500</v>
      </c>
    </row>
    <row r="431" spans="1:6" ht="12.75">
      <c r="A431" t="s">
        <v>824</v>
      </c>
      <c r="B431" t="s">
        <v>825</v>
      </c>
      <c r="C431" s="1">
        <v>3899033012</v>
      </c>
      <c r="D431" s="1">
        <v>541006700</v>
      </c>
      <c r="E431" s="1">
        <v>720200</v>
      </c>
      <c r="F431" s="1">
        <v>4439319512</v>
      </c>
    </row>
    <row r="432" spans="1:6" ht="12.75">
      <c r="A432" t="s">
        <v>826</v>
      </c>
      <c r="B432" t="s">
        <v>827</v>
      </c>
      <c r="C432" s="1">
        <v>256906300</v>
      </c>
      <c r="D432" s="1">
        <v>36651100</v>
      </c>
      <c r="E432" s="1">
        <v>0</v>
      </c>
      <c r="F432" s="1">
        <v>293557400</v>
      </c>
    </row>
    <row r="433" spans="1:6" ht="12.75">
      <c r="A433" t="s">
        <v>828</v>
      </c>
      <c r="B433" t="s">
        <v>829</v>
      </c>
      <c r="C433" s="1">
        <v>-252488079</v>
      </c>
      <c r="D433" s="1">
        <v>547510700</v>
      </c>
      <c r="E433" s="1">
        <v>2020200</v>
      </c>
      <c r="F433" s="1">
        <v>293002421</v>
      </c>
    </row>
    <row r="434" spans="1:6" ht="12.75">
      <c r="A434" t="s">
        <v>830</v>
      </c>
      <c r="B434" t="s">
        <v>831</v>
      </c>
      <c r="C434" s="1">
        <v>6011127662</v>
      </c>
      <c r="D434" s="1">
        <v>251607500</v>
      </c>
      <c r="E434" s="1">
        <v>0</v>
      </c>
      <c r="F434" s="1">
        <v>6262735162</v>
      </c>
    </row>
    <row r="435" spans="1:6" ht="12.75">
      <c r="A435" s="14" t="s">
        <v>832</v>
      </c>
      <c r="B435" s="14" t="s">
        <v>660</v>
      </c>
      <c r="C435" s="15">
        <v>2864320200</v>
      </c>
      <c r="D435" s="15">
        <v>334324100</v>
      </c>
      <c r="E435" s="15">
        <v>0</v>
      </c>
      <c r="F435" s="15">
        <v>3198644300</v>
      </c>
    </row>
    <row r="436" spans="1:6" ht="12.75">
      <c r="A436" t="s">
        <v>833</v>
      </c>
      <c r="B436" t="s">
        <v>662</v>
      </c>
      <c r="C436" s="1">
        <v>1716998900</v>
      </c>
      <c r="D436" s="1">
        <v>200475800</v>
      </c>
      <c r="E436" s="1">
        <v>0</v>
      </c>
      <c r="F436" s="1">
        <v>1917474700</v>
      </c>
    </row>
    <row r="437" spans="1:6" ht="12.75">
      <c r="A437" t="s">
        <v>834</v>
      </c>
      <c r="B437" t="s">
        <v>664</v>
      </c>
      <c r="C437" s="1">
        <v>286738900</v>
      </c>
      <c r="D437" s="1">
        <v>33487100</v>
      </c>
      <c r="E437" s="1">
        <v>0</v>
      </c>
      <c r="F437" s="1">
        <v>320226000</v>
      </c>
    </row>
    <row r="438" spans="1:6" ht="12.75">
      <c r="A438" t="s">
        <v>835</v>
      </c>
      <c r="B438" t="s">
        <v>666</v>
      </c>
      <c r="C438" s="1">
        <v>286738900</v>
      </c>
      <c r="D438" s="1">
        <v>33487100</v>
      </c>
      <c r="E438" s="1">
        <v>0</v>
      </c>
      <c r="F438" s="1">
        <v>320226000</v>
      </c>
    </row>
    <row r="439" spans="1:6" ht="12.75">
      <c r="A439" t="s">
        <v>836</v>
      </c>
      <c r="B439" t="s">
        <v>837</v>
      </c>
      <c r="C439" s="1">
        <v>573843500</v>
      </c>
      <c r="D439" s="1">
        <v>66874100</v>
      </c>
      <c r="E439" s="1">
        <v>0</v>
      </c>
      <c r="F439" s="1">
        <v>640717600</v>
      </c>
    </row>
    <row r="440" spans="1:10" ht="12.75">
      <c r="A440" s="14" t="s">
        <v>838</v>
      </c>
      <c r="B440" s="14" t="s">
        <v>696</v>
      </c>
      <c r="C440" s="15">
        <v>661301024358</v>
      </c>
      <c r="D440" s="15">
        <v>93986107144</v>
      </c>
      <c r="E440" s="15">
        <v>2471519962</v>
      </c>
      <c r="F440" s="15">
        <v>752815611540</v>
      </c>
      <c r="I440" s="1">
        <f>F408+F428+F435+F440</f>
        <v>857091423584</v>
      </c>
      <c r="J440" s="1">
        <f>I440-856555619768</f>
        <v>535803816</v>
      </c>
    </row>
    <row r="441" spans="1:6" ht="12.75">
      <c r="A441" t="s">
        <v>839</v>
      </c>
      <c r="B441" t="s">
        <v>840</v>
      </c>
      <c r="C441" s="1">
        <v>661301024358</v>
      </c>
      <c r="D441" s="1">
        <v>93986107144</v>
      </c>
      <c r="E441" s="1">
        <v>2471519962</v>
      </c>
      <c r="F441" s="1">
        <v>752815611540</v>
      </c>
    </row>
    <row r="442" spans="1:6" ht="12.75">
      <c r="A442" t="s">
        <v>841</v>
      </c>
      <c r="B442" t="s">
        <v>842</v>
      </c>
      <c r="C442" s="1">
        <v>7659479795</v>
      </c>
      <c r="D442" s="1">
        <v>1876839644</v>
      </c>
      <c r="E442" s="1">
        <v>0</v>
      </c>
      <c r="F442" s="1">
        <v>9536319439</v>
      </c>
    </row>
    <row r="443" spans="1:6" ht="12.75">
      <c r="A443" t="s">
        <v>843</v>
      </c>
      <c r="B443" t="s">
        <v>844</v>
      </c>
      <c r="C443" s="1">
        <v>452748717</v>
      </c>
      <c r="D443" s="1">
        <v>105430756</v>
      </c>
      <c r="E443" s="1">
        <v>0</v>
      </c>
      <c r="F443" s="1">
        <v>558179473</v>
      </c>
    </row>
    <row r="444" spans="1:6" ht="12.75">
      <c r="A444" t="s">
        <v>845</v>
      </c>
      <c r="B444" t="s">
        <v>846</v>
      </c>
      <c r="C444" s="1">
        <v>5400002180</v>
      </c>
      <c r="D444" s="1">
        <v>926301223</v>
      </c>
      <c r="E444" s="1">
        <v>0</v>
      </c>
      <c r="F444" s="1">
        <v>6326303403</v>
      </c>
    </row>
    <row r="445" spans="1:6" ht="12.75">
      <c r="A445" t="s">
        <v>847</v>
      </c>
      <c r="B445" t="s">
        <v>848</v>
      </c>
      <c r="C445" s="1">
        <v>220960962</v>
      </c>
      <c r="D445" s="1">
        <v>45518580</v>
      </c>
      <c r="E445" s="1">
        <v>0</v>
      </c>
      <c r="F445" s="1">
        <v>266479542</v>
      </c>
    </row>
    <row r="446" spans="1:6" ht="12.75">
      <c r="A446" t="s">
        <v>849</v>
      </c>
      <c r="B446" t="s">
        <v>850</v>
      </c>
      <c r="C446" s="1">
        <v>102669094</v>
      </c>
      <c r="D446" s="1">
        <v>0</v>
      </c>
      <c r="E446" s="1">
        <v>0</v>
      </c>
      <c r="F446" s="1">
        <v>102669094</v>
      </c>
    </row>
    <row r="447" spans="1:6" ht="12.75">
      <c r="A447" t="s">
        <v>851</v>
      </c>
      <c r="B447" t="s">
        <v>752</v>
      </c>
      <c r="C447" s="1">
        <v>814616456</v>
      </c>
      <c r="D447" s="1">
        <v>23850219</v>
      </c>
      <c r="E447" s="1">
        <v>0</v>
      </c>
      <c r="F447" s="1">
        <v>838466675</v>
      </c>
    </row>
    <row r="448" spans="1:6" ht="12.75">
      <c r="A448" t="s">
        <v>852</v>
      </c>
      <c r="B448" t="s">
        <v>853</v>
      </c>
      <c r="C448" s="1">
        <v>607236123</v>
      </c>
      <c r="D448" s="1">
        <v>775738866</v>
      </c>
      <c r="E448" s="1">
        <v>0</v>
      </c>
      <c r="F448" s="1">
        <v>1382974989</v>
      </c>
    </row>
    <row r="449" spans="1:6" ht="12.75">
      <c r="A449" t="s">
        <v>854</v>
      </c>
      <c r="B449" t="s">
        <v>855</v>
      </c>
      <c r="C449" s="1">
        <v>61246263</v>
      </c>
      <c r="D449" s="1">
        <v>0</v>
      </c>
      <c r="E449" s="1">
        <v>0</v>
      </c>
      <c r="F449" s="1">
        <v>61246263</v>
      </c>
    </row>
    <row r="450" spans="1:6" ht="12.75">
      <c r="A450" t="s">
        <v>856</v>
      </c>
      <c r="B450" t="s">
        <v>297</v>
      </c>
      <c r="C450" s="1">
        <v>384963195173</v>
      </c>
      <c r="D450" s="1">
        <v>50320218987</v>
      </c>
      <c r="E450" s="1">
        <v>1785239295</v>
      </c>
      <c r="F450" s="1">
        <v>433498174865</v>
      </c>
    </row>
    <row r="451" spans="1:6" ht="12.75">
      <c r="A451" t="s">
        <v>857</v>
      </c>
      <c r="B451" t="s">
        <v>858</v>
      </c>
      <c r="C451" s="1">
        <v>43094726861</v>
      </c>
      <c r="D451" s="1">
        <v>5669001625</v>
      </c>
      <c r="E451" s="1">
        <v>0</v>
      </c>
      <c r="F451" s="1">
        <v>48763728486</v>
      </c>
    </row>
    <row r="452" spans="1:6" ht="12.75">
      <c r="A452" t="s">
        <v>859</v>
      </c>
      <c r="B452" t="s">
        <v>860</v>
      </c>
      <c r="C452" s="1">
        <v>34597170900</v>
      </c>
      <c r="D452" s="1">
        <v>5444012415</v>
      </c>
      <c r="E452" s="1">
        <v>0</v>
      </c>
      <c r="F452" s="1">
        <v>40041183315</v>
      </c>
    </row>
    <row r="453" spans="1:6" ht="12.75">
      <c r="A453" t="s">
        <v>861</v>
      </c>
      <c r="B453" t="s">
        <v>862</v>
      </c>
      <c r="C453" s="1">
        <v>13764593957</v>
      </c>
      <c r="D453" s="1">
        <v>2986349288</v>
      </c>
      <c r="E453" s="1">
        <v>0</v>
      </c>
      <c r="F453" s="1">
        <v>16750943245</v>
      </c>
    </row>
    <row r="454" spans="1:6" ht="12.75">
      <c r="A454" t="s">
        <v>863</v>
      </c>
      <c r="B454" t="s">
        <v>864</v>
      </c>
      <c r="C454" s="1">
        <v>908897739</v>
      </c>
      <c r="D454" s="1">
        <v>0</v>
      </c>
      <c r="E454" s="1">
        <v>0</v>
      </c>
      <c r="F454" s="1">
        <v>908897739</v>
      </c>
    </row>
    <row r="455" spans="1:6" ht="12.75">
      <c r="A455" t="s">
        <v>865</v>
      </c>
      <c r="B455" t="s">
        <v>866</v>
      </c>
      <c r="C455" s="1">
        <v>558956911</v>
      </c>
      <c r="D455" s="1">
        <v>29757029</v>
      </c>
      <c r="E455" s="1">
        <v>0</v>
      </c>
      <c r="F455" s="1">
        <v>588713940</v>
      </c>
    </row>
    <row r="456" spans="1:6" ht="12.75">
      <c r="A456" t="s">
        <v>867</v>
      </c>
      <c r="B456" t="s">
        <v>868</v>
      </c>
      <c r="C456" s="1">
        <v>38495984271</v>
      </c>
      <c r="D456" s="1">
        <v>4126339924</v>
      </c>
      <c r="E456" s="1">
        <v>1774780056</v>
      </c>
      <c r="F456" s="1">
        <v>40847544139</v>
      </c>
    </row>
    <row r="457" spans="1:6" ht="12.75">
      <c r="A457" t="s">
        <v>869</v>
      </c>
      <c r="B457" t="s">
        <v>870</v>
      </c>
      <c r="C457" s="1">
        <v>59635990000</v>
      </c>
      <c r="D457" s="1">
        <v>7601800000</v>
      </c>
      <c r="E457" s="1">
        <v>0</v>
      </c>
      <c r="F457" s="1">
        <v>67237790000</v>
      </c>
    </row>
    <row r="458" spans="1:6" ht="12.75">
      <c r="A458" t="s">
        <v>871</v>
      </c>
      <c r="B458" t="s">
        <v>872</v>
      </c>
      <c r="C458" s="1">
        <v>565273142</v>
      </c>
      <c r="D458" s="1">
        <v>134570328</v>
      </c>
      <c r="E458" s="1">
        <v>0</v>
      </c>
      <c r="F458" s="1">
        <v>699843470</v>
      </c>
    </row>
    <row r="459" spans="1:6" ht="12.75">
      <c r="A459" t="s">
        <v>873</v>
      </c>
      <c r="B459" t="s">
        <v>874</v>
      </c>
      <c r="C459" s="1">
        <v>44876121077</v>
      </c>
      <c r="D459" s="1">
        <v>4818192094</v>
      </c>
      <c r="E459" s="1">
        <v>0</v>
      </c>
      <c r="F459" s="1">
        <v>49694313171</v>
      </c>
    </row>
    <row r="460" spans="1:6" ht="12.75">
      <c r="A460" t="s">
        <v>875</v>
      </c>
      <c r="B460" t="s">
        <v>876</v>
      </c>
      <c r="C460" s="1">
        <v>19941000000</v>
      </c>
      <c r="D460" s="1">
        <v>3286500000</v>
      </c>
      <c r="E460" s="1">
        <v>0</v>
      </c>
      <c r="F460" s="1">
        <v>23227500000</v>
      </c>
    </row>
    <row r="461" spans="1:6" ht="12.75">
      <c r="A461" t="s">
        <v>877</v>
      </c>
      <c r="B461" t="s">
        <v>878</v>
      </c>
      <c r="C461" s="1">
        <v>274540707</v>
      </c>
      <c r="D461" s="1">
        <v>286721694</v>
      </c>
      <c r="E461" s="1">
        <v>5934327</v>
      </c>
      <c r="F461" s="1">
        <v>555328074</v>
      </c>
    </row>
    <row r="462" spans="1:6" ht="12.75">
      <c r="A462" t="s">
        <v>879</v>
      </c>
      <c r="B462" t="s">
        <v>880</v>
      </c>
      <c r="C462" s="1">
        <v>643183920</v>
      </c>
      <c r="D462" s="1">
        <v>299937024</v>
      </c>
      <c r="E462" s="1">
        <v>4524912</v>
      </c>
      <c r="F462" s="1">
        <v>938596032</v>
      </c>
    </row>
    <row r="463" spans="1:6" ht="12.75">
      <c r="A463" t="s">
        <v>881</v>
      </c>
      <c r="B463" t="s">
        <v>882</v>
      </c>
      <c r="C463" s="1">
        <v>26603258340</v>
      </c>
      <c r="D463" s="1">
        <v>2337675348</v>
      </c>
      <c r="E463" s="1">
        <v>0</v>
      </c>
      <c r="F463" s="1">
        <v>28940933688</v>
      </c>
    </row>
    <row r="464" spans="1:6" ht="12.75">
      <c r="A464" t="s">
        <v>883</v>
      </c>
      <c r="B464" t="s">
        <v>884</v>
      </c>
      <c r="C464" s="1">
        <v>548200000</v>
      </c>
      <c r="D464" s="1">
        <v>12800000</v>
      </c>
      <c r="E464" s="1">
        <v>0</v>
      </c>
      <c r="F464" s="1">
        <v>561000000</v>
      </c>
    </row>
    <row r="465" spans="1:6" ht="12.75">
      <c r="A465" t="s">
        <v>885</v>
      </c>
      <c r="B465" t="s">
        <v>886</v>
      </c>
      <c r="C465" s="1">
        <v>774400000</v>
      </c>
      <c r="D465" s="1">
        <v>96600000</v>
      </c>
      <c r="E465" s="1">
        <v>0</v>
      </c>
      <c r="F465" s="1">
        <v>871000000</v>
      </c>
    </row>
    <row r="466" spans="1:6" ht="12.75">
      <c r="A466" t="s">
        <v>887</v>
      </c>
      <c r="B466" t="s">
        <v>888</v>
      </c>
      <c r="C466" s="1">
        <v>731100000</v>
      </c>
      <c r="D466" s="1">
        <v>130050000</v>
      </c>
      <c r="E466" s="1">
        <v>0</v>
      </c>
      <c r="F466" s="1">
        <v>861150000</v>
      </c>
    </row>
    <row r="467" spans="1:6" ht="12.75">
      <c r="A467" t="s">
        <v>889</v>
      </c>
      <c r="B467" t="s">
        <v>890</v>
      </c>
      <c r="C467" s="1">
        <v>21076450000</v>
      </c>
      <c r="D467" s="1">
        <v>815280000</v>
      </c>
      <c r="E467" s="1">
        <v>0</v>
      </c>
      <c r="F467" s="1">
        <v>21891730000</v>
      </c>
    </row>
    <row r="468" spans="1:6" ht="12.75">
      <c r="A468" t="s">
        <v>891</v>
      </c>
      <c r="B468" t="s">
        <v>892</v>
      </c>
      <c r="C468" s="1">
        <v>39262244212</v>
      </c>
      <c r="D468" s="1">
        <v>5831192606</v>
      </c>
      <c r="E468" s="1">
        <v>0</v>
      </c>
      <c r="F468" s="1">
        <v>45093436818</v>
      </c>
    </row>
    <row r="469" spans="1:6" ht="12.75">
      <c r="A469" t="s">
        <v>893</v>
      </c>
      <c r="B469" t="s">
        <v>894</v>
      </c>
      <c r="C469" s="1">
        <v>22431130398</v>
      </c>
      <c r="D469" s="1">
        <v>5025808183</v>
      </c>
      <c r="E469" s="1">
        <v>0</v>
      </c>
      <c r="F469" s="1">
        <v>27456938581</v>
      </c>
    </row>
    <row r="470" spans="1:6" ht="12.75">
      <c r="A470" t="s">
        <v>895</v>
      </c>
      <c r="B470" t="s">
        <v>896</v>
      </c>
      <c r="C470" s="1">
        <v>16179972738</v>
      </c>
      <c r="D470" s="1">
        <v>1387631429</v>
      </c>
      <c r="E470" s="1">
        <v>0</v>
      </c>
      <c r="F470" s="1">
        <v>17567604167</v>
      </c>
    </row>
    <row r="471" spans="1:6" ht="12.75">
      <c r="A471" t="s">
        <v>897</v>
      </c>
      <c r="B471" t="s">
        <v>313</v>
      </c>
      <c r="C471" s="1">
        <v>76982491583</v>
      </c>
      <c r="D471" s="1">
        <v>16935738987</v>
      </c>
      <c r="E471" s="1">
        <v>0</v>
      </c>
      <c r="F471" s="1">
        <v>93918230570</v>
      </c>
    </row>
    <row r="472" spans="1:6" ht="12.75">
      <c r="A472" t="s">
        <v>898</v>
      </c>
      <c r="B472" t="s">
        <v>899</v>
      </c>
      <c r="C472" s="1">
        <v>76982491583</v>
      </c>
      <c r="D472" s="1">
        <v>16935738987</v>
      </c>
      <c r="E472" s="1">
        <v>0</v>
      </c>
      <c r="F472" s="1">
        <v>93918230570</v>
      </c>
    </row>
    <row r="473" spans="1:6" ht="12.75">
      <c r="A473" t="s">
        <v>900</v>
      </c>
      <c r="B473" t="s">
        <v>901</v>
      </c>
      <c r="C473" s="1">
        <v>178929694553</v>
      </c>
      <c r="D473" s="1">
        <v>22531694437</v>
      </c>
      <c r="E473" s="1">
        <v>686280661</v>
      </c>
      <c r="F473" s="1">
        <v>200775108329</v>
      </c>
    </row>
    <row r="474" spans="1:6" ht="12.75">
      <c r="A474" t="s">
        <v>902</v>
      </c>
      <c r="B474" t="s">
        <v>903</v>
      </c>
      <c r="C474" s="1">
        <v>1124084677</v>
      </c>
      <c r="D474" s="1">
        <v>36375613</v>
      </c>
      <c r="E474" s="1">
        <v>0</v>
      </c>
      <c r="F474" s="1">
        <v>1160460290</v>
      </c>
    </row>
    <row r="475" spans="1:6" ht="12.75">
      <c r="A475" t="s">
        <v>904</v>
      </c>
      <c r="B475" t="s">
        <v>905</v>
      </c>
      <c r="C475" s="1">
        <v>177411920176</v>
      </c>
      <c r="D475" s="1">
        <v>22446378524</v>
      </c>
      <c r="E475" s="1">
        <v>686280661</v>
      </c>
      <c r="F475" s="1">
        <v>199172018039</v>
      </c>
    </row>
    <row r="476" spans="1:6" ht="12.75">
      <c r="A476" t="s">
        <v>906</v>
      </c>
      <c r="B476" t="s">
        <v>907</v>
      </c>
      <c r="C476" s="1">
        <v>393689700</v>
      </c>
      <c r="D476" s="1">
        <v>48940300</v>
      </c>
      <c r="E476" s="1">
        <v>0</v>
      </c>
      <c r="F476" s="1">
        <v>442630000</v>
      </c>
    </row>
    <row r="477" spans="1:6" ht="12.75">
      <c r="A477" t="s">
        <v>908</v>
      </c>
      <c r="B477" t="s">
        <v>309</v>
      </c>
      <c r="C477" s="1">
        <v>6190335525</v>
      </c>
      <c r="D477" s="1">
        <v>781578236</v>
      </c>
      <c r="E477" s="1">
        <v>0</v>
      </c>
      <c r="F477" s="1">
        <v>6971913761</v>
      </c>
    </row>
    <row r="478" spans="1:6" ht="12.75">
      <c r="A478" t="s">
        <v>909</v>
      </c>
      <c r="B478" t="s">
        <v>910</v>
      </c>
      <c r="C478" s="1">
        <v>6082328019</v>
      </c>
      <c r="D478" s="1">
        <v>781578236</v>
      </c>
      <c r="E478" s="1">
        <v>0</v>
      </c>
      <c r="F478" s="1">
        <v>6863906255</v>
      </c>
    </row>
    <row r="479" spans="1:6" ht="12.75">
      <c r="A479" t="s">
        <v>911</v>
      </c>
      <c r="B479" t="s">
        <v>912</v>
      </c>
      <c r="C479" s="1">
        <v>108007506</v>
      </c>
      <c r="D479" s="1">
        <v>0</v>
      </c>
      <c r="E479" s="1">
        <v>0</v>
      </c>
      <c r="F479" s="1">
        <v>108007506</v>
      </c>
    </row>
    <row r="480" spans="1:6" ht="12.75">
      <c r="A480" t="s">
        <v>913</v>
      </c>
      <c r="B480" t="s">
        <v>914</v>
      </c>
      <c r="C480" s="1">
        <v>6314380340</v>
      </c>
      <c r="D480" s="1">
        <v>1264171724</v>
      </c>
      <c r="E480" s="1">
        <v>0</v>
      </c>
      <c r="F480" s="1">
        <v>7578552064</v>
      </c>
    </row>
    <row r="481" spans="1:6" ht="12.75">
      <c r="A481" t="s">
        <v>915</v>
      </c>
      <c r="B481" t="s">
        <v>912</v>
      </c>
      <c r="C481" s="1">
        <v>1456554331</v>
      </c>
      <c r="D481" s="1">
        <v>183568408</v>
      </c>
      <c r="E481" s="1">
        <v>0</v>
      </c>
      <c r="F481" s="1">
        <v>1640122739</v>
      </c>
    </row>
    <row r="482" spans="1:6" ht="12.75">
      <c r="A482" t="s">
        <v>916</v>
      </c>
      <c r="B482" t="s">
        <v>917</v>
      </c>
      <c r="C482" s="1">
        <v>4857826009</v>
      </c>
      <c r="D482" s="1">
        <v>1080603316</v>
      </c>
      <c r="E482" s="1">
        <v>0</v>
      </c>
      <c r="F482" s="1">
        <v>5938429325</v>
      </c>
    </row>
    <row r="483" spans="1:6" ht="12.75">
      <c r="A483" t="s">
        <v>918</v>
      </c>
      <c r="B483" t="s">
        <v>919</v>
      </c>
      <c r="C483" s="1">
        <v>1508696</v>
      </c>
      <c r="D483" s="1">
        <v>0</v>
      </c>
      <c r="E483" s="1">
        <v>0</v>
      </c>
      <c r="F483" s="1">
        <v>1508696</v>
      </c>
    </row>
    <row r="484" spans="1:6" ht="12.75">
      <c r="A484" t="s">
        <v>920</v>
      </c>
      <c r="B484" t="s">
        <v>921</v>
      </c>
      <c r="C484" s="1">
        <v>1508696</v>
      </c>
      <c r="D484" s="1">
        <v>0</v>
      </c>
      <c r="E484" s="1">
        <v>0</v>
      </c>
      <c r="F484" s="1">
        <v>1508696</v>
      </c>
    </row>
    <row r="485" spans="1:6" ht="12.75">
      <c r="A485" t="s">
        <v>922</v>
      </c>
      <c r="B485" t="s">
        <v>923</v>
      </c>
      <c r="C485" s="1">
        <v>107457851</v>
      </c>
      <c r="D485" s="1">
        <v>29959987</v>
      </c>
      <c r="E485" s="1">
        <v>0</v>
      </c>
      <c r="F485" s="1">
        <v>137417838</v>
      </c>
    </row>
    <row r="486" spans="1:6" ht="12.75">
      <c r="A486" t="s">
        <v>924</v>
      </c>
      <c r="B486" t="s">
        <v>925</v>
      </c>
      <c r="C486" s="1">
        <v>14530736</v>
      </c>
      <c r="D486" s="1">
        <v>3633829</v>
      </c>
      <c r="E486" s="1">
        <v>0</v>
      </c>
      <c r="F486" s="1">
        <v>18164565</v>
      </c>
    </row>
    <row r="487" spans="1:6" ht="12.75">
      <c r="A487" t="s">
        <v>926</v>
      </c>
      <c r="B487" t="s">
        <v>927</v>
      </c>
      <c r="C487" s="1">
        <v>0</v>
      </c>
      <c r="D487" s="1">
        <v>18691</v>
      </c>
      <c r="E487" s="1">
        <v>0</v>
      </c>
      <c r="F487" s="1">
        <v>18691</v>
      </c>
    </row>
    <row r="488" spans="1:6" ht="12.75">
      <c r="A488" t="s">
        <v>928</v>
      </c>
      <c r="B488" t="s">
        <v>929</v>
      </c>
      <c r="C488" s="1">
        <v>16537568</v>
      </c>
      <c r="D488" s="1">
        <v>4173849</v>
      </c>
      <c r="E488" s="1">
        <v>0</v>
      </c>
      <c r="F488" s="1">
        <v>20711417</v>
      </c>
    </row>
    <row r="489" spans="1:6" ht="12.75">
      <c r="A489" t="s">
        <v>930</v>
      </c>
      <c r="B489" t="s">
        <v>931</v>
      </c>
      <c r="C489" s="1">
        <v>20123780</v>
      </c>
      <c r="D489" s="1">
        <v>6784403</v>
      </c>
      <c r="E489" s="1">
        <v>0</v>
      </c>
      <c r="F489" s="1">
        <v>26908183</v>
      </c>
    </row>
    <row r="490" spans="1:6" ht="12.75">
      <c r="A490" t="s">
        <v>932</v>
      </c>
      <c r="B490" t="s">
        <v>933</v>
      </c>
      <c r="C490" s="1">
        <v>56265767</v>
      </c>
      <c r="D490" s="1">
        <v>15349215</v>
      </c>
      <c r="E490" s="1">
        <v>0</v>
      </c>
      <c r="F490" s="1">
        <v>71614982</v>
      </c>
    </row>
    <row r="491" spans="1:6" ht="12.75">
      <c r="A491" t="s">
        <v>934</v>
      </c>
      <c r="B491" t="s">
        <v>935</v>
      </c>
      <c r="C491" s="1">
        <v>129280853</v>
      </c>
      <c r="D491" s="1">
        <v>31285142</v>
      </c>
      <c r="E491" s="1">
        <v>0</v>
      </c>
      <c r="F491" s="1">
        <v>160565995</v>
      </c>
    </row>
    <row r="492" spans="1:6" ht="12.75">
      <c r="A492" t="s">
        <v>936</v>
      </c>
      <c r="B492" t="s">
        <v>937</v>
      </c>
      <c r="C492" s="1">
        <v>462700</v>
      </c>
      <c r="D492" s="1">
        <v>255700</v>
      </c>
      <c r="E492" s="1">
        <v>0</v>
      </c>
      <c r="F492" s="1">
        <v>718400</v>
      </c>
    </row>
    <row r="493" spans="1:6" ht="12.75">
      <c r="A493" t="s">
        <v>938</v>
      </c>
      <c r="B493" t="s">
        <v>939</v>
      </c>
      <c r="C493" s="1">
        <v>93652950</v>
      </c>
      <c r="D493" s="1">
        <v>23995000</v>
      </c>
      <c r="E493" s="1">
        <v>0</v>
      </c>
      <c r="F493" s="1">
        <v>117647950</v>
      </c>
    </row>
    <row r="494" spans="1:6" ht="12.75">
      <c r="A494" t="s">
        <v>940</v>
      </c>
      <c r="B494" t="s">
        <v>941</v>
      </c>
      <c r="C494" s="1">
        <v>218197</v>
      </c>
      <c r="D494" s="1">
        <v>85000</v>
      </c>
      <c r="E494" s="1">
        <v>0</v>
      </c>
      <c r="F494" s="1">
        <v>303197</v>
      </c>
    </row>
    <row r="495" spans="1:6" ht="12.75">
      <c r="A495" t="s">
        <v>942</v>
      </c>
      <c r="B495" t="s">
        <v>943</v>
      </c>
      <c r="C495" s="1">
        <v>24700787</v>
      </c>
      <c r="D495" s="1">
        <v>3763063</v>
      </c>
      <c r="E495" s="1">
        <v>0</v>
      </c>
      <c r="F495" s="1">
        <v>28463850</v>
      </c>
    </row>
    <row r="496" spans="1:6" ht="12.75">
      <c r="A496" t="s">
        <v>944</v>
      </c>
      <c r="B496" t="s">
        <v>945</v>
      </c>
      <c r="C496" s="1">
        <v>72540</v>
      </c>
      <c r="D496" s="1">
        <v>176053</v>
      </c>
      <c r="E496" s="1">
        <v>0</v>
      </c>
      <c r="F496" s="1">
        <v>248593</v>
      </c>
    </row>
    <row r="497" spans="1:6" ht="12.75">
      <c r="A497" t="s">
        <v>946</v>
      </c>
      <c r="B497" t="s">
        <v>947</v>
      </c>
      <c r="C497" s="1">
        <v>584777</v>
      </c>
      <c r="D497" s="1">
        <v>380000</v>
      </c>
      <c r="E497" s="1">
        <v>0</v>
      </c>
      <c r="F497" s="1">
        <v>964777</v>
      </c>
    </row>
    <row r="498" spans="1:6" ht="12.75">
      <c r="A498" t="s">
        <v>948</v>
      </c>
      <c r="B498" t="s">
        <v>949</v>
      </c>
      <c r="C498" s="1">
        <v>8640939</v>
      </c>
      <c r="D498" s="1">
        <v>2580596</v>
      </c>
      <c r="E498" s="1">
        <v>0</v>
      </c>
      <c r="F498" s="1">
        <v>11221535</v>
      </c>
    </row>
    <row r="499" spans="1:6" ht="12.75">
      <c r="A499" t="s">
        <v>950</v>
      </c>
      <c r="B499" t="s">
        <v>951</v>
      </c>
      <c r="C499" s="1">
        <v>947963</v>
      </c>
      <c r="D499" s="1">
        <v>49730</v>
      </c>
      <c r="E499" s="1">
        <v>0</v>
      </c>
      <c r="F499" s="1">
        <v>997693</v>
      </c>
    </row>
    <row r="500" spans="1:6" ht="12.75">
      <c r="A500" t="s">
        <v>952</v>
      </c>
      <c r="B500" t="s">
        <v>953</v>
      </c>
      <c r="C500" s="1">
        <v>23200000</v>
      </c>
      <c r="D500" s="1">
        <v>214620000</v>
      </c>
      <c r="E500" s="1">
        <v>0</v>
      </c>
      <c r="F500" s="1">
        <v>237820000</v>
      </c>
    </row>
    <row r="501" spans="1:6" ht="12.75">
      <c r="A501" t="s">
        <v>954</v>
      </c>
      <c r="B501" t="s">
        <v>955</v>
      </c>
      <c r="C501" s="1">
        <v>23200000</v>
      </c>
      <c r="D501" s="1">
        <v>214620000</v>
      </c>
      <c r="E501" s="1">
        <v>0</v>
      </c>
      <c r="F501" s="1">
        <v>237820000</v>
      </c>
    </row>
    <row r="502" spans="1:10" ht="12.75">
      <c r="A502" t="s">
        <v>956</v>
      </c>
      <c r="B502" t="s">
        <v>957</v>
      </c>
      <c r="C502" s="1">
        <v>-11</v>
      </c>
      <c r="D502" s="1">
        <v>0</v>
      </c>
      <c r="E502" s="1">
        <v>6</v>
      </c>
      <c r="F502" s="1">
        <v>-17</v>
      </c>
      <c r="I502" s="4"/>
      <c r="J502" s="5"/>
    </row>
    <row r="503" spans="1:10" ht="12.75">
      <c r="A503" t="s">
        <v>958</v>
      </c>
      <c r="B503" t="s">
        <v>554</v>
      </c>
      <c r="C503" s="1">
        <v>35673289448</v>
      </c>
      <c r="D503" s="1">
        <v>386285833</v>
      </c>
      <c r="E503" s="1">
        <v>0</v>
      </c>
      <c r="F503" s="1">
        <v>36059575281</v>
      </c>
      <c r="I503" s="4"/>
      <c r="J503" s="5"/>
    </row>
    <row r="504" spans="1:10" ht="12.75">
      <c r="A504" t="s">
        <v>959</v>
      </c>
      <c r="B504" t="s">
        <v>960</v>
      </c>
      <c r="C504" s="1">
        <v>35673289448</v>
      </c>
      <c r="D504" s="1">
        <v>386285833</v>
      </c>
      <c r="E504" s="1">
        <v>0</v>
      </c>
      <c r="F504" s="1">
        <v>36059575281</v>
      </c>
      <c r="I504" s="4"/>
      <c r="J504" s="5"/>
    </row>
    <row r="505" spans="1:10" ht="12.75">
      <c r="A505" t="s">
        <v>961</v>
      </c>
      <c r="B505" t="s">
        <v>962</v>
      </c>
      <c r="C505" s="1">
        <v>35673289448</v>
      </c>
      <c r="D505" s="1">
        <v>386285833</v>
      </c>
      <c r="E505" s="1">
        <v>0</v>
      </c>
      <c r="F505" s="1">
        <v>36059575281</v>
      </c>
      <c r="I505" s="6"/>
      <c r="J505" s="7"/>
    </row>
    <row r="506" spans="1:6" ht="12.75">
      <c r="A506" t="s">
        <v>963</v>
      </c>
      <c r="B506" t="s">
        <v>964</v>
      </c>
      <c r="C506" s="1">
        <v>35673289448</v>
      </c>
      <c r="D506" s="1">
        <v>386285833</v>
      </c>
      <c r="E506" s="1">
        <v>0</v>
      </c>
      <c r="F506" s="1">
        <v>36059575281</v>
      </c>
    </row>
    <row r="507" spans="1:6" ht="12.75">
      <c r="A507" t="s">
        <v>965</v>
      </c>
      <c r="B507" t="s">
        <v>966</v>
      </c>
      <c r="C507" s="1">
        <v>17349302</v>
      </c>
      <c r="D507" s="1">
        <v>2454479</v>
      </c>
      <c r="E507" s="1">
        <v>0</v>
      </c>
      <c r="F507" s="1">
        <v>19803781</v>
      </c>
    </row>
    <row r="508" spans="1:6" ht="12.75">
      <c r="A508" t="s">
        <v>967</v>
      </c>
      <c r="B508" t="s">
        <v>968</v>
      </c>
      <c r="C508" s="1">
        <v>31144645</v>
      </c>
      <c r="D508" s="1">
        <v>1796720</v>
      </c>
      <c r="E508" s="1">
        <v>0</v>
      </c>
      <c r="F508" s="1">
        <v>32941365</v>
      </c>
    </row>
    <row r="509" spans="1:6" ht="12.75">
      <c r="A509" t="s">
        <v>969</v>
      </c>
      <c r="B509" t="s">
        <v>970</v>
      </c>
      <c r="C509" s="1">
        <v>46323</v>
      </c>
      <c r="D509" s="1">
        <v>2653</v>
      </c>
      <c r="E509" s="1">
        <v>0</v>
      </c>
      <c r="F509" s="1">
        <v>48976</v>
      </c>
    </row>
    <row r="510" spans="1:6" ht="12.75">
      <c r="A510" t="s">
        <v>971</v>
      </c>
      <c r="B510" t="s">
        <v>972</v>
      </c>
      <c r="C510" s="1">
        <v>9484878</v>
      </c>
      <c r="D510" s="1">
        <v>160389</v>
      </c>
      <c r="E510" s="1">
        <v>0</v>
      </c>
      <c r="F510" s="1">
        <v>9645267</v>
      </c>
    </row>
    <row r="511" spans="1:6" ht="12.75">
      <c r="A511" t="s">
        <v>973</v>
      </c>
      <c r="B511" t="s">
        <v>974</v>
      </c>
      <c r="C511" s="1">
        <v>65846641</v>
      </c>
      <c r="D511" s="1">
        <v>9265173</v>
      </c>
      <c r="E511" s="1">
        <v>0</v>
      </c>
      <c r="F511" s="1">
        <v>75111814</v>
      </c>
    </row>
    <row r="512" spans="1:6" ht="12.75">
      <c r="A512" t="s">
        <v>975</v>
      </c>
      <c r="B512" t="s">
        <v>976</v>
      </c>
      <c r="C512" s="1">
        <v>880634465</v>
      </c>
      <c r="D512" s="1">
        <v>128041761</v>
      </c>
      <c r="E512" s="1">
        <v>0</v>
      </c>
      <c r="F512" s="1">
        <v>1008676226</v>
      </c>
    </row>
    <row r="513" spans="1:6" ht="12.75">
      <c r="A513" t="s">
        <v>977</v>
      </c>
      <c r="B513" t="s">
        <v>978</v>
      </c>
      <c r="C513" s="1">
        <v>410687353</v>
      </c>
      <c r="D513" s="1">
        <v>142702903</v>
      </c>
      <c r="E513" s="1">
        <v>0</v>
      </c>
      <c r="F513" s="1">
        <v>553390256</v>
      </c>
    </row>
    <row r="514" spans="1:6" ht="12.75">
      <c r="A514" t="s">
        <v>979</v>
      </c>
      <c r="B514" t="s">
        <v>980</v>
      </c>
      <c r="C514" s="1">
        <v>380814526</v>
      </c>
      <c r="D514" s="1">
        <v>96724855</v>
      </c>
      <c r="E514" s="1">
        <v>0</v>
      </c>
      <c r="F514" s="1">
        <v>477539381</v>
      </c>
    </row>
    <row r="515" spans="1:6" ht="12.75">
      <c r="A515" t="s">
        <v>981</v>
      </c>
      <c r="B515" t="s">
        <v>982</v>
      </c>
      <c r="C515" s="1">
        <v>33874611315</v>
      </c>
      <c r="D515" s="1">
        <v>0</v>
      </c>
      <c r="E515" s="1">
        <v>0</v>
      </c>
      <c r="F515" s="1">
        <v>33874611315</v>
      </c>
    </row>
    <row r="516" spans="1:6" ht="12.75">
      <c r="A516" t="s">
        <v>983</v>
      </c>
      <c r="B516" t="s">
        <v>984</v>
      </c>
      <c r="C516" s="1">
        <v>2670000</v>
      </c>
      <c r="D516" s="1">
        <v>238500</v>
      </c>
      <c r="E516" s="1">
        <v>0</v>
      </c>
      <c r="F516" s="1">
        <v>2908500</v>
      </c>
    </row>
    <row r="517" spans="1:6" ht="12.75">
      <c r="A517" t="s">
        <v>985</v>
      </c>
      <c r="B517" t="s">
        <v>986</v>
      </c>
      <c r="C517" s="1">
        <v>0</v>
      </c>
      <c r="D517" s="1">
        <v>4898400</v>
      </c>
      <c r="E517" s="1">
        <v>0</v>
      </c>
      <c r="F517" s="1">
        <v>4898400</v>
      </c>
    </row>
    <row r="518" spans="1:6" ht="12.75">
      <c r="A518" t="s">
        <v>987</v>
      </c>
      <c r="B518" t="s">
        <v>988</v>
      </c>
      <c r="C518" s="1">
        <v>11473019960</v>
      </c>
      <c r="D518" s="1">
        <v>57454709</v>
      </c>
      <c r="E518" s="1">
        <v>5743280</v>
      </c>
      <c r="F518" s="1">
        <v>11524731389</v>
      </c>
    </row>
    <row r="519" spans="1:6" ht="12.75">
      <c r="A519" t="s">
        <v>989</v>
      </c>
      <c r="B519" t="s">
        <v>421</v>
      </c>
      <c r="C519" s="1">
        <v>24648598</v>
      </c>
      <c r="D519" s="1">
        <v>1805369</v>
      </c>
      <c r="E519" s="1">
        <v>0</v>
      </c>
      <c r="F519" s="1">
        <v>26453967</v>
      </c>
    </row>
    <row r="520" spans="1:6" ht="12.75">
      <c r="A520" t="s">
        <v>990</v>
      </c>
      <c r="B520" t="s">
        <v>991</v>
      </c>
      <c r="C520" s="1">
        <v>24648598</v>
      </c>
      <c r="D520" s="1">
        <v>1503769</v>
      </c>
      <c r="E520" s="1">
        <v>0</v>
      </c>
      <c r="F520" s="1">
        <v>26152367</v>
      </c>
    </row>
    <row r="521" spans="1:6" ht="12.75">
      <c r="A521" t="s">
        <v>992</v>
      </c>
      <c r="B521" t="s">
        <v>993</v>
      </c>
      <c r="C521" s="1">
        <v>0</v>
      </c>
      <c r="D521" s="1">
        <v>301600</v>
      </c>
      <c r="E521" s="1">
        <v>0</v>
      </c>
      <c r="F521" s="1">
        <v>301600</v>
      </c>
    </row>
    <row r="522" spans="1:6" ht="12.75">
      <c r="A522" t="s">
        <v>994</v>
      </c>
      <c r="B522" t="s">
        <v>995</v>
      </c>
      <c r="C522" s="1">
        <v>55673686</v>
      </c>
      <c r="D522" s="1">
        <v>40043555</v>
      </c>
      <c r="E522" s="1">
        <v>1538196</v>
      </c>
      <c r="F522" s="1">
        <v>94179045</v>
      </c>
    </row>
    <row r="523" spans="1:6" ht="12.75">
      <c r="A523" t="s">
        <v>996</v>
      </c>
      <c r="B523" t="s">
        <v>997</v>
      </c>
      <c r="C523" s="1">
        <v>55433244</v>
      </c>
      <c r="D523" s="1">
        <v>10795977</v>
      </c>
      <c r="E523" s="1">
        <v>1538196</v>
      </c>
      <c r="F523" s="1">
        <v>64691025</v>
      </c>
    </row>
    <row r="524" spans="1:6" ht="12.75">
      <c r="A524" t="s">
        <v>998</v>
      </c>
      <c r="B524" t="s">
        <v>999</v>
      </c>
      <c r="C524" s="1">
        <v>240442</v>
      </c>
      <c r="D524" s="1">
        <v>29247578</v>
      </c>
      <c r="E524" s="1">
        <v>0</v>
      </c>
      <c r="F524" s="1">
        <v>29488020</v>
      </c>
    </row>
    <row r="525" spans="1:6" ht="12.75">
      <c r="A525" s="20" t="s">
        <v>1000</v>
      </c>
      <c r="B525" s="20" t="s">
        <v>1001</v>
      </c>
      <c r="C525" s="21">
        <v>11392697676</v>
      </c>
      <c r="D525" s="21">
        <v>15605785</v>
      </c>
      <c r="E525" s="21">
        <v>4205084</v>
      </c>
      <c r="F525" s="21">
        <v>11404098377</v>
      </c>
    </row>
    <row r="526" spans="1:6" ht="12.75">
      <c r="A526" s="14" t="s">
        <v>1002</v>
      </c>
      <c r="B526" s="14" t="s">
        <v>1003</v>
      </c>
      <c r="C526" s="15">
        <v>4561594</v>
      </c>
      <c r="D526" s="15">
        <v>0</v>
      </c>
      <c r="E526" s="15">
        <v>0</v>
      </c>
      <c r="F526" s="15">
        <v>4561594</v>
      </c>
    </row>
    <row r="527" spans="1:6" ht="12.75">
      <c r="A527" s="14" t="s">
        <v>1004</v>
      </c>
      <c r="B527" s="14" t="s">
        <v>1005</v>
      </c>
      <c r="C527" s="15">
        <v>347720508</v>
      </c>
      <c r="D527" s="15">
        <v>15424345</v>
      </c>
      <c r="E527" s="15">
        <v>4205084</v>
      </c>
      <c r="F527" s="15">
        <v>358939769</v>
      </c>
    </row>
    <row r="528" spans="1:6" ht="12.75">
      <c r="A528" s="14" t="s">
        <v>1006</v>
      </c>
      <c r="B528" s="14" t="s">
        <v>1007</v>
      </c>
      <c r="C528" s="15">
        <v>11040415574</v>
      </c>
      <c r="D528" s="15">
        <v>181440</v>
      </c>
      <c r="E528" s="15">
        <v>0</v>
      </c>
      <c r="F528" s="15">
        <v>11040597014</v>
      </c>
    </row>
    <row r="529" spans="1:6" ht="12.75">
      <c r="A529" t="s">
        <v>1008</v>
      </c>
      <c r="B529" t="s">
        <v>1009</v>
      </c>
      <c r="C529" s="1">
        <v>0</v>
      </c>
      <c r="D529" s="1">
        <v>106179210</v>
      </c>
      <c r="E529" s="1">
        <v>106179210</v>
      </c>
      <c r="F529" s="1">
        <v>0</v>
      </c>
    </row>
    <row r="530" spans="1:6" ht="12.75">
      <c r="A530" t="s">
        <v>1010</v>
      </c>
      <c r="B530" t="s">
        <v>1011</v>
      </c>
      <c r="C530" s="1">
        <v>796132000</v>
      </c>
      <c r="D530" s="1">
        <v>0</v>
      </c>
      <c r="E530" s="1">
        <v>0</v>
      </c>
      <c r="F530" s="1">
        <v>796132000</v>
      </c>
    </row>
    <row r="531" spans="1:6" ht="12.75">
      <c r="A531" t="s">
        <v>1012</v>
      </c>
      <c r="B531" t="s">
        <v>1013</v>
      </c>
      <c r="C531" s="1">
        <v>796132000</v>
      </c>
      <c r="D531" s="1">
        <v>0</v>
      </c>
      <c r="E531" s="1">
        <v>0</v>
      </c>
      <c r="F531" s="1">
        <v>796132000</v>
      </c>
    </row>
    <row r="532" spans="1:6" ht="12.75">
      <c r="A532" t="s">
        <v>1014</v>
      </c>
      <c r="B532" t="s">
        <v>785</v>
      </c>
      <c r="C532" s="1">
        <v>796132000</v>
      </c>
      <c r="D532" s="1">
        <v>0</v>
      </c>
      <c r="E532" s="1">
        <v>0</v>
      </c>
      <c r="F532" s="1">
        <v>796132000</v>
      </c>
    </row>
    <row r="533" spans="1:6" ht="12.75">
      <c r="A533" t="s">
        <v>1015</v>
      </c>
      <c r="B533" t="s">
        <v>1016</v>
      </c>
      <c r="C533" s="1">
        <v>3293266158</v>
      </c>
      <c r="D533" s="1">
        <v>95811784</v>
      </c>
      <c r="E533" s="1">
        <v>10367426</v>
      </c>
      <c r="F533" s="1">
        <v>3378710516</v>
      </c>
    </row>
    <row r="534" spans="1:6" ht="12.75">
      <c r="A534" t="s">
        <v>1017</v>
      </c>
      <c r="B534" t="s">
        <v>1018</v>
      </c>
      <c r="C534" s="1">
        <v>2370239956</v>
      </c>
      <c r="D534" s="1">
        <v>90913384</v>
      </c>
      <c r="E534" s="1">
        <v>6203786</v>
      </c>
      <c r="F534" s="1">
        <v>2454949554</v>
      </c>
    </row>
    <row r="535" spans="1:6" ht="12.75">
      <c r="A535" t="s">
        <v>1019</v>
      </c>
      <c r="B535" t="s">
        <v>1020</v>
      </c>
      <c r="C535" s="1">
        <v>2370239956</v>
      </c>
      <c r="D535" s="1">
        <v>90913384</v>
      </c>
      <c r="E535" s="1">
        <v>6203786</v>
      </c>
      <c r="F535" s="1">
        <v>2454949554</v>
      </c>
    </row>
    <row r="536" spans="1:6" ht="12.75">
      <c r="A536" t="s">
        <v>1021</v>
      </c>
      <c r="B536" t="s">
        <v>1022</v>
      </c>
      <c r="C536" s="1">
        <v>2370239956</v>
      </c>
      <c r="D536" s="1">
        <v>90913384</v>
      </c>
      <c r="E536" s="1">
        <v>6203786</v>
      </c>
      <c r="F536" s="1">
        <v>2454949554</v>
      </c>
    </row>
    <row r="537" spans="1:6" ht="12.75">
      <c r="A537" t="s">
        <v>1023</v>
      </c>
      <c r="B537" t="s">
        <v>1024</v>
      </c>
      <c r="C537" s="1">
        <v>0</v>
      </c>
      <c r="D537" s="1">
        <v>4898400</v>
      </c>
      <c r="E537" s="1">
        <v>4163640</v>
      </c>
      <c r="F537" s="1">
        <v>734760</v>
      </c>
    </row>
    <row r="538" spans="1:6" ht="12.75">
      <c r="A538" t="s">
        <v>1025</v>
      </c>
      <c r="B538" t="s">
        <v>1026</v>
      </c>
      <c r="C538" s="1">
        <v>0</v>
      </c>
      <c r="D538" s="1">
        <v>4898400</v>
      </c>
      <c r="E538" s="1">
        <v>4163640</v>
      </c>
      <c r="F538" s="1">
        <v>734760</v>
      </c>
    </row>
    <row r="539" spans="1:6" ht="12.75">
      <c r="A539" t="s">
        <v>1027</v>
      </c>
      <c r="B539" t="s">
        <v>1028</v>
      </c>
      <c r="C539" s="1">
        <v>923026202</v>
      </c>
      <c r="D539" s="1">
        <v>0</v>
      </c>
      <c r="E539" s="1">
        <v>0</v>
      </c>
      <c r="F539" s="1">
        <v>923026202</v>
      </c>
    </row>
    <row r="540" spans="1:6" ht="12.75">
      <c r="A540" t="s">
        <v>1029</v>
      </c>
      <c r="B540" t="s">
        <v>1030</v>
      </c>
      <c r="C540" s="1">
        <v>923026202</v>
      </c>
      <c r="D540" s="1">
        <v>0</v>
      </c>
      <c r="E540" s="1">
        <v>0</v>
      </c>
      <c r="F540" s="1">
        <v>923026202</v>
      </c>
    </row>
    <row r="541" spans="1:6" ht="12.75">
      <c r="A541" t="s">
        <v>1031</v>
      </c>
      <c r="B541" t="s">
        <v>1032</v>
      </c>
      <c r="C541" s="1">
        <v>-4089398158</v>
      </c>
      <c r="D541" s="1">
        <v>10367426</v>
      </c>
      <c r="E541" s="1">
        <v>95811784</v>
      </c>
      <c r="F541" s="1">
        <v>-4174842516</v>
      </c>
    </row>
    <row r="542" spans="1:6" ht="12.75">
      <c r="A542" t="s">
        <v>1033</v>
      </c>
      <c r="B542" t="s">
        <v>1034</v>
      </c>
      <c r="C542" s="1">
        <v>-796132000</v>
      </c>
      <c r="D542" s="1">
        <v>0</v>
      </c>
      <c r="E542" s="1">
        <v>0</v>
      </c>
      <c r="F542" s="1">
        <v>-796132000</v>
      </c>
    </row>
    <row r="543" spans="1:6" ht="12.75">
      <c r="A543" t="s">
        <v>1035</v>
      </c>
      <c r="B543" t="s">
        <v>1036</v>
      </c>
      <c r="C543" s="1">
        <v>-796132000</v>
      </c>
      <c r="D543" s="1">
        <v>0</v>
      </c>
      <c r="E543" s="1">
        <v>0</v>
      </c>
      <c r="F543" s="1">
        <v>-796132000</v>
      </c>
    </row>
    <row r="544" spans="1:6" ht="12.75">
      <c r="A544" t="s">
        <v>1037</v>
      </c>
      <c r="B544" t="s">
        <v>1038</v>
      </c>
      <c r="C544" s="1">
        <v>-3293266158</v>
      </c>
      <c r="D544" s="1">
        <v>10367426</v>
      </c>
      <c r="E544" s="1">
        <v>95811784</v>
      </c>
      <c r="F544" s="1">
        <v>-3378710516</v>
      </c>
    </row>
    <row r="545" spans="1:6" ht="12.75">
      <c r="A545" t="s">
        <v>1039</v>
      </c>
      <c r="B545" t="s">
        <v>1040</v>
      </c>
      <c r="C545" s="1">
        <v>-2370239956</v>
      </c>
      <c r="D545" s="1">
        <v>6203786</v>
      </c>
      <c r="E545" s="1">
        <v>90913384</v>
      </c>
      <c r="F545" s="1">
        <v>-2454949554</v>
      </c>
    </row>
    <row r="546" spans="1:6" ht="12.75">
      <c r="A546" t="s">
        <v>1041</v>
      </c>
      <c r="B546" t="s">
        <v>1042</v>
      </c>
      <c r="C546" s="1">
        <v>-923026202</v>
      </c>
      <c r="D546" s="1">
        <v>0</v>
      </c>
      <c r="E546" s="1">
        <v>0</v>
      </c>
      <c r="F546" s="1">
        <v>-923026202</v>
      </c>
    </row>
    <row r="547" spans="1:6" ht="12.75">
      <c r="A547" t="s">
        <v>1043</v>
      </c>
      <c r="B547" t="s">
        <v>1044</v>
      </c>
      <c r="C547" s="1">
        <v>0</v>
      </c>
      <c r="D547" s="1">
        <v>4163640</v>
      </c>
      <c r="E547" s="1">
        <v>4898400</v>
      </c>
      <c r="F547" s="1">
        <v>-734760</v>
      </c>
    </row>
    <row r="548" spans="1:6" ht="12.75">
      <c r="A548" t="s">
        <v>1045</v>
      </c>
      <c r="B548" t="s">
        <v>1046</v>
      </c>
      <c r="C548" s="1">
        <v>0</v>
      </c>
      <c r="D548" s="1">
        <v>5807279224</v>
      </c>
      <c r="E548" s="1">
        <v>5807279224</v>
      </c>
      <c r="F548" s="1">
        <v>0</v>
      </c>
    </row>
    <row r="549" spans="1:6" ht="12.75">
      <c r="A549" t="s">
        <v>1047</v>
      </c>
      <c r="B549" t="s">
        <v>1048</v>
      </c>
      <c r="C549" s="1">
        <v>-25309107169.01</v>
      </c>
      <c r="D549" s="1">
        <v>2292284681</v>
      </c>
      <c r="E549" s="1">
        <v>3531766654</v>
      </c>
      <c r="F549" s="1">
        <v>-26548589142.01</v>
      </c>
    </row>
    <row r="550" spans="1:6" ht="12.75">
      <c r="A550" t="s">
        <v>1049</v>
      </c>
      <c r="B550" t="s">
        <v>1013</v>
      </c>
      <c r="C550" s="1">
        <v>-8957808112</v>
      </c>
      <c r="D550" s="1">
        <v>1679267348</v>
      </c>
      <c r="E550" s="1">
        <v>3527719654</v>
      </c>
      <c r="F550" s="1">
        <v>-10806260418</v>
      </c>
    </row>
    <row r="551" spans="1:6" ht="12.75">
      <c r="A551" t="s">
        <v>1050</v>
      </c>
      <c r="B551" t="s">
        <v>1051</v>
      </c>
      <c r="C551" s="1">
        <v>-43598871</v>
      </c>
      <c r="D551" s="1">
        <v>56323982</v>
      </c>
      <c r="E551" s="1">
        <v>12725111</v>
      </c>
      <c r="F551" s="1">
        <v>0</v>
      </c>
    </row>
    <row r="552" spans="1:6" ht="12.75">
      <c r="A552" t="s">
        <v>1052</v>
      </c>
      <c r="B552" t="s">
        <v>502</v>
      </c>
      <c r="C552" s="1">
        <v>-241291675</v>
      </c>
      <c r="D552" s="1">
        <v>25936826</v>
      </c>
      <c r="E552" s="1">
        <v>11555609</v>
      </c>
      <c r="F552" s="1">
        <v>-226910458</v>
      </c>
    </row>
    <row r="553" spans="1:6" ht="12.75">
      <c r="A553" t="s">
        <v>1053</v>
      </c>
      <c r="B553" t="s">
        <v>500</v>
      </c>
      <c r="C553" s="1">
        <v>-8672917566</v>
      </c>
      <c r="D553" s="1">
        <v>1597006540</v>
      </c>
      <c r="E553" s="1">
        <v>3503438934</v>
      </c>
      <c r="F553" s="1">
        <v>-10579349960</v>
      </c>
    </row>
    <row r="554" spans="1:6" ht="12.75">
      <c r="A554" t="s">
        <v>1054</v>
      </c>
      <c r="B554" t="s">
        <v>1055</v>
      </c>
      <c r="C554" s="1">
        <v>-16351299057.01</v>
      </c>
      <c r="D554" s="1">
        <v>613017333</v>
      </c>
      <c r="E554" s="1">
        <v>4047000</v>
      </c>
      <c r="F554" s="1">
        <v>-15742328724.01</v>
      </c>
    </row>
    <row r="555" spans="1:6" ht="12.75">
      <c r="A555" t="s">
        <v>1056</v>
      </c>
      <c r="B555" t="s">
        <v>1055</v>
      </c>
      <c r="C555" s="1">
        <v>-16351299057.01</v>
      </c>
      <c r="D555" s="1">
        <v>613017333</v>
      </c>
      <c r="E555" s="1">
        <v>4047000</v>
      </c>
      <c r="F555" s="1">
        <v>-15742328724.01</v>
      </c>
    </row>
    <row r="556" spans="1:6" ht="12.75">
      <c r="A556" t="s">
        <v>1057</v>
      </c>
      <c r="B556" t="s">
        <v>1058</v>
      </c>
      <c r="C556" s="1">
        <v>-16351299057.01</v>
      </c>
      <c r="D556" s="1">
        <v>613017333</v>
      </c>
      <c r="E556" s="1">
        <v>4047000</v>
      </c>
      <c r="F556" s="1">
        <v>-15742328724.01</v>
      </c>
    </row>
    <row r="557" spans="1:6" ht="12.75">
      <c r="A557" t="s">
        <v>1059</v>
      </c>
      <c r="B557" t="s">
        <v>1060</v>
      </c>
      <c r="C557" s="1">
        <v>-1414103101.99</v>
      </c>
      <c r="D557" s="1">
        <v>0</v>
      </c>
      <c r="E557" s="1">
        <v>0</v>
      </c>
      <c r="F557" s="1">
        <v>-1414103101.99</v>
      </c>
    </row>
    <row r="558" spans="1:6" ht="12.75">
      <c r="A558" t="s">
        <v>1061</v>
      </c>
      <c r="B558" t="s">
        <v>1062</v>
      </c>
      <c r="C558" s="1">
        <v>-1358148650</v>
      </c>
      <c r="D558" s="1">
        <v>0</v>
      </c>
      <c r="E558" s="1">
        <v>0</v>
      </c>
      <c r="F558" s="1">
        <v>-1358148650</v>
      </c>
    </row>
    <row r="559" spans="1:6" ht="12.75">
      <c r="A559" t="s">
        <v>1063</v>
      </c>
      <c r="B559" t="s">
        <v>1064</v>
      </c>
      <c r="C559" s="1">
        <v>-1358148650</v>
      </c>
      <c r="D559" s="1">
        <v>0</v>
      </c>
      <c r="E559" s="1">
        <v>0</v>
      </c>
      <c r="F559" s="1">
        <v>-1358148650</v>
      </c>
    </row>
    <row r="560" spans="1:6" ht="12.75">
      <c r="A560" t="s">
        <v>1065</v>
      </c>
      <c r="B560" t="s">
        <v>1066</v>
      </c>
      <c r="C560" s="1">
        <v>-55954451.99</v>
      </c>
      <c r="D560" s="1">
        <v>0</v>
      </c>
      <c r="E560" s="1">
        <v>0</v>
      </c>
      <c r="F560" s="1">
        <v>-55954451.99</v>
      </c>
    </row>
    <row r="561" spans="1:6" ht="12.75">
      <c r="A561" t="s">
        <v>1067</v>
      </c>
      <c r="B561" t="s">
        <v>1066</v>
      </c>
      <c r="C561" s="1">
        <v>-55954451.99</v>
      </c>
      <c r="D561" s="1">
        <v>0</v>
      </c>
      <c r="E561" s="1">
        <v>0</v>
      </c>
      <c r="F561" s="1">
        <v>-55954451.99</v>
      </c>
    </row>
    <row r="562" spans="1:6" ht="12.75">
      <c r="A562" t="s">
        <v>1068</v>
      </c>
      <c r="B562" t="s">
        <v>1069</v>
      </c>
      <c r="C562" s="1">
        <v>-55954451.99</v>
      </c>
      <c r="D562" s="1">
        <v>0</v>
      </c>
      <c r="E562" s="1">
        <v>0</v>
      </c>
      <c r="F562" s="1">
        <v>-55954451.99</v>
      </c>
    </row>
    <row r="563" spans="1:6" ht="12.75">
      <c r="A563" t="s">
        <v>1070</v>
      </c>
      <c r="B563" t="s">
        <v>1071</v>
      </c>
      <c r="C563" s="1">
        <v>26723210271</v>
      </c>
      <c r="D563" s="1">
        <v>3514994543</v>
      </c>
      <c r="E563" s="1">
        <v>2275512570</v>
      </c>
      <c r="F563" s="1">
        <v>27962692244</v>
      </c>
    </row>
    <row r="564" spans="1:6" ht="12.75">
      <c r="A564" t="s">
        <v>1072</v>
      </c>
      <c r="B564" t="s">
        <v>1073</v>
      </c>
      <c r="C564" s="1">
        <v>25309107169</v>
      </c>
      <c r="D564" s="1">
        <v>3514994543</v>
      </c>
      <c r="E564" s="1">
        <v>2275512570</v>
      </c>
      <c r="F564" s="1">
        <v>26548589142</v>
      </c>
    </row>
    <row r="565" spans="1:6" ht="12.75">
      <c r="A565" t="s">
        <v>1074</v>
      </c>
      <c r="B565" t="s">
        <v>1075</v>
      </c>
      <c r="C565" s="1">
        <v>8957808112</v>
      </c>
      <c r="D565" s="1">
        <v>3514994543</v>
      </c>
      <c r="E565" s="1">
        <v>1666542237</v>
      </c>
      <c r="F565" s="1">
        <v>10806260418</v>
      </c>
    </row>
    <row r="566" spans="1:6" ht="12.75">
      <c r="A566" t="s">
        <v>1076</v>
      </c>
      <c r="B566" t="s">
        <v>1077</v>
      </c>
      <c r="C566" s="1">
        <v>16351299057</v>
      </c>
      <c r="D566" s="1">
        <v>0</v>
      </c>
      <c r="E566" s="1">
        <v>608970333</v>
      </c>
      <c r="F566" s="1">
        <v>15742328724</v>
      </c>
    </row>
    <row r="567" spans="1:6" ht="12.75">
      <c r="A567" t="s">
        <v>1078</v>
      </c>
      <c r="B567" t="s">
        <v>1058</v>
      </c>
      <c r="C567" s="1">
        <v>16351299057</v>
      </c>
      <c r="D567" s="1">
        <v>0</v>
      </c>
      <c r="E567" s="1">
        <v>608970333</v>
      </c>
      <c r="F567" s="1">
        <v>15742328724</v>
      </c>
    </row>
    <row r="568" spans="1:6" ht="12.75">
      <c r="A568" t="s">
        <v>1079</v>
      </c>
      <c r="B568" t="s">
        <v>1080</v>
      </c>
      <c r="C568" s="1">
        <v>1414103102</v>
      </c>
      <c r="D568" s="1">
        <v>0</v>
      </c>
      <c r="E568" s="1">
        <v>0</v>
      </c>
      <c r="F568" s="1">
        <v>1414103102</v>
      </c>
    </row>
    <row r="569" spans="1:6" ht="12.75">
      <c r="A569" t="s">
        <v>1081</v>
      </c>
      <c r="B569" t="s">
        <v>1082</v>
      </c>
      <c r="C569" s="1">
        <v>1358148650</v>
      </c>
      <c r="D569" s="1">
        <v>0</v>
      </c>
      <c r="E569" s="1">
        <v>0</v>
      </c>
      <c r="F569" s="1">
        <v>1358148650</v>
      </c>
    </row>
    <row r="570" spans="1:6" ht="12.75">
      <c r="A570" t="s">
        <v>1083</v>
      </c>
      <c r="B570" t="s">
        <v>1084</v>
      </c>
      <c r="C570" s="1">
        <v>55954452</v>
      </c>
      <c r="D570" s="1">
        <v>0</v>
      </c>
      <c r="E570" s="1">
        <v>0</v>
      </c>
      <c r="F570" s="1">
        <v>55954452</v>
      </c>
    </row>
    <row r="571" spans="1:6" ht="12.75">
      <c r="A571" t="s">
        <v>1085</v>
      </c>
      <c r="B571" t="s">
        <v>1086</v>
      </c>
      <c r="C571" s="1">
        <v>55954452</v>
      </c>
      <c r="D571" s="1">
        <v>0</v>
      </c>
      <c r="E571" s="1">
        <v>0</v>
      </c>
      <c r="F571" s="1">
        <v>55954452</v>
      </c>
    </row>
    <row r="572" spans="1:7" ht="12.75">
      <c r="A572" t="s">
        <v>1087</v>
      </c>
      <c r="C572" s="1">
        <v>0</v>
      </c>
      <c r="D572" s="1">
        <v>256926813638.87</v>
      </c>
      <c r="E572" s="1">
        <v>256926813638.87</v>
      </c>
      <c r="F572" s="1">
        <v>0</v>
      </c>
      <c r="G572" s="24" t="s">
        <v>1088</v>
      </c>
    </row>
    <row r="573" spans="1:3" ht="12.75">
      <c r="A573" t="s">
        <v>1089</v>
      </c>
      <c r="B573" t="s">
        <v>1090</v>
      </c>
      <c r="C573" t="s">
        <v>1091</v>
      </c>
    </row>
  </sheetData>
  <sheetProtection/>
  <mergeCells count="1">
    <mergeCell ref="K109:K110"/>
  </mergeCells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Yasmin Ontibon Salazar</cp:lastModifiedBy>
  <dcterms:created xsi:type="dcterms:W3CDTF">2022-10-19T13:40:58Z</dcterms:created>
  <dcterms:modified xsi:type="dcterms:W3CDTF">2022-10-19T13:41:08Z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01FD3363AF79301DE5E0E3ED8EA5234D14824423E3FAA3D326D0B31B2BB1E774D7337157F0EE23B07692F46C61E81A3840A422A1B8FAB909A2AB122DED0DE6CA456DA31761652F51414A91C379A91BC283575533FE5657B937F3C3F65FDC4082AA7EE2E19A447A6CAD1CCBD3F3EE7544FD4BEEF21159EBF1B27D3166430D994</vt:lpwstr>
  </property>
  <property fmtid="{D5CDD505-2E9C-101B-9397-08002B2CF9AE}" pid="3" name="Business Objects Context Information1">
    <vt:lpwstr>E99E544B280E064DFC60708AB3F8B9D3769934C9392F02FBFE7DD1D6CA9F436F2B45224A5FE3BA6F460D7672040AEF516D03EF3E6CA7788250772B90F3B13F25D96D5148A3666843DDB74FE1FBE9EC6D6A4E0DE648CC85A34915BBCF5B92468404072E11883BFFA6A871FCDD7E20F2EE41E2154D9C4ED06C7F62AD949A3DEF0</vt:lpwstr>
  </property>
  <property fmtid="{D5CDD505-2E9C-101B-9397-08002B2CF9AE}" pid="4" name="Business Objects Context Information2">
    <vt:lpwstr>3C8C84876CD938F21542DD34258EC95A782961A8A550FE5AD322FE7E3E611EEEDA0811A523055C3D3141C291F40A52FE9D2A0937BFE8BAA41DCE441DE16C9F034E0B25AD290D45763D7C98B3F0191D12B97FFEC26A8691DD551551C426FCFA7C18651CCB8FA458EE2F08D589E656272672B3716D6676E14C20F660D1036A20F</vt:lpwstr>
  </property>
  <property fmtid="{D5CDD505-2E9C-101B-9397-08002B2CF9AE}" pid="5" name="Business Objects Context Information3">
    <vt:lpwstr>C9E1FD9B71FB4BD3233C8CC2E1D632F6139CFDB51114DBF63E16F3545D5F7A7DEE5A661B700FB29E02F194D3C25708A725021DA9E5245CF2E93D526F6B6D5445C6D5D8A2E2FA9527A714FEDF90E5C425315B28AE81EA724FA3246FFA52297315F7DB493E3A013160D5602AF635DD43578ABFE658043048FEF86F84C54AD739A</vt:lpwstr>
  </property>
  <property fmtid="{D5CDD505-2E9C-101B-9397-08002B2CF9AE}" pid="6" name="Business Objects Context Information4">
    <vt:lpwstr>D2336AF92C8B1E0BDD05F630B299CA884BD930BEEC4465469D3EDDDA8A879E700B2089ECB3DA6A92A9446BB753EEB622C89223D28486CF3DB706C6C1BFD0B43AE1C6BEA5B854CB892E0EAD1B5392C4D6F347488888E4B7F99EF539032AF2356594F3CC27D0AAC2B2BF8F0A02196B924CF13C14CD1B775656736D25A6E2369F6</vt:lpwstr>
  </property>
  <property fmtid="{D5CDD505-2E9C-101B-9397-08002B2CF9AE}" pid="7" name="Business Objects Context Information5">
    <vt:lpwstr>CF85605C7B5EBCDB42D7F8FF74188F2CAAA6B30D5A45470F654BFACC49F4D651977860530EAF816C0E463ED613E1EE0CC5D0CF9B1C71D2AD2487A838D96D0327B8697156E64F756630BCC9E49C4482CE51136340FB50C80776B3D1BE255B090B8194D6974E923F035F636CDBBFA63BD4C45AC09DA00EA7FA58F2D9DDE7812B3</vt:lpwstr>
  </property>
  <property fmtid="{D5CDD505-2E9C-101B-9397-08002B2CF9AE}" pid="8" name="Business Objects Context Information6">
    <vt:lpwstr>EC9BDA0CCFAEFC9313FE2F9A9DE3C21BEC0BFC0EDDE3339D936F9BB9300113713C95CFAD00809B16D5263E54D0636905FE33E66B29015F59935750E66815F9CE15A43E7500CBE91884DFA7F7D40F21AFB92DAFE5AA3AAEB703A979A5B24C9E9EE1A09C8F14458C7F3CAA76A7E24C3B6438D050E205B617A4B7949AF288AAB31</vt:lpwstr>
  </property>
  <property fmtid="{D5CDD505-2E9C-101B-9397-08002B2CF9AE}" pid="9" name="Business Objects Context Information7">
    <vt:lpwstr>22D8673656B8B4323977C35C76D1561BE4A7A253874BB238577064B8A13621A04003B24F9A35024777C45EC7CB105837BA2858D7DCA6239D2626278AD854C5DA899170D132C4E5838F4BE609CB49DC180D854CEFC429B9ECC1563CDB4E8A5951F4B6B6A76EFA0F862792F2A389C69D3412888B97204E4F99296DCAF2F6812AA</vt:lpwstr>
  </property>
  <property fmtid="{D5CDD505-2E9C-101B-9397-08002B2CF9AE}" pid="10" name="Business Objects Context Information8">
    <vt:lpwstr>3364A8B6A4A8465B1C0CAF762583E457C86B5CBC88BA5423415912F0C28ABD5AC219726EDEAEE8C6440BFE494F880E4BF57E26283880CEEF99E1B0EA16FCE7A3AE147B9CC1B6961F7A44F28A4103E8263DAE9BEA2497F639C517C109DF9D3D8A72A06A11D74350E2468678F30927EF878B8AD17ECAE5F3BBA14E4AE99F29318</vt:lpwstr>
  </property>
  <property fmtid="{D5CDD505-2E9C-101B-9397-08002B2CF9AE}" pid="11" name="Business Objects Context Information9">
    <vt:lpwstr>B8A83D6629D240B714BCDD5BB2D1A0AF1868685070E3C620B6C5228DA59DD0BAD64C5E615CF6B691EA8B6FD6FF3073360339A59FADDCD19DB6C32B298155C240B8F6403E3C637A7F2ED481F02A9A7173658F072A13F</vt:lpwstr>
  </property>
</Properties>
</file>