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RRESPONDENCIA 2022\ESTADOS FINANCIEROS 2022\MARZO 2022\"/>
    </mc:Choice>
  </mc:AlternateContent>
  <bookViews>
    <workbookView xWindow="0" yWindow="0" windowWidth="14370" windowHeight="10155"/>
  </bookViews>
  <sheets>
    <sheet name="CGN-2015-001" sheetId="1" r:id="rId1"/>
    <sheet name="CGN-2015-002" sheetId="2" r:id="rId2"/>
    <sheet name="BGENERAL" sheetId="3" r:id="rId3"/>
    <sheet name="ACTIVIDAD" sheetId="4" r:id="rId4"/>
    <sheet name="SIPROJ" sheetId="6" r:id="rId5"/>
  </sheets>
  <externalReferences>
    <externalReference r:id="rId6"/>
  </externalReferences>
  <definedNames>
    <definedName name="_xlnm._FilterDatabase" localSheetId="0" hidden="1">'CGN-2015-001'!$A$10:$H$269</definedName>
    <definedName name="ACREEDORES">#REF!</definedName>
    <definedName name="ACTIVO">#REF!</definedName>
    <definedName name="ACTIVOS_ADQUIRIDOS_DE_INSTITUCIONES_INSCRITAS">#REF!</definedName>
    <definedName name="AGOTAMIENTO">#REF!</definedName>
    <definedName name="AGOTAMIENTO_ACUMULADO_DE_RECURSOS_NO_RENOVABLES__CR___1684_AGOTAMIENTO_ACUMULADO">#REF!</definedName>
    <definedName name="AJUSTE_DE_EJERCICIOS_ANTERIORES">#REF!</definedName>
    <definedName name="AJUSTES_POR_INFLACION">#REF!</definedName>
    <definedName name="AMORTIZACION_ACUMULADA_DE_BIENES_ENTREGADOS_A_TERCEROS_CR">#REF!</definedName>
    <definedName name="AMORTIZACION_ACUMULADA_DE_INTANGIBLES__CR">#REF!</definedName>
    <definedName name="AMORTIZACION_ACUMULADA_DE_INVERSIONES_DE_RECURSOS_NO_RENOVABLES__CR">#REF!</definedName>
    <definedName name="AMORTIZACION_ACUMULADA_DE_RECURSOS_RENOVABLES__CR">#REF!</definedName>
    <definedName name="APORTES_POR_COBRAR_A_ENTIDADES_AFILIADAS">#REF!</definedName>
    <definedName name="APORTES_POR_PAGAR_A_AFILIADOS">#REF!</definedName>
    <definedName name="_xlnm.Print_Area" localSheetId="3">ACTIVIDAD!$A$9:$F$47</definedName>
    <definedName name="_xlnm.Print_Area" localSheetId="4">SIPROJ!$A$1:$M$38</definedName>
    <definedName name="AVANCES_Y_ANTICIPOS_ENTREGADOS">#REF!</definedName>
    <definedName name="AVANCES_Y_ANTICIPOS_RECIBIDOS">#REF!</definedName>
    <definedName name="BANCOS_Y_CORPORACIONES">#REF!</definedName>
    <definedName name="BIENES_COMERCIALIZADOS">#REF!</definedName>
    <definedName name="BIENES_DE_ARTE_Y_CULTURA">#REF!</definedName>
    <definedName name="BIENES_DE_BENEFICIO_Y_USO_PUBLICO_EN_CONSTRUCCION">#REF!</definedName>
    <definedName name="BIENES_DE_USO_PUBLICO">#REF!</definedName>
    <definedName name="BIENES_ENTREGADOS_A_TERCEROS">#REF!</definedName>
    <definedName name="BIENES_ENTREGADOS_EN_CUSTODIA">#REF!</definedName>
    <definedName name="BIENES_HISTORICOS_Y_CULTURALES">#REF!</definedName>
    <definedName name="BIENES_MUEBLES_EN_BODEGA">#REF!</definedName>
    <definedName name="BIENES_PRODUCIDOS">#REF!</definedName>
    <definedName name="BIENES_RECIBIDOS_EN_ARRENDAMIENTO_FINANCIERO">#REF!</definedName>
    <definedName name="BIENES_RECIBIDOS_EN_CUSTODIA">#REF!</definedName>
    <definedName name="BIENES_RECIBIDOS_EN_DACION_DE_PAGO">#REF!</definedName>
    <definedName name="BONOS">#REF!</definedName>
    <definedName name="BONOS_Y_TITULOS_PENSIONALES">#REF!</definedName>
    <definedName name="CAJA">#REF!</definedName>
    <definedName name="CAPITAL_AUTORIZADO_Y_PAGADO">#REF!</definedName>
    <definedName name="CAPITAL_FISCAL">#REF!</definedName>
    <definedName name="CAPITAL_GARANTIA_EMITIDO">#REF!</definedName>
    <definedName name="CAPITAL_GARANTIA_OTORGADO">#REF!</definedName>
    <definedName name="CARGOS_DIFERIDOS">#REF!</definedName>
    <definedName name="CIERRE_DE_INGRESOS__GASTOS_Y_COSTOS">#REF!</definedName>
    <definedName name="CONSTRUCCIONES_EN_CURSO">#REF!</definedName>
    <definedName name="CONTRATISTAS">#REF!</definedName>
    <definedName name="CONTRATOS_DE_ARRENDAMIENTO_FINANCIERO">#REF!</definedName>
    <definedName name="CORRECCION_MONETARIA">#REF!</definedName>
    <definedName name="COSTOS_DE_SERVICIOS">#REF!</definedName>
    <definedName name="CREDITOS_DIFERIDOS">#REF!</definedName>
    <definedName name="CREDITOS_JUDICIALES">#REF!</definedName>
    <definedName name="CUENTAS_DE_ORDEN_ACREEDORAS_FIDUCIARIAS">#REF!</definedName>
    <definedName name="CUENTAS_DE_ORDEN_DEUDORAS_FIDUCIARIAS">#REF!</definedName>
    <definedName name="CUENTAS_POR_COBRAR">#REF!</definedName>
    <definedName name="DE_RENTA_FIJA">#REF!</definedName>
    <definedName name="DE_RENTA_VARIABLE">#REF!</definedName>
    <definedName name="DEPOSITOS_ENTREGADOS">#REF!</definedName>
    <definedName name="DEPOSITOS_RECIBIDOS_DE_TERCEROS">#REF!</definedName>
    <definedName name="DEPRECIACION">#REF!</definedName>
    <definedName name="DEPRECIACION_ACUMULADA__CR">#REF!</definedName>
    <definedName name="DEPRECIACION_DIFERIDA">#REF!</definedName>
    <definedName name="DERECHOS_CONTINGENTES_POR_CONTRA__CR">#REF!</definedName>
    <definedName name="DEUDORAS_DE_CONTROL_POR_CONTRA__CR">#REF!</definedName>
    <definedName name="DEUDORAS_FIDUCIARIAS_POR_CONTRA__CR">#REF!</definedName>
    <definedName name="DEUDORAS_FISCALES_POR_CONTRA__CR">#REF!</definedName>
    <definedName name="DEVOLUCIONES__REBAJAS_Y_DESCUENTOS_EN_VENTA_DE__SERVICIOS__DB">#REF!</definedName>
    <definedName name="DEVOLUCIONES__REBAJAS_Y_DESCUENTOS_EN_VENTA_DE_BIENES__DB">#REF!</definedName>
    <definedName name="DIVIDENDOS_Y_PARTICIPACIONES_DECRETADOS">#REF!</definedName>
    <definedName name="EDIFICACIONES">#REF!</definedName>
    <definedName name="EN_PODER_DE_TERCEROS">#REF!</definedName>
    <definedName name="EN_TRANSITO">#REF!</definedName>
    <definedName name="EQUIPO_CIENTIFICO">#REF!</definedName>
    <definedName name="EQUIPO_DE_TRANSPORTE__TRACCION_Y_ELEVACION">#REF!</definedName>
    <definedName name="EQUIPOS_DE_COMUNICACION_Y_COMPUTACION">#REF!</definedName>
    <definedName name="EQUIPOS_Y_MATERIALES_EN_DEPOSITO">#REF!</definedName>
    <definedName name="EXTERNA">#REF!</definedName>
    <definedName name="EXTRAORDINARIOS">#REF!</definedName>
    <definedName name="FINANCIEROS">#REF!</definedName>
    <definedName name="FONDOS_INTERBANCARIOS_COMPRADOS_Y_PACTOS_DE_RECOMPRA">#REF!</definedName>
    <definedName name="GASTOS_FINANCIEROS_POR_PAGAR">#REF!</definedName>
    <definedName name="GASTOS_PAGADOS_POR_ANTICIPADO">#REF!</definedName>
    <definedName name="GENERALES">#REF!</definedName>
    <definedName name="HECTOR">#REF!</definedName>
    <definedName name="IMPUESTOS__CONTRIBUCIONES_Y_TASAS_POR_PAGAR">#REF!</definedName>
    <definedName name="IMPUESTOS_AL_VALOR_AGREGADO_IVA">#REF!</definedName>
    <definedName name="INGRESOS">#REF!</definedName>
    <definedName name="INGRESOS_RECIBIDOS_POR_ANTICIPADO">#REF!</definedName>
    <definedName name="INTANGIBLES">#REF!</definedName>
    <definedName name="INTERNA">#REF!</definedName>
    <definedName name="INVERSIONES_EN_EXPLOTACION_DE_RECURSOS_NO_RENOVABLES">#REF!</definedName>
    <definedName name="JUDITH">#REF!</definedName>
    <definedName name="JUDY">#REF!</definedName>
    <definedName name="JUEGOS_DE_SUERTE_Y_AZAR">#REF!</definedName>
    <definedName name="MAQUINARIA__PLANTA_Y_EQUIPO_EN_MONTAJE">#REF!</definedName>
    <definedName name="MAQUINARIA__PLANTA_Y_EQUIPO_EN_TRANSITO">#REF!</definedName>
    <definedName name="MAQUINARIA_Y_EQUIPO">#REF!</definedName>
    <definedName name="MERCANCIAS_EN_EXISTENCIA">#REF!</definedName>
    <definedName name="MERCANCIAS_PROCESADAS">#REF!</definedName>
    <definedName name="MUEBLES__ENSERES_Y_EQUIPOS_DE_OFICINA">#REF!</definedName>
    <definedName name="NO_TRIBUTARIOS">#REF!</definedName>
    <definedName name="OBRAS_Y_MEJORAS_EN_PROPIEDAD_AJENA">#REF!</definedName>
    <definedName name="OPERACIONES_DE_BANCA_CENTRAL">#REF!</definedName>
    <definedName name="OPERACIONES_DE_CAPTACION_Y_SERVICIOS_FINANCIEROS">#REF!</definedName>
    <definedName name="OTRAS_CUENTAS_ACREEDORAS_DE_CONTROL">#REF!</definedName>
    <definedName name="OTRAS_CUENTAS_DEUDORAS_DE_CONTROL">#REF!</definedName>
    <definedName name="OTRAS_CUENTAS_POR_PAGAR">#REF!</definedName>
    <definedName name="OTRAS_RESPONSABILIDADES_CONTINGENTES">#REF!</definedName>
    <definedName name="OTRAS_TRANSFERENCIAS_GIRADAS">#REF!</definedName>
    <definedName name="OTRAS_TRANSFERENCIAS_RECIBIDAS">#REF!</definedName>
    <definedName name="OTROS_BONOS_Y_TITULOS_EMITIDOS">#REF!</definedName>
    <definedName name="OTROS_DERECHOS_CONTINGENTES">#REF!</definedName>
    <definedName name="OTROS_DEUDORES">#REF!</definedName>
    <definedName name="OTROS_SERVICIOS">#REF!</definedName>
    <definedName name="PASIVO">#REF!</definedName>
    <definedName name="PATRIMONIO_O_BIENES_FIDEICOMITIDOS">#REF!</definedName>
    <definedName name="PATRIMONIO_PUBLICO_INCORPORADO">#REF!</definedName>
    <definedName name="PENSIONES_DE_JUBILACION">#REF!</definedName>
    <definedName name="PENSIONES_POR_PAGAR">#REF!</definedName>
    <definedName name="pino">#REF!</definedName>
    <definedName name="PLANTAS_Y_DUCTOS">#REF!</definedName>
    <definedName name="PRESTAMOS_CONCEDIDOS">#REF!</definedName>
    <definedName name="PRIMA_EN_COLOCACION_DE_ACCIONES__CUOTAS_O_PARTES_DE_INTERES_SOCIAL">#REF!</definedName>
    <definedName name="PRINCIPAL_Y_SUBALTERNA">#REF!</definedName>
    <definedName name="PRODUCTOS_EN_PROCESO">#REF!</definedName>
    <definedName name="PROVEEDORES">#REF!</definedName>
    <definedName name="PROVISION__PARA_BIENES_RECIBIDOS_EN_PAGO__CR">#REF!</definedName>
    <definedName name="PROVISION_BIENES_DE_ARTE_Y_CULTURA__CR">#REF!</definedName>
    <definedName name="PROVISION_PARA_CONTINGENCIAS">#REF!</definedName>
    <definedName name="PROVISION_PARA_DEUDORES__CR">#REF!</definedName>
    <definedName name="PROVISION_PARA_OBLIGACIONES_FISCALES">#REF!</definedName>
    <definedName name="PROVISION_PARA_PRESTACIONES_SOCIALES">#REF!</definedName>
    <definedName name="PROVISION_PARA_PROTECCION_DE_INVENTARIOS__CR">#REF!</definedName>
    <definedName name="PROVISION_PARA_PROTECCION_DE_INVERSIONES__CR">#REF!</definedName>
    <definedName name="PROVISION_PARA_RENTAS_POR_COBRAR__CR">#REF!</definedName>
    <definedName name="PROVISION_PARA_SEGUROS">#REF!</definedName>
    <definedName name="PROVISIONES">#REF!</definedName>
    <definedName name="PROVISIONES__CR">#REF!</definedName>
    <definedName name="PROVISIONES_DIVERSAS">#REF!</definedName>
    <definedName name="RECAUDOS_A_FAVOR_DE_TERCEROS">#REF!</definedName>
    <definedName name="RECURSOS_NO_RENOVABLES">#REF!</definedName>
    <definedName name="RECURSOS_RENOVABLES">#REF!</definedName>
    <definedName name="REDES__LINEAS_Y_CABLES">#REF!</definedName>
    <definedName name="RENTAS_PARAFISCALES">#REF!</definedName>
    <definedName name="RESERVAS">#REF!</definedName>
    <definedName name="RESPONSABILIDADES">#REF!</definedName>
    <definedName name="RESULTADO_DEL_EJERCICIO">#REF!</definedName>
    <definedName name="RESULTADOS_DEL_EJERCICIO">#REF!</definedName>
    <definedName name="REVALORIZACION_DEL_PATRIMONIO">#REF!</definedName>
    <definedName name="REVALORIZACION_HACIENDA_PUBLICA">#REF!</definedName>
    <definedName name="SALARIOS_Y_PRESTACIONES_SOCIALES">#REF!</definedName>
    <definedName name="SEMOVIENTES">#REF!</definedName>
    <definedName name="SERVICIOS_DE_ACUEDUCTO__ALCANTARILLADO_Y_ASEO">#REF!</definedName>
    <definedName name="SERVICIOS_DE_ENERGIA">#REF!</definedName>
    <definedName name="SERVICIOS_DE_GAS">#REF!</definedName>
    <definedName name="SERVICIOS_DE_SALUD_Y_DE_PREVISION_SOCIAL">#REF!</definedName>
    <definedName name="SERVICIOS_DE_SEGUROS_Y_REASEGUROS">#REF!</definedName>
    <definedName name="SERVICIOS_DE_TELECOMUNICACIONES">#REF!</definedName>
    <definedName name="SERVICIOS_DE_TRANSITO_Y_TRANSPORTE">#REF!</definedName>
    <definedName name="SERVICIOS_EDUCATIVOS">#REF!</definedName>
    <definedName name="SERVICIOS_FINANCIEROS">#REF!</definedName>
    <definedName name="SERVICIOS_HOTELEROS">#REF!</definedName>
    <definedName name="SERVICIOS_PERSONALES">#REF!</definedName>
    <definedName name="SUPERAVIT_POR_DONACION">#REF!</definedName>
    <definedName name="SUPERAVIT_POR_VALORIZACION">#REF!</definedName>
    <definedName name="TERRENOS">#REF!</definedName>
    <definedName name="_xlnm.Print_Titles" localSheetId="3">ACTIVIDAD!$1:$8</definedName>
    <definedName name="_xlnm.Print_Titles" localSheetId="2">BGENERAL!$1:$9</definedName>
    <definedName name="TITULOS_DE_REGULACION_MONETARIA_Y_CAMBIARIA">#REF!</definedName>
    <definedName name="TITULOS_EMITIDOS_POR_EL_TESORO_NACIONAL">#REF!</definedName>
    <definedName name="TRANSFERENCIAS_AL_EXTERIOR">#REF!</definedName>
    <definedName name="TRANSFERENCIAS_INTERGUBERNAMENTALES_GIRADAS">#REF!</definedName>
    <definedName name="TRANSFERENCIAS_INTERGUBERNAMENTALES_RECIBIDAS">#REF!</definedName>
    <definedName name="TRIBUTARIOS">#REF!</definedName>
    <definedName name="UTILIDAD_O_PERDIDA_DE_EJERCICIOS_ANTERIORES">#REF!</definedName>
    <definedName name="VALORIZACIONES">#REF!</definedName>
    <definedName name="VIGENCIA_ANTERIO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6" l="1"/>
  <c r="H34" i="6"/>
  <c r="F34" i="6"/>
  <c r="E34" i="6"/>
  <c r="K33" i="6"/>
  <c r="L32" i="6"/>
  <c r="K32" i="6"/>
  <c r="L31" i="6"/>
  <c r="K31" i="6"/>
  <c r="L30" i="6"/>
  <c r="K30" i="6"/>
  <c r="L29" i="6"/>
  <c r="K29" i="6"/>
  <c r="L28" i="6"/>
  <c r="K28" i="6"/>
  <c r="L27" i="6"/>
  <c r="K27" i="6"/>
  <c r="K26" i="6" s="1"/>
  <c r="L26" i="6"/>
  <c r="J26" i="6"/>
  <c r="G26" i="6"/>
  <c r="G34" i="6" s="1"/>
  <c r="D26" i="6"/>
  <c r="C26" i="6"/>
  <c r="L25" i="6"/>
  <c r="K25" i="6"/>
  <c r="L24" i="6"/>
  <c r="K24" i="6"/>
  <c r="L23" i="6"/>
  <c r="K23" i="6"/>
  <c r="L22" i="6"/>
  <c r="K22" i="6"/>
  <c r="L21" i="6"/>
  <c r="K21" i="6"/>
  <c r="L20" i="6"/>
  <c r="L19" i="6" s="1"/>
  <c r="K20" i="6"/>
  <c r="K19" i="6"/>
  <c r="J19" i="6"/>
  <c r="F19" i="6"/>
  <c r="D19" i="6"/>
  <c r="C19" i="6"/>
  <c r="L18" i="6"/>
  <c r="L17" i="6" s="1"/>
  <c r="K18" i="6"/>
  <c r="K17" i="6"/>
  <c r="J17" i="6"/>
  <c r="E17" i="6"/>
  <c r="D17" i="6"/>
  <c r="C17" i="6"/>
  <c r="L16" i="6"/>
  <c r="K16" i="6"/>
  <c r="L15" i="6"/>
  <c r="K15" i="6"/>
  <c r="K14" i="6" s="1"/>
  <c r="L14" i="6"/>
  <c r="J14" i="6"/>
  <c r="E14" i="6"/>
  <c r="D14" i="6"/>
  <c r="C14" i="6"/>
  <c r="L13" i="6"/>
  <c r="K13" i="6"/>
  <c r="L12" i="6"/>
  <c r="K12" i="6"/>
  <c r="L11" i="6"/>
  <c r="K11" i="6"/>
  <c r="L10" i="6"/>
  <c r="K10" i="6"/>
  <c r="L9" i="6"/>
  <c r="K9" i="6"/>
  <c r="L8" i="6"/>
  <c r="L7" i="6" s="1"/>
  <c r="K8" i="6"/>
  <c r="K7" i="6"/>
  <c r="K6" i="6" s="1"/>
  <c r="K34" i="6" s="1"/>
  <c r="J7" i="6"/>
  <c r="J6" i="6" s="1"/>
  <c r="J34" i="6" s="1"/>
  <c r="E7" i="6"/>
  <c r="D7" i="6"/>
  <c r="C7" i="6"/>
  <c r="C6" i="6" s="1"/>
  <c r="C34" i="6" s="1"/>
  <c r="E6" i="6"/>
  <c r="D6" i="6"/>
  <c r="D34" i="6" s="1"/>
  <c r="L6" i="6" l="1"/>
  <c r="L34" i="6" s="1"/>
  <c r="A2" i="4" l="1"/>
  <c r="A2" i="3"/>
  <c r="B5" i="2"/>
  <c r="B4" i="2"/>
  <c r="B3" i="2"/>
  <c r="E269" i="1" l="1"/>
</calcChain>
</file>

<file path=xl/comments1.xml><?xml version="1.0" encoding="utf-8"?>
<comments xmlns="http://schemas.openxmlformats.org/spreadsheetml/2006/main">
  <authors>
    <author>María Andrea Gómez Restrepo</author>
  </authors>
  <commentList>
    <comment ref="J19" authorId="0" shapeId="0">
      <text>
        <r>
          <rPr>
            <b/>
            <sz val="9"/>
            <color indexed="81"/>
            <rFont val="Tahoma"/>
            <family val="2"/>
          </rPr>
          <t>Corresponde al Valor Presente Entidad (Obligaciones Probables)</t>
        </r>
      </text>
    </comment>
    <comment ref="J26" authorId="0" shapeId="0">
      <text>
        <r>
          <rPr>
            <b/>
            <sz val="9"/>
            <color indexed="81"/>
            <rFont val="Tahoma"/>
            <family val="2"/>
          </rPr>
          <t xml:space="preserve">Corresponde al Valor Final del contingente (Obligaciones Posibles)
</t>
        </r>
      </text>
    </comment>
  </commentList>
</comments>
</file>

<file path=xl/sharedStrings.xml><?xml version="1.0" encoding="utf-8"?>
<sst xmlns="http://schemas.openxmlformats.org/spreadsheetml/2006/main" count="691" uniqueCount="463">
  <si>
    <t>DEPARTAMENTO</t>
  </si>
  <si>
    <t>CUNDINAMARCA</t>
  </si>
  <si>
    <t>CGN2005_001_SALDOS_Y_MOVIMIENTOS</t>
  </si>
  <si>
    <t>MUNICIPIO:</t>
  </si>
  <si>
    <t xml:space="preserve">BOGOTA DISTRITO CAPITAL </t>
  </si>
  <si>
    <t>ENTIDAD:</t>
  </si>
  <si>
    <t>SECRETARIA DISTRITAL DE INTEGRACION SOCIAL</t>
  </si>
  <si>
    <t>CODIGO:</t>
  </si>
  <si>
    <t>FECHA DE CORTE:</t>
  </si>
  <si>
    <t>PERIODO DE MOVIMIENTO</t>
  </si>
  <si>
    <t>(1 de Enero al 31 de Marzo de 2022)</t>
  </si>
  <si>
    <t>CODIGO CONTABLE</t>
  </si>
  <si>
    <t>NOMBRE</t>
  </si>
  <si>
    <t>SALDO A ENERO 01 DE 2022</t>
  </si>
  <si>
    <t>MOVIMIENTO DEBITO</t>
  </si>
  <si>
    <t xml:space="preserve">MOVIMIENTO CREDITO </t>
  </si>
  <si>
    <t>SALDO A MARZO 31 DE 2022</t>
  </si>
  <si>
    <t>SALDO FINAL CORRIENTE</t>
  </si>
  <si>
    <t>SALDO FINAL NO CORRIENTE</t>
  </si>
  <si>
    <t>100000</t>
  </si>
  <si>
    <t>ACTIVOS</t>
  </si>
  <si>
    <t>EFECTIVO</t>
  </si>
  <si>
    <t>CAJA</t>
  </si>
  <si>
    <t>130000</t>
  </si>
  <si>
    <t>CUENTAS POR COBRAR</t>
  </si>
  <si>
    <t>138400</t>
  </si>
  <si>
    <t>OTRAS CUENTAS POR COBRAR</t>
  </si>
  <si>
    <t>Indemnizaciones</t>
  </si>
  <si>
    <t>Responsabilidades fiscales</t>
  </si>
  <si>
    <t>138435</t>
  </si>
  <si>
    <t>Intereses de mora</t>
  </si>
  <si>
    <t>Otras cuentas por cobrar</t>
  </si>
  <si>
    <t>138500</t>
  </si>
  <si>
    <t>CUENTAS POR COBRAR DE DIFÍCIL RECAUDO</t>
  </si>
  <si>
    <t>Otras cuentas por cobrar de difícil recaudo</t>
  </si>
  <si>
    <t>138600</t>
  </si>
  <si>
    <t>DETERIORO ACUMULADO DE CUENTAS POR COBRAR (CR)</t>
  </si>
  <si>
    <t>140000</t>
  </si>
  <si>
    <t>DEUDORES</t>
  </si>
  <si>
    <t>141500</t>
  </si>
  <si>
    <t>PRÉSTAMOS CONCEDIDOS</t>
  </si>
  <si>
    <t>Créditos a empleados</t>
  </si>
  <si>
    <t>Equipos de comunicación y computación</t>
  </si>
  <si>
    <t>160000</t>
  </si>
  <si>
    <t>PROPIEDADES, PLANTA Y EQUIPO</t>
  </si>
  <si>
    <t>160500</t>
  </si>
  <si>
    <t>TERRENOS</t>
  </si>
  <si>
    <t>160504</t>
  </si>
  <si>
    <t>TERRENOS PENDIENTES POR LEGALIZAR</t>
  </si>
  <si>
    <t>161500</t>
  </si>
  <si>
    <t>CONSTRUCCIONES EN CURSO</t>
  </si>
  <si>
    <t>Edificaciones</t>
  </si>
  <si>
    <t>Muebles, enseres y equipo de oficina</t>
  </si>
  <si>
    <t>163500</t>
  </si>
  <si>
    <t>BIENES MUEBLES EN BODEGA</t>
  </si>
  <si>
    <t>Maquinaria y equipo</t>
  </si>
  <si>
    <t>Equipos de comedor, cocina, despensa y hotelería</t>
  </si>
  <si>
    <t>164000</t>
  </si>
  <si>
    <t>EDIFICACIONES</t>
  </si>
  <si>
    <t>Edificios y casas</t>
  </si>
  <si>
    <t>164027</t>
  </si>
  <si>
    <t>Edificaciones pendientes por legalizar</t>
  </si>
  <si>
    <t>165500</t>
  </si>
  <si>
    <t>MAQUINARIA Y EQUIPO</t>
  </si>
  <si>
    <t>Maquinaria industrial</t>
  </si>
  <si>
    <t>Equipo de música</t>
  </si>
  <si>
    <t>Equipo de recreación y deporte</t>
  </si>
  <si>
    <t>Herramientas y accesorios</t>
  </si>
  <si>
    <t>166500</t>
  </si>
  <si>
    <t>MUEBLES, ENSERES Y EQUIPO DE OFICINA</t>
  </si>
  <si>
    <t>Muebles y enseres</t>
  </si>
  <si>
    <t>Equipo y máquina de oficina</t>
  </si>
  <si>
    <t>166505</t>
  </si>
  <si>
    <t>Muebles, enseres y equipo de oficina de uso permanente sin contraprestación</t>
  </si>
  <si>
    <t>167000</t>
  </si>
  <si>
    <t>EQUIPOS DE COMUNICACIÓN Y COMPUTACIÓN</t>
  </si>
  <si>
    <t>Equipo de comunicación</t>
  </si>
  <si>
    <t>Equipo de computación</t>
  </si>
  <si>
    <t>168000</t>
  </si>
  <si>
    <t>EQUIPOS DE COMEDOR, COCINA, DESPENSA Y HOTELERÍA</t>
  </si>
  <si>
    <t>Equipo de restaurante y cafetería</t>
  </si>
  <si>
    <t>168500</t>
  </si>
  <si>
    <t>DEPRECIACIÓN ACUMULADA (CR)</t>
  </si>
  <si>
    <t>168501</t>
  </si>
  <si>
    <t>edificaciones</t>
  </si>
  <si>
    <t>Bienes muebles en bodega</t>
  </si>
  <si>
    <t>190000</t>
  </si>
  <si>
    <t>OTROS ACTIVOS</t>
  </si>
  <si>
    <t>190200</t>
  </si>
  <si>
    <t>PLAN DE ACTIVOS PARA BENEFICIOS A LOS EMPLEADOS A LARGO PLAZO</t>
  </si>
  <si>
    <t>Encargos fiduciarios</t>
  </si>
  <si>
    <t>190500</t>
  </si>
  <si>
    <t xml:space="preserve">BIENES Y SERVICIOS PAGADOS POR ANTICIPADO </t>
  </si>
  <si>
    <t>Seguros</t>
  </si>
  <si>
    <t>Arrendamientos</t>
  </si>
  <si>
    <t>Otros beneficios a los empleados</t>
  </si>
  <si>
    <t>190600</t>
  </si>
  <si>
    <t>AVANCES Y ANTICIPOS ENTREGADOS</t>
  </si>
  <si>
    <t>Anticipo para adquisición de bienes y servicios</t>
  </si>
  <si>
    <t>Otros avances y anticipos</t>
  </si>
  <si>
    <t>190800</t>
  </si>
  <si>
    <t>RECURSOS ENTREGADOS EN ADMINISTRACIÓN</t>
  </si>
  <si>
    <t>En administración</t>
  </si>
  <si>
    <t>190900</t>
  </si>
  <si>
    <t>DEPÓSITOS ENTREGADOS EN GARANTÍA</t>
  </si>
  <si>
    <t>Para bienes</t>
  </si>
  <si>
    <t>197000</t>
  </si>
  <si>
    <t>INTANGIBLES</t>
  </si>
  <si>
    <t>Software</t>
  </si>
  <si>
    <t>197500</t>
  </si>
  <si>
    <t>AMORTIZACIÓN ACUMULADA DE INTANGIBLES (CR)</t>
  </si>
  <si>
    <t>200000</t>
  </si>
  <si>
    <t>PASIVOS</t>
  </si>
  <si>
    <t>240000</t>
  </si>
  <si>
    <t>CUENTAS POR PAGAR</t>
  </si>
  <si>
    <t>240100</t>
  </si>
  <si>
    <t>BIENES Y SERVICIOS NACIONALES</t>
  </si>
  <si>
    <t>Bienes y servicios</t>
  </si>
  <si>
    <t>240102</t>
  </si>
  <si>
    <t>Proyectos de Inversion</t>
  </si>
  <si>
    <t>RECURSOS A FAVOR DE TERCEROS</t>
  </si>
  <si>
    <t>242400</t>
  </si>
  <si>
    <t>DESCUENTOS DE NÓMINA</t>
  </si>
  <si>
    <t>Aportes a fondos pensionales</t>
  </si>
  <si>
    <t>Aportes a seguridad social en salud</t>
  </si>
  <si>
    <t>Sindicatos</t>
  </si>
  <si>
    <t>Cooperativas</t>
  </si>
  <si>
    <t>Contratos de medicina prepagada</t>
  </si>
  <si>
    <t>Embargos judiciales</t>
  </si>
  <si>
    <t>Cuenta de ahorro para el fomento de la construcción (AFC)</t>
  </si>
  <si>
    <t>243600</t>
  </si>
  <si>
    <t>RETENCIÓN EN LA FUENTE E IMPUESTO DE TIMBRE</t>
  </si>
  <si>
    <t>Honorarios</t>
  </si>
  <si>
    <t>Comisiones</t>
  </si>
  <si>
    <t>Servicios</t>
  </si>
  <si>
    <t>Compras</t>
  </si>
  <si>
    <t>A empleados Art. 383 E. T.</t>
  </si>
  <si>
    <t>Impuesto a las ventas retenido por consignar</t>
  </si>
  <si>
    <t>Contratos de obra</t>
  </si>
  <si>
    <t>Retención de impuesto de industria y comercio por compras</t>
  </si>
  <si>
    <t>Otras retenciones</t>
  </si>
  <si>
    <t>244000</t>
  </si>
  <si>
    <t>IMPUESTOS, CONTRIBUCIONES Y TASAS POR PAGAR</t>
  </si>
  <si>
    <t>244024</t>
  </si>
  <si>
    <t>Tasas</t>
  </si>
  <si>
    <t>246000</t>
  </si>
  <si>
    <t>CRÉDITOS JUDICIALES</t>
  </si>
  <si>
    <t xml:space="preserve">Sentencias </t>
  </si>
  <si>
    <t>249000</t>
  </si>
  <si>
    <t>OTRAS CUENTAS POR PAGAR</t>
  </si>
  <si>
    <t>Aportes a escuelas industriales, institutos técnicos y ESAP</t>
  </si>
  <si>
    <t>Saldos a favor de beneficiarios</t>
  </si>
  <si>
    <t>Aportes al ICBF y SENA</t>
  </si>
  <si>
    <t>250000</t>
  </si>
  <si>
    <t>OBLIGACIONES LABORALES Y DE SEGURIDAD SOCIAL INTEGRAL</t>
  </si>
  <si>
    <t>251100</t>
  </si>
  <si>
    <t>BENEFICIOS A LOS EMPLEADOS A CORTO PLAZO</t>
  </si>
  <si>
    <t>Nómina por pagar</t>
  </si>
  <si>
    <t>Cesantías</t>
  </si>
  <si>
    <t>Intereses sobre cesantías</t>
  </si>
  <si>
    <t>Vacaciones</t>
  </si>
  <si>
    <t>Prima de vacaciones</t>
  </si>
  <si>
    <t>Prima de servicios</t>
  </si>
  <si>
    <t>Prima de navidad</t>
  </si>
  <si>
    <t>Bonificaciones</t>
  </si>
  <si>
    <t>Aportes a riesgos laborales</t>
  </si>
  <si>
    <t>Aportes a fondos pensionales - empleador</t>
  </si>
  <si>
    <t>Aportes a seguridad social en salud - empleador</t>
  </si>
  <si>
    <t>Aportes a cajas de compensación familiar</t>
  </si>
  <si>
    <t>251200</t>
  </si>
  <si>
    <t>BENEFICIOS A LOS EMPLEADOS A LARGO PLAZO</t>
  </si>
  <si>
    <t>Cesantías retroactivas</t>
  </si>
  <si>
    <t>Otros beneficios a los empleados a largo plazo</t>
  </si>
  <si>
    <t>BENEFICIOS POR TERMINACIÓN DEL VÍNCULO LABORAL O CONTRACTUAL</t>
  </si>
  <si>
    <t>270000</t>
  </si>
  <si>
    <t>PASIVOS ESTIMADOS</t>
  </si>
  <si>
    <t>270100</t>
  </si>
  <si>
    <t>LITIGIOS Y DEMANDAS</t>
  </si>
  <si>
    <t>Civiles</t>
  </si>
  <si>
    <t>Administrativas</t>
  </si>
  <si>
    <t>Laborales</t>
  </si>
  <si>
    <t>290000</t>
  </si>
  <si>
    <t>OTROS PASIVOS</t>
  </si>
  <si>
    <t>290200</t>
  </si>
  <si>
    <t>RECURSOS RECIBIDOS EN ADMINISTRACIÓN</t>
  </si>
  <si>
    <t>300000</t>
  </si>
  <si>
    <t>PATRIMONIO</t>
  </si>
  <si>
    <t>310000</t>
  </si>
  <si>
    <t>HACIENDA PÚBLICA</t>
  </si>
  <si>
    <t>310500</t>
  </si>
  <si>
    <t>CAPITAL FISCAL</t>
  </si>
  <si>
    <t>Capital Fiscal</t>
  </si>
  <si>
    <t>310900</t>
  </si>
  <si>
    <t>RESULTADOS DE EJERCICIOS ANTERIORES</t>
  </si>
  <si>
    <t>Utilidades o excedentes acumulados</t>
  </si>
  <si>
    <t>311000</t>
  </si>
  <si>
    <t>RESULTADO DEL EJERCICIO</t>
  </si>
  <si>
    <t>311001</t>
  </si>
  <si>
    <t xml:space="preserve">Excedente del ejercicio </t>
  </si>
  <si>
    <t>IMPACTOS POR LA TRANSICIÓN AL NUEVO MARCO DE REGULACIÓN</t>
  </si>
  <si>
    <t>Propiedades, planta y equipo</t>
  </si>
  <si>
    <t>400000</t>
  </si>
  <si>
    <t>INGRESOS</t>
  </si>
  <si>
    <t>440000</t>
  </si>
  <si>
    <t>TRANSFERENCIAS Y SUBVENCIONES</t>
  </si>
  <si>
    <t>442800</t>
  </si>
  <si>
    <t xml:space="preserve">OTRAS TRANSFERENCIAS </t>
  </si>
  <si>
    <t>Bienes recibidos sin contraprestación</t>
  </si>
  <si>
    <t>470000</t>
  </si>
  <si>
    <t>OPERACIONES INTERINSTITUCIONALES</t>
  </si>
  <si>
    <t>470500</t>
  </si>
  <si>
    <t>FONDOS RECIBIDOS</t>
  </si>
  <si>
    <t>Funcionamiento</t>
  </si>
  <si>
    <t>Inversión</t>
  </si>
  <si>
    <t>OPERACIONES SIN FLUJO DE EFECTIVO</t>
  </si>
  <si>
    <t>480000</t>
  </si>
  <si>
    <t xml:space="preserve">OTROS INGRESOS </t>
  </si>
  <si>
    <t>FINANCIEROS</t>
  </si>
  <si>
    <t>480800</t>
  </si>
  <si>
    <t>OTROS INGRESOS ORDINARIOS</t>
  </si>
  <si>
    <t>Recuperaciones</t>
  </si>
  <si>
    <t>500000</t>
  </si>
  <si>
    <t>GASTOS</t>
  </si>
  <si>
    <t>510000</t>
  </si>
  <si>
    <t>DE ADMINISTRACIÓN</t>
  </si>
  <si>
    <t>510100</t>
  </si>
  <si>
    <t>SUELDOS Y SALARIOS</t>
  </si>
  <si>
    <t>Sueldos</t>
  </si>
  <si>
    <t>Horas extras y festivos</t>
  </si>
  <si>
    <t>Gastos de representación</t>
  </si>
  <si>
    <t>Prima técnica</t>
  </si>
  <si>
    <t>Auxilio de transporte</t>
  </si>
  <si>
    <t>Subsidio de alimentación</t>
  </si>
  <si>
    <t>510200</t>
  </si>
  <si>
    <t>CONTRIBUCIONES IMPUTADAS</t>
  </si>
  <si>
    <t>Incapacidades</t>
  </si>
  <si>
    <t>510300</t>
  </si>
  <si>
    <t>CONTRIBUCIONES EFECTIVAS</t>
  </si>
  <si>
    <t>Cotizaciones a seguridad social en salud</t>
  </si>
  <si>
    <t>Cotizaciones a riesgos laborales</t>
  </si>
  <si>
    <t>Cotizaciones a entidades administradoras del régimen de prima media</t>
  </si>
  <si>
    <t>Cotizaciones a entidades administradoras del régimen de ahorro individual</t>
  </si>
  <si>
    <t>510400</t>
  </si>
  <si>
    <t>APORTES SOBRE LA NÓMINA</t>
  </si>
  <si>
    <t>Aportes al ICBF</t>
  </si>
  <si>
    <t>Aportes al SENA</t>
  </si>
  <si>
    <t>Aportes ESAP</t>
  </si>
  <si>
    <t>Aportes a escuelas industriales e institutos técnicos</t>
  </si>
  <si>
    <t>510700</t>
  </si>
  <si>
    <t>PRESTACIONES SOCIALES</t>
  </si>
  <si>
    <t>Intereses a las cesantías</t>
  </si>
  <si>
    <t>Bonificación especial de recreación</t>
  </si>
  <si>
    <t>510708</t>
  </si>
  <si>
    <t>Cesantias Retroactivas</t>
  </si>
  <si>
    <t>Otras primas</t>
  </si>
  <si>
    <t>510800</t>
  </si>
  <si>
    <t>GASTOS DE PERSONAL DIVERSOS</t>
  </si>
  <si>
    <t>Capacitación, bienestar social y estímulos</t>
  </si>
  <si>
    <t>511100</t>
  </si>
  <si>
    <t>GENERALES</t>
  </si>
  <si>
    <t>Materiales y suministros</t>
  </si>
  <si>
    <t>Servicios públicos</t>
  </si>
  <si>
    <t>Arrendamiento</t>
  </si>
  <si>
    <t>Seguros generales</t>
  </si>
  <si>
    <t>Contratos de administración</t>
  </si>
  <si>
    <t>511178</t>
  </si>
  <si>
    <t>Otros gastos generales</t>
  </si>
  <si>
    <t>512000</t>
  </si>
  <si>
    <t>IMPUESTOS, CONTRIBUCIONES Y TASAS</t>
  </si>
  <si>
    <t>530000</t>
  </si>
  <si>
    <t>DETERIORO, DEPRECIACIONES, AMORTIZACIONES Y PROVISIONES</t>
  </si>
  <si>
    <t>Softwares</t>
  </si>
  <si>
    <t>536000</t>
  </si>
  <si>
    <t>DEPRECIACIÓN DE PROPIEDADES, PLANTA Y EQUIPO</t>
  </si>
  <si>
    <t>536001</t>
  </si>
  <si>
    <t>536600</t>
  </si>
  <si>
    <t>AMORTIZACIÓN DE ACTIVOS INTANGIBLES</t>
  </si>
  <si>
    <t>536800</t>
  </si>
  <si>
    <t>PROVISIÓN LITIGIOS Y DEMANDAS</t>
  </si>
  <si>
    <t>550000</t>
  </si>
  <si>
    <t>GASTO PÚBLICO SOCIAL</t>
  </si>
  <si>
    <t>550700</t>
  </si>
  <si>
    <t>DESARROLLO COMUNITARIO Y BIENESTAR SOCIAL</t>
  </si>
  <si>
    <t>Sueldos y salarios</t>
  </si>
  <si>
    <t>Contribuciones efectivas</t>
  </si>
  <si>
    <t>Aportes sobre la nómina</t>
  </si>
  <si>
    <t>Generales</t>
  </si>
  <si>
    <t>570000</t>
  </si>
  <si>
    <t>572000</t>
  </si>
  <si>
    <t xml:space="preserve">OPERACIONES DE ENLACE </t>
  </si>
  <si>
    <t xml:space="preserve">Recaudos </t>
  </si>
  <si>
    <t>580000</t>
  </si>
  <si>
    <t>OTROS GASTOS</t>
  </si>
  <si>
    <t>580200</t>
  </si>
  <si>
    <t>COMISIONES</t>
  </si>
  <si>
    <t>Comisiones sobre recursos entregados en administración</t>
  </si>
  <si>
    <t>580400</t>
  </si>
  <si>
    <t>580401</t>
  </si>
  <si>
    <t>Actualización financiera de provisiones</t>
  </si>
  <si>
    <t>580423</t>
  </si>
  <si>
    <t>Pérdida por baja en cuentas de cuentas por cobrar</t>
  </si>
  <si>
    <t>589000</t>
  </si>
  <si>
    <t>GASTOS DIVERSOS</t>
  </si>
  <si>
    <t>Pérdidas en siniestros</t>
  </si>
  <si>
    <t>589019</t>
  </si>
  <si>
    <t>Pérdidas en baja de activos no financiados</t>
  </si>
  <si>
    <t>589090</t>
  </si>
  <si>
    <t>Otros Gtos Diversos Gasto Público Social</t>
  </si>
  <si>
    <t>800000</t>
  </si>
  <si>
    <t>CUENTAS DE ORDEN DEUDORAS</t>
  </si>
  <si>
    <t>810000</t>
  </si>
  <si>
    <t>DERECHOS CONTINGENTES</t>
  </si>
  <si>
    <t>812000</t>
  </si>
  <si>
    <t>LITIGIOS Y MECANISMOS ALTERNATIVOS DE SOLUCION DE CONFLICTOS</t>
  </si>
  <si>
    <t>830000</t>
  </si>
  <si>
    <t>DEUDORAS DE CONTROL</t>
  </si>
  <si>
    <t>831500</t>
  </si>
  <si>
    <t>ACTIVOS RETIRADOS</t>
  </si>
  <si>
    <t>835400</t>
  </si>
  <si>
    <t>RECUADO POR LA ENAJENACION DE BIENES AL SECTOR PRIVADO</t>
  </si>
  <si>
    <t>835403</t>
  </si>
  <si>
    <t>Bienes Muebles</t>
  </si>
  <si>
    <t>836100</t>
  </si>
  <si>
    <t>RESPONSAB ILIDADES EN PROCESO</t>
  </si>
  <si>
    <t>Internas</t>
  </si>
  <si>
    <t>890000</t>
  </si>
  <si>
    <t>DEUDORAS POR CONTRA (CR)</t>
  </si>
  <si>
    <t>890500</t>
  </si>
  <si>
    <t>DERECHOS CONTINGENTES POR CONTRA (CR)</t>
  </si>
  <si>
    <t>Litigios y mecanismos alternativos de solucion de Conflictos.</t>
  </si>
  <si>
    <t>891500</t>
  </si>
  <si>
    <t>DEUDORAS DE CONTROL POR CONTRA (CR)</t>
  </si>
  <si>
    <t>Activos retirados</t>
  </si>
  <si>
    <t>Responsabilidades en Proceso</t>
  </si>
  <si>
    <t>891528</t>
  </si>
  <si>
    <t>recuado por la enajenaciòn de activos al sector privado</t>
  </si>
  <si>
    <t>900000</t>
  </si>
  <si>
    <t>CUENTAS DE ORDEN ACREEDORAS</t>
  </si>
  <si>
    <t>910000</t>
  </si>
  <si>
    <t>RESPONSABILIDADES CONTINGENTES</t>
  </si>
  <si>
    <t>912000</t>
  </si>
  <si>
    <t>Administrativos</t>
  </si>
  <si>
    <t>919000</t>
  </si>
  <si>
    <t>OTROS PASIVOS CONTINGENTES</t>
  </si>
  <si>
    <t>Otros pasivos contingentes</t>
  </si>
  <si>
    <t>930000</t>
  </si>
  <si>
    <t>ACREEDORAS DE CONTROL</t>
  </si>
  <si>
    <t>930600</t>
  </si>
  <si>
    <t>BIENES RECIBIDOS EN CUSTODIA</t>
  </si>
  <si>
    <t>939000</t>
  </si>
  <si>
    <t>OTRAS CUENTAS ACREEDORAS DE CONTROL</t>
  </si>
  <si>
    <t>Otras cuentas acreedoras de control</t>
  </si>
  <si>
    <t>990000</t>
  </si>
  <si>
    <t>ACREEDORAS POR CONTRA (DB)</t>
  </si>
  <si>
    <t>990500</t>
  </si>
  <si>
    <t>RESPONSABILIDADES CONTINGENTES POR CONTRA (DB)</t>
  </si>
  <si>
    <t>Litigios y mecanismos alternativos de solucion de conflictos.</t>
  </si>
  <si>
    <t>990590</t>
  </si>
  <si>
    <t>Otras responsabilidades contingentes</t>
  </si>
  <si>
    <t>991500</t>
  </si>
  <si>
    <t>ACREEDORAS DE CONTROL POR CONTRA (DB)</t>
  </si>
  <si>
    <t>Bienes recibidos en custodia</t>
  </si>
  <si>
    <t>SUMAS IGUALES</t>
  </si>
  <si>
    <t>MARGARITA BARRAQUER SOURDIS</t>
  </si>
  <si>
    <t>C.C. 39,776,077</t>
  </si>
  <si>
    <t>SECRETARIA DISTRITAL</t>
  </si>
  <si>
    <t>LADY ALEJANDRA CASTILLO BENAVIDES</t>
  </si>
  <si>
    <t>DEISY YOLIMA GUTIÉRREZ HERRERA</t>
  </si>
  <si>
    <t>C.C. 1,032,411,454</t>
  </si>
  <si>
    <t>C.C. 20,533,162</t>
  </si>
  <si>
    <t>ASESORA RECURSOS FINANCIEROS</t>
  </si>
  <si>
    <t>CONTADORA  SDIS T-100753-T</t>
  </si>
  <si>
    <t>CGN2005_002_SALDO_DE_OPERACIONES RECIPROCAS</t>
  </si>
  <si>
    <t>Cifras en Pesos</t>
  </si>
  <si>
    <t>Codigo Contable Subcuenta</t>
  </si>
  <si>
    <t>Nombre de la Subcuenta</t>
  </si>
  <si>
    <t>Codigo entidad Reciproca</t>
  </si>
  <si>
    <t>Nombre entidad Reciproca</t>
  </si>
  <si>
    <t>Valor Corriente</t>
  </si>
  <si>
    <t>Valor No Corriente</t>
  </si>
  <si>
    <t>INSTUTUTO DISTRITAL DE LAS ARTES -IDARTES</t>
  </si>
  <si>
    <t>FONDO DE DESARROLLO DE PROYECTOS DE CUNDINAMARCA FONDECUN</t>
  </si>
  <si>
    <t>DEPARTAMENTO ADMINISTRATIVO PARA LA PROSPERIDAD SOCIAL</t>
  </si>
  <si>
    <t>SECRETARIA DISTRITAL DE HACIENDA</t>
  </si>
  <si>
    <t>INSTITUTO DISTRITAL PARA LA PROTECCION DE LA NIÑEZ Y LA JUVENTUD</t>
  </si>
  <si>
    <t>023900000</t>
  </si>
  <si>
    <t>INSTITUTO COLOMBIANO DE BIENESTAR FAMILIAR</t>
  </si>
  <si>
    <t>Encargos fiduciario - Fiducia de administración</t>
  </si>
  <si>
    <t>FONDO DE PRESTACIONES ECONOMICAS-CESANTIAS Y PENSIONES FONCEP</t>
  </si>
  <si>
    <t>026800000</t>
  </si>
  <si>
    <t>SERVICIO NACIONAL DE APRENDIZAJE "SENA"</t>
  </si>
  <si>
    <t>022000000</t>
  </si>
  <si>
    <t>ESCUELA SUPERIOR DE ADMINISTRACION PUBLICA "ESAP"</t>
  </si>
  <si>
    <t>MINISTERIO DE EDUCACION NACIONAL</t>
  </si>
  <si>
    <t>EMPRESA DE TELECOMUNICACIONES DE BOGOTA E.S.P.</t>
  </si>
  <si>
    <t>EMPRESA DE ACUEDUCTO Y ALCANTARILLADO DE BOGOT</t>
  </si>
  <si>
    <t>CONTADORA  SDIS  TP-100753-7</t>
  </si>
  <si>
    <t>ESTADO DE SITUACION FINANCIERA</t>
  </si>
  <si>
    <t>(con corte al 31 de Marzo de 2022)</t>
  </si>
  <si>
    <t>(Cifras en Pesos)</t>
  </si>
  <si>
    <t>NOTA</t>
  </si>
  <si>
    <t>ACTIVO</t>
  </si>
  <si>
    <t>PASIVO</t>
  </si>
  <si>
    <t>CORRIENTE</t>
  </si>
  <si>
    <t xml:space="preserve"> </t>
  </si>
  <si>
    <t>29</t>
  </si>
  <si>
    <t>32</t>
  </si>
  <si>
    <t>PROVISIÓN PARA CONTINGENCIAS</t>
  </si>
  <si>
    <t>RECAUDOS A FAVOR DE TERCEROS</t>
  </si>
  <si>
    <t>NO CORRIENTE</t>
  </si>
  <si>
    <t>TOTAL PASIVO</t>
  </si>
  <si>
    <t>312800</t>
  </si>
  <si>
    <t>PROVISIONES, AGOTAMIENTO, DEPRECIACIONES Y AMORTIZACIONES (DB)</t>
  </si>
  <si>
    <t>TOTAL PATRIMONIO</t>
  </si>
  <si>
    <t>TOTAL ACTIVO</t>
  </si>
  <si>
    <t>TOTAL PASIVO + PATRIMONIO</t>
  </si>
  <si>
    <t>Documento firmado electronicamente de acuerdo con la ley 527 de 1999 y el decreto 2364 de 2012</t>
  </si>
  <si>
    <t>CONTADORA SDIS -T.P. 100753-T</t>
  </si>
  <si>
    <t>ESTADO DE RESULTADOS</t>
  </si>
  <si>
    <t>(Del 01 de enero al 31 de Marzo de 2022)</t>
  </si>
  <si>
    <t>EXCEDENTE DEL EJERCICIO</t>
  </si>
  <si>
    <t>Aprobado por : Gina Alezandra Vaca Linares - Directora de Gestion Corporativa</t>
  </si>
  <si>
    <t>FORMATO DE CONCILIACION DE PROCESOS JUDICIALES</t>
  </si>
  <si>
    <t>CÓDIGO ENTIDAD</t>
  </si>
  <si>
    <t>INFORMACIÓN CONTABLE</t>
  </si>
  <si>
    <t>INFORMACIÓN  APLICATIVO PROCESOS JUDICIALES</t>
  </si>
  <si>
    <t>DIFERENCIAS</t>
  </si>
  <si>
    <t>CÓDIGO CONTABLE</t>
  </si>
  <si>
    <t>DENOMINACIÓN</t>
  </si>
  <si>
    <t>No. Procesos en Contabilidad</t>
  </si>
  <si>
    <t xml:space="preserve">Saldo en Contabilidad
</t>
  </si>
  <si>
    <t xml:space="preserve">No. Procesos Terminados SIN cumplimiento (con erogación económica) </t>
  </si>
  <si>
    <t>No procesos Obligaciones Probables</t>
  </si>
  <si>
    <t xml:space="preserve">No. Procesos Obligaciones Posibles </t>
  </si>
  <si>
    <t>No. Procesos Obligaciones Remotas</t>
  </si>
  <si>
    <t>No. Procesos Sin Obligación</t>
  </si>
  <si>
    <t xml:space="preserve">Valor en el Reporte </t>
  </si>
  <si>
    <t>Diferencia No. Procesos</t>
  </si>
  <si>
    <t xml:space="preserve">Diferencia en Valores
</t>
  </si>
  <si>
    <t xml:space="preserve">JUSTIFICACION DIFERENCIA </t>
  </si>
  <si>
    <t>Creditos Judiciales</t>
  </si>
  <si>
    <t>Sentencias</t>
  </si>
  <si>
    <t>Penales</t>
  </si>
  <si>
    <t>Obligaciones fiscales</t>
  </si>
  <si>
    <t>OtrasSentencias</t>
  </si>
  <si>
    <t>Laudos arbitrales y conciliaciones extrajudiciales</t>
  </si>
  <si>
    <t>Arbitrajes</t>
  </si>
  <si>
    <t>Conciliaciones Extrajudiciales</t>
  </si>
  <si>
    <t>Otros créditos judiciales</t>
  </si>
  <si>
    <t>Otros creditos judiciales</t>
  </si>
  <si>
    <t>Litigios y demandas</t>
  </si>
  <si>
    <t>Otros litigios y demandas</t>
  </si>
  <si>
    <t>Corresponde a procesos  que son probables y cuyo valor es cero</t>
  </si>
  <si>
    <t>Litigios y mecanismos alternativos de solución de conflictos</t>
  </si>
  <si>
    <t>Otros litigios y mecanismos alternativos de solución de conflictos</t>
  </si>
  <si>
    <t>NA</t>
  </si>
  <si>
    <t>Obligaciones Remotas</t>
  </si>
  <si>
    <t>Procesos SIN Obligaciòn</t>
  </si>
  <si>
    <t>Estas obligaciones se revelan  pero no se reconocen contablemente</t>
  </si>
  <si>
    <t>TOTAL OBLIGACIONES EN CONTRA</t>
  </si>
  <si>
    <t xml:space="preserve">Documento firmado electrónicamente de acuerdo con la Ley 527 de 1999  y el Decreto 2364 de 2012 </t>
  </si>
  <si>
    <t xml:space="preserve">DEISY YOLIMA GUTIERREZ </t>
  </si>
  <si>
    <t>Contadora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</si>
</sst>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000000000"/>
    <numFmt numFmtId="165" formatCode="_(* #,##0.00_);_(* \(#,##0.00\);_(* &quot;-&quot;??_);_(@_)"/>
    <numFmt numFmtId="166" formatCode="_(* #,##0_);_(* \(#,##0\);_(* &quot;-&quot;??_);_(@_)"/>
    <numFmt numFmtId="167" formatCode="_-* #,##0.00\ [$€-1]_-;\-* #,##0.00\ [$€-1]_-;_-* &quot;-&quot;??\ [$€-1]_-"/>
    <numFmt numFmtId="168" formatCode="[$-C0A]d\-mmm\-yyyy;@"/>
  </numFmts>
  <fonts count="60"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11"/>
      <name val="Arial"/>
      <family val="2"/>
    </font>
    <font>
      <b/>
      <sz val="16"/>
      <color indexed="10"/>
      <name val="Arial"/>
      <family val="2"/>
    </font>
    <font>
      <b/>
      <sz val="14"/>
      <color indexed="39"/>
      <name val="Arial"/>
      <family val="2"/>
    </font>
    <font>
      <sz val="16"/>
      <name val="Arial"/>
      <family val="2"/>
    </font>
    <font>
      <b/>
      <sz val="16"/>
      <name val="Arial"/>
      <family val="2"/>
    </font>
    <font>
      <b/>
      <sz val="22"/>
      <name val="Arial"/>
      <family val="2"/>
    </font>
    <font>
      <sz val="20"/>
      <name val="Arial"/>
      <family val="2"/>
    </font>
    <font>
      <sz val="16"/>
      <color theme="1"/>
      <name val="Calibri"/>
      <family val="2"/>
      <scheme val="minor"/>
    </font>
    <font>
      <sz val="16"/>
      <color indexed="8"/>
      <name val="Arial"/>
      <family val="2"/>
    </font>
    <font>
      <b/>
      <sz val="16"/>
      <color indexed="8"/>
      <name val="Arial"/>
      <family val="2"/>
    </font>
    <font>
      <sz val="18"/>
      <name val="Arial"/>
      <family val="2"/>
    </font>
    <font>
      <b/>
      <i/>
      <sz val="18"/>
      <name val="Arial"/>
      <family val="2"/>
    </font>
    <font>
      <b/>
      <i/>
      <sz val="22"/>
      <name val="Arial"/>
      <family val="2"/>
    </font>
    <font>
      <b/>
      <i/>
      <sz val="20"/>
      <name val="Arial"/>
      <family val="2"/>
    </font>
    <font>
      <b/>
      <i/>
      <sz val="14"/>
      <name val="Arial"/>
      <family val="2"/>
    </font>
    <font>
      <b/>
      <sz val="18"/>
      <name val="Arial"/>
      <family val="2"/>
    </font>
    <font>
      <b/>
      <sz val="20"/>
      <name val="Arial"/>
      <family val="2"/>
    </font>
    <font>
      <b/>
      <sz val="20"/>
      <color indexed="10"/>
      <name val="Arial"/>
      <family val="2"/>
    </font>
    <font>
      <b/>
      <sz val="18"/>
      <color indexed="39"/>
      <name val="Arial"/>
      <family val="2"/>
    </font>
    <font>
      <b/>
      <sz val="18"/>
      <color indexed="12"/>
      <name val="Arial"/>
      <family val="2"/>
    </font>
    <font>
      <sz val="14"/>
      <name val="Arial"/>
      <family val="2"/>
    </font>
    <font>
      <sz val="18"/>
      <color indexed="10"/>
      <name val="Arial"/>
      <family val="2"/>
    </font>
    <font>
      <sz val="16"/>
      <color indexed="12"/>
      <name val="Arial"/>
      <family val="2"/>
    </font>
    <font>
      <sz val="20"/>
      <color indexed="10"/>
      <name val="Arial"/>
      <family val="2"/>
    </font>
    <font>
      <sz val="18"/>
      <color indexed="39"/>
      <name val="Arial"/>
      <family val="2"/>
    </font>
    <font>
      <b/>
      <sz val="20"/>
      <color indexed="39"/>
      <name val="Arial"/>
      <family val="2"/>
    </font>
    <font>
      <b/>
      <sz val="18"/>
      <color indexed="10"/>
      <name val="Arial"/>
      <family val="2"/>
    </font>
    <font>
      <b/>
      <sz val="24"/>
      <name val="Arial"/>
      <family val="2"/>
    </font>
    <font>
      <sz val="12"/>
      <color theme="1"/>
      <name val="Arial"/>
      <family val="2"/>
    </font>
    <font>
      <sz val="22"/>
      <name val="Arial"/>
      <family val="2"/>
    </font>
    <font>
      <sz val="14"/>
      <color theme="1"/>
      <name val="Arial"/>
      <family val="2"/>
    </font>
    <font>
      <b/>
      <sz val="18"/>
      <color rgb="FFFF0000"/>
      <name val="Arial"/>
      <family val="2"/>
    </font>
    <font>
      <b/>
      <sz val="20"/>
      <color rgb="FFFF0000"/>
      <name val="Arial Narrow"/>
      <family val="2"/>
    </font>
    <font>
      <sz val="20"/>
      <color rgb="FFFF0000"/>
      <name val="Arial"/>
      <family val="2"/>
    </font>
    <font>
      <b/>
      <sz val="20"/>
      <color rgb="FFFF0000"/>
      <name val="Arial"/>
      <family val="2"/>
    </font>
    <font>
      <b/>
      <sz val="20"/>
      <color indexed="8"/>
      <name val="Arial"/>
      <family val="2"/>
    </font>
    <font>
      <sz val="20"/>
      <color indexed="39"/>
      <name val="Arial"/>
      <family val="2"/>
    </font>
    <font>
      <b/>
      <sz val="12"/>
      <color theme="0"/>
      <name val="Arial"/>
      <family val="2"/>
    </font>
    <font>
      <b/>
      <sz val="12"/>
      <color theme="4" tint="-0.499984740745262"/>
      <name val="Arial"/>
      <family val="2"/>
    </font>
    <font>
      <sz val="10"/>
      <color theme="4" tint="-0.499984740745262"/>
      <name val="Arial"/>
      <family val="2"/>
    </font>
    <font>
      <b/>
      <sz val="8"/>
      <color theme="0"/>
      <name val="Arial"/>
      <family val="2"/>
    </font>
    <font>
      <b/>
      <sz val="8"/>
      <color theme="4" tint="-0.499984740745262"/>
      <name val="Arial"/>
      <family val="2"/>
    </font>
    <font>
      <b/>
      <sz val="10"/>
      <color theme="4" tint="-0.499984740745262"/>
      <name val="Arial"/>
      <family val="2"/>
    </font>
    <font>
      <b/>
      <sz val="10"/>
      <name val="Arial"/>
      <family val="2"/>
    </font>
    <font>
      <b/>
      <sz val="10"/>
      <color rgb="FFFF0000"/>
      <name val="Arial"/>
      <family val="2"/>
    </font>
    <font>
      <b/>
      <sz val="11"/>
      <name val="Arial Narrow"/>
      <family val="2"/>
    </font>
    <font>
      <sz val="11"/>
      <name val="Arial Narrow"/>
      <family val="2"/>
    </font>
    <font>
      <sz val="10"/>
      <color rgb="FFFF0000"/>
      <name val="Arial"/>
      <family val="2"/>
    </font>
    <font>
      <b/>
      <sz val="11"/>
      <color rgb="FF000000"/>
      <name val="Times New Roman"/>
      <family val="1"/>
    </font>
    <font>
      <b/>
      <sz val="16"/>
      <color theme="1"/>
      <name val="Calibri"/>
      <family val="2"/>
      <scheme val="minor"/>
    </font>
    <font>
      <b/>
      <sz val="9"/>
      <color indexed="81"/>
      <name val="Tahoma"/>
      <family val="2"/>
    </font>
    <font>
      <i/>
      <sz val="10"/>
      <name val="Arial"/>
      <family val="2"/>
    </font>
    <font>
      <sz val="8"/>
      <name val="Arial"/>
      <family val="2"/>
    </font>
    <font>
      <i/>
      <sz val="10"/>
      <color theme="1"/>
      <name val="Calibri"/>
      <family val="2"/>
      <scheme val="minor"/>
    </font>
    <font>
      <i/>
      <sz val="10"/>
      <color indexed="8"/>
      <name val="Arial"/>
      <family val="2"/>
    </font>
  </fonts>
  <fills count="2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gray0625">
        <fgColor indexed="22"/>
        <bgColor indexed="9"/>
      </patternFill>
    </fill>
    <fill>
      <patternFill patternType="solid">
        <fgColor indexed="65"/>
        <bgColor indexed="64"/>
      </patternFill>
    </fill>
    <fill>
      <patternFill patternType="solid">
        <fgColor theme="0"/>
        <bgColor indexed="9"/>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rgb="FFFFCC00"/>
        <bgColor indexed="64"/>
      </patternFill>
    </fill>
    <fill>
      <patternFill patternType="solid">
        <fgColor theme="9" tint="0.59999389629810485"/>
        <bgColor indexed="64"/>
      </patternFill>
    </fill>
    <fill>
      <patternFill patternType="lightGray">
        <bgColor theme="9" tint="0.59999389629810485"/>
      </patternFill>
    </fill>
    <fill>
      <patternFill patternType="solid">
        <fgColor theme="9" tint="0.79998168889431442"/>
        <bgColor indexed="64"/>
      </patternFill>
    </fill>
    <fill>
      <patternFill patternType="lightGray">
        <bgColor theme="9" tint="0.79998168889431442"/>
      </patternFill>
    </fill>
    <fill>
      <patternFill patternType="solid">
        <fgColor theme="0" tint="-4.9989318521683403E-2"/>
        <bgColor indexed="64"/>
      </patternFill>
    </fill>
    <fill>
      <patternFill patternType="lightGray"/>
    </fill>
    <fill>
      <patternFill patternType="solid">
        <fgColor rgb="FFFFFF99"/>
        <bgColor indexed="64"/>
      </patternFill>
    </fill>
    <fill>
      <patternFill patternType="lightGray">
        <bgColor theme="9" tint="0.79995117038483843"/>
      </patternFill>
    </fill>
    <fill>
      <patternFill patternType="solid">
        <fgColor theme="9" tint="0.39997558519241921"/>
        <bgColor indexed="64"/>
      </patternFill>
    </fill>
    <fill>
      <patternFill patternType="lightGray">
        <bgColor theme="9" tint="0.39994506668294322"/>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right style="thin">
        <color indexed="64"/>
      </right>
      <top style="thin">
        <color indexed="64"/>
      </top>
      <bottom style="thin">
        <color indexed="64"/>
      </bottom>
      <diagonal/>
    </border>
  </borders>
  <cellStyleXfs count="22">
    <xf numFmtId="0" fontId="0" fillId="0" borderId="0"/>
    <xf numFmtId="165" fontId="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cellStyleXfs>
  <cellXfs count="459">
    <xf numFmtId="0" fontId="0" fillId="0" borderId="0" xfId="0"/>
    <xf numFmtId="49" fontId="3" fillId="0" borderId="1" xfId="2" applyNumberFormat="1" applyFont="1" applyFill="1" applyBorder="1" applyAlignment="1" applyProtection="1">
      <alignment horizontal="left"/>
    </xf>
    <xf numFmtId="0" fontId="3" fillId="0" borderId="2" xfId="2" applyFont="1" applyFill="1" applyBorder="1" applyAlignment="1" applyProtection="1">
      <alignment horizontal="left"/>
    </xf>
    <xf numFmtId="3" fontId="4" fillId="0" borderId="2" xfId="2" applyNumberFormat="1" applyFont="1" applyFill="1" applyBorder="1" applyAlignment="1">
      <alignment horizontal="justify"/>
    </xf>
    <xf numFmtId="3" fontId="3" fillId="0" borderId="2" xfId="2" applyNumberFormat="1" applyFont="1" applyFill="1" applyBorder="1" applyAlignment="1"/>
    <xf numFmtId="3" fontId="4" fillId="0" borderId="2" xfId="2" applyNumberFormat="1" applyFont="1" applyFill="1" applyBorder="1"/>
    <xf numFmtId="3" fontId="4" fillId="0" borderId="3" xfId="2" applyNumberFormat="1" applyFont="1" applyFill="1" applyBorder="1"/>
    <xf numFmtId="3" fontId="4" fillId="0" borderId="0" xfId="2" applyNumberFormat="1" applyFont="1" applyFill="1" applyBorder="1"/>
    <xf numFmtId="0" fontId="2" fillId="0" borderId="0" xfId="2"/>
    <xf numFmtId="49" fontId="3" fillId="0" borderId="4" xfId="2" applyNumberFormat="1" applyFont="1" applyFill="1" applyBorder="1" applyAlignment="1" applyProtection="1">
      <alignment horizontal="left"/>
    </xf>
    <xf numFmtId="0" fontId="3" fillId="0" borderId="0" xfId="2" applyFont="1" applyFill="1" applyBorder="1" applyAlignment="1" applyProtection="1">
      <alignment horizontal="left"/>
    </xf>
    <xf numFmtId="3" fontId="4" fillId="0" borderId="5" xfId="2" applyNumberFormat="1" applyFont="1" applyFill="1" applyBorder="1"/>
    <xf numFmtId="0" fontId="5" fillId="0" borderId="0" xfId="3" applyFont="1" applyFill="1" applyBorder="1" applyAlignment="1" applyProtection="1">
      <alignment horizontal="left"/>
      <protection locked="0"/>
    </xf>
    <xf numFmtId="1" fontId="5" fillId="0" borderId="0" xfId="3" applyNumberFormat="1" applyFont="1" applyFill="1" applyBorder="1" applyAlignment="1" applyProtection="1">
      <alignment horizontal="left"/>
      <protection locked="0"/>
    </xf>
    <xf numFmtId="49" fontId="3" fillId="0" borderId="4" xfId="4" applyNumberFormat="1" applyFont="1" applyFill="1" applyBorder="1" applyAlignment="1" applyProtection="1">
      <alignment horizontal="left"/>
    </xf>
    <xf numFmtId="14" fontId="3" fillId="0" borderId="0" xfId="4" applyNumberFormat="1" applyFont="1" applyFill="1" applyBorder="1" applyAlignment="1" applyProtection="1">
      <alignment horizontal="left"/>
      <protection locked="0"/>
    </xf>
    <xf numFmtId="3" fontId="2" fillId="0" borderId="0" xfId="2" applyNumberFormat="1"/>
    <xf numFmtId="14" fontId="3" fillId="0" borderId="0" xfId="2" applyNumberFormat="1" applyFont="1" applyFill="1" applyBorder="1" applyAlignment="1" applyProtection="1">
      <alignment horizontal="left"/>
      <protection locked="0"/>
    </xf>
    <xf numFmtId="49" fontId="3" fillId="0" borderId="7" xfId="2" applyNumberFormat="1" applyFont="1" applyFill="1" applyBorder="1" applyAlignment="1" applyProtection="1">
      <alignment horizontal="left"/>
    </xf>
    <xf numFmtId="14" fontId="3" fillId="0" borderId="8" xfId="2" applyNumberFormat="1" applyFont="1" applyFill="1" applyBorder="1" applyAlignment="1" applyProtection="1">
      <alignment horizontal="left"/>
      <protection locked="0"/>
    </xf>
    <xf numFmtId="3" fontId="4" fillId="0" borderId="8" xfId="2" applyNumberFormat="1" applyFont="1" applyFill="1" applyBorder="1"/>
    <xf numFmtId="3" fontId="4" fillId="0" borderId="9" xfId="2" applyNumberFormat="1" applyFont="1" applyFill="1" applyBorder="1"/>
    <xf numFmtId="49" fontId="3" fillId="0" borderId="10" xfId="2" applyNumberFormat="1" applyFont="1" applyFill="1" applyBorder="1" applyAlignment="1" applyProtection="1">
      <alignment horizontal="justify"/>
    </xf>
    <xf numFmtId="0" fontId="3" fillId="0" borderId="10" xfId="2" applyFont="1" applyFill="1" applyBorder="1" applyAlignment="1" applyProtection="1">
      <alignment horizontal="center"/>
    </xf>
    <xf numFmtId="3" fontId="3" fillId="0" borderId="11" xfId="5" applyNumberFormat="1" applyFont="1" applyBorder="1" applyAlignment="1" applyProtection="1">
      <alignment horizontal="center" wrapText="1"/>
      <protection locked="0"/>
    </xf>
    <xf numFmtId="3" fontId="3" fillId="0" borderId="10" xfId="2" applyNumberFormat="1" applyFont="1" applyBorder="1" applyAlignment="1" applyProtection="1">
      <alignment horizontal="center" wrapText="1"/>
      <protection locked="0"/>
    </xf>
    <xf numFmtId="3" fontId="3" fillId="0" borderId="10" xfId="2" applyNumberFormat="1" applyFont="1" applyFill="1" applyBorder="1" applyAlignment="1" applyProtection="1">
      <alignment horizontal="center" wrapText="1"/>
      <protection locked="0"/>
    </xf>
    <xf numFmtId="3" fontId="3" fillId="0" borderId="10" xfId="2" applyNumberFormat="1" applyFont="1" applyFill="1" applyBorder="1" applyAlignment="1" applyProtection="1">
      <alignment horizontal="center" wrapText="1"/>
    </xf>
    <xf numFmtId="3" fontId="4" fillId="0" borderId="6" xfId="2" applyNumberFormat="1" applyFont="1" applyFill="1" applyBorder="1" applyAlignment="1" applyProtection="1"/>
    <xf numFmtId="0" fontId="4" fillId="0" borderId="0" xfId="6" applyFont="1" applyFill="1" applyProtection="1"/>
    <xf numFmtId="0" fontId="4" fillId="0" borderId="0" xfId="6" applyFont="1" applyFill="1"/>
    <xf numFmtId="3" fontId="7" fillId="2" borderId="6" xfId="2" applyNumberFormat="1" applyFont="1" applyFill="1" applyBorder="1" applyAlignment="1" applyProtection="1">
      <alignment horizontal="right"/>
    </xf>
    <xf numFmtId="3" fontId="3" fillId="2" borderId="6" xfId="2" applyNumberFormat="1" applyFont="1" applyFill="1" applyBorder="1" applyAlignment="1" applyProtection="1">
      <alignment horizontal="right"/>
    </xf>
    <xf numFmtId="49" fontId="6" fillId="0" borderId="10" xfId="2" applyNumberFormat="1" applyFont="1" applyFill="1" applyBorder="1" applyAlignment="1" applyProtection="1">
      <alignment horizontal="left"/>
    </xf>
    <xf numFmtId="3" fontId="6" fillId="0" borderId="10" xfId="2" applyNumberFormat="1" applyFont="1" applyFill="1" applyBorder="1" applyAlignment="1" applyProtection="1">
      <alignment horizontal="right"/>
    </xf>
    <xf numFmtId="0" fontId="8" fillId="2" borderId="1" xfId="2" applyFont="1" applyFill="1" applyBorder="1" applyAlignment="1">
      <alignment wrapText="1"/>
    </xf>
    <xf numFmtId="0" fontId="8" fillId="2" borderId="2" xfId="2" applyFont="1" applyFill="1" applyBorder="1" applyAlignment="1">
      <alignment wrapText="1"/>
    </xf>
    <xf numFmtId="3" fontId="8" fillId="2" borderId="2" xfId="2" applyNumberFormat="1" applyFont="1" applyFill="1" applyBorder="1" applyAlignment="1">
      <alignment wrapText="1"/>
    </xf>
    <xf numFmtId="0" fontId="8" fillId="2" borderId="3" xfId="2" applyFont="1" applyFill="1" applyBorder="1" applyAlignment="1">
      <alignment wrapText="1"/>
    </xf>
    <xf numFmtId="0" fontId="8" fillId="2" borderId="4" xfId="2" applyFont="1" applyFill="1" applyBorder="1" applyAlignment="1">
      <alignment wrapText="1"/>
    </xf>
    <xf numFmtId="0" fontId="8" fillId="2" borderId="0" xfId="2" applyFont="1" applyFill="1" applyBorder="1" applyAlignment="1">
      <alignment wrapText="1"/>
    </xf>
    <xf numFmtId="3" fontId="8" fillId="2" borderId="0" xfId="2" applyNumberFormat="1" applyFont="1" applyFill="1" applyBorder="1" applyAlignment="1">
      <alignment wrapText="1"/>
    </xf>
    <xf numFmtId="0" fontId="8" fillId="2" borderId="5" xfId="2" applyFont="1" applyFill="1" applyBorder="1" applyAlignment="1">
      <alignment wrapText="1"/>
    </xf>
    <xf numFmtId="0" fontId="8" fillId="2" borderId="0" xfId="10" applyFont="1" applyFill="1" applyAlignment="1" applyProtection="1">
      <protection locked="0"/>
    </xf>
    <xf numFmtId="3" fontId="12" fillId="2" borderId="0" xfId="2" applyNumberFormat="1" applyFont="1" applyFill="1" applyBorder="1" applyAlignment="1" applyProtection="1">
      <alignment wrapText="1"/>
      <protection locked="0"/>
    </xf>
    <xf numFmtId="3" fontId="12" fillId="2" borderId="5" xfId="2" applyNumberFormat="1" applyFont="1" applyFill="1" applyBorder="1" applyAlignment="1">
      <alignment wrapText="1"/>
    </xf>
    <xf numFmtId="3" fontId="8" fillId="2" borderId="0" xfId="5" applyNumberFormat="1" applyFont="1" applyFill="1" applyBorder="1" applyAlignment="1">
      <alignment wrapText="1"/>
    </xf>
    <xf numFmtId="0" fontId="8" fillId="2" borderId="7" xfId="5" applyNumberFormat="1" applyFont="1" applyFill="1" applyBorder="1" applyAlignment="1">
      <alignment horizontal="center" wrapText="1"/>
    </xf>
    <xf numFmtId="0" fontId="8" fillId="2" borderId="8" xfId="5" applyFont="1" applyFill="1" applyBorder="1" applyAlignment="1">
      <alignment wrapText="1"/>
    </xf>
    <xf numFmtId="3" fontId="8" fillId="2" borderId="8" xfId="5" applyNumberFormat="1" applyFont="1" applyFill="1" applyBorder="1" applyAlignment="1">
      <alignment wrapText="1"/>
    </xf>
    <xf numFmtId="3" fontId="8" fillId="2" borderId="9" xfId="5" applyNumberFormat="1" applyFont="1" applyFill="1" applyBorder="1" applyAlignment="1">
      <alignment wrapText="1"/>
    </xf>
    <xf numFmtId="0" fontId="3" fillId="3" borderId="1" xfId="11" applyFont="1" applyFill="1" applyBorder="1" applyAlignment="1" applyProtection="1">
      <alignment horizontal="left"/>
    </xf>
    <xf numFmtId="0" fontId="3" fillId="3" borderId="2" xfId="11" applyFont="1" applyFill="1" applyBorder="1" applyAlignment="1" applyProtection="1">
      <alignment horizontal="left"/>
    </xf>
    <xf numFmtId="0" fontId="4" fillId="3" borderId="2" xfId="11" applyFont="1" applyFill="1" applyBorder="1"/>
    <xf numFmtId="0" fontId="3" fillId="3" borderId="3" xfId="11" applyFont="1" applyFill="1" applyBorder="1" applyAlignment="1">
      <alignment horizontal="right"/>
    </xf>
    <xf numFmtId="0" fontId="2" fillId="0" borderId="0" xfId="6"/>
    <xf numFmtId="0" fontId="3" fillId="3" borderId="4" xfId="11" applyFont="1" applyFill="1" applyBorder="1" applyAlignment="1" applyProtection="1">
      <alignment horizontal="left"/>
    </xf>
    <xf numFmtId="0" fontId="3" fillId="3" borderId="0" xfId="11" applyFont="1" applyFill="1" applyBorder="1" applyAlignment="1" applyProtection="1">
      <alignment horizontal="left"/>
    </xf>
    <xf numFmtId="0" fontId="4" fillId="3" borderId="0" xfId="11" applyFont="1" applyFill="1" applyBorder="1"/>
    <xf numFmtId="0" fontId="4" fillId="3" borderId="5" xfId="11" applyFont="1" applyFill="1" applyBorder="1"/>
    <xf numFmtId="1" fontId="3" fillId="3" borderId="0" xfId="11" applyNumberFormat="1" applyFont="1" applyFill="1" applyBorder="1" applyAlignment="1" applyProtection="1">
      <alignment horizontal="left"/>
      <protection locked="0"/>
    </xf>
    <xf numFmtId="4" fontId="2" fillId="0" borderId="0" xfId="6" applyNumberFormat="1" applyAlignment="1">
      <alignment vertical="top"/>
    </xf>
    <xf numFmtId="0" fontId="4" fillId="3" borderId="4" xfId="11" applyFont="1" applyFill="1" applyBorder="1"/>
    <xf numFmtId="0" fontId="4" fillId="3" borderId="7" xfId="11" applyFont="1" applyFill="1" applyBorder="1"/>
    <xf numFmtId="0" fontId="4" fillId="3" borderId="8" xfId="11" applyFont="1" applyFill="1" applyBorder="1"/>
    <xf numFmtId="0" fontId="3" fillId="3" borderId="8" xfId="11" applyFont="1" applyFill="1" applyBorder="1" applyAlignment="1">
      <alignment horizontal="left"/>
    </xf>
    <xf numFmtId="0" fontId="4" fillId="3" borderId="9" xfId="11" applyFont="1" applyFill="1" applyBorder="1"/>
    <xf numFmtId="0" fontId="3" fillId="0" borderId="10" xfId="11" applyFont="1" applyFill="1" applyBorder="1" applyAlignment="1">
      <alignment horizontal="center" vertical="center" wrapText="1"/>
    </xf>
    <xf numFmtId="0" fontId="4" fillId="0" borderId="13" xfId="12" applyFont="1" applyFill="1" applyBorder="1"/>
    <xf numFmtId="0" fontId="4" fillId="0" borderId="6" xfId="12" applyFont="1" applyFill="1" applyBorder="1"/>
    <xf numFmtId="164" fontId="4" fillId="0" borderId="18" xfId="13" applyNumberFormat="1" applyFont="1" applyFill="1" applyBorder="1" applyAlignment="1">
      <alignment horizontal="right"/>
    </xf>
    <xf numFmtId="166" fontId="4" fillId="0" borderId="6" xfId="1" applyNumberFormat="1" applyFont="1" applyFill="1" applyBorder="1"/>
    <xf numFmtId="166" fontId="4" fillId="0" borderId="15" xfId="1" applyNumberFormat="1" applyFont="1" applyFill="1" applyBorder="1"/>
    <xf numFmtId="166" fontId="4" fillId="0" borderId="14" xfId="1" applyNumberFormat="1" applyFont="1" applyFill="1" applyBorder="1"/>
    <xf numFmtId="3" fontId="2" fillId="0" borderId="0" xfId="6" applyNumberFormat="1"/>
    <xf numFmtId="0" fontId="4" fillId="0" borderId="16" xfId="12" applyFont="1" applyFill="1" applyBorder="1"/>
    <xf numFmtId="0" fontId="8" fillId="3" borderId="1" xfId="11" applyFont="1" applyFill="1" applyBorder="1"/>
    <xf numFmtId="0" fontId="8" fillId="3" borderId="2" xfId="11" applyFont="1" applyFill="1" applyBorder="1"/>
    <xf numFmtId="0" fontId="8" fillId="3" borderId="3" xfId="11" applyFont="1" applyFill="1" applyBorder="1"/>
    <xf numFmtId="0" fontId="8" fillId="3" borderId="4" xfId="11" applyFont="1" applyFill="1" applyBorder="1" applyAlignment="1">
      <alignment horizontal="centerContinuous" vertical="center"/>
    </xf>
    <xf numFmtId="0" fontId="8" fillId="3" borderId="0" xfId="11" applyFont="1" applyFill="1" applyBorder="1" applyAlignment="1">
      <alignment horizontal="centerContinuous" vertical="center"/>
    </xf>
    <xf numFmtId="0" fontId="8" fillId="3" borderId="0" xfId="11" applyFont="1" applyFill="1" applyBorder="1"/>
    <xf numFmtId="0" fontId="8" fillId="3" borderId="5" xfId="11" applyFont="1" applyFill="1" applyBorder="1"/>
    <xf numFmtId="0" fontId="8" fillId="3" borderId="4" xfId="11" applyFont="1" applyFill="1" applyBorder="1"/>
    <xf numFmtId="0" fontId="8" fillId="3" borderId="4" xfId="5" applyFont="1" applyFill="1" applyBorder="1" applyAlignment="1">
      <alignment horizontal="centerContinuous" vertical="center"/>
    </xf>
    <xf numFmtId="0" fontId="8" fillId="3" borderId="0" xfId="5" applyFont="1" applyFill="1" applyBorder="1" applyAlignment="1">
      <alignment horizontal="centerContinuous" vertical="center"/>
    </xf>
    <xf numFmtId="0" fontId="8" fillId="3" borderId="0" xfId="5" applyFont="1" applyFill="1" applyBorder="1"/>
    <xf numFmtId="0" fontId="8" fillId="3" borderId="5" xfId="5" applyFont="1" applyFill="1" applyBorder="1"/>
    <xf numFmtId="0" fontId="8" fillId="3" borderId="4" xfId="5" applyFont="1" applyFill="1" applyBorder="1"/>
    <xf numFmtId="0" fontId="15" fillId="2" borderId="0" xfId="5" applyFont="1" applyFill="1" applyAlignment="1" applyProtection="1">
      <protection locked="0"/>
    </xf>
    <xf numFmtId="0" fontId="8" fillId="3" borderId="4" xfId="11" applyFont="1" applyFill="1" applyBorder="1" applyAlignment="1">
      <alignment horizontal="center" vertical="center"/>
    </xf>
    <xf numFmtId="0" fontId="8" fillId="3" borderId="0" xfId="11" applyFont="1" applyFill="1" applyBorder="1" applyAlignment="1">
      <alignment horizontal="center" vertical="center"/>
    </xf>
    <xf numFmtId="0" fontId="8" fillId="3" borderId="5" xfId="11" applyFont="1" applyFill="1" applyBorder="1" applyAlignment="1">
      <alignment horizontal="center" vertical="center"/>
    </xf>
    <xf numFmtId="0" fontId="8" fillId="3" borderId="7" xfId="11" applyFont="1" applyFill="1" applyBorder="1"/>
    <xf numFmtId="0" fontId="8" fillId="3" borderId="8" xfId="11" applyFont="1" applyFill="1" applyBorder="1"/>
    <xf numFmtId="0" fontId="8" fillId="3" borderId="9" xfId="11" applyFont="1" applyFill="1" applyBorder="1"/>
    <xf numFmtId="0" fontId="16" fillId="5" borderId="19" xfId="15" applyFont="1" applyFill="1" applyBorder="1" applyAlignment="1">
      <alignment horizontal="centerContinuous"/>
    </xf>
    <xf numFmtId="0" fontId="2" fillId="5" borderId="20" xfId="15" applyFill="1" applyBorder="1" applyAlignment="1">
      <alignment horizontal="centerContinuous"/>
    </xf>
    <xf numFmtId="0" fontId="2" fillId="5" borderId="20" xfId="15" applyFill="1" applyBorder="1" applyAlignment="1" applyProtection="1">
      <alignment horizontal="centerContinuous"/>
    </xf>
    <xf numFmtId="0" fontId="2" fillId="5" borderId="21" xfId="15" applyFill="1" applyBorder="1" applyAlignment="1">
      <alignment horizontal="centerContinuous"/>
    </xf>
    <xf numFmtId="0" fontId="2" fillId="0" borderId="0" xfId="13"/>
    <xf numFmtId="0" fontId="17" fillId="5" borderId="22" xfId="15" applyFont="1" applyFill="1" applyBorder="1" applyAlignment="1">
      <alignment horizontal="centerContinuous"/>
    </xf>
    <xf numFmtId="0" fontId="17" fillId="5" borderId="0" xfId="15" applyFont="1" applyFill="1" applyBorder="1" applyAlignment="1">
      <alignment horizontal="centerContinuous"/>
    </xf>
    <xf numFmtId="0" fontId="17" fillId="5" borderId="0" xfId="15" applyFont="1" applyFill="1" applyBorder="1" applyAlignment="1" applyProtection="1">
      <alignment horizontal="centerContinuous"/>
    </xf>
    <xf numFmtId="0" fontId="17" fillId="5" borderId="23" xfId="15" applyFont="1" applyFill="1" applyBorder="1" applyAlignment="1">
      <alignment horizontal="centerContinuous"/>
    </xf>
    <xf numFmtId="14" fontId="17" fillId="5" borderId="22" xfId="15" applyNumberFormat="1" applyFont="1" applyFill="1" applyBorder="1" applyAlignment="1" applyProtection="1">
      <alignment horizontal="centerContinuous"/>
      <protection locked="0"/>
    </xf>
    <xf numFmtId="167" fontId="17" fillId="5" borderId="0" xfId="15" applyNumberFormat="1" applyFont="1" applyFill="1" applyBorder="1" applyAlignment="1">
      <alignment horizontal="centerContinuous"/>
    </xf>
    <xf numFmtId="0" fontId="18" fillId="5" borderId="22" xfId="15" applyFont="1" applyFill="1" applyBorder="1" applyAlignment="1">
      <alignment horizontal="centerContinuous"/>
    </xf>
    <xf numFmtId="0" fontId="18" fillId="5" borderId="0" xfId="15" applyFont="1" applyFill="1" applyBorder="1" applyAlignment="1">
      <alignment horizontal="centerContinuous"/>
    </xf>
    <xf numFmtId="0" fontId="18" fillId="5" borderId="0" xfId="15" applyFont="1" applyFill="1" applyBorder="1" applyAlignment="1" applyProtection="1">
      <alignment horizontal="centerContinuous"/>
    </xf>
    <xf numFmtId="0" fontId="18" fillId="5" borderId="23" xfId="15" applyFont="1" applyFill="1" applyBorder="1" applyAlignment="1">
      <alignment horizontal="centerContinuous"/>
    </xf>
    <xf numFmtId="0" fontId="16" fillId="5" borderId="24" xfId="15" applyFont="1" applyFill="1" applyBorder="1" applyAlignment="1">
      <alignment horizontal="centerContinuous"/>
    </xf>
    <xf numFmtId="0" fontId="2" fillId="5" borderId="25" xfId="15" applyFill="1" applyBorder="1" applyAlignment="1">
      <alignment horizontal="centerContinuous"/>
    </xf>
    <xf numFmtId="0" fontId="2" fillId="5" borderId="25" xfId="15" applyFill="1" applyBorder="1" applyAlignment="1" applyProtection="1">
      <alignment horizontal="centerContinuous"/>
    </xf>
    <xf numFmtId="0" fontId="2" fillId="5" borderId="26" xfId="15" applyFill="1" applyBorder="1" applyAlignment="1">
      <alignment horizontal="centerContinuous"/>
    </xf>
    <xf numFmtId="0" fontId="19" fillId="4" borderId="0" xfId="15" applyFont="1" applyFill="1" applyAlignment="1">
      <alignment horizontal="left"/>
    </xf>
    <xf numFmtId="0" fontId="2" fillId="4" borderId="0" xfId="15" applyFill="1"/>
    <xf numFmtId="0" fontId="20" fillId="4" borderId="0" xfId="15" applyFont="1" applyFill="1" applyBorder="1" applyAlignment="1" applyProtection="1">
      <alignment horizontal="center"/>
    </xf>
    <xf numFmtId="0" fontId="2" fillId="4" borderId="0" xfId="15" applyFill="1" applyBorder="1"/>
    <xf numFmtId="0" fontId="20" fillId="4" borderId="0" xfId="15" applyFont="1" applyFill="1" applyBorder="1" applyAlignment="1">
      <alignment horizontal="center"/>
    </xf>
    <xf numFmtId="0" fontId="18" fillId="2" borderId="0" xfId="15" applyFont="1" applyFill="1" applyAlignment="1">
      <alignment horizontal="left"/>
    </xf>
    <xf numFmtId="0" fontId="11" fillId="2" borderId="0" xfId="15" applyFont="1" applyFill="1"/>
    <xf numFmtId="0" fontId="21" fillId="2" borderId="0" xfId="6" applyNumberFormat="1" applyFont="1" applyFill="1" applyBorder="1" applyAlignment="1" applyProtection="1">
      <alignment horizontal="center"/>
      <protection locked="0"/>
    </xf>
    <xf numFmtId="49" fontId="21" fillId="2" borderId="0" xfId="6" applyNumberFormat="1" applyFont="1" applyFill="1" applyBorder="1" applyAlignment="1" applyProtection="1">
      <alignment horizontal="center"/>
      <protection locked="0"/>
    </xf>
    <xf numFmtId="168" fontId="21" fillId="2" borderId="0" xfId="6" applyNumberFormat="1" applyFont="1" applyFill="1" applyBorder="1" applyAlignment="1" applyProtection="1">
      <alignment horizontal="center"/>
      <protection locked="0"/>
    </xf>
    <xf numFmtId="49" fontId="21" fillId="2" borderId="0" xfId="15" applyNumberFormat="1" applyFont="1" applyFill="1" applyBorder="1" applyAlignment="1" applyProtection="1">
      <alignment horizontal="center"/>
      <protection locked="0"/>
    </xf>
    <xf numFmtId="0" fontId="11" fillId="2" borderId="0" xfId="15" applyFont="1" applyFill="1" applyBorder="1" applyProtection="1"/>
    <xf numFmtId="168" fontId="21" fillId="2" borderId="0" xfId="15" applyNumberFormat="1" applyFont="1" applyFill="1" applyBorder="1" applyAlignment="1" applyProtection="1">
      <alignment horizontal="center"/>
      <protection locked="0"/>
    </xf>
    <xf numFmtId="168" fontId="21" fillId="2" borderId="0" xfId="15" applyNumberFormat="1" applyFont="1" applyFill="1" applyBorder="1" applyAlignment="1" applyProtection="1">
      <alignment horizontal="center"/>
    </xf>
    <xf numFmtId="0" fontId="11" fillId="2" borderId="0" xfId="15" applyFont="1" applyFill="1" applyBorder="1"/>
    <xf numFmtId="1" fontId="21" fillId="2" borderId="0" xfId="15" applyNumberFormat="1" applyFont="1" applyFill="1" applyBorder="1" applyAlignment="1">
      <alignment horizontal="left"/>
    </xf>
    <xf numFmtId="0" fontId="21" fillId="2" borderId="0" xfId="15" applyFont="1" applyFill="1" applyBorder="1" applyAlignment="1">
      <alignment horizontal="left"/>
    </xf>
    <xf numFmtId="3" fontId="11" fillId="2" borderId="0" xfId="15" applyNumberFormat="1" applyFont="1" applyFill="1" applyBorder="1" applyAlignment="1" applyProtection="1">
      <alignment horizontal="right"/>
    </xf>
    <xf numFmtId="3" fontId="11" fillId="2" borderId="0" xfId="15" applyNumberFormat="1" applyFont="1" applyFill="1" applyBorder="1" applyAlignment="1">
      <alignment horizontal="right"/>
    </xf>
    <xf numFmtId="1" fontId="11" fillId="2" borderId="0" xfId="15" applyNumberFormat="1" applyFont="1" applyFill="1" applyBorder="1" applyAlignment="1">
      <alignment horizontal="left"/>
    </xf>
    <xf numFmtId="3" fontId="22" fillId="2" borderId="25" xfId="15" applyNumberFormat="1" applyFont="1" applyFill="1" applyBorder="1" applyProtection="1"/>
    <xf numFmtId="3" fontId="22" fillId="2" borderId="0" xfId="15" applyNumberFormat="1" applyFont="1" applyFill="1" applyBorder="1" applyProtection="1"/>
    <xf numFmtId="3" fontId="22" fillId="2" borderId="25" xfId="15" applyNumberFormat="1" applyFont="1" applyFill="1" applyBorder="1"/>
    <xf numFmtId="3" fontId="22" fillId="2" borderId="0" xfId="15" applyNumberFormat="1" applyFont="1" applyFill="1" applyBorder="1"/>
    <xf numFmtId="0" fontId="2" fillId="2" borderId="0" xfId="13" applyFill="1"/>
    <xf numFmtId="3" fontId="8" fillId="2" borderId="0" xfId="15" applyNumberFormat="1" applyFont="1" applyFill="1"/>
    <xf numFmtId="3" fontId="2" fillId="2" borderId="0" xfId="15" applyNumberFormat="1" applyFill="1" applyBorder="1" applyAlignment="1" applyProtection="1">
      <alignment horizontal="right"/>
    </xf>
    <xf numFmtId="1" fontId="8" fillId="2" borderId="0" xfId="15" applyNumberFormat="1" applyFont="1" applyFill="1" applyBorder="1" applyAlignment="1">
      <alignment horizontal="left"/>
    </xf>
    <xf numFmtId="0" fontId="9" fillId="2" borderId="0" xfId="15" applyFont="1" applyFill="1" applyBorder="1" applyAlignment="1">
      <alignment horizontal="left"/>
    </xf>
    <xf numFmtId="3" fontId="23" fillId="2" borderId="0" xfId="15" applyNumberFormat="1" applyFont="1" applyFill="1" applyBorder="1" applyProtection="1"/>
    <xf numFmtId="3" fontId="2" fillId="2" borderId="0" xfId="15" applyNumberFormat="1" applyFill="1" applyBorder="1" applyAlignment="1">
      <alignment horizontal="right"/>
    </xf>
    <xf numFmtId="0" fontId="23" fillId="2" borderId="0" xfId="15" applyFont="1" applyFill="1" applyBorder="1" applyAlignment="1">
      <alignment horizontal="left"/>
    </xf>
    <xf numFmtId="3" fontId="23" fillId="2" borderId="25" xfId="15" applyNumberFormat="1" applyFont="1" applyFill="1" applyBorder="1" applyProtection="1"/>
    <xf numFmtId="0" fontId="24" fillId="2" borderId="0" xfId="15" applyFont="1" applyFill="1" applyBorder="1" applyAlignment="1">
      <alignment horizontal="left"/>
    </xf>
    <xf numFmtId="3" fontId="23" fillId="2" borderId="25" xfId="15" applyNumberFormat="1" applyFont="1" applyFill="1" applyBorder="1"/>
    <xf numFmtId="3" fontId="23" fillId="2" borderId="0" xfId="15" applyNumberFormat="1" applyFont="1" applyFill="1" applyBorder="1"/>
    <xf numFmtId="3" fontId="8" fillId="2" borderId="0" xfId="15" applyNumberFormat="1" applyFont="1" applyFill="1" applyBorder="1" applyProtection="1"/>
    <xf numFmtId="0" fontId="8" fillId="2" borderId="0" xfId="15" applyFont="1" applyFill="1" applyBorder="1" applyAlignment="1">
      <alignment horizontal="left"/>
    </xf>
    <xf numFmtId="3" fontId="8" fillId="2" borderId="0" xfId="15" applyNumberFormat="1" applyFont="1" applyFill="1" applyBorder="1"/>
    <xf numFmtId="0" fontId="2" fillId="2" borderId="0" xfId="15" applyFill="1" applyBorder="1"/>
    <xf numFmtId="3" fontId="8" fillId="2" borderId="0" xfId="15" applyNumberFormat="1" applyFont="1" applyFill="1" applyBorder="1" applyProtection="1">
      <protection locked="0"/>
    </xf>
    <xf numFmtId="3" fontId="8" fillId="2" borderId="0" xfId="15" applyNumberFormat="1" applyFont="1" applyFill="1" applyProtection="1">
      <protection locked="0"/>
    </xf>
    <xf numFmtId="0" fontId="1" fillId="2" borderId="0" xfId="17" applyFill="1"/>
    <xf numFmtId="0" fontId="13" fillId="2" borderId="0" xfId="15" applyFont="1" applyFill="1" applyBorder="1" applyAlignment="1">
      <alignment horizontal="left"/>
    </xf>
    <xf numFmtId="0" fontId="2" fillId="2" borderId="0" xfId="15" applyFill="1" applyBorder="1" applyProtection="1"/>
    <xf numFmtId="0" fontId="25" fillId="2" borderId="0" xfId="15" applyFont="1" applyFill="1" applyBorder="1"/>
    <xf numFmtId="3" fontId="2" fillId="2" borderId="0" xfId="15" applyNumberFormat="1" applyFill="1" applyProtection="1"/>
    <xf numFmtId="0" fontId="21" fillId="2" borderId="0" xfId="15" applyFont="1" applyFill="1"/>
    <xf numFmtId="0" fontId="2" fillId="2" borderId="0" xfId="15" applyFill="1" applyBorder="1" applyProtection="1">
      <protection locked="0"/>
    </xf>
    <xf numFmtId="0" fontId="21" fillId="2" borderId="0" xfId="15" applyFont="1" applyFill="1" applyBorder="1"/>
    <xf numFmtId="0" fontId="22" fillId="2" borderId="0" xfId="15" applyFont="1" applyFill="1" applyBorder="1" applyAlignment="1">
      <alignment horizontal="left"/>
    </xf>
    <xf numFmtId="3" fontId="22" fillId="2" borderId="27" xfId="15" applyNumberFormat="1" applyFont="1" applyFill="1" applyBorder="1"/>
    <xf numFmtId="3" fontId="21" fillId="2" borderId="0" xfId="15" applyNumberFormat="1" applyFont="1" applyFill="1" applyBorder="1"/>
    <xf numFmtId="3" fontId="27" fillId="2" borderId="0" xfId="15" applyNumberFormat="1" applyFont="1" applyFill="1" applyBorder="1"/>
    <xf numFmtId="0" fontId="2" fillId="2" borderId="0" xfId="15" applyFill="1" applyAlignment="1">
      <alignment horizontal="left"/>
    </xf>
    <xf numFmtId="0" fontId="2" fillId="2" borderId="0" xfId="15" applyFill="1"/>
    <xf numFmtId="3" fontId="22" fillId="2" borderId="27" xfId="15" applyNumberFormat="1" applyFont="1" applyFill="1" applyBorder="1" applyProtection="1"/>
    <xf numFmtId="0" fontId="28" fillId="2" borderId="0" xfId="15" applyFont="1" applyFill="1" applyBorder="1"/>
    <xf numFmtId="3" fontId="29" fillId="2" borderId="0" xfId="15" applyNumberFormat="1" applyFont="1" applyFill="1" applyBorder="1"/>
    <xf numFmtId="3" fontId="30" fillId="2" borderId="25" xfId="15" applyNumberFormat="1" applyFont="1" applyFill="1" applyBorder="1"/>
    <xf numFmtId="3" fontId="30" fillId="2" borderId="0" xfId="15" applyNumberFormat="1" applyFont="1" applyFill="1" applyBorder="1"/>
    <xf numFmtId="3" fontId="23" fillId="2" borderId="0" xfId="15" applyNumberFormat="1" applyFont="1" applyFill="1"/>
    <xf numFmtId="0" fontId="31" fillId="2" borderId="0" xfId="15" applyFont="1" applyFill="1" applyBorder="1" applyAlignment="1">
      <alignment horizontal="left"/>
    </xf>
    <xf numFmtId="3" fontId="31" fillId="2" borderId="0" xfId="15" applyNumberFormat="1" applyFont="1" applyFill="1" applyBorder="1" applyProtection="1"/>
    <xf numFmtId="3" fontId="31" fillId="2" borderId="0" xfId="15" applyNumberFormat="1" applyFont="1" applyFill="1"/>
    <xf numFmtId="3" fontId="9" fillId="2" borderId="0" xfId="15" applyNumberFormat="1" applyFont="1" applyFill="1" applyBorder="1" applyProtection="1"/>
    <xf numFmtId="3" fontId="31" fillId="2" borderId="0" xfId="15" applyNumberFormat="1" applyFont="1" applyFill="1" applyBorder="1"/>
    <xf numFmtId="0" fontId="32" fillId="2" borderId="0" xfId="6" applyFont="1" applyFill="1" applyBorder="1" applyAlignment="1" applyProtection="1">
      <alignment horizontal="center"/>
      <protection locked="0"/>
    </xf>
    <xf numFmtId="3" fontId="8" fillId="2" borderId="0" xfId="6" applyNumberFormat="1" applyFont="1" applyFill="1" applyBorder="1" applyProtection="1"/>
    <xf numFmtId="0" fontId="29" fillId="2" borderId="0" xfId="6" applyFont="1" applyFill="1" applyBorder="1" applyAlignment="1" applyProtection="1">
      <alignment horizontal="left"/>
      <protection locked="0"/>
    </xf>
    <xf numFmtId="0" fontId="26" fillId="2" borderId="0" xfId="6" applyFont="1" applyFill="1" applyBorder="1" applyAlignment="1" applyProtection="1">
      <alignment horizontal="left"/>
      <protection locked="0"/>
    </xf>
    <xf numFmtId="3" fontId="26" fillId="2" borderId="0" xfId="6" applyNumberFormat="1" applyFont="1" applyFill="1" applyBorder="1" applyProtection="1">
      <protection locked="0"/>
    </xf>
    <xf numFmtId="168" fontId="21" fillId="4" borderId="0" xfId="6" applyNumberFormat="1" applyFont="1" applyFill="1" applyBorder="1" applyAlignment="1" applyProtection="1">
      <alignment horizontal="center"/>
      <protection locked="0"/>
    </xf>
    <xf numFmtId="0" fontId="33" fillId="2" borderId="0" xfId="10" applyFont="1" applyFill="1" applyAlignment="1"/>
    <xf numFmtId="0" fontId="10" fillId="2" borderId="0" xfId="13" applyFont="1" applyFill="1" applyBorder="1" applyAlignment="1" applyProtection="1">
      <alignment horizontal="center"/>
      <protection locked="0"/>
    </xf>
    <xf numFmtId="0" fontId="10" fillId="2" borderId="0" xfId="13" applyFont="1" applyFill="1" applyBorder="1" applyAlignment="1" applyProtection="1">
      <protection locked="0"/>
    </xf>
    <xf numFmtId="0" fontId="11" fillId="2" borderId="0" xfId="10" applyFont="1" applyFill="1" applyAlignment="1" applyProtection="1">
      <protection locked="0"/>
    </xf>
    <xf numFmtId="0" fontId="11" fillId="2" borderId="0" xfId="13" applyFont="1" applyFill="1" applyAlignment="1">
      <alignment vertical="center"/>
    </xf>
    <xf numFmtId="3" fontId="11" fillId="2" borderId="0" xfId="13" applyNumberFormat="1" applyFont="1" applyFill="1" applyBorder="1" applyAlignment="1" applyProtection="1">
      <alignment horizontal="center"/>
      <protection locked="0"/>
    </xf>
    <xf numFmtId="3" fontId="11" fillId="2" borderId="0" xfId="13" applyNumberFormat="1" applyFont="1" applyFill="1" applyBorder="1" applyAlignment="1" applyProtection="1">
      <protection locked="0"/>
    </xf>
    <xf numFmtId="3" fontId="21" fillId="2" borderId="0" xfId="5" applyNumberFormat="1" applyFont="1" applyFill="1" applyBorder="1" applyAlignment="1" applyProtection="1">
      <alignment horizontal="right"/>
      <protection locked="0"/>
    </xf>
    <xf numFmtId="0" fontId="34" fillId="2" borderId="0" xfId="5" applyFont="1" applyFill="1" applyBorder="1" applyAlignment="1" applyProtection="1">
      <alignment horizontal="center"/>
      <protection locked="0"/>
    </xf>
    <xf numFmtId="168" fontId="21" fillId="2" borderId="0" xfId="5" applyNumberFormat="1" applyFont="1" applyFill="1" applyBorder="1" applyAlignment="1" applyProtection="1">
      <alignment horizontal="center"/>
      <protection locked="0"/>
    </xf>
    <xf numFmtId="0" fontId="2" fillId="2" borderId="0" xfId="5" applyFill="1" applyBorder="1" applyProtection="1">
      <protection locked="0"/>
    </xf>
    <xf numFmtId="0" fontId="34" fillId="2" borderId="0" xfId="5" applyFont="1" applyFill="1" applyBorder="1" applyAlignment="1" applyProtection="1">
      <alignment horizontal="centerContinuous"/>
      <protection locked="0"/>
    </xf>
    <xf numFmtId="0" fontId="2" fillId="2" borderId="0" xfId="5" applyFill="1" applyBorder="1" applyProtection="1"/>
    <xf numFmtId="3" fontId="22" fillId="2" borderId="0" xfId="5" applyNumberFormat="1" applyFont="1" applyFill="1" applyBorder="1" applyProtection="1"/>
    <xf numFmtId="0" fontId="32" fillId="2" borderId="0" xfId="5" applyFont="1" applyFill="1" applyBorder="1" applyAlignment="1" applyProtection="1">
      <alignment horizontal="center" vertical="center" wrapText="1"/>
      <protection locked="0"/>
    </xf>
    <xf numFmtId="3" fontId="29" fillId="2" borderId="0" xfId="5" applyNumberFormat="1" applyFont="1" applyFill="1" applyBorder="1" applyProtection="1"/>
    <xf numFmtId="0" fontId="10" fillId="2" borderId="0" xfId="5" applyFont="1" applyFill="1" applyBorder="1" applyAlignment="1" applyProtection="1">
      <alignment horizontal="centerContinuous"/>
      <protection locked="0"/>
    </xf>
    <xf numFmtId="0" fontId="32" fillId="2" borderId="0" xfId="5" applyFont="1" applyFill="1" applyBorder="1" applyAlignment="1" applyProtection="1">
      <alignment horizontal="centerContinuous"/>
      <protection locked="0"/>
    </xf>
    <xf numFmtId="0" fontId="10" fillId="2" borderId="0" xfId="5" applyFont="1" applyFill="1" applyProtection="1">
      <protection locked="0"/>
    </xf>
    <xf numFmtId="0" fontId="16" fillId="5" borderId="19" xfId="18" applyFont="1" applyFill="1" applyBorder="1" applyAlignment="1" applyProtection="1">
      <alignment horizontal="centerContinuous"/>
    </xf>
    <xf numFmtId="0" fontId="16" fillId="5" borderId="20" xfId="18" applyFont="1" applyFill="1" applyBorder="1" applyAlignment="1" applyProtection="1">
      <alignment horizontal="centerContinuous"/>
    </xf>
    <xf numFmtId="0" fontId="16" fillId="5" borderId="21" xfId="18" applyFont="1" applyFill="1" applyBorder="1" applyAlignment="1">
      <alignment horizontal="centerContinuous"/>
    </xf>
    <xf numFmtId="0" fontId="17" fillId="5" borderId="22" xfId="18" applyFont="1" applyFill="1" applyBorder="1" applyAlignment="1" applyProtection="1">
      <alignment horizontal="centerContinuous"/>
    </xf>
    <xf numFmtId="0" fontId="17" fillId="5" borderId="0" xfId="18" applyFont="1" applyFill="1" applyBorder="1" applyAlignment="1" applyProtection="1">
      <alignment horizontal="centerContinuous"/>
    </xf>
    <xf numFmtId="0" fontId="17" fillId="5" borderId="0" xfId="18" applyFont="1" applyFill="1" applyBorder="1" applyAlignment="1">
      <alignment horizontal="centerContinuous"/>
    </xf>
    <xf numFmtId="0" fontId="17" fillId="5" borderId="23" xfId="18" applyFont="1" applyFill="1" applyBorder="1" applyAlignment="1">
      <alignment horizontal="centerContinuous"/>
    </xf>
    <xf numFmtId="14" fontId="17" fillId="5" borderId="22" xfId="18" applyNumberFormat="1" applyFont="1" applyFill="1" applyBorder="1" applyAlignment="1" applyProtection="1">
      <alignment horizontal="centerContinuous"/>
      <protection locked="0"/>
    </xf>
    <xf numFmtId="0" fontId="18" fillId="5" borderId="22" xfId="18" applyFont="1" applyFill="1" applyBorder="1" applyAlignment="1" applyProtection="1">
      <alignment horizontal="centerContinuous"/>
    </xf>
    <xf numFmtId="0" fontId="18" fillId="5" borderId="0" xfId="18" applyFont="1" applyFill="1" applyBorder="1" applyAlignment="1" applyProtection="1">
      <alignment horizontal="centerContinuous"/>
    </xf>
    <xf numFmtId="0" fontId="18" fillId="5" borderId="0" xfId="18" applyFont="1" applyFill="1" applyBorder="1" applyAlignment="1">
      <alignment horizontal="centerContinuous"/>
    </xf>
    <xf numFmtId="0" fontId="18" fillId="5" borderId="23" xfId="18" applyFont="1" applyFill="1" applyBorder="1" applyAlignment="1">
      <alignment horizontal="centerContinuous"/>
    </xf>
    <xf numFmtId="0" fontId="16" fillId="5" borderId="24" xfId="18" applyFont="1" applyFill="1" applyBorder="1" applyAlignment="1" applyProtection="1">
      <alignment horizontal="centerContinuous"/>
    </xf>
    <xf numFmtId="0" fontId="16" fillId="5" borderId="25" xfId="18" applyFont="1" applyFill="1" applyBorder="1" applyAlignment="1" applyProtection="1">
      <alignment horizontal="centerContinuous"/>
    </xf>
    <xf numFmtId="0" fontId="16" fillId="5" borderId="26" xfId="18" applyFont="1" applyFill="1" applyBorder="1" applyAlignment="1">
      <alignment horizontal="centerContinuous"/>
    </xf>
    <xf numFmtId="0" fontId="19" fillId="6" borderId="0" xfId="18" applyFont="1" applyFill="1" applyAlignment="1"/>
    <xf numFmtId="0" fontId="2" fillId="6" borderId="0" xfId="18" applyFill="1" applyAlignment="1"/>
    <xf numFmtId="0" fontId="20" fillId="6" borderId="0" xfId="18" applyFont="1" applyFill="1" applyBorder="1" applyAlignment="1">
      <alignment horizontal="center"/>
    </xf>
    <xf numFmtId="0" fontId="1" fillId="0" borderId="0" xfId="19"/>
    <xf numFmtId="0" fontId="28" fillId="2" borderId="0" xfId="18" applyFont="1" applyFill="1" applyBorder="1" applyAlignment="1">
      <alignment horizontal="left"/>
    </xf>
    <xf numFmtId="0" fontId="22" fillId="2" borderId="0" xfId="18" applyFont="1" applyFill="1" applyBorder="1" applyAlignment="1">
      <alignment horizontal="left"/>
    </xf>
    <xf numFmtId="0" fontId="21" fillId="7" borderId="0" xfId="6" applyNumberFormat="1" applyFont="1" applyFill="1" applyBorder="1" applyAlignment="1" applyProtection="1">
      <alignment horizontal="center"/>
      <protection locked="0"/>
    </xf>
    <xf numFmtId="3" fontId="22" fillId="7" borderId="25" xfId="18" applyNumberFormat="1" applyFont="1" applyFill="1" applyBorder="1" applyProtection="1"/>
    <xf numFmtId="3" fontId="22" fillId="7" borderId="0" xfId="18" applyNumberFormat="1" applyFont="1" applyFill="1" applyBorder="1" applyProtection="1"/>
    <xf numFmtId="3" fontId="15" fillId="2" borderId="0" xfId="18" applyNumberFormat="1" applyFont="1" applyFill="1" applyBorder="1" applyProtection="1"/>
    <xf numFmtId="3" fontId="22" fillId="2" borderId="0" xfId="18" applyNumberFormat="1" applyFont="1" applyFill="1" applyBorder="1"/>
    <xf numFmtId="0" fontId="31" fillId="2" borderId="0" xfId="18" applyFont="1" applyFill="1" applyBorder="1" applyAlignment="1">
      <alignment horizontal="left"/>
    </xf>
    <xf numFmtId="165" fontId="36" fillId="7" borderId="0" xfId="1" applyFont="1" applyFill="1" applyBorder="1" applyAlignment="1" applyProtection="1">
      <alignment horizontal="right"/>
    </xf>
    <xf numFmtId="0" fontId="23" fillId="7" borderId="0" xfId="18" applyFont="1" applyFill="1" applyBorder="1" applyAlignment="1">
      <alignment horizontal="left"/>
    </xf>
    <xf numFmtId="3" fontId="23" fillId="7" borderId="25" xfId="18" applyNumberFormat="1" applyFont="1" applyFill="1" applyBorder="1" applyProtection="1"/>
    <xf numFmtId="3" fontId="23" fillId="7" borderId="0" xfId="18" applyNumberFormat="1" applyFont="1" applyFill="1" applyBorder="1" applyProtection="1"/>
    <xf numFmtId="0" fontId="15" fillId="7" borderId="0" xfId="18" applyFont="1" applyFill="1" applyBorder="1" applyAlignment="1">
      <alignment horizontal="left"/>
    </xf>
    <xf numFmtId="3" fontId="15" fillId="7" borderId="0" xfId="18" applyNumberFormat="1" applyFont="1" applyFill="1" applyBorder="1" applyProtection="1"/>
    <xf numFmtId="3" fontId="15" fillId="7" borderId="0" xfId="18" applyNumberFormat="1" applyFont="1" applyFill="1" applyBorder="1" applyProtection="1">
      <protection locked="0"/>
    </xf>
    <xf numFmtId="3" fontId="15" fillId="7" borderId="0" xfId="18" applyNumberFormat="1" applyFont="1" applyFill="1"/>
    <xf numFmtId="0" fontId="26" fillId="2" borderId="0" xfId="18" applyFont="1" applyFill="1" applyBorder="1" applyAlignment="1">
      <alignment horizontal="left"/>
    </xf>
    <xf numFmtId="3" fontId="8" fillId="2" borderId="0" xfId="18" applyNumberFormat="1" applyFont="1" applyFill="1" applyProtection="1">
      <protection locked="0"/>
    </xf>
    <xf numFmtId="3" fontId="15" fillId="0" borderId="0" xfId="18" applyNumberFormat="1" applyFont="1" applyProtection="1">
      <protection locked="0"/>
    </xf>
    <xf numFmtId="3" fontId="15" fillId="2" borderId="0" xfId="18" applyNumberFormat="1" applyFont="1" applyFill="1" applyBorder="1"/>
    <xf numFmtId="3" fontId="15" fillId="0" borderId="0" xfId="18" applyNumberFormat="1" applyFont="1"/>
    <xf numFmtId="0" fontId="20" fillId="2" borderId="0" xfId="18" applyFont="1" applyFill="1" applyBorder="1" applyAlignment="1">
      <alignment horizontal="left"/>
    </xf>
    <xf numFmtId="3" fontId="20" fillId="2" borderId="0" xfId="18" applyNumberFormat="1" applyFont="1" applyFill="1" applyBorder="1"/>
    <xf numFmtId="0" fontId="34" fillId="2" borderId="0" xfId="13" applyFont="1" applyFill="1"/>
    <xf numFmtId="0" fontId="11" fillId="2" borderId="0" xfId="13" applyFont="1" applyFill="1"/>
    <xf numFmtId="0" fontId="34" fillId="0" borderId="0" xfId="13" applyFont="1"/>
    <xf numFmtId="49" fontId="6" fillId="2" borderId="12" xfId="2" applyNumberFormat="1" applyFont="1" applyFill="1" applyBorder="1" applyAlignment="1" applyProtection="1">
      <alignment horizontal="left"/>
    </xf>
    <xf numFmtId="3" fontId="6" fillId="2" borderId="11" xfId="2" applyNumberFormat="1" applyFont="1" applyFill="1" applyBorder="1" applyAlignment="1" applyProtection="1">
      <alignment horizontal="left"/>
    </xf>
    <xf numFmtId="3" fontId="6" fillId="2" borderId="11" xfId="2" applyNumberFormat="1" applyFont="1" applyFill="1" applyBorder="1" applyAlignment="1" applyProtection="1">
      <alignment horizontal="right"/>
    </xf>
    <xf numFmtId="49" fontId="7" fillId="2" borderId="13" xfId="2" applyNumberFormat="1" applyFont="1" applyFill="1" applyBorder="1" applyAlignment="1" applyProtection="1">
      <alignment horizontal="left"/>
    </xf>
    <xf numFmtId="3" fontId="7" fillId="2" borderId="6" xfId="2" applyNumberFormat="1" applyFont="1" applyFill="1" applyBorder="1" applyAlignment="1" applyProtection="1">
      <alignment horizontal="left"/>
    </xf>
    <xf numFmtId="3" fontId="7" fillId="2" borderId="14" xfId="2" applyNumberFormat="1" applyFont="1" applyFill="1" applyBorder="1" applyAlignment="1" applyProtection="1">
      <alignment horizontal="right"/>
    </xf>
    <xf numFmtId="49" fontId="3" fillId="2" borderId="13" xfId="2" applyNumberFormat="1" applyFont="1" applyFill="1" applyBorder="1" applyAlignment="1" applyProtection="1">
      <alignment horizontal="left"/>
    </xf>
    <xf numFmtId="49" fontId="4" fillId="2" borderId="13" xfId="2" applyNumberFormat="1" applyFont="1" applyFill="1" applyBorder="1" applyAlignment="1" applyProtection="1">
      <alignment horizontal="left"/>
    </xf>
    <xf numFmtId="3" fontId="4" fillId="2" borderId="6" xfId="2" applyNumberFormat="1" applyFont="1" applyFill="1" applyBorder="1" applyAlignment="1" applyProtection="1"/>
    <xf numFmtId="3" fontId="4" fillId="2" borderId="6" xfId="2" applyNumberFormat="1" applyFont="1" applyFill="1" applyBorder="1" applyAlignment="1" applyProtection="1">
      <alignment horizontal="right"/>
      <protection locked="0"/>
    </xf>
    <xf numFmtId="3" fontId="4" fillId="2" borderId="6" xfId="2" applyNumberFormat="1" applyFont="1" applyFill="1" applyBorder="1" applyAlignment="1" applyProtection="1">
      <alignment horizontal="right"/>
    </xf>
    <xf numFmtId="3" fontId="4" fillId="2" borderId="15" xfId="2" applyNumberFormat="1" applyFont="1" applyFill="1" applyBorder="1" applyAlignment="1" applyProtection="1">
      <alignment horizontal="right"/>
    </xf>
    <xf numFmtId="3" fontId="3" fillId="2" borderId="6" xfId="2" applyNumberFormat="1" applyFont="1" applyFill="1" applyBorder="1" applyAlignment="1" applyProtection="1">
      <alignment horizontal="left"/>
    </xf>
    <xf numFmtId="49" fontId="3" fillId="2" borderId="13" xfId="5" applyNumberFormat="1" applyFont="1" applyFill="1" applyBorder="1" applyAlignment="1" applyProtection="1">
      <alignment horizontal="left"/>
    </xf>
    <xf numFmtId="3" fontId="3" fillId="2" borderId="6" xfId="5" applyNumberFormat="1" applyFont="1" applyFill="1" applyBorder="1" applyAlignment="1" applyProtection="1">
      <alignment horizontal="left"/>
    </xf>
    <xf numFmtId="49" fontId="4" fillId="2" borderId="13" xfId="5" applyNumberFormat="1" applyFont="1" applyFill="1" applyBorder="1" applyAlignment="1" applyProtection="1">
      <alignment horizontal="left"/>
    </xf>
    <xf numFmtId="3" fontId="4" fillId="2" borderId="6" xfId="5" applyNumberFormat="1" applyFont="1" applyFill="1" applyBorder="1" applyAlignment="1" applyProtection="1"/>
    <xf numFmtId="3" fontId="3" fillId="2" borderId="15" xfId="2" applyNumberFormat="1" applyFont="1" applyFill="1" applyBorder="1" applyAlignment="1" applyProtection="1">
      <alignment horizontal="right"/>
    </xf>
    <xf numFmtId="3" fontId="3" fillId="2" borderId="6" xfId="2" applyNumberFormat="1" applyFont="1" applyFill="1" applyBorder="1" applyAlignment="1" applyProtection="1">
      <alignment horizontal="right"/>
      <protection locked="0"/>
    </xf>
    <xf numFmtId="49" fontId="6" fillId="2" borderId="13" xfId="2" applyNumberFormat="1" applyFont="1" applyFill="1" applyBorder="1" applyAlignment="1" applyProtection="1">
      <alignment horizontal="left"/>
    </xf>
    <xf numFmtId="3" fontId="6" fillId="2" borderId="6" xfId="2" applyNumberFormat="1" applyFont="1" applyFill="1" applyBorder="1" applyAlignment="1" applyProtection="1">
      <alignment horizontal="left"/>
    </xf>
    <xf numFmtId="3" fontId="6" fillId="2" borderId="6" xfId="2" applyNumberFormat="1" applyFont="1" applyFill="1" applyBorder="1" applyAlignment="1" applyProtection="1">
      <alignment horizontal="right"/>
    </xf>
    <xf numFmtId="0" fontId="4" fillId="2" borderId="13" xfId="2" applyNumberFormat="1" applyFont="1" applyFill="1" applyBorder="1" applyAlignment="1" applyProtection="1">
      <alignment horizontal="left"/>
    </xf>
    <xf numFmtId="3" fontId="3" fillId="2" borderId="6" xfId="6" applyNumberFormat="1" applyFont="1" applyFill="1" applyBorder="1" applyAlignment="1" applyProtection="1">
      <alignment horizontal="left"/>
    </xf>
    <xf numFmtId="3" fontId="3" fillId="2" borderId="6" xfId="6" applyNumberFormat="1" applyFont="1" applyFill="1" applyBorder="1" applyAlignment="1" applyProtection="1">
      <alignment horizontal="right"/>
    </xf>
    <xf numFmtId="3" fontId="4" fillId="2" borderId="6" xfId="6" applyNumberFormat="1" applyFont="1" applyFill="1" applyBorder="1" applyAlignment="1" applyProtection="1"/>
    <xf numFmtId="3" fontId="4" fillId="2" borderId="6" xfId="6" applyNumberFormat="1" applyFont="1" applyFill="1" applyBorder="1" applyAlignment="1" applyProtection="1">
      <alignment horizontal="right"/>
    </xf>
    <xf numFmtId="3" fontId="4" fillId="2" borderId="6" xfId="6" applyNumberFormat="1" applyFont="1" applyFill="1" applyBorder="1" applyAlignment="1" applyProtection="1">
      <alignment horizontal="right"/>
      <protection locked="0"/>
    </xf>
    <xf numFmtId="3" fontId="4" fillId="2" borderId="15" xfId="6" applyNumberFormat="1" applyFont="1" applyFill="1" applyBorder="1" applyAlignment="1" applyProtection="1">
      <alignment horizontal="right"/>
    </xf>
    <xf numFmtId="3" fontId="3" fillId="2" borderId="6" xfId="7" applyNumberFormat="1" applyFont="1" applyFill="1" applyBorder="1" applyAlignment="1" applyProtection="1">
      <alignment horizontal="left"/>
    </xf>
    <xf numFmtId="3" fontId="4" fillId="2" borderId="6" xfId="7" applyNumberFormat="1" applyFont="1" applyFill="1" applyBorder="1" applyAlignment="1" applyProtection="1"/>
    <xf numFmtId="49" fontId="4" fillId="2" borderId="13" xfId="8" applyNumberFormat="1" applyFont="1" applyFill="1" applyBorder="1" applyAlignment="1" applyProtection="1">
      <alignment horizontal="left"/>
    </xf>
    <xf numFmtId="3" fontId="4" fillId="2" borderId="6" xfId="8" applyNumberFormat="1" applyFont="1" applyFill="1" applyBorder="1" applyAlignment="1" applyProtection="1"/>
    <xf numFmtId="49" fontId="4" fillId="2" borderId="16" xfId="2" applyNumberFormat="1" applyFont="1" applyFill="1" applyBorder="1" applyAlignment="1" applyProtection="1">
      <alignment horizontal="left"/>
    </xf>
    <xf numFmtId="3" fontId="4" fillId="2" borderId="17" xfId="2" applyNumberFormat="1" applyFont="1" applyFill="1" applyBorder="1" applyAlignment="1" applyProtection="1"/>
    <xf numFmtId="0" fontId="11" fillId="5" borderId="20" xfId="15" applyFont="1" applyFill="1" applyBorder="1" applyAlignment="1">
      <alignment horizontal="centerContinuous"/>
    </xf>
    <xf numFmtId="0" fontId="11" fillId="5" borderId="25" xfId="15" applyFont="1" applyFill="1" applyBorder="1" applyAlignment="1">
      <alignment horizontal="centerContinuous"/>
    </xf>
    <xf numFmtId="0" fontId="11" fillId="4" borderId="0" xfId="15" applyFont="1" applyFill="1" applyBorder="1"/>
    <xf numFmtId="49" fontId="37" fillId="2" borderId="0" xfId="15" applyNumberFormat="1" applyFont="1" applyFill="1" applyAlignment="1" applyProtection="1">
      <alignment horizontal="left"/>
    </xf>
    <xf numFmtId="0" fontId="38" fillId="2" borderId="0" xfId="15" applyFont="1" applyFill="1" applyBorder="1" applyAlignment="1">
      <alignment horizontal="left"/>
    </xf>
    <xf numFmtId="0" fontId="39" fillId="2" borderId="0" xfId="15" applyFont="1" applyFill="1" applyBorder="1" applyAlignment="1">
      <alignment horizontal="left"/>
    </xf>
    <xf numFmtId="0" fontId="39" fillId="2" borderId="0" xfId="13" applyFont="1" applyFill="1" applyAlignment="1">
      <alignment horizontal="left"/>
    </xf>
    <xf numFmtId="0" fontId="39" fillId="2" borderId="0" xfId="16" applyNumberFormat="1" applyFont="1" applyFill="1" applyAlignment="1" applyProtection="1">
      <alignment horizontal="left"/>
      <protection locked="0"/>
    </xf>
    <xf numFmtId="49" fontId="39" fillId="2" borderId="0" xfId="16" applyNumberFormat="1" applyFont="1" applyFill="1" applyAlignment="1" applyProtection="1">
      <alignment horizontal="left"/>
      <protection locked="0"/>
    </xf>
    <xf numFmtId="49" fontId="40" fillId="2" borderId="0" xfId="16" applyNumberFormat="1" applyFont="1" applyFill="1" applyAlignment="1" applyProtection="1">
      <alignment horizontal="center"/>
      <protection locked="0"/>
    </xf>
    <xf numFmtId="0" fontId="39" fillId="2" borderId="0" xfId="15" applyFont="1" applyFill="1" applyBorder="1" applyAlignment="1" applyProtection="1">
      <alignment horizontal="left"/>
      <protection locked="0"/>
    </xf>
    <xf numFmtId="0" fontId="11" fillId="2" borderId="0" xfId="15" applyFont="1" applyFill="1" applyBorder="1" applyProtection="1">
      <protection locked="0"/>
    </xf>
    <xf numFmtId="0" fontId="28" fillId="2" borderId="0" xfId="6" applyFont="1" applyFill="1" applyBorder="1" applyAlignment="1" applyProtection="1">
      <alignment horizontal="left"/>
      <protection locked="0"/>
    </xf>
    <xf numFmtId="0" fontId="21" fillId="2" borderId="0" xfId="6" applyFont="1" applyFill="1" applyBorder="1" applyAlignment="1" applyProtection="1">
      <alignment horizontal="center"/>
      <protection locked="0"/>
    </xf>
    <xf numFmtId="0" fontId="11" fillId="2" borderId="0" xfId="5" applyFont="1" applyFill="1" applyBorder="1" applyAlignment="1" applyProtection="1">
      <alignment horizontal="centerContinuous"/>
      <protection locked="0"/>
    </xf>
    <xf numFmtId="0" fontId="21" fillId="2" borderId="0" xfId="5" applyFont="1" applyFill="1" applyBorder="1" applyAlignment="1" applyProtection="1">
      <alignment horizontal="centerContinuous"/>
      <protection locked="0"/>
    </xf>
    <xf numFmtId="0" fontId="11" fillId="2" borderId="0" xfId="5" applyFont="1" applyFill="1" applyBorder="1" applyAlignment="1" applyProtection="1">
      <alignment horizontal="center"/>
      <protection locked="0"/>
    </xf>
    <xf numFmtId="0" fontId="11" fillId="0" borderId="0" xfId="13" applyFont="1"/>
    <xf numFmtId="167" fontId="18" fillId="5" borderId="0" xfId="15" applyNumberFormat="1" applyFont="1" applyFill="1" applyBorder="1" applyAlignment="1">
      <alignment horizontal="centerContinuous"/>
    </xf>
    <xf numFmtId="0" fontId="11" fillId="4" borderId="0" xfId="15" applyFont="1" applyFill="1"/>
    <xf numFmtId="0" fontId="38" fillId="2" borderId="0" xfId="15" applyFont="1" applyFill="1" applyAlignment="1">
      <alignment horizontal="left"/>
    </xf>
    <xf numFmtId="0" fontId="11" fillId="2" borderId="0" xfId="15" applyFont="1" applyFill="1" applyBorder="1" applyAlignment="1" applyProtection="1">
      <alignment horizontal="left"/>
      <protection locked="0"/>
    </xf>
    <xf numFmtId="0" fontId="11" fillId="2" borderId="0" xfId="15" applyFont="1" applyFill="1" applyProtection="1">
      <protection locked="0"/>
    </xf>
    <xf numFmtId="0" fontId="18" fillId="5" borderId="20" xfId="18" applyFont="1" applyFill="1" applyBorder="1" applyAlignment="1" applyProtection="1">
      <alignment horizontal="centerContinuous"/>
    </xf>
    <xf numFmtId="0" fontId="18" fillId="5" borderId="25" xfId="18" applyFont="1" applyFill="1" applyBorder="1" applyAlignment="1" applyProtection="1">
      <alignment horizontal="centerContinuous"/>
    </xf>
    <xf numFmtId="0" fontId="11" fillId="6" borderId="0" xfId="18" applyFont="1" applyFill="1" applyAlignment="1"/>
    <xf numFmtId="0" fontId="39" fillId="2" borderId="0" xfId="18" applyFont="1" applyFill="1" applyBorder="1" applyAlignment="1">
      <alignment horizontal="left"/>
    </xf>
    <xf numFmtId="49" fontId="40" fillId="2" borderId="0" xfId="20" applyNumberFormat="1" applyFont="1" applyFill="1" applyAlignment="1" applyProtection="1">
      <alignment horizontal="center"/>
      <protection locked="0"/>
    </xf>
    <xf numFmtId="0" fontId="11" fillId="7" borderId="0" xfId="18" applyFont="1" applyFill="1" applyBorder="1" applyAlignment="1">
      <alignment horizontal="left"/>
    </xf>
    <xf numFmtId="0" fontId="39" fillId="7" borderId="0" xfId="18" applyFont="1" applyFill="1" applyBorder="1" applyAlignment="1">
      <alignment horizontal="left"/>
    </xf>
    <xf numFmtId="0" fontId="30" fillId="7" borderId="0" xfId="18" applyFont="1" applyFill="1" applyBorder="1" applyAlignment="1">
      <alignment horizontal="left"/>
    </xf>
    <xf numFmtId="0" fontId="41" fillId="2" borderId="0" xfId="18" applyFont="1" applyFill="1" applyBorder="1" applyAlignment="1">
      <alignment horizontal="left"/>
    </xf>
    <xf numFmtId="0" fontId="11" fillId="2" borderId="0" xfId="18" applyFont="1" applyFill="1"/>
    <xf numFmtId="3" fontId="6" fillId="2" borderId="10" xfId="2" applyNumberFormat="1" applyFont="1" applyFill="1" applyBorder="1" applyAlignment="1" applyProtection="1">
      <alignment horizontal="left"/>
    </xf>
    <xf numFmtId="4" fontId="13" fillId="2" borderId="0" xfId="2" applyNumberFormat="1" applyFont="1" applyFill="1" applyBorder="1" applyAlignment="1" applyProtection="1">
      <alignment horizontal="center" wrapText="1"/>
      <protection locked="0"/>
    </xf>
    <xf numFmtId="4" fontId="13" fillId="2" borderId="4" xfId="2" applyNumberFormat="1" applyFont="1" applyFill="1" applyBorder="1" applyAlignment="1" applyProtection="1">
      <alignment horizontal="center" wrapText="1"/>
      <protection locked="0"/>
    </xf>
    <xf numFmtId="0" fontId="0" fillId="2" borderId="0" xfId="0" applyFill="1"/>
    <xf numFmtId="0" fontId="1" fillId="0" borderId="0" xfId="21"/>
    <xf numFmtId="1" fontId="43" fillId="0" borderId="0" xfId="21" applyNumberFormat="1" applyFont="1" applyAlignment="1" applyProtection="1">
      <alignment horizontal="center" vertical="center" wrapText="1"/>
      <protection locked="0"/>
    </xf>
    <xf numFmtId="3" fontId="43" fillId="0" borderId="0" xfId="21" applyNumberFormat="1" applyFont="1" applyAlignment="1" applyProtection="1">
      <alignment horizontal="center" vertical="center" wrapText="1"/>
      <protection locked="0"/>
    </xf>
    <xf numFmtId="0" fontId="44" fillId="0" borderId="0" xfId="21" applyFont="1" applyProtection="1">
      <protection locked="0"/>
    </xf>
    <xf numFmtId="3" fontId="44" fillId="0" borderId="0" xfId="21" applyNumberFormat="1" applyFont="1" applyAlignment="1" applyProtection="1">
      <alignment horizontal="right"/>
      <protection locked="0"/>
    </xf>
    <xf numFmtId="0" fontId="1" fillId="0" borderId="0" xfId="21" applyProtection="1">
      <protection locked="0"/>
    </xf>
    <xf numFmtId="0" fontId="45" fillId="9" borderId="28" xfId="21" applyFont="1" applyFill="1" applyBorder="1" applyAlignment="1">
      <alignment horizontal="center" vertical="center" wrapText="1"/>
    </xf>
    <xf numFmtId="3" fontId="45" fillId="9" borderId="28" xfId="21" applyNumberFormat="1" applyFont="1" applyFill="1" applyBorder="1" applyAlignment="1">
      <alignment horizontal="center" vertical="center" wrapText="1"/>
    </xf>
    <xf numFmtId="0" fontId="45" fillId="10" borderId="0" xfId="21" applyFont="1" applyFill="1" applyAlignment="1">
      <alignment horizontal="center" vertical="center" wrapText="1"/>
    </xf>
    <xf numFmtId="0" fontId="45" fillId="10" borderId="28" xfId="21" applyFont="1" applyFill="1" applyBorder="1" applyAlignment="1">
      <alignment horizontal="center" vertical="center" wrapText="1"/>
    </xf>
    <xf numFmtId="0" fontId="45" fillId="10" borderId="6" xfId="21" applyFont="1" applyFill="1" applyBorder="1" applyAlignment="1">
      <alignment horizontal="center" vertical="center" wrapText="1"/>
    </xf>
    <xf numFmtId="3" fontId="45" fillId="10" borderId="6" xfId="21" applyNumberFormat="1" applyFont="1" applyFill="1" applyBorder="1" applyAlignment="1">
      <alignment horizontal="center" vertical="center" wrapText="1"/>
    </xf>
    <xf numFmtId="0" fontId="46" fillId="11" borderId="18" xfId="21" applyFont="1" applyFill="1" applyBorder="1" applyAlignment="1">
      <alignment horizontal="center" vertical="center" wrapText="1"/>
    </xf>
    <xf numFmtId="3" fontId="46" fillId="11" borderId="18" xfId="21" applyNumberFormat="1" applyFont="1" applyFill="1" applyBorder="1" applyAlignment="1">
      <alignment horizontal="center" vertical="center" wrapText="1"/>
    </xf>
    <xf numFmtId="1" fontId="47" fillId="11" borderId="23" xfId="21" applyNumberFormat="1" applyFont="1" applyFill="1" applyBorder="1" applyAlignment="1">
      <alignment horizontal="center" vertical="center" wrapText="1"/>
    </xf>
    <xf numFmtId="0" fontId="48" fillId="12" borderId="6" xfId="21" applyFont="1" applyFill="1" applyBorder="1" applyAlignment="1">
      <alignment horizontal="center" vertical="center"/>
    </xf>
    <xf numFmtId="0" fontId="49" fillId="12" borderId="6" xfId="21" applyFont="1" applyFill="1" applyBorder="1" applyAlignment="1">
      <alignment vertical="center" wrapText="1"/>
    </xf>
    <xf numFmtId="0" fontId="50" fillId="12" borderId="6" xfId="21" applyFont="1" applyFill="1" applyBorder="1" applyAlignment="1">
      <alignment horizontal="right" vertical="center" wrapText="1"/>
    </xf>
    <xf numFmtId="3" fontId="50" fillId="12" borderId="6" xfId="21" applyNumberFormat="1" applyFont="1" applyFill="1" applyBorder="1" applyAlignment="1">
      <alignment horizontal="right" vertical="center" wrapText="1"/>
    </xf>
    <xf numFmtId="3" fontId="50" fillId="13" borderId="6" xfId="21" applyNumberFormat="1" applyFont="1" applyFill="1" applyBorder="1" applyAlignment="1">
      <alignment horizontal="right" vertical="center" wrapText="1"/>
    </xf>
    <xf numFmtId="0" fontId="48" fillId="14" borderId="6" xfId="21" applyFont="1" applyFill="1" applyBorder="1" applyAlignment="1">
      <alignment horizontal="center" vertical="center"/>
    </xf>
    <xf numFmtId="0" fontId="48" fillId="14" borderId="6" xfId="21" applyFont="1" applyFill="1" applyBorder="1" applyAlignment="1">
      <alignment vertical="center" wrapText="1"/>
    </xf>
    <xf numFmtId="0" fontId="50" fillId="14" borderId="6" xfId="21" applyFont="1" applyFill="1" applyBorder="1" applyAlignment="1">
      <alignment horizontal="right" vertical="center" wrapText="1"/>
    </xf>
    <xf numFmtId="3" fontId="50" fillId="14" borderId="6" xfId="21" applyNumberFormat="1" applyFont="1" applyFill="1" applyBorder="1" applyAlignment="1">
      <alignment horizontal="right" vertical="center" wrapText="1"/>
    </xf>
    <xf numFmtId="3" fontId="50" fillId="15" borderId="6" xfId="21" applyNumberFormat="1" applyFont="1" applyFill="1" applyBorder="1" applyAlignment="1">
      <alignment horizontal="right" vertical="center" wrapText="1"/>
    </xf>
    <xf numFmtId="0" fontId="50" fillId="15" borderId="6" xfId="21" applyFont="1" applyFill="1" applyBorder="1" applyAlignment="1">
      <alignment horizontal="right" vertical="center" wrapText="1"/>
    </xf>
    <xf numFmtId="0" fontId="1" fillId="16" borderId="6" xfId="21" quotePrefix="1" applyFill="1" applyBorder="1" applyAlignment="1" applyProtection="1">
      <alignment horizontal="center" vertical="center"/>
      <protection locked="0"/>
    </xf>
    <xf numFmtId="0" fontId="1" fillId="0" borderId="6" xfId="21" applyBorder="1" applyAlignment="1">
      <alignment vertical="center" wrapText="1"/>
    </xf>
    <xf numFmtId="0" fontId="51" fillId="0" borderId="6" xfId="21" applyFont="1" applyBorder="1" applyAlignment="1" applyProtection="1">
      <alignment horizontal="right" vertical="center" wrapText="1"/>
      <protection locked="0"/>
    </xf>
    <xf numFmtId="3" fontId="51" fillId="0" borderId="6" xfId="21" applyNumberFormat="1" applyFont="1" applyBorder="1" applyAlignment="1" applyProtection="1">
      <alignment horizontal="right" vertical="center" wrapText="1"/>
      <protection locked="0"/>
    </xf>
    <xf numFmtId="3" fontId="51" fillId="17" borderId="6" xfId="21" applyNumberFormat="1" applyFont="1" applyFill="1" applyBorder="1" applyAlignment="1">
      <alignment horizontal="right" vertical="center" wrapText="1"/>
    </xf>
    <xf numFmtId="0" fontId="51" fillId="17" borderId="6" xfId="21" applyFont="1" applyFill="1" applyBorder="1" applyAlignment="1">
      <alignment horizontal="right" vertical="center" wrapText="1"/>
    </xf>
    <xf numFmtId="3" fontId="51" fillId="18" borderId="6" xfId="21" applyNumberFormat="1" applyFont="1" applyFill="1" applyBorder="1" applyAlignment="1">
      <alignment horizontal="right" vertical="center" wrapText="1"/>
    </xf>
    <xf numFmtId="3" fontId="51" fillId="18" borderId="6" xfId="21" applyNumberFormat="1" applyFont="1" applyFill="1" applyBorder="1" applyAlignment="1" applyProtection="1">
      <alignment horizontal="right" vertical="center" wrapText="1"/>
      <protection locked="0"/>
    </xf>
    <xf numFmtId="0" fontId="52" fillId="0" borderId="6" xfId="21" applyFont="1" applyBorder="1" applyAlignment="1">
      <alignment vertical="center" wrapText="1"/>
    </xf>
    <xf numFmtId="0" fontId="48" fillId="14" borderId="6" xfId="21" quotePrefix="1" applyFont="1" applyFill="1" applyBorder="1" applyAlignment="1">
      <alignment horizontal="center" vertical="center"/>
    </xf>
    <xf numFmtId="3" fontId="50" fillId="19" borderId="6" xfId="21" applyNumberFormat="1" applyFont="1" applyFill="1" applyBorder="1" applyAlignment="1">
      <alignment horizontal="right" vertical="center" wrapText="1"/>
    </xf>
    <xf numFmtId="0" fontId="52" fillId="16" borderId="6" xfId="21" quotePrefix="1" applyFont="1" applyFill="1" applyBorder="1" applyAlignment="1" applyProtection="1">
      <alignment horizontal="center" vertical="center"/>
      <protection locked="0"/>
    </xf>
    <xf numFmtId="0" fontId="49" fillId="12" borderId="6" xfId="21" quotePrefix="1" applyFont="1" applyFill="1" applyBorder="1" applyAlignment="1">
      <alignment horizontal="center" vertical="center"/>
    </xf>
    <xf numFmtId="0" fontId="48" fillId="12" borderId="6" xfId="21" applyFont="1" applyFill="1" applyBorder="1" applyAlignment="1">
      <alignment vertical="center" wrapText="1"/>
    </xf>
    <xf numFmtId="0" fontId="50" fillId="13" borderId="6" xfId="21" applyFont="1" applyFill="1" applyBorder="1" applyAlignment="1">
      <alignment horizontal="right" vertical="center" wrapText="1"/>
    </xf>
    <xf numFmtId="0" fontId="49" fillId="16" borderId="6" xfId="21" quotePrefix="1" applyFont="1" applyFill="1" applyBorder="1" applyAlignment="1">
      <alignment horizontal="center" vertical="center"/>
    </xf>
    <xf numFmtId="0" fontId="48" fillId="0" borderId="6" xfId="21" applyFont="1" applyBorder="1" applyAlignment="1">
      <alignment vertical="center" wrapText="1"/>
    </xf>
    <xf numFmtId="0" fontId="1" fillId="0" borderId="29" xfId="21" applyBorder="1"/>
    <xf numFmtId="41" fontId="1" fillId="0" borderId="30" xfId="21" applyNumberFormat="1" applyBorder="1"/>
    <xf numFmtId="0" fontId="51" fillId="17" borderId="28" xfId="21" applyFont="1" applyFill="1" applyBorder="1" applyAlignment="1">
      <alignment horizontal="right" vertical="center" wrapText="1"/>
    </xf>
    <xf numFmtId="0" fontId="1" fillId="0" borderId="31" xfId="21" applyBorder="1"/>
    <xf numFmtId="41" fontId="1" fillId="0" borderId="32" xfId="21" applyNumberFormat="1" applyBorder="1"/>
    <xf numFmtId="0" fontId="49" fillId="0" borderId="6" xfId="21" applyFont="1" applyBorder="1" applyAlignment="1">
      <alignment vertical="center" wrapText="1"/>
    </xf>
    <xf numFmtId="0" fontId="48" fillId="12" borderId="6" xfId="21" quotePrefix="1" applyFont="1" applyFill="1" applyBorder="1" applyAlignment="1">
      <alignment horizontal="center" vertical="center"/>
    </xf>
    <xf numFmtId="0" fontId="48" fillId="0" borderId="6" xfId="21" quotePrefix="1" applyFont="1" applyBorder="1" applyAlignment="1">
      <alignment horizontal="center" vertical="center"/>
    </xf>
    <xf numFmtId="0" fontId="48" fillId="0" borderId="18" xfId="21" quotePrefix="1" applyFont="1" applyBorder="1" applyAlignment="1">
      <alignment horizontal="center" vertical="center"/>
    </xf>
    <xf numFmtId="0" fontId="48" fillId="0" borderId="18" xfId="21" applyFont="1" applyBorder="1" applyAlignment="1">
      <alignment vertical="center" wrapText="1"/>
    </xf>
    <xf numFmtId="0" fontId="51" fillId="0" borderId="18" xfId="21" applyFont="1" applyBorder="1" applyAlignment="1" applyProtection="1">
      <alignment horizontal="right" vertical="center" wrapText="1"/>
      <protection locked="0"/>
    </xf>
    <xf numFmtId="3" fontId="51" fillId="17" borderId="18" xfId="21" applyNumberFormat="1" applyFont="1" applyFill="1" applyBorder="1" applyAlignment="1">
      <alignment horizontal="right" vertical="center" wrapText="1"/>
    </xf>
    <xf numFmtId="0" fontId="51" fillId="17" borderId="18" xfId="21" applyFont="1" applyFill="1" applyBorder="1" applyAlignment="1">
      <alignment horizontal="right" vertical="center" wrapText="1"/>
    </xf>
    <xf numFmtId="3" fontId="51" fillId="0" borderId="18" xfId="21" applyNumberFormat="1" applyFont="1" applyBorder="1" applyAlignment="1" applyProtection="1">
      <alignment horizontal="right" vertical="center" wrapText="1"/>
      <protection locked="0"/>
    </xf>
    <xf numFmtId="3" fontId="51" fillId="18" borderId="18" xfId="21" applyNumberFormat="1" applyFont="1" applyFill="1" applyBorder="1" applyAlignment="1">
      <alignment horizontal="right" vertical="center" wrapText="1"/>
    </xf>
    <xf numFmtId="0" fontId="48" fillId="12" borderId="6" xfId="21" applyFont="1" applyFill="1" applyBorder="1" applyAlignment="1">
      <alignment wrapText="1"/>
    </xf>
    <xf numFmtId="3" fontId="50" fillId="0" borderId="6" xfId="21" applyNumberFormat="1" applyFont="1" applyBorder="1" applyAlignment="1" applyProtection="1">
      <alignment horizontal="right" vertical="center" wrapText="1"/>
      <protection locked="0"/>
    </xf>
    <xf numFmtId="0" fontId="50" fillId="0" borderId="6" xfId="21" applyFont="1" applyBorder="1" applyAlignment="1" applyProtection="1">
      <alignment horizontal="right" vertical="center" wrapText="1"/>
      <protection locked="0"/>
    </xf>
    <xf numFmtId="0" fontId="48" fillId="12" borderId="33" xfId="21" applyFont="1" applyFill="1" applyBorder="1" applyAlignment="1">
      <alignment wrapText="1"/>
    </xf>
    <xf numFmtId="3" fontId="5" fillId="20" borderId="6" xfId="21" applyNumberFormat="1" applyFont="1" applyFill="1" applyBorder="1" applyAlignment="1">
      <alignment horizontal="right" vertical="center"/>
    </xf>
    <xf numFmtId="3" fontId="5" fillId="21" borderId="6" xfId="21" applyNumberFormat="1" applyFont="1" applyFill="1" applyBorder="1" applyAlignment="1">
      <alignment horizontal="right" vertical="center"/>
    </xf>
    <xf numFmtId="14" fontId="1" fillId="0" borderId="0" xfId="21" applyNumberFormat="1"/>
    <xf numFmtId="0" fontId="12" fillId="0" borderId="0" xfId="21" applyFont="1"/>
    <xf numFmtId="14" fontId="12" fillId="0" borderId="0" xfId="21" applyNumberFormat="1" applyFont="1"/>
    <xf numFmtId="0" fontId="56" fillId="3" borderId="0" xfId="11" applyFont="1" applyFill="1" applyBorder="1"/>
    <xf numFmtId="3" fontId="58" fillId="2" borderId="0" xfId="2" applyNumberFormat="1" applyFont="1" applyFill="1" applyBorder="1" applyAlignment="1" applyProtection="1">
      <alignment wrapText="1"/>
      <protection locked="0"/>
    </xf>
    <xf numFmtId="0" fontId="8" fillId="2" borderId="4" xfId="10" applyFont="1" applyFill="1" applyBorder="1" applyAlignment="1" applyProtection="1">
      <alignment horizontal="center"/>
      <protection locked="0"/>
    </xf>
    <xf numFmtId="0" fontId="8" fillId="2" borderId="0" xfId="10" applyFont="1" applyFill="1" applyBorder="1" applyAlignment="1" applyProtection="1">
      <alignment horizontal="center"/>
      <protection locked="0"/>
    </xf>
    <xf numFmtId="4" fontId="13" fillId="2" borderId="0" xfId="2" applyNumberFormat="1" applyFont="1" applyFill="1" applyBorder="1" applyAlignment="1" applyProtection="1">
      <alignment horizontal="center" wrapText="1"/>
      <protection locked="0"/>
    </xf>
    <xf numFmtId="4" fontId="13" fillId="2" borderId="4" xfId="2" applyNumberFormat="1" applyFont="1" applyFill="1" applyBorder="1" applyAlignment="1" applyProtection="1">
      <alignment horizontal="center" wrapText="1"/>
      <protection locked="0"/>
    </xf>
    <xf numFmtId="49" fontId="9" fillId="3" borderId="4" xfId="2" applyNumberFormat="1" applyFont="1" applyFill="1" applyBorder="1" applyAlignment="1" applyProtection="1">
      <alignment horizontal="center" vertical="center"/>
      <protection locked="0"/>
    </xf>
    <xf numFmtId="49" fontId="9" fillId="3" borderId="0" xfId="2" applyNumberFormat="1" applyFont="1" applyFill="1" applyBorder="1" applyAlignment="1" applyProtection="1">
      <alignment horizontal="center" vertical="center"/>
      <protection locked="0"/>
    </xf>
    <xf numFmtId="0" fontId="8" fillId="2" borderId="4" xfId="2" applyFont="1" applyFill="1" applyBorder="1" applyAlignment="1">
      <alignment horizontal="center" wrapText="1"/>
    </xf>
    <xf numFmtId="0" fontId="8" fillId="2" borderId="0" xfId="2" applyFont="1" applyFill="1" applyBorder="1" applyAlignment="1">
      <alignment horizontal="center" wrapText="1"/>
    </xf>
    <xf numFmtId="3" fontId="56" fillId="2" borderId="4" xfId="2" applyNumberFormat="1" applyFont="1" applyFill="1" applyBorder="1" applyAlignment="1" applyProtection="1">
      <alignment horizontal="center" vertical="center" wrapText="1"/>
      <protection locked="0"/>
    </xf>
    <xf numFmtId="3" fontId="56" fillId="2" borderId="0" xfId="2" applyNumberFormat="1" applyFont="1" applyFill="1" applyBorder="1" applyAlignment="1" applyProtection="1">
      <alignment horizontal="center" vertical="center" wrapText="1"/>
      <protection locked="0"/>
    </xf>
    <xf numFmtId="4" fontId="14" fillId="2" borderId="4" xfId="2" applyNumberFormat="1" applyFont="1" applyFill="1" applyBorder="1" applyAlignment="1" applyProtection="1">
      <alignment horizontal="center" wrapText="1"/>
      <protection locked="0"/>
    </xf>
    <xf numFmtId="4" fontId="14" fillId="2" borderId="0" xfId="2" applyNumberFormat="1" applyFont="1" applyFill="1" applyBorder="1" applyAlignment="1" applyProtection="1">
      <alignment horizontal="center" wrapText="1"/>
      <protection locked="0"/>
    </xf>
    <xf numFmtId="4" fontId="59" fillId="2" borderId="0" xfId="2" applyNumberFormat="1" applyFont="1" applyFill="1" applyBorder="1" applyAlignment="1" applyProtection="1">
      <alignment horizontal="center" wrapText="1"/>
      <protection locked="0"/>
    </xf>
    <xf numFmtId="4" fontId="59" fillId="2" borderId="5" xfId="2" applyNumberFormat="1" applyFont="1" applyFill="1" applyBorder="1" applyAlignment="1" applyProtection="1">
      <alignment horizontal="center" wrapText="1"/>
      <protection locked="0"/>
    </xf>
    <xf numFmtId="4" fontId="13" fillId="4" borderId="4" xfId="6" applyNumberFormat="1" applyFont="1" applyFill="1" applyBorder="1" applyAlignment="1" applyProtection="1">
      <alignment horizontal="center"/>
      <protection locked="0"/>
    </xf>
    <xf numFmtId="4" fontId="13" fillId="4" borderId="0" xfId="6" applyNumberFormat="1" applyFont="1" applyFill="1" applyBorder="1" applyAlignment="1" applyProtection="1">
      <alignment horizontal="center"/>
      <protection locked="0"/>
    </xf>
    <xf numFmtId="4" fontId="13" fillId="4" borderId="5" xfId="6" applyNumberFormat="1" applyFont="1" applyFill="1" applyBorder="1" applyAlignment="1" applyProtection="1">
      <alignment horizontal="center"/>
      <protection locked="0"/>
    </xf>
    <xf numFmtId="4" fontId="14" fillId="4" borderId="4" xfId="14" applyNumberFormat="1" applyFont="1" applyFill="1" applyBorder="1" applyAlignment="1" applyProtection="1">
      <alignment horizontal="center"/>
      <protection locked="0"/>
    </xf>
    <xf numFmtId="4" fontId="14" fillId="4" borderId="0" xfId="14" applyNumberFormat="1" applyFont="1" applyFill="1" applyBorder="1" applyAlignment="1" applyProtection="1">
      <alignment horizontal="center"/>
      <protection locked="0"/>
    </xf>
    <xf numFmtId="4" fontId="14" fillId="4" borderId="5" xfId="14" applyNumberFormat="1" applyFont="1" applyFill="1" applyBorder="1" applyAlignment="1" applyProtection="1">
      <alignment horizontal="center"/>
      <protection locked="0"/>
    </xf>
    <xf numFmtId="49" fontId="9" fillId="3" borderId="4" xfId="6" applyNumberFormat="1" applyFont="1" applyFill="1" applyBorder="1" applyAlignment="1" applyProtection="1">
      <alignment horizontal="center" vertical="center"/>
      <protection locked="0"/>
    </xf>
    <xf numFmtId="49" fontId="9" fillId="3" borderId="0" xfId="6" applyNumberFormat="1" applyFont="1" applyFill="1" applyBorder="1" applyAlignment="1" applyProtection="1">
      <alignment horizontal="center" vertical="center"/>
      <protection locked="0"/>
    </xf>
    <xf numFmtId="49" fontId="9" fillId="3" borderId="5" xfId="6" applyNumberFormat="1" applyFont="1" applyFill="1" applyBorder="1" applyAlignment="1" applyProtection="1">
      <alignment horizontal="center" vertical="center"/>
      <protection locked="0"/>
    </xf>
    <xf numFmtId="0" fontId="8" fillId="2" borderId="5" xfId="10" applyFont="1" applyFill="1" applyBorder="1" applyAlignment="1" applyProtection="1">
      <alignment horizontal="center"/>
      <protection locked="0"/>
    </xf>
    <xf numFmtId="49" fontId="8" fillId="3" borderId="4" xfId="6" applyNumberFormat="1" applyFont="1" applyFill="1" applyBorder="1" applyAlignment="1" applyProtection="1">
      <alignment horizontal="center" vertical="center"/>
      <protection locked="0"/>
    </xf>
    <xf numFmtId="49" fontId="8" fillId="3" borderId="0" xfId="6" applyNumberFormat="1" applyFont="1" applyFill="1" applyBorder="1" applyAlignment="1" applyProtection="1">
      <alignment horizontal="center" vertical="center"/>
      <protection locked="0"/>
    </xf>
    <xf numFmtId="49" fontId="8" fillId="3" borderId="5" xfId="6" applyNumberFormat="1" applyFont="1" applyFill="1" applyBorder="1" applyAlignment="1" applyProtection="1">
      <alignment horizontal="center" vertical="center"/>
      <protection locked="0"/>
    </xf>
    <xf numFmtId="4" fontId="14" fillId="0" borderId="4" xfId="6" applyNumberFormat="1" applyFont="1" applyFill="1" applyBorder="1" applyAlignment="1" applyProtection="1">
      <alignment horizontal="center" wrapText="1"/>
      <protection locked="0"/>
    </xf>
    <xf numFmtId="4" fontId="14" fillId="0" borderId="0" xfId="6" applyNumberFormat="1" applyFont="1" applyFill="1" applyBorder="1" applyAlignment="1" applyProtection="1">
      <alignment horizontal="center" wrapText="1"/>
      <protection locked="0"/>
    </xf>
    <xf numFmtId="4" fontId="14" fillId="4" borderId="0" xfId="6" applyNumberFormat="1" applyFont="1" applyFill="1" applyBorder="1" applyAlignment="1" applyProtection="1">
      <alignment horizontal="center"/>
      <protection locked="0"/>
    </xf>
    <xf numFmtId="4" fontId="14" fillId="4" borderId="5" xfId="6" applyNumberFormat="1" applyFont="1" applyFill="1" applyBorder="1" applyAlignment="1" applyProtection="1">
      <alignment horizontal="center"/>
      <protection locked="0"/>
    </xf>
    <xf numFmtId="0" fontId="15" fillId="2" borderId="0" xfId="5" applyFont="1" applyFill="1" applyBorder="1" applyAlignment="1" applyProtection="1">
      <alignment horizontal="center"/>
      <protection locked="0"/>
    </xf>
    <xf numFmtId="0" fontId="15" fillId="2" borderId="5" xfId="5" applyFont="1" applyFill="1" applyBorder="1" applyAlignment="1" applyProtection="1">
      <alignment horizontal="center"/>
      <protection locked="0"/>
    </xf>
    <xf numFmtId="0" fontId="57" fillId="3" borderId="0" xfId="5" applyFont="1" applyFill="1" applyBorder="1" applyAlignment="1">
      <alignment horizontal="center"/>
    </xf>
    <xf numFmtId="0" fontId="57" fillId="3" borderId="5" xfId="5" applyFont="1" applyFill="1" applyBorder="1" applyAlignment="1">
      <alignment horizontal="center"/>
    </xf>
    <xf numFmtId="0" fontId="15" fillId="2" borderId="0" xfId="5" applyFont="1" applyFill="1" applyAlignment="1" applyProtection="1">
      <alignment horizontal="center"/>
      <protection locked="0"/>
    </xf>
    <xf numFmtId="0" fontId="11" fillId="2" borderId="0" xfId="5" applyFont="1" applyFill="1" applyAlignment="1" applyProtection="1">
      <alignment horizontal="center"/>
      <protection locked="0"/>
    </xf>
    <xf numFmtId="0" fontId="11" fillId="2" borderId="0" xfId="13" applyFont="1" applyFill="1" applyAlignment="1">
      <alignment horizontal="center" vertical="center"/>
    </xf>
    <xf numFmtId="3" fontId="11" fillId="2" borderId="0" xfId="13" applyNumberFormat="1" applyFont="1" applyFill="1" applyBorder="1" applyAlignment="1" applyProtection="1">
      <alignment horizontal="center"/>
      <protection locked="0"/>
    </xf>
    <xf numFmtId="0" fontId="32" fillId="2" borderId="0" xfId="5" applyFont="1" applyFill="1" applyBorder="1" applyAlignment="1" applyProtection="1">
      <alignment horizontal="center" vertical="center" wrapText="1"/>
      <protection locked="0"/>
    </xf>
    <xf numFmtId="0" fontId="35" fillId="2" borderId="0" xfId="13" applyFont="1" applyFill="1" applyAlignment="1">
      <alignment horizontal="center"/>
    </xf>
    <xf numFmtId="0" fontId="10" fillId="2" borderId="0" xfId="5" applyFont="1" applyFill="1" applyAlignment="1" applyProtection="1">
      <alignment horizontal="center"/>
      <protection locked="0"/>
    </xf>
    <xf numFmtId="0" fontId="11" fillId="2" borderId="0" xfId="10" applyFont="1" applyFill="1" applyAlignment="1" applyProtection="1">
      <alignment horizontal="center"/>
      <protection locked="0"/>
    </xf>
    <xf numFmtId="0" fontId="8" fillId="2" borderId="0" xfId="10" applyFont="1" applyFill="1" applyAlignment="1" applyProtection="1">
      <alignment horizontal="center"/>
      <protection locked="0"/>
    </xf>
    <xf numFmtId="0" fontId="33" fillId="2" borderId="0" xfId="10" applyFont="1" applyFill="1" applyAlignment="1">
      <alignment horizontal="center"/>
    </xf>
    <xf numFmtId="0" fontId="10" fillId="2" borderId="0" xfId="13" applyFont="1" applyFill="1" applyBorder="1" applyAlignment="1" applyProtection="1">
      <alignment horizontal="center"/>
      <protection locked="0"/>
    </xf>
    <xf numFmtId="4" fontId="13" fillId="2" borderId="0" xfId="13" applyNumberFormat="1" applyFont="1" applyFill="1" applyAlignment="1" applyProtection="1">
      <alignment horizontal="center" wrapText="1"/>
      <protection locked="0"/>
    </xf>
    <xf numFmtId="0" fontId="33" fillId="2" borderId="0" xfId="13" applyFont="1" applyFill="1" applyAlignment="1">
      <alignment horizontal="center" wrapText="1"/>
    </xf>
    <xf numFmtId="0" fontId="21" fillId="2" borderId="0" xfId="13" applyFont="1" applyFill="1" applyBorder="1" applyAlignment="1" applyProtection="1">
      <alignment horizontal="center"/>
      <protection locked="0"/>
    </xf>
    <xf numFmtId="0" fontId="21" fillId="2" borderId="0" xfId="13" applyFont="1" applyFill="1" applyAlignment="1" applyProtection="1">
      <alignment horizontal="center"/>
      <protection locked="0"/>
    </xf>
    <xf numFmtId="0" fontId="11" fillId="2" borderId="0" xfId="13" applyFont="1" applyFill="1" applyAlignment="1" applyProtection="1">
      <alignment horizontal="center"/>
      <protection locked="0"/>
    </xf>
    <xf numFmtId="0" fontId="8" fillId="2" borderId="0" xfId="13" applyFont="1" applyFill="1" applyAlignment="1" applyProtection="1">
      <alignment horizontal="center"/>
      <protection locked="0"/>
    </xf>
    <xf numFmtId="0" fontId="11" fillId="2" borderId="0" xfId="13" applyFont="1" applyFill="1" applyBorder="1" applyAlignment="1">
      <alignment horizontal="center" vertical="center"/>
    </xf>
    <xf numFmtId="3" fontId="11" fillId="2" borderId="0" xfId="13" applyNumberFormat="1" applyFont="1" applyFill="1" applyAlignment="1" applyProtection="1">
      <alignment horizontal="center"/>
      <protection locked="0"/>
    </xf>
    <xf numFmtId="0" fontId="33" fillId="2" borderId="0" xfId="13" applyFont="1" applyFill="1" applyAlignment="1">
      <alignment horizontal="center"/>
    </xf>
    <xf numFmtId="4" fontId="14" fillId="2" borderId="0" xfId="13" applyNumberFormat="1" applyFont="1" applyFill="1" applyAlignment="1" applyProtection="1">
      <alignment horizontal="center" wrapText="1"/>
      <protection locked="0"/>
    </xf>
    <xf numFmtId="0" fontId="8" fillId="2" borderId="0" xfId="5" applyFont="1" applyFill="1" applyAlignment="1" applyProtection="1">
      <alignment horizontal="center"/>
      <protection locked="0"/>
    </xf>
    <xf numFmtId="0" fontId="54" fillId="0" borderId="0" xfId="21" applyFont="1" applyAlignment="1">
      <alignment horizontal="center"/>
    </xf>
    <xf numFmtId="0" fontId="12" fillId="0" borderId="0" xfId="21" applyFont="1" applyAlignment="1">
      <alignment horizontal="center"/>
    </xf>
    <xf numFmtId="1" fontId="42" fillId="8" borderId="0" xfId="21" applyNumberFormat="1" applyFont="1" applyFill="1" applyAlignment="1" applyProtection="1">
      <alignment horizontal="center" vertical="center" wrapText="1"/>
      <protection locked="0"/>
    </xf>
    <xf numFmtId="1" fontId="42" fillId="9" borderId="6" xfId="21" applyNumberFormat="1" applyFont="1" applyFill="1" applyBorder="1" applyAlignment="1">
      <alignment horizontal="center" vertical="center" wrapText="1"/>
    </xf>
    <xf numFmtId="1" fontId="42" fillId="10" borderId="6" xfId="21" applyNumberFormat="1" applyFont="1" applyFill="1" applyBorder="1" applyAlignment="1">
      <alignment horizontal="center" vertical="center" wrapText="1"/>
    </xf>
    <xf numFmtId="1" fontId="43" fillId="11" borderId="6" xfId="21" applyNumberFormat="1" applyFont="1" applyFill="1" applyBorder="1" applyAlignment="1">
      <alignment horizontal="center" vertical="center" wrapText="1"/>
    </xf>
    <xf numFmtId="0" fontId="5" fillId="20" borderId="14" xfId="21" applyFont="1" applyFill="1" applyBorder="1" applyAlignment="1">
      <alignment horizontal="center" vertical="center" wrapText="1"/>
    </xf>
    <xf numFmtId="0" fontId="5" fillId="20" borderId="33" xfId="21" applyFont="1" applyFill="1" applyBorder="1" applyAlignment="1">
      <alignment horizontal="center" vertical="center" wrapText="1"/>
    </xf>
    <xf numFmtId="0" fontId="53" fillId="0" borderId="0" xfId="6" applyFont="1" applyAlignment="1">
      <alignment horizontal="center"/>
    </xf>
  </cellXfs>
  <cellStyles count="22">
    <cellStyle name="Millares" xfId="1" builtinId="3"/>
    <cellStyle name="Normal" xfId="0" builtinId="0"/>
    <cellStyle name="Normal 12" xfId="13"/>
    <cellStyle name="Normal 15" xfId="10"/>
    <cellStyle name="Normal 3 2" xfId="21"/>
    <cellStyle name="Normal 4 10 10" xfId="6"/>
    <cellStyle name="Normal 4 10 2" xfId="5"/>
    <cellStyle name="Normal 4 2 26" xfId="12"/>
    <cellStyle name="Normal 4 223" xfId="4"/>
    <cellStyle name="Normal 4 224" xfId="7"/>
    <cellStyle name="Normal 4 226" xfId="8"/>
    <cellStyle name="Normal 4 229" xfId="2"/>
    <cellStyle name="Normal 4 230" xfId="11"/>
    <cellStyle name="Normal 4 231" xfId="15"/>
    <cellStyle name="Normal 4 232" xfId="18"/>
    <cellStyle name="Normal 40" xfId="9"/>
    <cellStyle name="Normal 41" xfId="14"/>
    <cellStyle name="Normal 42" xfId="17"/>
    <cellStyle name="Normal 43" xfId="19"/>
    <cellStyle name="Normal 5 5" xfId="16"/>
    <cellStyle name="Normal 5 6" xfId="20"/>
    <cellStyle name="Normal 6 7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jpardo/Documents/MIS%20DOCUMENTOS/2016-MOVIMIENTO%20CONTABILIDAD/BALANCES%202016/MATRIZ%20A%20DIGITAR%20A&#209;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BRIL"/>
      <sheetName val="REDONDEO"/>
      <sheetName val="CGN-2005-001"/>
      <sheetName val="CGN-2005-002"/>
      <sheetName val="BGENERAL2"/>
      <sheetName val="ACTIVIDAD2"/>
      <sheetName val="FORM_CONCIL_SIPROJ"/>
      <sheetName val="PATRIMONIAL"/>
    </sheetNames>
    <sheetDataSet>
      <sheetData sheetId="0"/>
      <sheetData sheetId="1"/>
      <sheetData sheetId="2">
        <row r="3">
          <cell r="B3" t="str">
            <v>SECRETARIA DISTRITAL DE INTEGRACION SOCIAL</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285"/>
  <sheetViews>
    <sheetView tabSelected="1" zoomScale="70" zoomScaleNormal="70" workbookViewId="0">
      <selection activeCell="N230" sqref="N230"/>
    </sheetView>
  </sheetViews>
  <sheetFormatPr baseColWidth="10" defaultRowHeight="12.75" customHeight="1" x14ac:dyDescent="0.2"/>
  <cols>
    <col min="1" max="1" width="23.140625" style="8" customWidth="1"/>
    <col min="2" max="2" width="42.7109375" style="8" customWidth="1"/>
    <col min="3" max="3" width="26.42578125" style="8" customWidth="1"/>
    <col min="4" max="4" width="28.140625" style="16" customWidth="1"/>
    <col min="5" max="5" width="29.5703125" style="16" customWidth="1"/>
    <col min="6" max="6" width="27" style="8" customWidth="1"/>
    <col min="7" max="7" width="24" style="8" customWidth="1"/>
    <col min="8" max="8" width="26.85546875" style="8" customWidth="1"/>
    <col min="9" max="16384" width="11.42578125" style="8"/>
  </cols>
  <sheetData>
    <row r="1" spans="1:8" ht="18" customHeight="1" x14ac:dyDescent="0.25">
      <c r="A1" s="1" t="s">
        <v>0</v>
      </c>
      <c r="B1" s="2" t="s">
        <v>1</v>
      </c>
      <c r="C1" s="3"/>
      <c r="D1" s="4" t="s">
        <v>2</v>
      </c>
      <c r="E1" s="5"/>
      <c r="F1" s="5"/>
      <c r="G1" s="5"/>
      <c r="H1" s="6"/>
    </row>
    <row r="2" spans="1:8" ht="18" customHeight="1" x14ac:dyDescent="0.25">
      <c r="A2" s="9" t="s">
        <v>3</v>
      </c>
      <c r="B2" s="10" t="s">
        <v>4</v>
      </c>
      <c r="C2" s="7"/>
      <c r="D2" s="7"/>
      <c r="E2" s="7"/>
      <c r="F2" s="7"/>
      <c r="G2" s="7"/>
      <c r="H2" s="11"/>
    </row>
    <row r="3" spans="1:8" ht="18" customHeight="1" x14ac:dyDescent="0.25">
      <c r="A3" s="9" t="s">
        <v>5</v>
      </c>
      <c r="B3" s="12" t="s">
        <v>6</v>
      </c>
      <c r="C3" s="7"/>
      <c r="D3" s="7"/>
      <c r="E3" s="7"/>
      <c r="F3" s="7"/>
      <c r="G3" s="7"/>
      <c r="H3" s="11"/>
    </row>
    <row r="4" spans="1:8" ht="18" customHeight="1" x14ac:dyDescent="0.25">
      <c r="A4" s="9" t="s">
        <v>7</v>
      </c>
      <c r="B4" s="13">
        <v>210111001122</v>
      </c>
      <c r="C4" s="7"/>
      <c r="D4" s="7"/>
      <c r="E4" s="7"/>
      <c r="F4" s="7"/>
      <c r="G4" s="7"/>
      <c r="H4" s="11"/>
    </row>
    <row r="5" spans="1:8" ht="18" customHeight="1" x14ac:dyDescent="0.25">
      <c r="A5" s="14" t="s">
        <v>8</v>
      </c>
      <c r="B5" s="15">
        <v>44651</v>
      </c>
      <c r="C5" s="7"/>
      <c r="D5" s="7"/>
      <c r="E5" s="7"/>
      <c r="F5" s="7"/>
      <c r="G5" s="7"/>
      <c r="H5" s="11"/>
    </row>
    <row r="6" spans="1:8" ht="18" customHeight="1" x14ac:dyDescent="0.25">
      <c r="A6" s="14" t="s">
        <v>9</v>
      </c>
      <c r="B6" s="15" t="s">
        <v>10</v>
      </c>
      <c r="C6" s="7"/>
      <c r="D6" s="7"/>
      <c r="E6" s="7"/>
      <c r="F6" s="7"/>
      <c r="G6" s="7"/>
      <c r="H6" s="11"/>
    </row>
    <row r="7" spans="1:8" ht="18" customHeight="1" x14ac:dyDescent="0.25">
      <c r="A7" s="9"/>
      <c r="B7" s="17"/>
      <c r="C7" s="7"/>
      <c r="D7" s="7"/>
      <c r="E7" s="7"/>
      <c r="F7" s="7"/>
      <c r="G7" s="7"/>
      <c r="H7" s="11"/>
    </row>
    <row r="8" spans="1:8" ht="18" customHeight="1" x14ac:dyDescent="0.25">
      <c r="A8" s="9"/>
      <c r="B8" s="17"/>
      <c r="C8" s="7"/>
      <c r="D8" s="7"/>
      <c r="E8" s="7"/>
      <c r="F8" s="7"/>
      <c r="G8" s="7"/>
      <c r="H8" s="11"/>
    </row>
    <row r="9" spans="1:8" ht="18" customHeight="1" thickBot="1" x14ac:dyDescent="0.3">
      <c r="A9" s="18"/>
      <c r="B9" s="19"/>
      <c r="C9" s="20"/>
      <c r="D9" s="20"/>
      <c r="E9" s="20"/>
      <c r="F9" s="20"/>
      <c r="G9" s="20"/>
      <c r="H9" s="21"/>
    </row>
    <row r="10" spans="1:8" ht="48" customHeight="1" thickBot="1" x14ac:dyDescent="0.3">
      <c r="A10" s="22" t="s">
        <v>11</v>
      </c>
      <c r="B10" s="23" t="s">
        <v>12</v>
      </c>
      <c r="C10" s="24" t="s">
        <v>13</v>
      </c>
      <c r="D10" s="25" t="s">
        <v>14</v>
      </c>
      <c r="E10" s="25" t="s">
        <v>15</v>
      </c>
      <c r="F10" s="24" t="s">
        <v>16</v>
      </c>
      <c r="G10" s="26" t="s">
        <v>17</v>
      </c>
      <c r="H10" s="27" t="s">
        <v>18</v>
      </c>
    </row>
    <row r="11" spans="1:8" ht="26.25" customHeight="1" x14ac:dyDescent="0.3">
      <c r="A11" s="252" t="s">
        <v>19</v>
      </c>
      <c r="B11" s="253" t="s">
        <v>20</v>
      </c>
      <c r="C11" s="254">
        <v>272441423398</v>
      </c>
      <c r="D11" s="254">
        <v>63165253553</v>
      </c>
      <c r="E11" s="254">
        <v>57527406137</v>
      </c>
      <c r="F11" s="254">
        <v>278079270814</v>
      </c>
      <c r="G11" s="254">
        <v>101882603950</v>
      </c>
      <c r="H11" s="254">
        <v>176196666864</v>
      </c>
    </row>
    <row r="12" spans="1:8" ht="18" customHeight="1" x14ac:dyDescent="0.25">
      <c r="A12" s="255" t="s">
        <v>23</v>
      </c>
      <c r="B12" s="256" t="s">
        <v>24</v>
      </c>
      <c r="C12" s="31">
        <v>3866793634</v>
      </c>
      <c r="D12" s="31">
        <v>1094475057</v>
      </c>
      <c r="E12" s="31">
        <v>770453708</v>
      </c>
      <c r="F12" s="31">
        <v>4190814983</v>
      </c>
      <c r="G12" s="31">
        <v>4190814983</v>
      </c>
      <c r="H12" s="257">
        <v>0</v>
      </c>
    </row>
    <row r="13" spans="1:8" ht="18" customHeight="1" x14ac:dyDescent="0.25">
      <c r="A13" s="258" t="s">
        <v>25</v>
      </c>
      <c r="B13" s="264" t="s">
        <v>26</v>
      </c>
      <c r="C13" s="32">
        <v>4381257987</v>
      </c>
      <c r="D13" s="32">
        <v>1069016487</v>
      </c>
      <c r="E13" s="32">
        <v>738284537</v>
      </c>
      <c r="F13" s="32">
        <v>4711989937</v>
      </c>
      <c r="G13" s="32">
        <v>4711989937</v>
      </c>
      <c r="H13" s="263">
        <v>0</v>
      </c>
    </row>
    <row r="14" spans="1:8" ht="18" customHeight="1" x14ac:dyDescent="0.2">
      <c r="A14" s="259">
        <v>138421</v>
      </c>
      <c r="B14" s="260" t="s">
        <v>27</v>
      </c>
      <c r="C14" s="261">
        <v>715401420</v>
      </c>
      <c r="D14" s="261">
        <v>0</v>
      </c>
      <c r="E14" s="261">
        <v>75621787</v>
      </c>
      <c r="F14" s="262">
        <v>639779633</v>
      </c>
      <c r="G14" s="261">
        <v>639779633</v>
      </c>
      <c r="H14" s="263">
        <v>0</v>
      </c>
    </row>
    <row r="15" spans="1:8" ht="18" customHeight="1" x14ac:dyDescent="0.2">
      <c r="A15" s="259">
        <v>138432</v>
      </c>
      <c r="B15" s="260" t="s">
        <v>28</v>
      </c>
      <c r="C15" s="261">
        <v>239600440</v>
      </c>
      <c r="D15" s="261">
        <v>0</v>
      </c>
      <c r="E15" s="261">
        <v>11775664</v>
      </c>
      <c r="F15" s="262">
        <v>227824776</v>
      </c>
      <c r="G15" s="261">
        <v>227824776</v>
      </c>
      <c r="H15" s="263">
        <v>0</v>
      </c>
    </row>
    <row r="16" spans="1:8" ht="18" customHeight="1" x14ac:dyDescent="0.2">
      <c r="A16" s="259" t="s">
        <v>29</v>
      </c>
      <c r="B16" s="260" t="s">
        <v>30</v>
      </c>
      <c r="C16" s="261">
        <v>489297457</v>
      </c>
      <c r="D16" s="261">
        <v>0</v>
      </c>
      <c r="E16" s="261">
        <v>0</v>
      </c>
      <c r="F16" s="262">
        <v>489297457</v>
      </c>
      <c r="G16" s="261">
        <v>489297457</v>
      </c>
      <c r="H16" s="263">
        <v>0</v>
      </c>
    </row>
    <row r="17" spans="1:8" ht="18" customHeight="1" x14ac:dyDescent="0.2">
      <c r="A17" s="259">
        <v>138490</v>
      </c>
      <c r="B17" s="260" t="s">
        <v>31</v>
      </c>
      <c r="C17" s="261">
        <v>2936958670</v>
      </c>
      <c r="D17" s="261">
        <v>1069016487</v>
      </c>
      <c r="E17" s="261">
        <v>650887086</v>
      </c>
      <c r="F17" s="262">
        <v>3355088071</v>
      </c>
      <c r="G17" s="261">
        <v>3355088071</v>
      </c>
      <c r="H17" s="263">
        <v>0</v>
      </c>
    </row>
    <row r="18" spans="1:8" ht="18" customHeight="1" x14ac:dyDescent="0.25">
      <c r="A18" s="258" t="s">
        <v>32</v>
      </c>
      <c r="B18" s="264" t="s">
        <v>33</v>
      </c>
      <c r="C18" s="32">
        <v>303971484</v>
      </c>
      <c r="D18" s="32">
        <v>25458570</v>
      </c>
      <c r="E18" s="32">
        <v>32169171</v>
      </c>
      <c r="F18" s="32">
        <v>297260883</v>
      </c>
      <c r="G18" s="261">
        <v>297260883</v>
      </c>
      <c r="H18" s="263">
        <v>0</v>
      </c>
    </row>
    <row r="19" spans="1:8" ht="18" customHeight="1" x14ac:dyDescent="0.2">
      <c r="A19" s="259">
        <v>138590</v>
      </c>
      <c r="B19" s="260" t="s">
        <v>34</v>
      </c>
      <c r="C19" s="261">
        <v>303971484</v>
      </c>
      <c r="D19" s="261">
        <v>25458570</v>
      </c>
      <c r="E19" s="261">
        <v>32169171</v>
      </c>
      <c r="F19" s="262">
        <v>297260883</v>
      </c>
      <c r="G19" s="261">
        <v>297260883</v>
      </c>
      <c r="H19" s="263">
        <v>0</v>
      </c>
    </row>
    <row r="20" spans="1:8" ht="18" customHeight="1" x14ac:dyDescent="0.25">
      <c r="A20" s="258" t="s">
        <v>35</v>
      </c>
      <c r="B20" s="264" t="s">
        <v>36</v>
      </c>
      <c r="C20" s="32">
        <v>-818435837</v>
      </c>
      <c r="D20" s="32">
        <v>0</v>
      </c>
      <c r="E20" s="32">
        <v>0</v>
      </c>
      <c r="F20" s="32">
        <v>-818435837</v>
      </c>
      <c r="G20" s="261">
        <v>-818435837</v>
      </c>
      <c r="H20" s="263">
        <v>0</v>
      </c>
    </row>
    <row r="21" spans="1:8" ht="18" customHeight="1" x14ac:dyDescent="0.2">
      <c r="A21" s="259">
        <v>138690</v>
      </c>
      <c r="B21" s="260" t="s">
        <v>31</v>
      </c>
      <c r="C21" s="261">
        <v>-818435837</v>
      </c>
      <c r="D21" s="261">
        <v>0</v>
      </c>
      <c r="E21" s="261">
        <v>0</v>
      </c>
      <c r="F21" s="262">
        <v>-818435837</v>
      </c>
      <c r="G21" s="261">
        <v>-818435837</v>
      </c>
      <c r="H21" s="263">
        <v>0</v>
      </c>
    </row>
    <row r="22" spans="1:8" ht="18" customHeight="1" x14ac:dyDescent="0.25">
      <c r="A22" s="255" t="s">
        <v>37</v>
      </c>
      <c r="B22" s="256" t="s">
        <v>38</v>
      </c>
      <c r="C22" s="31">
        <v>29541414</v>
      </c>
      <c r="D22" s="31">
        <v>47081552</v>
      </c>
      <c r="E22" s="31">
        <v>0</v>
      </c>
      <c r="F22" s="31">
        <v>76622966</v>
      </c>
      <c r="G22" s="31">
        <v>76622966</v>
      </c>
      <c r="H22" s="257">
        <v>0</v>
      </c>
    </row>
    <row r="23" spans="1:8" ht="18" customHeight="1" x14ac:dyDescent="0.25">
      <c r="A23" s="258" t="s">
        <v>39</v>
      </c>
      <c r="B23" s="264" t="s">
        <v>40</v>
      </c>
      <c r="C23" s="32">
        <v>29541414</v>
      </c>
      <c r="D23" s="32">
        <v>47081552</v>
      </c>
      <c r="E23" s="32">
        <v>0</v>
      </c>
      <c r="F23" s="262">
        <v>76622966</v>
      </c>
      <c r="G23" s="261">
        <v>76622966</v>
      </c>
      <c r="H23" s="263">
        <v>0</v>
      </c>
    </row>
    <row r="24" spans="1:8" ht="18" customHeight="1" x14ac:dyDescent="0.2">
      <c r="A24" s="259">
        <v>141525</v>
      </c>
      <c r="B24" s="260" t="s">
        <v>41</v>
      </c>
      <c r="C24" s="261">
        <v>29541414</v>
      </c>
      <c r="D24" s="261">
        <v>47081552</v>
      </c>
      <c r="E24" s="261">
        <v>0</v>
      </c>
      <c r="F24" s="262">
        <v>76622966</v>
      </c>
      <c r="G24" s="261">
        <v>76622966</v>
      </c>
      <c r="H24" s="263">
        <v>0</v>
      </c>
    </row>
    <row r="25" spans="1:8" ht="18" customHeight="1" x14ac:dyDescent="0.25">
      <c r="A25" s="255" t="s">
        <v>43</v>
      </c>
      <c r="B25" s="256" t="s">
        <v>44</v>
      </c>
      <c r="C25" s="31">
        <v>167964128959</v>
      </c>
      <c r="D25" s="31">
        <v>17016386509</v>
      </c>
      <c r="E25" s="31">
        <v>16600684462</v>
      </c>
      <c r="F25" s="31">
        <v>168379831006</v>
      </c>
      <c r="G25" s="31">
        <v>0</v>
      </c>
      <c r="H25" s="257">
        <v>168379831006</v>
      </c>
    </row>
    <row r="26" spans="1:8" ht="18" customHeight="1" x14ac:dyDescent="0.25">
      <c r="A26" s="258" t="s">
        <v>45</v>
      </c>
      <c r="B26" s="264" t="s">
        <v>46</v>
      </c>
      <c r="C26" s="32">
        <v>38286464722</v>
      </c>
      <c r="D26" s="32">
        <v>0</v>
      </c>
      <c r="E26" s="32">
        <v>0</v>
      </c>
      <c r="F26" s="32">
        <v>38286464722</v>
      </c>
      <c r="G26" s="32">
        <v>0</v>
      </c>
      <c r="H26" s="32">
        <v>38286464722</v>
      </c>
    </row>
    <row r="27" spans="1:8" ht="18" customHeight="1" x14ac:dyDescent="0.2">
      <c r="A27" s="259" t="s">
        <v>47</v>
      </c>
      <c r="B27" s="260" t="s">
        <v>48</v>
      </c>
      <c r="C27" s="261">
        <v>38286464722</v>
      </c>
      <c r="D27" s="261">
        <v>0</v>
      </c>
      <c r="E27" s="261">
        <v>0</v>
      </c>
      <c r="F27" s="262">
        <v>38286464722</v>
      </c>
      <c r="G27" s="261">
        <v>0</v>
      </c>
      <c r="H27" s="263">
        <v>38286464722</v>
      </c>
    </row>
    <row r="28" spans="1:8" ht="18" customHeight="1" x14ac:dyDescent="0.25">
      <c r="A28" s="258" t="s">
        <v>49</v>
      </c>
      <c r="B28" s="264" t="s">
        <v>50</v>
      </c>
      <c r="C28" s="32">
        <v>6834791878</v>
      </c>
      <c r="D28" s="32">
        <v>1233703956</v>
      </c>
      <c r="E28" s="32">
        <v>0</v>
      </c>
      <c r="F28" s="32">
        <v>8068495834</v>
      </c>
      <c r="G28" s="32">
        <v>0</v>
      </c>
      <c r="H28" s="32">
        <v>8068495834</v>
      </c>
    </row>
    <row r="29" spans="1:8" ht="18" customHeight="1" x14ac:dyDescent="0.2">
      <c r="A29" s="259">
        <v>161501</v>
      </c>
      <c r="B29" s="260" t="s">
        <v>51</v>
      </c>
      <c r="C29" s="261">
        <v>6834791878</v>
      </c>
      <c r="D29" s="261">
        <v>1233703956</v>
      </c>
      <c r="E29" s="261">
        <v>0</v>
      </c>
      <c r="F29" s="262">
        <v>8068495834</v>
      </c>
      <c r="G29" s="261">
        <v>0</v>
      </c>
      <c r="H29" s="263">
        <v>8068495834</v>
      </c>
    </row>
    <row r="30" spans="1:8" ht="18" customHeight="1" x14ac:dyDescent="0.25">
      <c r="A30" s="258" t="s">
        <v>53</v>
      </c>
      <c r="B30" s="264" t="s">
        <v>54</v>
      </c>
      <c r="C30" s="32">
        <v>1120488536</v>
      </c>
      <c r="D30" s="32">
        <v>41767990</v>
      </c>
      <c r="E30" s="32">
        <v>363003805</v>
      </c>
      <c r="F30" s="32">
        <v>799252721</v>
      </c>
      <c r="G30" s="32">
        <v>0</v>
      </c>
      <c r="H30" s="32">
        <v>799252721</v>
      </c>
    </row>
    <row r="31" spans="1:8" ht="18" customHeight="1" x14ac:dyDescent="0.2">
      <c r="A31" s="259">
        <v>163501</v>
      </c>
      <c r="B31" s="260" t="s">
        <v>55</v>
      </c>
      <c r="C31" s="261">
        <v>11580153</v>
      </c>
      <c r="D31" s="261">
        <v>0</v>
      </c>
      <c r="E31" s="261">
        <v>214971</v>
      </c>
      <c r="F31" s="262">
        <v>11365182</v>
      </c>
      <c r="G31" s="261">
        <v>0</v>
      </c>
      <c r="H31" s="263">
        <v>11365182</v>
      </c>
    </row>
    <row r="32" spans="1:8" ht="18" customHeight="1" x14ac:dyDescent="0.2">
      <c r="A32" s="259">
        <v>163503</v>
      </c>
      <c r="B32" s="260" t="s">
        <v>52</v>
      </c>
      <c r="C32" s="261">
        <v>487530102</v>
      </c>
      <c r="D32" s="261">
        <v>20706000</v>
      </c>
      <c r="E32" s="261">
        <v>115529541</v>
      </c>
      <c r="F32" s="262">
        <v>392706561</v>
      </c>
      <c r="G32" s="261">
        <v>0</v>
      </c>
      <c r="H32" s="263">
        <v>392706561</v>
      </c>
    </row>
    <row r="33" spans="1:8" ht="18" customHeight="1" x14ac:dyDescent="0.2">
      <c r="A33" s="259">
        <v>163504</v>
      </c>
      <c r="B33" s="260" t="s">
        <v>42</v>
      </c>
      <c r="C33" s="261">
        <v>176075405</v>
      </c>
      <c r="D33" s="261">
        <v>20843895</v>
      </c>
      <c r="E33" s="261">
        <v>31220691</v>
      </c>
      <c r="F33" s="262">
        <v>165698609</v>
      </c>
      <c r="G33" s="261">
        <v>0</v>
      </c>
      <c r="H33" s="263">
        <v>165698609</v>
      </c>
    </row>
    <row r="34" spans="1:8" ht="18" customHeight="1" x14ac:dyDescent="0.2">
      <c r="A34" s="259">
        <v>163511</v>
      </c>
      <c r="B34" s="260" t="s">
        <v>56</v>
      </c>
      <c r="C34" s="261">
        <v>445302876</v>
      </c>
      <c r="D34" s="261">
        <v>218095</v>
      </c>
      <c r="E34" s="261">
        <v>216038602</v>
      </c>
      <c r="F34" s="262">
        <v>229482369</v>
      </c>
      <c r="G34" s="261">
        <v>0</v>
      </c>
      <c r="H34" s="263">
        <v>229482369</v>
      </c>
    </row>
    <row r="35" spans="1:8" ht="18" customHeight="1" x14ac:dyDescent="0.25">
      <c r="A35" s="258" t="s">
        <v>57</v>
      </c>
      <c r="B35" s="264" t="s">
        <v>58</v>
      </c>
      <c r="C35" s="32">
        <v>93960983296</v>
      </c>
      <c r="D35" s="32">
        <v>0</v>
      </c>
      <c r="E35" s="32">
        <v>0</v>
      </c>
      <c r="F35" s="32">
        <v>93960983296</v>
      </c>
      <c r="G35" s="32">
        <v>0</v>
      </c>
      <c r="H35" s="32">
        <v>93960983296</v>
      </c>
    </row>
    <row r="36" spans="1:8" ht="18" customHeight="1" x14ac:dyDescent="0.2">
      <c r="A36" s="259">
        <v>164001</v>
      </c>
      <c r="B36" s="260" t="s">
        <v>59</v>
      </c>
      <c r="C36" s="261">
        <v>77162919096</v>
      </c>
      <c r="D36" s="261">
        <v>0</v>
      </c>
      <c r="E36" s="261">
        <v>0</v>
      </c>
      <c r="F36" s="262">
        <v>77162919096</v>
      </c>
      <c r="G36" s="261">
        <v>0</v>
      </c>
      <c r="H36" s="263">
        <v>77162919096</v>
      </c>
    </row>
    <row r="37" spans="1:8" ht="18" customHeight="1" x14ac:dyDescent="0.2">
      <c r="A37" s="259" t="s">
        <v>60</v>
      </c>
      <c r="B37" s="260" t="s">
        <v>61</v>
      </c>
      <c r="C37" s="261">
        <v>16798064200</v>
      </c>
      <c r="D37" s="261">
        <v>0</v>
      </c>
      <c r="E37" s="261">
        <v>0</v>
      </c>
      <c r="F37" s="262">
        <v>16798064200</v>
      </c>
      <c r="G37" s="261">
        <v>0</v>
      </c>
      <c r="H37" s="263">
        <v>16798064200</v>
      </c>
    </row>
    <row r="38" spans="1:8" ht="18" customHeight="1" x14ac:dyDescent="0.25">
      <c r="A38" s="258" t="s">
        <v>62</v>
      </c>
      <c r="B38" s="264" t="s">
        <v>63</v>
      </c>
      <c r="C38" s="32">
        <v>2906938276</v>
      </c>
      <c r="D38" s="32">
        <v>2380290</v>
      </c>
      <c r="E38" s="32">
        <v>65209512</v>
      </c>
      <c r="F38" s="32">
        <v>2844109054</v>
      </c>
      <c r="G38" s="32">
        <v>0</v>
      </c>
      <c r="H38" s="32">
        <v>2844109054</v>
      </c>
    </row>
    <row r="39" spans="1:8" ht="18" customHeight="1" x14ac:dyDescent="0.2">
      <c r="A39" s="259">
        <v>165504</v>
      </c>
      <c r="B39" s="260" t="s">
        <v>64</v>
      </c>
      <c r="C39" s="261">
        <v>1778646378</v>
      </c>
      <c r="D39" s="261">
        <v>0</v>
      </c>
      <c r="E39" s="261">
        <v>41748690</v>
      </c>
      <c r="F39" s="262">
        <v>1736897688</v>
      </c>
      <c r="G39" s="261">
        <v>0</v>
      </c>
      <c r="H39" s="263">
        <v>1736897688</v>
      </c>
    </row>
    <row r="40" spans="1:8" ht="18" customHeight="1" x14ac:dyDescent="0.2">
      <c r="A40" s="259">
        <v>165505</v>
      </c>
      <c r="B40" s="260" t="s">
        <v>65</v>
      </c>
      <c r="C40" s="261">
        <v>130756288</v>
      </c>
      <c r="D40" s="261">
        <v>0</v>
      </c>
      <c r="E40" s="261">
        <v>0</v>
      </c>
      <c r="F40" s="262">
        <v>130756288</v>
      </c>
      <c r="G40" s="261">
        <v>0</v>
      </c>
      <c r="H40" s="263">
        <v>130756288</v>
      </c>
    </row>
    <row r="41" spans="1:8" ht="18" customHeight="1" x14ac:dyDescent="0.2">
      <c r="A41" s="259">
        <v>165506</v>
      </c>
      <c r="B41" s="260" t="s">
        <v>66</v>
      </c>
      <c r="C41" s="261">
        <v>867590910</v>
      </c>
      <c r="D41" s="261">
        <v>0</v>
      </c>
      <c r="E41" s="261">
        <v>15405850</v>
      </c>
      <c r="F41" s="262">
        <v>852185060</v>
      </c>
      <c r="G41" s="261">
        <v>0</v>
      </c>
      <c r="H41" s="263">
        <v>852185060</v>
      </c>
    </row>
    <row r="42" spans="1:8" ht="18" customHeight="1" x14ac:dyDescent="0.2">
      <c r="A42" s="259">
        <v>165511</v>
      </c>
      <c r="B42" s="260" t="s">
        <v>67</v>
      </c>
      <c r="C42" s="261">
        <v>129944700</v>
      </c>
      <c r="D42" s="261">
        <v>2380290</v>
      </c>
      <c r="E42" s="261">
        <v>8054972</v>
      </c>
      <c r="F42" s="262">
        <v>124270018</v>
      </c>
      <c r="G42" s="261">
        <v>0</v>
      </c>
      <c r="H42" s="263">
        <v>124270018</v>
      </c>
    </row>
    <row r="43" spans="1:8" ht="18" customHeight="1" x14ac:dyDescent="0.25">
      <c r="A43" s="258" t="s">
        <v>68</v>
      </c>
      <c r="B43" s="264" t="s">
        <v>69</v>
      </c>
      <c r="C43" s="32">
        <v>43735107267</v>
      </c>
      <c r="D43" s="32">
        <v>233501488</v>
      </c>
      <c r="E43" s="32">
        <v>964691378</v>
      </c>
      <c r="F43" s="32">
        <v>43003917377</v>
      </c>
      <c r="G43" s="32">
        <v>0</v>
      </c>
      <c r="H43" s="32">
        <v>43003917377</v>
      </c>
    </row>
    <row r="44" spans="1:8" ht="18" customHeight="1" x14ac:dyDescent="0.2">
      <c r="A44" s="259">
        <v>166501</v>
      </c>
      <c r="B44" s="260" t="s">
        <v>70</v>
      </c>
      <c r="C44" s="261">
        <v>42665421790</v>
      </c>
      <c r="D44" s="261">
        <v>233501488</v>
      </c>
      <c r="E44" s="261">
        <v>919598664</v>
      </c>
      <c r="F44" s="262">
        <v>41979324614</v>
      </c>
      <c r="G44" s="262"/>
      <c r="H44" s="263">
        <v>41979324614</v>
      </c>
    </row>
    <row r="45" spans="1:8" ht="18" customHeight="1" x14ac:dyDescent="0.2">
      <c r="A45" s="259">
        <v>166502</v>
      </c>
      <c r="B45" s="260" t="s">
        <v>71</v>
      </c>
      <c r="C45" s="261">
        <v>991808497</v>
      </c>
      <c r="D45" s="261">
        <v>0</v>
      </c>
      <c r="E45" s="261">
        <v>45092714</v>
      </c>
      <c r="F45" s="262">
        <v>946715783</v>
      </c>
      <c r="G45" s="262"/>
      <c r="H45" s="263">
        <v>946715783</v>
      </c>
    </row>
    <row r="46" spans="1:8" ht="18" customHeight="1" x14ac:dyDescent="0.2">
      <c r="A46" s="259" t="s">
        <v>72</v>
      </c>
      <c r="B46" s="260" t="s">
        <v>73</v>
      </c>
      <c r="C46" s="261">
        <v>77876980</v>
      </c>
      <c r="D46" s="261">
        <v>0</v>
      </c>
      <c r="E46" s="261">
        <v>0</v>
      </c>
      <c r="F46" s="262">
        <v>77876980</v>
      </c>
      <c r="G46" s="262"/>
      <c r="H46" s="263">
        <v>77876980</v>
      </c>
    </row>
    <row r="47" spans="1:8" ht="18" customHeight="1" x14ac:dyDescent="0.25">
      <c r="A47" s="258" t="s">
        <v>74</v>
      </c>
      <c r="B47" s="264" t="s">
        <v>75</v>
      </c>
      <c r="C47" s="32">
        <v>32362463043</v>
      </c>
      <c r="D47" s="32">
        <v>2060617237</v>
      </c>
      <c r="E47" s="32">
        <v>5913155818</v>
      </c>
      <c r="F47" s="32">
        <v>28509924462</v>
      </c>
      <c r="G47" s="32">
        <v>0</v>
      </c>
      <c r="H47" s="32">
        <v>28509924462</v>
      </c>
    </row>
    <row r="48" spans="1:8" ht="18" customHeight="1" x14ac:dyDescent="0.2">
      <c r="A48" s="259">
        <v>167001</v>
      </c>
      <c r="B48" s="260" t="s">
        <v>76</v>
      </c>
      <c r="C48" s="261">
        <v>4358417662</v>
      </c>
      <c r="D48" s="261">
        <v>391816260</v>
      </c>
      <c r="E48" s="261">
        <v>714584083</v>
      </c>
      <c r="F48" s="262">
        <v>4035649839</v>
      </c>
      <c r="G48" s="262"/>
      <c r="H48" s="263">
        <v>4035649839</v>
      </c>
    </row>
    <row r="49" spans="1:8" ht="18" customHeight="1" x14ac:dyDescent="0.2">
      <c r="A49" s="259">
        <v>167002</v>
      </c>
      <c r="B49" s="260" t="s">
        <v>77</v>
      </c>
      <c r="C49" s="261">
        <v>28004045381</v>
      </c>
      <c r="D49" s="261">
        <v>1668800977</v>
      </c>
      <c r="E49" s="261">
        <v>5198571735</v>
      </c>
      <c r="F49" s="262">
        <v>24474274623</v>
      </c>
      <c r="G49" s="262"/>
      <c r="H49" s="263">
        <v>24474274623</v>
      </c>
    </row>
    <row r="50" spans="1:8" ht="18" customHeight="1" x14ac:dyDescent="0.25">
      <c r="A50" s="258" t="s">
        <v>78</v>
      </c>
      <c r="B50" s="264" t="s">
        <v>79</v>
      </c>
      <c r="C50" s="32">
        <v>12912394345</v>
      </c>
      <c r="D50" s="32">
        <v>53625752</v>
      </c>
      <c r="E50" s="32">
        <v>5504955181</v>
      </c>
      <c r="F50" s="32">
        <v>7461064916</v>
      </c>
      <c r="G50" s="32">
        <v>0</v>
      </c>
      <c r="H50" s="32">
        <v>7461064916</v>
      </c>
    </row>
    <row r="51" spans="1:8" ht="18" customHeight="1" x14ac:dyDescent="0.2">
      <c r="A51" s="259">
        <v>168002</v>
      </c>
      <c r="B51" s="260" t="s">
        <v>80</v>
      </c>
      <c r="C51" s="261">
        <v>12912394345</v>
      </c>
      <c r="D51" s="261">
        <v>53625752</v>
      </c>
      <c r="E51" s="261">
        <v>5504955181</v>
      </c>
      <c r="F51" s="262">
        <v>7461064916</v>
      </c>
      <c r="G51" s="262"/>
      <c r="H51" s="263">
        <v>7461064916</v>
      </c>
    </row>
    <row r="52" spans="1:8" ht="18" customHeight="1" x14ac:dyDescent="0.25">
      <c r="A52" s="258" t="s">
        <v>81</v>
      </c>
      <c r="B52" s="264" t="s">
        <v>82</v>
      </c>
      <c r="C52" s="32">
        <v>-64155502404</v>
      </c>
      <c r="D52" s="32">
        <v>13390789796</v>
      </c>
      <c r="E52" s="32">
        <v>3789668768</v>
      </c>
      <c r="F52" s="32">
        <v>-54554381376</v>
      </c>
      <c r="G52" s="32">
        <v>0</v>
      </c>
      <c r="H52" s="32">
        <v>-54554381376</v>
      </c>
    </row>
    <row r="53" spans="1:8" ht="18" customHeight="1" x14ac:dyDescent="0.2">
      <c r="A53" s="259" t="s">
        <v>83</v>
      </c>
      <c r="B53" s="260" t="s">
        <v>84</v>
      </c>
      <c r="C53" s="261">
        <v>-4391854318</v>
      </c>
      <c r="D53" s="261">
        <v>0</v>
      </c>
      <c r="E53" s="261">
        <v>169104633</v>
      </c>
      <c r="F53" s="262">
        <v>-4560958951</v>
      </c>
      <c r="G53" s="261"/>
      <c r="H53" s="263">
        <v>-4560958951</v>
      </c>
    </row>
    <row r="54" spans="1:8" ht="18" customHeight="1" x14ac:dyDescent="0.2">
      <c r="A54" s="259">
        <v>168504</v>
      </c>
      <c r="B54" s="260" t="s">
        <v>55</v>
      </c>
      <c r="C54" s="261">
        <v>-1417667998</v>
      </c>
      <c r="D54" s="261">
        <v>63734097</v>
      </c>
      <c r="E54" s="261">
        <v>78776403</v>
      </c>
      <c r="F54" s="262">
        <v>-1432710304</v>
      </c>
      <c r="G54" s="262"/>
      <c r="H54" s="263">
        <v>-1432710304</v>
      </c>
    </row>
    <row r="55" spans="1:8" ht="18" customHeight="1" x14ac:dyDescent="0.2">
      <c r="A55" s="259">
        <v>168506</v>
      </c>
      <c r="B55" s="260" t="s">
        <v>52</v>
      </c>
      <c r="C55" s="261">
        <v>-22553053140</v>
      </c>
      <c r="D55" s="261">
        <v>911296805</v>
      </c>
      <c r="E55" s="261">
        <v>1416801601</v>
      </c>
      <c r="F55" s="262">
        <v>-23058557936</v>
      </c>
      <c r="G55" s="262"/>
      <c r="H55" s="263">
        <v>-23058557936</v>
      </c>
    </row>
    <row r="56" spans="1:8" ht="18" customHeight="1" x14ac:dyDescent="0.2">
      <c r="A56" s="259">
        <v>168507</v>
      </c>
      <c r="B56" s="260" t="s">
        <v>42</v>
      </c>
      <c r="C56" s="261">
        <v>-23825674605</v>
      </c>
      <c r="D56" s="261">
        <v>5898098187</v>
      </c>
      <c r="E56" s="261">
        <v>1418052512</v>
      </c>
      <c r="F56" s="262">
        <v>-19345628930</v>
      </c>
      <c r="G56" s="262"/>
      <c r="H56" s="263">
        <v>-19345628930</v>
      </c>
    </row>
    <row r="57" spans="1:8" ht="18" customHeight="1" x14ac:dyDescent="0.2">
      <c r="A57" s="259">
        <v>168509</v>
      </c>
      <c r="B57" s="260" t="s">
        <v>56</v>
      </c>
      <c r="C57" s="261">
        <v>-11165106953</v>
      </c>
      <c r="D57" s="261">
        <v>5715515317</v>
      </c>
      <c r="E57" s="261">
        <v>706933619</v>
      </c>
      <c r="F57" s="262">
        <v>-6156525255</v>
      </c>
      <c r="G57" s="262"/>
      <c r="H57" s="263">
        <v>-6156525255</v>
      </c>
    </row>
    <row r="58" spans="1:8" ht="19.5" customHeight="1" x14ac:dyDescent="0.2">
      <c r="A58" s="259">
        <v>168513</v>
      </c>
      <c r="B58" s="260" t="s">
        <v>85</v>
      </c>
      <c r="C58" s="261">
        <v>-802145390</v>
      </c>
      <c r="D58" s="261">
        <v>802145390</v>
      </c>
      <c r="E58" s="261">
        <v>0</v>
      </c>
      <c r="F58" s="262">
        <v>0</v>
      </c>
      <c r="G58" s="262"/>
      <c r="H58" s="263">
        <v>0</v>
      </c>
    </row>
    <row r="59" spans="1:8" ht="18" customHeight="1" x14ac:dyDescent="0.25">
      <c r="A59" s="255" t="s">
        <v>86</v>
      </c>
      <c r="B59" s="256" t="s">
        <v>87</v>
      </c>
      <c r="C59" s="31">
        <v>100580959391</v>
      </c>
      <c r="D59" s="31">
        <v>45007310435</v>
      </c>
      <c r="E59" s="31">
        <v>40156267967</v>
      </c>
      <c r="F59" s="31">
        <v>105432001859</v>
      </c>
      <c r="G59" s="31">
        <v>97615166001</v>
      </c>
      <c r="H59" s="31">
        <v>7816835858</v>
      </c>
    </row>
    <row r="60" spans="1:8" ht="18" customHeight="1" x14ac:dyDescent="0.25">
      <c r="A60" s="258" t="s">
        <v>88</v>
      </c>
      <c r="B60" s="264" t="s">
        <v>89</v>
      </c>
      <c r="C60" s="32">
        <v>6747726986</v>
      </c>
      <c r="D60" s="32">
        <v>715487139</v>
      </c>
      <c r="E60" s="32">
        <v>2562335116</v>
      </c>
      <c r="F60" s="32">
        <v>4900879009</v>
      </c>
      <c r="G60" s="32">
        <v>0</v>
      </c>
      <c r="H60" s="32">
        <v>4900879009</v>
      </c>
    </row>
    <row r="61" spans="1:8" ht="18" customHeight="1" x14ac:dyDescent="0.2">
      <c r="A61" s="259">
        <v>190204</v>
      </c>
      <c r="B61" s="260" t="s">
        <v>90</v>
      </c>
      <c r="C61" s="261">
        <v>6747726986</v>
      </c>
      <c r="D61" s="261">
        <v>715487139</v>
      </c>
      <c r="E61" s="261">
        <v>2562335116</v>
      </c>
      <c r="F61" s="262">
        <v>4900879009</v>
      </c>
      <c r="G61" s="262"/>
      <c r="H61" s="263">
        <v>4900879009</v>
      </c>
    </row>
    <row r="62" spans="1:8" ht="18" customHeight="1" x14ac:dyDescent="0.25">
      <c r="A62" s="258" t="s">
        <v>91</v>
      </c>
      <c r="B62" s="264" t="s">
        <v>92</v>
      </c>
      <c r="C62" s="32">
        <v>4928724203</v>
      </c>
      <c r="D62" s="32">
        <v>0</v>
      </c>
      <c r="E62" s="32">
        <v>2123101975</v>
      </c>
      <c r="F62" s="32">
        <v>2805622228</v>
      </c>
      <c r="G62" s="32">
        <v>2008030087</v>
      </c>
      <c r="H62" s="32">
        <v>797592141</v>
      </c>
    </row>
    <row r="63" spans="1:8" ht="18" customHeight="1" x14ac:dyDescent="0.2">
      <c r="A63" s="259">
        <v>190501</v>
      </c>
      <c r="B63" s="260" t="s">
        <v>93</v>
      </c>
      <c r="C63" s="261">
        <v>2574017440</v>
      </c>
      <c r="D63" s="261">
        <v>0</v>
      </c>
      <c r="E63" s="261">
        <v>675081384</v>
      </c>
      <c r="F63" s="262">
        <v>1898936056</v>
      </c>
      <c r="G63" s="261">
        <v>1898936056</v>
      </c>
      <c r="H63" s="263">
        <v>0</v>
      </c>
    </row>
    <row r="64" spans="1:8" ht="18" customHeight="1" x14ac:dyDescent="0.2">
      <c r="A64" s="259">
        <v>190504</v>
      </c>
      <c r="B64" s="260" t="s">
        <v>94</v>
      </c>
      <c r="C64" s="261">
        <v>1309128399</v>
      </c>
      <c r="D64" s="261">
        <v>0</v>
      </c>
      <c r="E64" s="261">
        <v>1200034368</v>
      </c>
      <c r="F64" s="262">
        <v>109094031</v>
      </c>
      <c r="G64" s="261">
        <v>109094031</v>
      </c>
      <c r="H64" s="263">
        <v>0</v>
      </c>
    </row>
    <row r="65" spans="1:8" ht="18" customHeight="1" x14ac:dyDescent="0.2">
      <c r="A65" s="259">
        <v>190515</v>
      </c>
      <c r="B65" s="260" t="s">
        <v>95</v>
      </c>
      <c r="C65" s="261">
        <v>1045578364</v>
      </c>
      <c r="D65" s="261">
        <v>0</v>
      </c>
      <c r="E65" s="261">
        <v>247986223</v>
      </c>
      <c r="F65" s="262">
        <v>797592141</v>
      </c>
      <c r="G65" s="261">
        <v>0</v>
      </c>
      <c r="H65" s="263">
        <v>797592141</v>
      </c>
    </row>
    <row r="66" spans="1:8" ht="18" customHeight="1" x14ac:dyDescent="0.25">
      <c r="A66" s="258" t="s">
        <v>96</v>
      </c>
      <c r="B66" s="264" t="s">
        <v>97</v>
      </c>
      <c r="C66" s="32">
        <v>889499503</v>
      </c>
      <c r="D66" s="32">
        <v>24727986032</v>
      </c>
      <c r="E66" s="32">
        <v>646350341</v>
      </c>
      <c r="F66" s="32">
        <v>24971135194</v>
      </c>
      <c r="G66" s="32">
        <v>24971135194</v>
      </c>
      <c r="H66" s="32">
        <v>0</v>
      </c>
    </row>
    <row r="67" spans="1:8" ht="18" customHeight="1" x14ac:dyDescent="0.2">
      <c r="A67" s="259">
        <v>190604</v>
      </c>
      <c r="B67" s="260" t="s">
        <v>98</v>
      </c>
      <c r="C67" s="261">
        <v>452674420</v>
      </c>
      <c r="D67" s="261">
        <v>0</v>
      </c>
      <c r="E67" s="261">
        <v>317364592</v>
      </c>
      <c r="F67" s="262">
        <v>135309828</v>
      </c>
      <c r="G67" s="261">
        <v>135309828</v>
      </c>
      <c r="H67" s="263">
        <v>0</v>
      </c>
    </row>
    <row r="68" spans="1:8" ht="18" customHeight="1" x14ac:dyDescent="0.2">
      <c r="A68" s="259">
        <v>190690</v>
      </c>
      <c r="B68" s="260" t="s">
        <v>99</v>
      </c>
      <c r="C68" s="261">
        <v>436825083</v>
      </c>
      <c r="D68" s="261">
        <v>24727986032</v>
      </c>
      <c r="E68" s="261">
        <v>328985749</v>
      </c>
      <c r="F68" s="262">
        <v>24835825366</v>
      </c>
      <c r="G68" s="261">
        <v>24835825366</v>
      </c>
      <c r="H68" s="263">
        <v>0</v>
      </c>
    </row>
    <row r="69" spans="1:8" ht="18" customHeight="1" x14ac:dyDescent="0.25">
      <c r="A69" s="258" t="s">
        <v>100</v>
      </c>
      <c r="B69" s="264" t="s">
        <v>101</v>
      </c>
      <c r="C69" s="32">
        <v>85199752425</v>
      </c>
      <c r="D69" s="32">
        <v>17858711937</v>
      </c>
      <c r="E69" s="32">
        <v>32534810132</v>
      </c>
      <c r="F69" s="32">
        <v>70523654230</v>
      </c>
      <c r="G69" s="270">
        <v>70523654230</v>
      </c>
      <c r="H69" s="263">
        <v>0</v>
      </c>
    </row>
    <row r="70" spans="1:8" ht="18" customHeight="1" x14ac:dyDescent="0.2">
      <c r="A70" s="259">
        <v>190801</v>
      </c>
      <c r="B70" s="260" t="s">
        <v>102</v>
      </c>
      <c r="C70" s="261">
        <v>85199752425</v>
      </c>
      <c r="D70" s="261">
        <v>17858711937</v>
      </c>
      <c r="E70" s="261">
        <v>32534810132</v>
      </c>
      <c r="F70" s="262">
        <v>70523654230</v>
      </c>
      <c r="G70" s="261">
        <v>70523654230</v>
      </c>
      <c r="H70" s="263">
        <v>0</v>
      </c>
    </row>
    <row r="71" spans="1:8" ht="18" customHeight="1" x14ac:dyDescent="0.25">
      <c r="A71" s="258" t="s">
        <v>103</v>
      </c>
      <c r="B71" s="264" t="s">
        <v>104</v>
      </c>
      <c r="C71" s="32">
        <v>112346490</v>
      </c>
      <c r="D71" s="32">
        <v>0</v>
      </c>
      <c r="E71" s="32">
        <v>0</v>
      </c>
      <c r="F71" s="32">
        <v>112346490</v>
      </c>
      <c r="G71" s="32">
        <v>112346490</v>
      </c>
      <c r="H71" s="32">
        <v>0</v>
      </c>
    </row>
    <row r="72" spans="1:8" ht="18" customHeight="1" x14ac:dyDescent="0.2">
      <c r="A72" s="259">
        <v>190902</v>
      </c>
      <c r="B72" s="260" t="s">
        <v>105</v>
      </c>
      <c r="C72" s="261">
        <v>112346490</v>
      </c>
      <c r="D72" s="261">
        <v>0</v>
      </c>
      <c r="E72" s="261">
        <v>0</v>
      </c>
      <c r="F72" s="262">
        <v>112346490</v>
      </c>
      <c r="G72" s="261">
        <v>112346490</v>
      </c>
      <c r="H72" s="263">
        <v>0</v>
      </c>
    </row>
    <row r="73" spans="1:8" ht="18" customHeight="1" x14ac:dyDescent="0.25">
      <c r="A73" s="258" t="s">
        <v>106</v>
      </c>
      <c r="B73" s="264" t="s">
        <v>107</v>
      </c>
      <c r="C73" s="32">
        <v>12116342449</v>
      </c>
      <c r="D73" s="32">
        <v>0</v>
      </c>
      <c r="E73" s="32">
        <v>1740264663</v>
      </c>
      <c r="F73" s="32">
        <v>10376077786</v>
      </c>
      <c r="G73" s="32">
        <v>0</v>
      </c>
      <c r="H73" s="32">
        <v>10376077786</v>
      </c>
    </row>
    <row r="74" spans="1:8" ht="18" customHeight="1" x14ac:dyDescent="0.2">
      <c r="A74" s="259">
        <v>197008</v>
      </c>
      <c r="B74" s="260" t="s">
        <v>108</v>
      </c>
      <c r="C74" s="261">
        <v>12116342449</v>
      </c>
      <c r="D74" s="261">
        <v>0</v>
      </c>
      <c r="E74" s="261">
        <v>1740264663</v>
      </c>
      <c r="F74" s="262">
        <v>10376077786</v>
      </c>
      <c r="G74" s="261">
        <v>0</v>
      </c>
      <c r="H74" s="263">
        <v>10376077786</v>
      </c>
    </row>
    <row r="75" spans="1:8" ht="18" customHeight="1" x14ac:dyDescent="0.25">
      <c r="A75" s="258" t="s">
        <v>109</v>
      </c>
      <c r="B75" s="264" t="s">
        <v>110</v>
      </c>
      <c r="C75" s="32">
        <v>-9413432665</v>
      </c>
      <c r="D75" s="32">
        <v>1705125327</v>
      </c>
      <c r="E75" s="32">
        <v>549405740</v>
      </c>
      <c r="F75" s="32">
        <v>-8257713078</v>
      </c>
      <c r="G75" s="32">
        <v>0</v>
      </c>
      <c r="H75" s="32">
        <v>-8257713078</v>
      </c>
    </row>
    <row r="76" spans="1:8" ht="18" customHeight="1" x14ac:dyDescent="0.2">
      <c r="A76" s="259">
        <v>197508</v>
      </c>
      <c r="B76" s="260" t="s">
        <v>108</v>
      </c>
      <c r="C76" s="261">
        <v>-9413432665</v>
      </c>
      <c r="D76" s="261">
        <v>1705125327</v>
      </c>
      <c r="E76" s="261">
        <v>549405740</v>
      </c>
      <c r="F76" s="262">
        <v>-8257713078</v>
      </c>
      <c r="G76" s="261">
        <v>0</v>
      </c>
      <c r="H76" s="263">
        <v>-8257713078</v>
      </c>
    </row>
    <row r="77" spans="1:8" ht="20.25" customHeight="1" x14ac:dyDescent="0.3">
      <c r="A77" s="271" t="s">
        <v>111</v>
      </c>
      <c r="B77" s="272" t="s">
        <v>112</v>
      </c>
      <c r="C77" s="273">
        <v>77830983511</v>
      </c>
      <c r="D77" s="273">
        <v>347358889035</v>
      </c>
      <c r="E77" s="273">
        <v>315833129820</v>
      </c>
      <c r="F77" s="273">
        <v>46305224296</v>
      </c>
      <c r="G77" s="273">
        <v>40376283957</v>
      </c>
      <c r="H77" s="273">
        <v>5928940339</v>
      </c>
    </row>
    <row r="78" spans="1:8" ht="18" customHeight="1" x14ac:dyDescent="0.25">
      <c r="A78" s="255" t="s">
        <v>113</v>
      </c>
      <c r="B78" s="256" t="s">
        <v>114</v>
      </c>
      <c r="C78" s="31">
        <v>35063004017</v>
      </c>
      <c r="D78" s="31">
        <v>290572624475</v>
      </c>
      <c r="E78" s="31">
        <v>262227329939</v>
      </c>
      <c r="F78" s="31">
        <v>6717709481</v>
      </c>
      <c r="G78" s="31">
        <v>6717709481</v>
      </c>
      <c r="H78" s="31">
        <v>0</v>
      </c>
    </row>
    <row r="79" spans="1:8" ht="18" customHeight="1" x14ac:dyDescent="0.25">
      <c r="A79" s="258" t="s">
        <v>115</v>
      </c>
      <c r="B79" s="264" t="s">
        <v>116</v>
      </c>
      <c r="C79" s="32">
        <v>30180645697</v>
      </c>
      <c r="D79" s="32">
        <v>269037759903</v>
      </c>
      <c r="E79" s="32">
        <v>239527388900</v>
      </c>
      <c r="F79" s="32">
        <v>670274694</v>
      </c>
      <c r="G79" s="32">
        <v>670274694</v>
      </c>
      <c r="H79" s="269">
        <v>0</v>
      </c>
    </row>
    <row r="80" spans="1:8" ht="18" customHeight="1" x14ac:dyDescent="0.2">
      <c r="A80" s="259">
        <v>240101</v>
      </c>
      <c r="B80" s="260" t="s">
        <v>117</v>
      </c>
      <c r="C80" s="261">
        <v>30180645697</v>
      </c>
      <c r="D80" s="261">
        <v>266102335765</v>
      </c>
      <c r="E80" s="261">
        <v>236591964762</v>
      </c>
      <c r="F80" s="262">
        <v>670274694</v>
      </c>
      <c r="G80" s="261">
        <v>670274694</v>
      </c>
      <c r="H80" s="263">
        <v>0</v>
      </c>
    </row>
    <row r="81" spans="1:8" ht="18" customHeight="1" x14ac:dyDescent="0.2">
      <c r="A81" s="259" t="s">
        <v>118</v>
      </c>
      <c r="B81" s="260" t="s">
        <v>119</v>
      </c>
      <c r="C81" s="261">
        <v>0</v>
      </c>
      <c r="D81" s="261">
        <v>2935424138</v>
      </c>
      <c r="E81" s="261">
        <v>2935424138</v>
      </c>
      <c r="F81" s="262">
        <v>0</v>
      </c>
      <c r="G81" s="261">
        <v>0</v>
      </c>
      <c r="H81" s="263">
        <v>0</v>
      </c>
    </row>
    <row r="82" spans="1:8" ht="18" customHeight="1" x14ac:dyDescent="0.25">
      <c r="A82" s="258" t="s">
        <v>121</v>
      </c>
      <c r="B82" s="264" t="s">
        <v>122</v>
      </c>
      <c r="C82" s="32">
        <v>347761526</v>
      </c>
      <c r="D82" s="32">
        <v>2606532641</v>
      </c>
      <c r="E82" s="32">
        <v>4408448426</v>
      </c>
      <c r="F82" s="32">
        <v>2149677311</v>
      </c>
      <c r="G82" s="32">
        <v>2149677311</v>
      </c>
      <c r="H82" s="32">
        <v>0</v>
      </c>
    </row>
    <row r="83" spans="1:8" ht="18" customHeight="1" x14ac:dyDescent="0.2">
      <c r="A83" s="259">
        <v>242401</v>
      </c>
      <c r="B83" s="260" t="s">
        <v>123</v>
      </c>
      <c r="C83" s="261">
        <v>272219611</v>
      </c>
      <c r="D83" s="261">
        <v>13779667</v>
      </c>
      <c r="E83" s="261">
        <v>982256971</v>
      </c>
      <c r="F83" s="262">
        <v>1240696915</v>
      </c>
      <c r="G83" s="261">
        <v>1240696915</v>
      </c>
      <c r="H83" s="263">
        <v>0</v>
      </c>
    </row>
    <row r="84" spans="1:8" ht="18" customHeight="1" x14ac:dyDescent="0.2">
      <c r="A84" s="259">
        <v>242402</v>
      </c>
      <c r="B84" s="260" t="s">
        <v>124</v>
      </c>
      <c r="C84" s="261">
        <v>75541915</v>
      </c>
      <c r="D84" s="261">
        <v>657123</v>
      </c>
      <c r="E84" s="261">
        <v>834095604</v>
      </c>
      <c r="F84" s="262">
        <v>908980396</v>
      </c>
      <c r="G84" s="261">
        <v>908980396</v>
      </c>
      <c r="H84" s="263">
        <v>0</v>
      </c>
    </row>
    <row r="85" spans="1:8" ht="18" customHeight="1" x14ac:dyDescent="0.2">
      <c r="A85" s="259">
        <v>242404</v>
      </c>
      <c r="B85" s="260" t="s">
        <v>125</v>
      </c>
      <c r="C85" s="261">
        <v>0</v>
      </c>
      <c r="D85" s="261">
        <v>49226742</v>
      </c>
      <c r="E85" s="261">
        <v>49226742</v>
      </c>
      <c r="F85" s="262">
        <v>0</v>
      </c>
      <c r="G85" s="261">
        <v>0</v>
      </c>
      <c r="H85" s="263">
        <v>0</v>
      </c>
    </row>
    <row r="86" spans="1:8" ht="18" customHeight="1" x14ac:dyDescent="0.2">
      <c r="A86" s="259">
        <v>242405</v>
      </c>
      <c r="B86" s="260" t="s">
        <v>126</v>
      </c>
      <c r="C86" s="261">
        <v>0</v>
      </c>
      <c r="D86" s="261">
        <v>2427557314</v>
      </c>
      <c r="E86" s="261">
        <v>2427557314</v>
      </c>
      <c r="F86" s="262">
        <v>0</v>
      </c>
      <c r="G86" s="261">
        <v>0</v>
      </c>
      <c r="H86" s="263">
        <v>0</v>
      </c>
    </row>
    <row r="87" spans="1:8" ht="18" customHeight="1" x14ac:dyDescent="0.2">
      <c r="A87" s="259">
        <v>242408</v>
      </c>
      <c r="B87" s="260" t="s">
        <v>127</v>
      </c>
      <c r="C87" s="261">
        <v>0</v>
      </c>
      <c r="D87" s="261">
        <v>14075943</v>
      </c>
      <c r="E87" s="261">
        <v>14075943</v>
      </c>
      <c r="F87" s="262">
        <v>0</v>
      </c>
      <c r="G87" s="261">
        <v>0</v>
      </c>
      <c r="H87" s="263">
        <v>0</v>
      </c>
    </row>
    <row r="88" spans="1:8" ht="18" customHeight="1" x14ac:dyDescent="0.2">
      <c r="A88" s="259">
        <v>242411</v>
      </c>
      <c r="B88" s="260" t="s">
        <v>128</v>
      </c>
      <c r="C88" s="261">
        <v>0</v>
      </c>
      <c r="D88" s="261">
        <v>47001715</v>
      </c>
      <c r="E88" s="261">
        <v>47001715</v>
      </c>
      <c r="F88" s="262">
        <v>0</v>
      </c>
      <c r="G88" s="261">
        <v>0</v>
      </c>
      <c r="H88" s="263">
        <v>0</v>
      </c>
    </row>
    <row r="89" spans="1:8" ht="18" customHeight="1" x14ac:dyDescent="0.2">
      <c r="A89" s="259">
        <v>242413</v>
      </c>
      <c r="B89" s="260" t="s">
        <v>129</v>
      </c>
      <c r="C89" s="261">
        <v>0</v>
      </c>
      <c r="D89" s="261">
        <v>54234137</v>
      </c>
      <c r="E89" s="261">
        <v>54234137</v>
      </c>
      <c r="F89" s="262">
        <v>0</v>
      </c>
      <c r="G89" s="261">
        <v>0</v>
      </c>
      <c r="H89" s="263">
        <v>0</v>
      </c>
    </row>
    <row r="90" spans="1:8" ht="18" customHeight="1" x14ac:dyDescent="0.25">
      <c r="A90" s="258" t="s">
        <v>130</v>
      </c>
      <c r="B90" s="264" t="s">
        <v>131</v>
      </c>
      <c r="C90" s="32">
        <v>1298984418</v>
      </c>
      <c r="D90" s="32">
        <v>10826199790</v>
      </c>
      <c r="E90" s="32">
        <v>9562955539</v>
      </c>
      <c r="F90" s="32">
        <v>35740167</v>
      </c>
      <c r="G90" s="32">
        <v>35740167</v>
      </c>
      <c r="H90" s="269">
        <v>0</v>
      </c>
    </row>
    <row r="91" spans="1:8" ht="18" customHeight="1" x14ac:dyDescent="0.2">
      <c r="A91" s="259">
        <v>243603</v>
      </c>
      <c r="B91" s="260" t="s">
        <v>132</v>
      </c>
      <c r="C91" s="261">
        <v>6500084</v>
      </c>
      <c r="D91" s="261">
        <v>223790548</v>
      </c>
      <c r="E91" s="261">
        <v>217290464</v>
      </c>
      <c r="F91" s="262">
        <v>0</v>
      </c>
      <c r="G91" s="261">
        <v>0</v>
      </c>
      <c r="H91" s="263">
        <v>0</v>
      </c>
    </row>
    <row r="92" spans="1:8" ht="18" customHeight="1" x14ac:dyDescent="0.2">
      <c r="A92" s="259">
        <v>243605</v>
      </c>
      <c r="B92" s="260" t="s">
        <v>134</v>
      </c>
      <c r="C92" s="261">
        <v>157194461</v>
      </c>
      <c r="D92" s="261">
        <v>1040468161</v>
      </c>
      <c r="E92" s="261">
        <v>896620762</v>
      </c>
      <c r="F92" s="262">
        <v>13347062</v>
      </c>
      <c r="G92" s="261">
        <v>13347062</v>
      </c>
      <c r="H92" s="263">
        <v>0</v>
      </c>
    </row>
    <row r="93" spans="1:8" ht="18" customHeight="1" x14ac:dyDescent="0.2">
      <c r="A93" s="259">
        <v>243606</v>
      </c>
      <c r="B93" s="260" t="s">
        <v>94</v>
      </c>
      <c r="C93" s="261">
        <v>69569</v>
      </c>
      <c r="D93" s="261">
        <v>54072337</v>
      </c>
      <c r="E93" s="261">
        <v>54002768</v>
      </c>
      <c r="F93" s="262">
        <v>0</v>
      </c>
      <c r="G93" s="261">
        <v>0</v>
      </c>
      <c r="H93" s="263">
        <v>0</v>
      </c>
    </row>
    <row r="94" spans="1:8" ht="18" customHeight="1" x14ac:dyDescent="0.2">
      <c r="A94" s="259">
        <v>243608</v>
      </c>
      <c r="B94" s="260" t="s">
        <v>135</v>
      </c>
      <c r="C94" s="261">
        <v>41399030</v>
      </c>
      <c r="D94" s="261">
        <v>238504767</v>
      </c>
      <c r="E94" s="261">
        <v>197105737</v>
      </c>
      <c r="F94" s="262">
        <v>0</v>
      </c>
      <c r="G94" s="261">
        <v>0</v>
      </c>
      <c r="H94" s="263">
        <v>0</v>
      </c>
    </row>
    <row r="95" spans="1:8" ht="18" customHeight="1" x14ac:dyDescent="0.2">
      <c r="A95" s="274">
        <v>243615</v>
      </c>
      <c r="B95" s="260" t="s">
        <v>136</v>
      </c>
      <c r="C95" s="261">
        <v>836472</v>
      </c>
      <c r="D95" s="261">
        <v>809165549</v>
      </c>
      <c r="E95" s="261">
        <v>808329077</v>
      </c>
      <c r="F95" s="262">
        <v>0</v>
      </c>
      <c r="G95" s="261">
        <v>0</v>
      </c>
      <c r="H95" s="263">
        <v>0</v>
      </c>
    </row>
    <row r="96" spans="1:8" ht="18" customHeight="1" x14ac:dyDescent="0.2">
      <c r="A96" s="259">
        <v>243625</v>
      </c>
      <c r="B96" s="260" t="s">
        <v>137</v>
      </c>
      <c r="C96" s="261">
        <v>109529325</v>
      </c>
      <c r="D96" s="261">
        <v>524811614</v>
      </c>
      <c r="E96" s="261">
        <v>415282289</v>
      </c>
      <c r="F96" s="262">
        <v>0</v>
      </c>
      <c r="G96" s="261">
        <v>0</v>
      </c>
      <c r="H96" s="263">
        <v>0</v>
      </c>
    </row>
    <row r="97" spans="1:8" ht="18" customHeight="1" x14ac:dyDescent="0.2">
      <c r="A97" s="259">
        <v>243626</v>
      </c>
      <c r="B97" s="260" t="s">
        <v>138</v>
      </c>
      <c r="C97" s="261">
        <v>0</v>
      </c>
      <c r="D97" s="261">
        <v>21932383</v>
      </c>
      <c r="E97" s="261">
        <v>21932383</v>
      </c>
      <c r="F97" s="262">
        <v>0</v>
      </c>
      <c r="G97" s="261">
        <v>0</v>
      </c>
      <c r="H97" s="263">
        <v>0</v>
      </c>
    </row>
    <row r="98" spans="1:8" ht="18" customHeight="1" x14ac:dyDescent="0.2">
      <c r="A98" s="259">
        <v>243627</v>
      </c>
      <c r="B98" s="260" t="s">
        <v>139</v>
      </c>
      <c r="C98" s="261">
        <v>103154118</v>
      </c>
      <c r="D98" s="261">
        <v>1059738514</v>
      </c>
      <c r="E98" s="261">
        <v>961505855</v>
      </c>
      <c r="F98" s="262">
        <v>4921459</v>
      </c>
      <c r="G98" s="261">
        <v>4921459</v>
      </c>
      <c r="H98" s="263">
        <v>0</v>
      </c>
    </row>
    <row r="99" spans="1:8" ht="18" customHeight="1" x14ac:dyDescent="0.2">
      <c r="A99" s="259">
        <v>243690</v>
      </c>
      <c r="B99" s="260" t="s">
        <v>140</v>
      </c>
      <c r="C99" s="261">
        <v>880301359</v>
      </c>
      <c r="D99" s="261">
        <v>6853715917</v>
      </c>
      <c r="E99" s="261">
        <v>5990886204</v>
      </c>
      <c r="F99" s="262">
        <v>17471646</v>
      </c>
      <c r="G99" s="261">
        <v>17471646</v>
      </c>
      <c r="H99" s="263">
        <v>0</v>
      </c>
    </row>
    <row r="100" spans="1:8" ht="18" customHeight="1" x14ac:dyDescent="0.25">
      <c r="A100" s="258" t="s">
        <v>141</v>
      </c>
      <c r="B100" s="275" t="s">
        <v>142</v>
      </c>
      <c r="C100" s="276">
        <v>9090821</v>
      </c>
      <c r="D100" s="276">
        <v>18181642</v>
      </c>
      <c r="E100" s="276">
        <v>9090821</v>
      </c>
      <c r="F100" s="276">
        <v>0</v>
      </c>
      <c r="G100" s="276">
        <v>0</v>
      </c>
      <c r="H100" s="276">
        <v>0</v>
      </c>
    </row>
    <row r="101" spans="1:8" ht="18" customHeight="1" x14ac:dyDescent="0.2">
      <c r="A101" s="259" t="s">
        <v>143</v>
      </c>
      <c r="B101" s="277" t="s">
        <v>144</v>
      </c>
      <c r="C101" s="261">
        <v>9090821</v>
      </c>
      <c r="D101" s="261">
        <v>18181642</v>
      </c>
      <c r="E101" s="261">
        <v>9090821</v>
      </c>
      <c r="F101" s="278">
        <v>0</v>
      </c>
      <c r="G101" s="279">
        <v>0</v>
      </c>
      <c r="H101" s="280">
        <v>0</v>
      </c>
    </row>
    <row r="102" spans="1:8" ht="18" customHeight="1" x14ac:dyDescent="0.25">
      <c r="A102" s="258" t="s">
        <v>145</v>
      </c>
      <c r="B102" s="264" t="s">
        <v>146</v>
      </c>
      <c r="C102" s="32">
        <v>84345755</v>
      </c>
      <c r="D102" s="32">
        <v>301903690</v>
      </c>
      <c r="E102" s="32">
        <v>217557935</v>
      </c>
      <c r="F102" s="32">
        <v>0</v>
      </c>
      <c r="G102" s="32">
        <v>0</v>
      </c>
      <c r="H102" s="32">
        <v>0</v>
      </c>
    </row>
    <row r="103" spans="1:8" ht="18" customHeight="1" x14ac:dyDescent="0.2">
      <c r="A103" s="259">
        <v>246002</v>
      </c>
      <c r="B103" s="277" t="s">
        <v>147</v>
      </c>
      <c r="C103" s="261">
        <v>84345755</v>
      </c>
      <c r="D103" s="261">
        <v>301903690</v>
      </c>
      <c r="E103" s="261">
        <v>217557935</v>
      </c>
      <c r="F103" s="262">
        <v>0</v>
      </c>
      <c r="G103" s="261">
        <v>0</v>
      </c>
      <c r="H103" s="263">
        <v>0</v>
      </c>
    </row>
    <row r="104" spans="1:8" ht="18" customHeight="1" x14ac:dyDescent="0.25">
      <c r="A104" s="258" t="s">
        <v>148</v>
      </c>
      <c r="B104" s="264" t="s">
        <v>149</v>
      </c>
      <c r="C104" s="32">
        <v>3142175800</v>
      </c>
      <c r="D104" s="32">
        <v>7782046809</v>
      </c>
      <c r="E104" s="32">
        <v>8501888318</v>
      </c>
      <c r="F104" s="32">
        <v>3862017309</v>
      </c>
      <c r="G104" s="32">
        <v>3862017309</v>
      </c>
      <c r="H104" s="32">
        <v>0</v>
      </c>
    </row>
    <row r="105" spans="1:8" ht="18" customHeight="1" x14ac:dyDescent="0.2">
      <c r="A105" s="259">
        <v>249034</v>
      </c>
      <c r="B105" s="277" t="s">
        <v>150</v>
      </c>
      <c r="C105" s="261">
        <v>3100</v>
      </c>
      <c r="D105" s="261">
        <v>201370300</v>
      </c>
      <c r="E105" s="261">
        <v>201370300</v>
      </c>
      <c r="F105" s="262">
        <v>3100</v>
      </c>
      <c r="G105" s="261">
        <v>3100</v>
      </c>
      <c r="H105" s="263">
        <v>0</v>
      </c>
    </row>
    <row r="106" spans="1:8" ht="18" customHeight="1" x14ac:dyDescent="0.2">
      <c r="A106" s="259">
        <v>249040</v>
      </c>
      <c r="B106" s="277" t="s">
        <v>151</v>
      </c>
      <c r="C106" s="261">
        <v>3142165400</v>
      </c>
      <c r="D106" s="261">
        <v>7110910057</v>
      </c>
      <c r="E106" s="261">
        <v>7830751566</v>
      </c>
      <c r="F106" s="262">
        <v>3862006909</v>
      </c>
      <c r="G106" s="261">
        <v>3862006909</v>
      </c>
      <c r="H106" s="263">
        <v>0</v>
      </c>
    </row>
    <row r="107" spans="1:8" ht="18" customHeight="1" x14ac:dyDescent="0.2">
      <c r="A107" s="259">
        <v>249050</v>
      </c>
      <c r="B107" s="277" t="s">
        <v>152</v>
      </c>
      <c r="C107" s="261">
        <v>7300</v>
      </c>
      <c r="D107" s="261">
        <v>466759000</v>
      </c>
      <c r="E107" s="261">
        <v>466759000</v>
      </c>
      <c r="F107" s="262">
        <v>7300</v>
      </c>
      <c r="G107" s="261">
        <v>7300</v>
      </c>
      <c r="H107" s="263">
        <v>0</v>
      </c>
    </row>
    <row r="108" spans="1:8" ht="18" customHeight="1" x14ac:dyDescent="0.2">
      <c r="A108" s="259">
        <v>249053</v>
      </c>
      <c r="B108" s="277" t="s">
        <v>133</v>
      </c>
      <c r="C108" s="261">
        <v>0</v>
      </c>
      <c r="D108" s="261">
        <v>3007452</v>
      </c>
      <c r="E108" s="261">
        <v>3007452</v>
      </c>
      <c r="F108" s="262">
        <v>0</v>
      </c>
      <c r="G108" s="261">
        <v>0</v>
      </c>
      <c r="H108" s="263">
        <v>0</v>
      </c>
    </row>
    <row r="109" spans="1:8" ht="18" customHeight="1" x14ac:dyDescent="0.25">
      <c r="A109" s="255" t="s">
        <v>153</v>
      </c>
      <c r="B109" s="256" t="s">
        <v>154</v>
      </c>
      <c r="C109" s="31">
        <v>25629361821</v>
      </c>
      <c r="D109" s="31">
        <v>42398443430</v>
      </c>
      <c r="E109" s="31">
        <v>42885422915</v>
      </c>
      <c r="F109" s="31">
        <v>26116341306</v>
      </c>
      <c r="G109" s="31">
        <v>20187400967</v>
      </c>
      <c r="H109" s="31">
        <v>5928940339</v>
      </c>
    </row>
    <row r="110" spans="1:8" ht="18" customHeight="1" x14ac:dyDescent="0.25">
      <c r="A110" s="258" t="s">
        <v>155</v>
      </c>
      <c r="B110" s="264" t="s">
        <v>156</v>
      </c>
      <c r="C110" s="32">
        <v>16706107391</v>
      </c>
      <c r="D110" s="32">
        <v>36531198402</v>
      </c>
      <c r="E110" s="32">
        <v>38771978955</v>
      </c>
      <c r="F110" s="32">
        <v>18946887944</v>
      </c>
      <c r="G110" s="32">
        <v>18946887944</v>
      </c>
      <c r="H110" s="32">
        <v>0</v>
      </c>
    </row>
    <row r="111" spans="1:8" ht="18" customHeight="1" x14ac:dyDescent="0.2">
      <c r="A111" s="259">
        <v>251101</v>
      </c>
      <c r="B111" s="260" t="s">
        <v>157</v>
      </c>
      <c r="C111" s="261">
        <v>9618975</v>
      </c>
      <c r="D111" s="261">
        <v>19438989521</v>
      </c>
      <c r="E111" s="261">
        <v>19439951966</v>
      </c>
      <c r="F111" s="262">
        <v>10581420</v>
      </c>
      <c r="G111" s="261">
        <v>10581420</v>
      </c>
      <c r="H111" s="263">
        <v>0</v>
      </c>
    </row>
    <row r="112" spans="1:8" ht="18" customHeight="1" x14ac:dyDescent="0.2">
      <c r="A112" s="259">
        <v>251102</v>
      </c>
      <c r="B112" s="260" t="s">
        <v>158</v>
      </c>
      <c r="C112" s="261">
        <v>6822239750</v>
      </c>
      <c r="D112" s="261">
        <v>7058106466</v>
      </c>
      <c r="E112" s="261">
        <v>2287742668</v>
      </c>
      <c r="F112" s="262">
        <v>2051875952</v>
      </c>
      <c r="G112" s="261">
        <v>2051875952</v>
      </c>
      <c r="H112" s="263">
        <v>0</v>
      </c>
    </row>
    <row r="113" spans="1:8" ht="18" customHeight="1" x14ac:dyDescent="0.2">
      <c r="A113" s="259">
        <v>251103</v>
      </c>
      <c r="B113" s="260" t="s">
        <v>159</v>
      </c>
      <c r="C113" s="261">
        <v>795617056</v>
      </c>
      <c r="D113" s="261">
        <v>801260052</v>
      </c>
      <c r="E113" s="261">
        <v>253736349</v>
      </c>
      <c r="F113" s="262">
        <v>248093353</v>
      </c>
      <c r="G113" s="261">
        <v>248093353</v>
      </c>
      <c r="H113" s="263">
        <v>0</v>
      </c>
    </row>
    <row r="114" spans="1:8" ht="18" customHeight="1" x14ac:dyDescent="0.2">
      <c r="A114" s="259">
        <v>251104</v>
      </c>
      <c r="B114" s="260" t="s">
        <v>160</v>
      </c>
      <c r="C114" s="261">
        <v>5124128813</v>
      </c>
      <c r="D114" s="261">
        <v>2387835302</v>
      </c>
      <c r="E114" s="261">
        <v>2581359548</v>
      </c>
      <c r="F114" s="262">
        <v>5317653059</v>
      </c>
      <c r="G114" s="261">
        <v>5317653059</v>
      </c>
      <c r="H114" s="263">
        <v>0</v>
      </c>
    </row>
    <row r="115" spans="1:8" ht="18" customHeight="1" x14ac:dyDescent="0.2">
      <c r="A115" s="259">
        <v>251105</v>
      </c>
      <c r="B115" s="260" t="s">
        <v>161</v>
      </c>
      <c r="C115" s="261">
        <v>3487604245</v>
      </c>
      <c r="D115" s="261">
        <v>1682907690</v>
      </c>
      <c r="E115" s="261">
        <v>1856251859</v>
      </c>
      <c r="F115" s="262">
        <v>3660948414</v>
      </c>
      <c r="G115" s="261">
        <v>3660948414</v>
      </c>
      <c r="H115" s="263">
        <v>0</v>
      </c>
    </row>
    <row r="116" spans="1:8" ht="18" customHeight="1" x14ac:dyDescent="0.2">
      <c r="A116" s="259">
        <v>251106</v>
      </c>
      <c r="B116" s="260" t="s">
        <v>162</v>
      </c>
      <c r="C116" s="261">
        <v>0</v>
      </c>
      <c r="D116" s="261">
        <v>0</v>
      </c>
      <c r="E116" s="261">
        <v>4955035194</v>
      </c>
      <c r="F116" s="262">
        <v>4955035194</v>
      </c>
      <c r="G116" s="261">
        <v>4955035194</v>
      </c>
      <c r="H116" s="263">
        <v>0</v>
      </c>
    </row>
    <row r="117" spans="1:8" ht="18" customHeight="1" x14ac:dyDescent="0.2">
      <c r="A117" s="259">
        <v>251107</v>
      </c>
      <c r="B117" s="260" t="s">
        <v>163</v>
      </c>
      <c r="C117" s="261">
        <v>6151738</v>
      </c>
      <c r="D117" s="261">
        <v>63681451</v>
      </c>
      <c r="E117" s="261">
        <v>2289628635</v>
      </c>
      <c r="F117" s="262">
        <v>2232098922</v>
      </c>
      <c r="G117" s="261">
        <v>2232098922</v>
      </c>
      <c r="H117" s="263">
        <v>0</v>
      </c>
    </row>
    <row r="118" spans="1:8" ht="18" customHeight="1" x14ac:dyDescent="0.2">
      <c r="A118" s="259">
        <v>251109</v>
      </c>
      <c r="B118" s="260" t="s">
        <v>164</v>
      </c>
      <c r="C118" s="261">
        <v>460737314</v>
      </c>
      <c r="D118" s="261">
        <v>159207020</v>
      </c>
      <c r="E118" s="261">
        <v>169061836</v>
      </c>
      <c r="F118" s="262">
        <v>470592130</v>
      </c>
      <c r="G118" s="261">
        <v>470592130</v>
      </c>
      <c r="H118" s="263">
        <v>0</v>
      </c>
    </row>
    <row r="119" spans="1:8" ht="18" customHeight="1" x14ac:dyDescent="0.2">
      <c r="A119" s="259">
        <v>251111</v>
      </c>
      <c r="B119" s="260" t="s">
        <v>165</v>
      </c>
      <c r="C119" s="261">
        <v>1100</v>
      </c>
      <c r="D119" s="261">
        <v>77037800</v>
      </c>
      <c r="E119" s="261">
        <v>77037800</v>
      </c>
      <c r="F119" s="262">
        <v>1100</v>
      </c>
      <c r="G119" s="261">
        <v>1100</v>
      </c>
      <c r="H119" s="263">
        <v>0</v>
      </c>
    </row>
    <row r="120" spans="1:8" ht="18" customHeight="1" x14ac:dyDescent="0.2">
      <c r="A120" s="259">
        <v>251122</v>
      </c>
      <c r="B120" s="260" t="s">
        <v>166</v>
      </c>
      <c r="C120" s="261">
        <v>0</v>
      </c>
      <c r="D120" s="261">
        <v>2470829500</v>
      </c>
      <c r="E120" s="261">
        <v>2470829500</v>
      </c>
      <c r="F120" s="262">
        <v>0</v>
      </c>
      <c r="G120" s="261">
        <v>0</v>
      </c>
      <c r="H120" s="263">
        <v>0</v>
      </c>
    </row>
    <row r="121" spans="1:8" ht="18" customHeight="1" x14ac:dyDescent="0.2">
      <c r="A121" s="259">
        <v>251123</v>
      </c>
      <c r="B121" s="260" t="s">
        <v>167</v>
      </c>
      <c r="C121" s="261">
        <v>0</v>
      </c>
      <c r="D121" s="261">
        <v>1858171900</v>
      </c>
      <c r="E121" s="261">
        <v>1858171900</v>
      </c>
      <c r="F121" s="262">
        <v>0</v>
      </c>
      <c r="G121" s="261">
        <v>0</v>
      </c>
      <c r="H121" s="263">
        <v>0</v>
      </c>
    </row>
    <row r="122" spans="1:8" ht="18" customHeight="1" x14ac:dyDescent="0.2">
      <c r="A122" s="259">
        <v>251124</v>
      </c>
      <c r="B122" s="260" t="s">
        <v>168</v>
      </c>
      <c r="C122" s="261">
        <v>8400</v>
      </c>
      <c r="D122" s="261">
        <v>533171700</v>
      </c>
      <c r="E122" s="261">
        <v>533171700</v>
      </c>
      <c r="F122" s="262">
        <v>8400</v>
      </c>
      <c r="G122" s="261">
        <v>8400</v>
      </c>
      <c r="H122" s="263">
        <v>0</v>
      </c>
    </row>
    <row r="123" spans="1:8" ht="18" customHeight="1" x14ac:dyDescent="0.25">
      <c r="A123" s="258" t="s">
        <v>169</v>
      </c>
      <c r="B123" s="264" t="s">
        <v>170</v>
      </c>
      <c r="C123" s="32">
        <v>8923254430</v>
      </c>
      <c r="D123" s="32">
        <v>5867245028</v>
      </c>
      <c r="E123" s="32">
        <v>4113443960</v>
      </c>
      <c r="F123" s="32">
        <v>7169453362</v>
      </c>
      <c r="G123" s="32">
        <v>1240513023</v>
      </c>
      <c r="H123" s="269">
        <v>5928940339</v>
      </c>
    </row>
    <row r="124" spans="1:8" ht="18" customHeight="1" x14ac:dyDescent="0.2">
      <c r="A124" s="259">
        <v>251204</v>
      </c>
      <c r="B124" s="260" t="s">
        <v>171</v>
      </c>
      <c r="C124" s="261">
        <v>1722095169</v>
      </c>
      <c r="D124" s="261">
        <v>2562335116</v>
      </c>
      <c r="E124" s="261">
        <v>840239947</v>
      </c>
      <c r="F124" s="262">
        <v>0</v>
      </c>
      <c r="G124" s="261"/>
      <c r="H124" s="263">
        <v>0</v>
      </c>
    </row>
    <row r="125" spans="1:8" ht="18" customHeight="1" x14ac:dyDescent="0.2">
      <c r="A125" s="259">
        <v>251290</v>
      </c>
      <c r="B125" s="260" t="s">
        <v>172</v>
      </c>
      <c r="C125" s="261">
        <v>7201159261</v>
      </c>
      <c r="D125" s="261">
        <v>3304909912</v>
      </c>
      <c r="E125" s="261">
        <v>3273204013</v>
      </c>
      <c r="F125" s="262">
        <v>7169453362</v>
      </c>
      <c r="G125" s="261">
        <v>1240513023</v>
      </c>
      <c r="H125" s="263">
        <v>5928940339</v>
      </c>
    </row>
    <row r="126" spans="1:8" ht="18" customHeight="1" x14ac:dyDescent="0.25">
      <c r="A126" s="255" t="s">
        <v>174</v>
      </c>
      <c r="B126" s="256" t="s">
        <v>175</v>
      </c>
      <c r="C126" s="31">
        <v>2380099769</v>
      </c>
      <c r="D126" s="31">
        <v>943168448</v>
      </c>
      <c r="E126" s="31">
        <v>291881175</v>
      </c>
      <c r="F126" s="31">
        <v>1728812496</v>
      </c>
      <c r="G126" s="31">
        <v>1728812496</v>
      </c>
      <c r="H126" s="31">
        <v>0</v>
      </c>
    </row>
    <row r="127" spans="1:8" ht="18" customHeight="1" x14ac:dyDescent="0.25">
      <c r="A127" s="258" t="s">
        <v>176</v>
      </c>
      <c r="B127" s="264" t="s">
        <v>177</v>
      </c>
      <c r="C127" s="32">
        <v>2380099769</v>
      </c>
      <c r="D127" s="32">
        <v>943168448</v>
      </c>
      <c r="E127" s="32">
        <v>291881175</v>
      </c>
      <c r="F127" s="32">
        <v>1728812496</v>
      </c>
      <c r="G127" s="32">
        <v>1728812496</v>
      </c>
      <c r="H127" s="32">
        <v>0</v>
      </c>
    </row>
    <row r="128" spans="1:8" ht="18" customHeight="1" x14ac:dyDescent="0.2">
      <c r="A128" s="259">
        <v>270103</v>
      </c>
      <c r="B128" s="260" t="s">
        <v>179</v>
      </c>
      <c r="C128" s="261">
        <v>2380099769</v>
      </c>
      <c r="D128" s="261">
        <v>942816161</v>
      </c>
      <c r="E128" s="261">
        <v>281163195</v>
      </c>
      <c r="F128" s="262">
        <v>1718446803</v>
      </c>
      <c r="G128" s="261">
        <v>1718446803</v>
      </c>
      <c r="H128" s="263">
        <v>0</v>
      </c>
    </row>
    <row r="129" spans="1:8" ht="18" customHeight="1" x14ac:dyDescent="0.2">
      <c r="A129" s="259">
        <v>270105</v>
      </c>
      <c r="B129" s="260" t="s">
        <v>180</v>
      </c>
      <c r="C129" s="261">
        <v>0</v>
      </c>
      <c r="D129" s="261">
        <v>352287</v>
      </c>
      <c r="E129" s="261">
        <v>10717980</v>
      </c>
      <c r="F129" s="262">
        <v>10365693</v>
      </c>
      <c r="G129" s="261">
        <v>10365693</v>
      </c>
      <c r="H129" s="263">
        <v>0</v>
      </c>
    </row>
    <row r="130" spans="1:8" ht="18" customHeight="1" x14ac:dyDescent="0.25">
      <c r="A130" s="255" t="s">
        <v>181</v>
      </c>
      <c r="B130" s="256" t="s">
        <v>182</v>
      </c>
      <c r="C130" s="31">
        <v>14758517904</v>
      </c>
      <c r="D130" s="31">
        <v>13444652682</v>
      </c>
      <c r="E130" s="31">
        <v>10428495791</v>
      </c>
      <c r="F130" s="31">
        <v>11742361013</v>
      </c>
      <c r="G130" s="31">
        <v>11742361013</v>
      </c>
      <c r="H130" s="31">
        <v>0</v>
      </c>
    </row>
    <row r="131" spans="1:8" ht="18" customHeight="1" x14ac:dyDescent="0.25">
      <c r="A131" s="258" t="s">
        <v>183</v>
      </c>
      <c r="B131" s="264" t="s">
        <v>184</v>
      </c>
      <c r="C131" s="32">
        <v>14758517904</v>
      </c>
      <c r="D131" s="32">
        <v>13444652682</v>
      </c>
      <c r="E131" s="32">
        <v>10428495791</v>
      </c>
      <c r="F131" s="32">
        <v>11742361013</v>
      </c>
      <c r="G131" s="32">
        <v>11742361013</v>
      </c>
      <c r="H131" s="32">
        <v>0</v>
      </c>
    </row>
    <row r="132" spans="1:8" ht="18" customHeight="1" x14ac:dyDescent="0.2">
      <c r="A132" s="259">
        <v>290201</v>
      </c>
      <c r="B132" s="260" t="s">
        <v>102</v>
      </c>
      <c r="C132" s="261">
        <v>14758517904</v>
      </c>
      <c r="D132" s="261">
        <v>13444652682</v>
      </c>
      <c r="E132" s="261">
        <v>10428495791</v>
      </c>
      <c r="F132" s="262">
        <v>11742361013</v>
      </c>
      <c r="G132" s="261">
        <v>11742361013</v>
      </c>
      <c r="H132" s="263">
        <v>0</v>
      </c>
    </row>
    <row r="133" spans="1:8" ht="18" customHeight="1" x14ac:dyDescent="0.3">
      <c r="A133" s="271" t="s">
        <v>185</v>
      </c>
      <c r="B133" s="272" t="s">
        <v>186</v>
      </c>
      <c r="C133" s="273">
        <v>194610439887</v>
      </c>
      <c r="D133" s="273">
        <v>49510729529</v>
      </c>
      <c r="E133" s="273">
        <v>49557134602</v>
      </c>
      <c r="F133" s="273">
        <v>194656844960</v>
      </c>
      <c r="G133" s="273">
        <v>0</v>
      </c>
      <c r="H133" s="273">
        <v>194656844960</v>
      </c>
    </row>
    <row r="134" spans="1:8" ht="18" customHeight="1" x14ac:dyDescent="0.25">
      <c r="A134" s="255" t="s">
        <v>187</v>
      </c>
      <c r="B134" s="256" t="s">
        <v>188</v>
      </c>
      <c r="C134" s="31">
        <v>194610439887</v>
      </c>
      <c r="D134" s="31">
        <v>49510729529</v>
      </c>
      <c r="E134" s="31">
        <v>49557134602</v>
      </c>
      <c r="F134" s="31">
        <v>194656844960</v>
      </c>
      <c r="G134" s="31">
        <v>0</v>
      </c>
      <c r="H134" s="31">
        <v>194656844960</v>
      </c>
    </row>
    <row r="135" spans="1:8" ht="18" customHeight="1" x14ac:dyDescent="0.25">
      <c r="A135" s="258" t="s">
        <v>189</v>
      </c>
      <c r="B135" s="264" t="s">
        <v>190</v>
      </c>
      <c r="C135" s="32">
        <v>22612118715</v>
      </c>
      <c r="D135" s="32">
        <v>0</v>
      </c>
      <c r="E135" s="32">
        <v>0</v>
      </c>
      <c r="F135" s="32">
        <v>22612118715</v>
      </c>
      <c r="G135" s="32">
        <v>0</v>
      </c>
      <c r="H135" s="32">
        <v>22612118715</v>
      </c>
    </row>
    <row r="136" spans="1:8" ht="18" customHeight="1" x14ac:dyDescent="0.2">
      <c r="A136" s="259">
        <v>310506</v>
      </c>
      <c r="B136" s="260" t="s">
        <v>191</v>
      </c>
      <c r="C136" s="261">
        <v>22612118715</v>
      </c>
      <c r="D136" s="261">
        <v>0</v>
      </c>
      <c r="E136" s="261">
        <v>0</v>
      </c>
      <c r="F136" s="262">
        <v>22612118715</v>
      </c>
      <c r="G136" s="262">
        <v>0</v>
      </c>
      <c r="H136" s="263">
        <v>22612118715</v>
      </c>
    </row>
    <row r="137" spans="1:8" ht="18" customHeight="1" x14ac:dyDescent="0.25">
      <c r="A137" s="258" t="s">
        <v>192</v>
      </c>
      <c r="B137" s="264" t="s">
        <v>193</v>
      </c>
      <c r="C137" s="32">
        <v>122487896977</v>
      </c>
      <c r="D137" s="32">
        <v>305334</v>
      </c>
      <c r="E137" s="32">
        <v>49557134602</v>
      </c>
      <c r="F137" s="32">
        <v>172044726245</v>
      </c>
      <c r="G137" s="32"/>
      <c r="H137" s="32">
        <v>172044726245</v>
      </c>
    </row>
    <row r="138" spans="1:8" ht="18" customHeight="1" x14ac:dyDescent="0.2">
      <c r="A138" s="259">
        <v>310901</v>
      </c>
      <c r="B138" s="260" t="s">
        <v>194</v>
      </c>
      <c r="C138" s="261">
        <v>122487896977</v>
      </c>
      <c r="D138" s="261">
        <v>305334</v>
      </c>
      <c r="E138" s="261">
        <v>49557134602</v>
      </c>
      <c r="F138" s="262">
        <v>172044726245</v>
      </c>
      <c r="G138" s="262"/>
      <c r="H138" s="263">
        <v>172044726245</v>
      </c>
    </row>
    <row r="139" spans="1:8" ht="18" customHeight="1" x14ac:dyDescent="0.25">
      <c r="A139" s="265" t="s">
        <v>195</v>
      </c>
      <c r="B139" s="266" t="s">
        <v>196</v>
      </c>
      <c r="C139" s="32">
        <v>49510424195</v>
      </c>
      <c r="D139" s="32">
        <v>49510424195</v>
      </c>
      <c r="E139" s="32">
        <v>0</v>
      </c>
      <c r="F139" s="32">
        <v>0</v>
      </c>
      <c r="G139" s="32"/>
      <c r="H139" s="32">
        <v>0</v>
      </c>
    </row>
    <row r="140" spans="1:8" s="29" customFormat="1" ht="18" customHeight="1" x14ac:dyDescent="0.2">
      <c r="A140" s="267" t="s">
        <v>197</v>
      </c>
      <c r="B140" s="268" t="s">
        <v>198</v>
      </c>
      <c r="C140" s="261">
        <v>49510424195</v>
      </c>
      <c r="D140" s="261">
        <v>49510424195</v>
      </c>
      <c r="E140" s="261">
        <v>0</v>
      </c>
      <c r="F140" s="262">
        <v>0</v>
      </c>
      <c r="G140" s="262"/>
      <c r="H140" s="263">
        <v>0</v>
      </c>
    </row>
    <row r="141" spans="1:8" ht="18" customHeight="1" x14ac:dyDescent="0.3">
      <c r="A141" s="271" t="s">
        <v>201</v>
      </c>
      <c r="B141" s="272" t="s">
        <v>202</v>
      </c>
      <c r="C141" s="273">
        <v>0</v>
      </c>
      <c r="D141" s="273">
        <v>2846599488</v>
      </c>
      <c r="E141" s="273">
        <v>320472369707</v>
      </c>
      <c r="F141" s="273">
        <v>317625770219</v>
      </c>
      <c r="G141" s="273">
        <v>0</v>
      </c>
      <c r="H141" s="273">
        <v>317625770219</v>
      </c>
    </row>
    <row r="142" spans="1:8" ht="18" customHeight="1" x14ac:dyDescent="0.25">
      <c r="A142" s="255" t="s">
        <v>203</v>
      </c>
      <c r="B142" s="256" t="s">
        <v>204</v>
      </c>
      <c r="C142" s="31">
        <v>0</v>
      </c>
      <c r="D142" s="31">
        <v>0</v>
      </c>
      <c r="E142" s="31">
        <v>299976797</v>
      </c>
      <c r="F142" s="31">
        <v>299976797</v>
      </c>
      <c r="G142" s="31">
        <v>0</v>
      </c>
      <c r="H142" s="31">
        <v>299976797</v>
      </c>
    </row>
    <row r="143" spans="1:8" ht="18" customHeight="1" x14ac:dyDescent="0.25">
      <c r="A143" s="258" t="s">
        <v>205</v>
      </c>
      <c r="B143" s="264" t="s">
        <v>206</v>
      </c>
      <c r="C143" s="270">
        <v>0</v>
      </c>
      <c r="D143" s="270">
        <v>0</v>
      </c>
      <c r="E143" s="270">
        <v>299976797</v>
      </c>
      <c r="F143" s="270">
        <v>299976797</v>
      </c>
      <c r="G143" s="32">
        <v>0</v>
      </c>
      <c r="H143" s="270">
        <v>299976797</v>
      </c>
    </row>
    <row r="144" spans="1:8" ht="18" customHeight="1" x14ac:dyDescent="0.2">
      <c r="A144" s="259">
        <v>442807</v>
      </c>
      <c r="B144" s="260" t="s">
        <v>207</v>
      </c>
      <c r="C144" s="261">
        <v>0</v>
      </c>
      <c r="D144" s="261">
        <v>0</v>
      </c>
      <c r="E144" s="261">
        <v>299976797</v>
      </c>
      <c r="F144" s="262">
        <v>299976797</v>
      </c>
      <c r="G144" s="262"/>
      <c r="H144" s="263">
        <v>299976797</v>
      </c>
    </row>
    <row r="145" spans="1:8" ht="18" customHeight="1" x14ac:dyDescent="0.25">
      <c r="A145" s="255" t="s">
        <v>208</v>
      </c>
      <c r="B145" s="256" t="s">
        <v>209</v>
      </c>
      <c r="C145" s="31">
        <v>0</v>
      </c>
      <c r="D145" s="31">
        <v>2844893085</v>
      </c>
      <c r="E145" s="31">
        <v>317877790851</v>
      </c>
      <c r="F145" s="31">
        <v>315032897766</v>
      </c>
      <c r="G145" s="31">
        <v>0</v>
      </c>
      <c r="H145" s="31">
        <v>315032897766</v>
      </c>
    </row>
    <row r="146" spans="1:8" ht="18" customHeight="1" x14ac:dyDescent="0.25">
      <c r="A146" s="258" t="s">
        <v>210</v>
      </c>
      <c r="B146" s="264" t="s">
        <v>211</v>
      </c>
      <c r="C146" s="270">
        <v>0</v>
      </c>
      <c r="D146" s="270">
        <v>2844893085</v>
      </c>
      <c r="E146" s="270">
        <v>317877790851</v>
      </c>
      <c r="F146" s="270">
        <v>315032897766</v>
      </c>
      <c r="G146" s="270">
        <v>0</v>
      </c>
      <c r="H146" s="270">
        <v>315032897766</v>
      </c>
    </row>
    <row r="147" spans="1:8" ht="18" customHeight="1" x14ac:dyDescent="0.2">
      <c r="A147" s="259">
        <v>470508</v>
      </c>
      <c r="B147" s="260" t="s">
        <v>212</v>
      </c>
      <c r="C147" s="261">
        <v>0</v>
      </c>
      <c r="D147" s="261">
        <v>471347</v>
      </c>
      <c r="E147" s="261">
        <v>5289907289</v>
      </c>
      <c r="F147" s="262">
        <v>5289435942</v>
      </c>
      <c r="G147" s="262"/>
      <c r="H147" s="263">
        <v>5289435942</v>
      </c>
    </row>
    <row r="148" spans="1:8" ht="18" customHeight="1" x14ac:dyDescent="0.2">
      <c r="A148" s="259">
        <v>470510</v>
      </c>
      <c r="B148" s="260" t="s">
        <v>213</v>
      </c>
      <c r="C148" s="261">
        <v>0</v>
      </c>
      <c r="D148" s="261">
        <v>2844421738</v>
      </c>
      <c r="E148" s="261">
        <v>312587883562</v>
      </c>
      <c r="F148" s="262">
        <v>309743461824</v>
      </c>
      <c r="G148" s="262"/>
      <c r="H148" s="263">
        <v>309743461824</v>
      </c>
    </row>
    <row r="149" spans="1:8" ht="18" customHeight="1" x14ac:dyDescent="0.25">
      <c r="A149" s="255" t="s">
        <v>215</v>
      </c>
      <c r="B149" s="256" t="s">
        <v>216</v>
      </c>
      <c r="C149" s="31">
        <v>0</v>
      </c>
      <c r="D149" s="31">
        <v>1706403</v>
      </c>
      <c r="E149" s="31">
        <v>2294602059</v>
      </c>
      <c r="F149" s="31">
        <v>2292895656</v>
      </c>
      <c r="G149" s="31">
        <v>0</v>
      </c>
      <c r="H149" s="31">
        <v>2292895656</v>
      </c>
    </row>
    <row r="150" spans="1:8" ht="18" customHeight="1" x14ac:dyDescent="0.25">
      <c r="A150" s="258">
        <v>480200</v>
      </c>
      <c r="B150" s="264" t="s">
        <v>217</v>
      </c>
      <c r="C150" s="32">
        <v>0</v>
      </c>
      <c r="D150" s="32">
        <v>0</v>
      </c>
      <c r="E150" s="32">
        <v>19083986</v>
      </c>
      <c r="F150" s="32">
        <v>19083986</v>
      </c>
      <c r="G150" s="32">
        <v>0</v>
      </c>
      <c r="H150" s="32">
        <v>19083986</v>
      </c>
    </row>
    <row r="151" spans="1:8" ht="18" customHeight="1" x14ac:dyDescent="0.2">
      <c r="A151" s="259">
        <v>480233</v>
      </c>
      <c r="B151" s="260" t="s">
        <v>30</v>
      </c>
      <c r="C151" s="261">
        <v>0</v>
      </c>
      <c r="D151" s="261">
        <v>0</v>
      </c>
      <c r="E151" s="261">
        <v>19083986</v>
      </c>
      <c r="F151" s="262">
        <v>19083986</v>
      </c>
      <c r="G151" s="262"/>
      <c r="H151" s="263">
        <v>19083986</v>
      </c>
    </row>
    <row r="152" spans="1:8" ht="18" customHeight="1" x14ac:dyDescent="0.25">
      <c r="A152" s="258" t="s">
        <v>218</v>
      </c>
      <c r="B152" s="264" t="s">
        <v>219</v>
      </c>
      <c r="C152" s="32">
        <v>0</v>
      </c>
      <c r="D152" s="32">
        <v>1706403</v>
      </c>
      <c r="E152" s="32">
        <v>2275518073</v>
      </c>
      <c r="F152" s="32">
        <v>2273811670</v>
      </c>
      <c r="G152" s="32">
        <v>0</v>
      </c>
      <c r="H152" s="32">
        <v>2273811670</v>
      </c>
    </row>
    <row r="153" spans="1:8" ht="18" customHeight="1" x14ac:dyDescent="0.2">
      <c r="A153" s="259">
        <v>480826</v>
      </c>
      <c r="B153" s="260" t="s">
        <v>220</v>
      </c>
      <c r="C153" s="261">
        <v>0</v>
      </c>
      <c r="D153" s="261">
        <v>1706403</v>
      </c>
      <c r="E153" s="261">
        <v>2016745363</v>
      </c>
      <c r="F153" s="262">
        <v>2015038960</v>
      </c>
      <c r="G153" s="262"/>
      <c r="H153" s="263">
        <v>2015038960</v>
      </c>
    </row>
    <row r="154" spans="1:8" ht="18" customHeight="1" x14ac:dyDescent="0.2">
      <c r="A154" s="259">
        <v>480828</v>
      </c>
      <c r="B154" s="260" t="s">
        <v>27</v>
      </c>
      <c r="C154" s="261">
        <v>0</v>
      </c>
      <c r="D154" s="261">
        <v>0</v>
      </c>
      <c r="E154" s="261">
        <v>258772710</v>
      </c>
      <c r="F154" s="262">
        <v>258772710</v>
      </c>
      <c r="G154" s="262"/>
      <c r="H154" s="263">
        <v>258772710</v>
      </c>
    </row>
    <row r="155" spans="1:8" ht="18" customHeight="1" x14ac:dyDescent="0.3">
      <c r="A155" s="271" t="s">
        <v>221</v>
      </c>
      <c r="B155" s="272" t="s">
        <v>222</v>
      </c>
      <c r="C155" s="273">
        <v>0</v>
      </c>
      <c r="D155" s="273">
        <v>293795786621</v>
      </c>
      <c r="E155" s="273">
        <v>13287217960</v>
      </c>
      <c r="F155" s="273">
        <v>280508568661</v>
      </c>
      <c r="G155" s="273">
        <v>0</v>
      </c>
      <c r="H155" s="273">
        <v>280508568661</v>
      </c>
    </row>
    <row r="156" spans="1:8" ht="18" customHeight="1" x14ac:dyDescent="0.25">
      <c r="A156" s="255" t="s">
        <v>223</v>
      </c>
      <c r="B156" s="256" t="s">
        <v>224</v>
      </c>
      <c r="C156" s="31">
        <v>0</v>
      </c>
      <c r="D156" s="31">
        <v>11597685015</v>
      </c>
      <c r="E156" s="31">
        <v>198982366</v>
      </c>
      <c r="F156" s="31">
        <v>11398702649</v>
      </c>
      <c r="G156" s="31">
        <v>0</v>
      </c>
      <c r="H156" s="31">
        <v>11398702649</v>
      </c>
    </row>
    <row r="157" spans="1:8" ht="18" customHeight="1" x14ac:dyDescent="0.25">
      <c r="A157" s="258" t="s">
        <v>225</v>
      </c>
      <c r="B157" s="264" t="s">
        <v>226</v>
      </c>
      <c r="C157" s="32">
        <v>0</v>
      </c>
      <c r="D157" s="32">
        <v>1061903744</v>
      </c>
      <c r="E157" s="32">
        <v>0</v>
      </c>
      <c r="F157" s="32">
        <v>1061903744</v>
      </c>
      <c r="G157" s="32">
        <v>0</v>
      </c>
      <c r="H157" s="32">
        <v>1061903744</v>
      </c>
    </row>
    <row r="158" spans="1:8" ht="18" customHeight="1" x14ac:dyDescent="0.2">
      <c r="A158" s="259">
        <v>510101</v>
      </c>
      <c r="B158" s="260" t="s">
        <v>227</v>
      </c>
      <c r="C158" s="261">
        <v>0</v>
      </c>
      <c r="D158" s="261">
        <v>677033709</v>
      </c>
      <c r="E158" s="261">
        <v>0</v>
      </c>
      <c r="F158" s="262">
        <v>677033709</v>
      </c>
      <c r="G158" s="262"/>
      <c r="H158" s="263">
        <v>677033709</v>
      </c>
    </row>
    <row r="159" spans="1:8" ht="18" customHeight="1" x14ac:dyDescent="0.2">
      <c r="A159" s="259">
        <v>510103</v>
      </c>
      <c r="B159" s="260" t="s">
        <v>228</v>
      </c>
      <c r="C159" s="261">
        <v>0</v>
      </c>
      <c r="D159" s="261">
        <v>11017061</v>
      </c>
      <c r="E159" s="261">
        <v>0</v>
      </c>
      <c r="F159" s="262">
        <v>11017061</v>
      </c>
      <c r="G159" s="262"/>
      <c r="H159" s="263">
        <v>11017061</v>
      </c>
    </row>
    <row r="160" spans="1:8" ht="18" customHeight="1" x14ac:dyDescent="0.2">
      <c r="A160" s="259">
        <v>510105</v>
      </c>
      <c r="B160" s="260" t="s">
        <v>229</v>
      </c>
      <c r="C160" s="261">
        <v>0</v>
      </c>
      <c r="D160" s="261">
        <v>73328700</v>
      </c>
      <c r="E160" s="261">
        <v>0</v>
      </c>
      <c r="F160" s="262">
        <v>73328700</v>
      </c>
      <c r="G160" s="262"/>
      <c r="H160" s="263">
        <v>73328700</v>
      </c>
    </row>
    <row r="161" spans="1:8" ht="18" customHeight="1" x14ac:dyDescent="0.2">
      <c r="A161" s="259">
        <v>510110</v>
      </c>
      <c r="B161" s="260" t="s">
        <v>230</v>
      </c>
      <c r="C161" s="261">
        <v>0</v>
      </c>
      <c r="D161" s="261">
        <v>189188935</v>
      </c>
      <c r="E161" s="261">
        <v>0</v>
      </c>
      <c r="F161" s="262">
        <v>189188935</v>
      </c>
      <c r="G161" s="262"/>
      <c r="H161" s="263">
        <v>189188935</v>
      </c>
    </row>
    <row r="162" spans="1:8" ht="18" customHeight="1" x14ac:dyDescent="0.2">
      <c r="A162" s="259">
        <v>510119</v>
      </c>
      <c r="B162" s="260" t="s">
        <v>164</v>
      </c>
      <c r="C162" s="261">
        <v>0</v>
      </c>
      <c r="D162" s="261">
        <v>110046535</v>
      </c>
      <c r="E162" s="261">
        <v>0</v>
      </c>
      <c r="F162" s="262">
        <v>110046535</v>
      </c>
      <c r="G162" s="262"/>
      <c r="H162" s="263">
        <v>110046535</v>
      </c>
    </row>
    <row r="163" spans="1:8" ht="18" customHeight="1" x14ac:dyDescent="0.2">
      <c r="A163" s="259">
        <v>510123</v>
      </c>
      <c r="B163" s="260" t="s">
        <v>231</v>
      </c>
      <c r="C163" s="261">
        <v>0</v>
      </c>
      <c r="D163" s="261">
        <v>816298</v>
      </c>
      <c r="E163" s="261">
        <v>0</v>
      </c>
      <c r="F163" s="262">
        <v>816298</v>
      </c>
      <c r="G163" s="262"/>
      <c r="H163" s="263">
        <v>816298</v>
      </c>
    </row>
    <row r="164" spans="1:8" s="30" customFormat="1" ht="18" customHeight="1" x14ac:dyDescent="0.2">
      <c r="A164" s="259">
        <v>510160</v>
      </c>
      <c r="B164" s="260" t="s">
        <v>232</v>
      </c>
      <c r="C164" s="261">
        <v>0</v>
      </c>
      <c r="D164" s="261">
        <v>472506</v>
      </c>
      <c r="E164" s="261">
        <v>0</v>
      </c>
      <c r="F164" s="262">
        <v>472506</v>
      </c>
      <c r="G164" s="262"/>
      <c r="H164" s="263">
        <v>472506</v>
      </c>
    </row>
    <row r="165" spans="1:8" ht="18" customHeight="1" x14ac:dyDescent="0.25">
      <c r="A165" s="258" t="s">
        <v>233</v>
      </c>
      <c r="B165" s="264" t="s">
        <v>234</v>
      </c>
      <c r="C165" s="32">
        <v>0</v>
      </c>
      <c r="D165" s="32">
        <v>3545797</v>
      </c>
      <c r="E165" s="32">
        <v>0</v>
      </c>
      <c r="F165" s="32">
        <v>3545797</v>
      </c>
      <c r="G165" s="32">
        <v>0</v>
      </c>
      <c r="H165" s="32">
        <v>3545797</v>
      </c>
    </row>
    <row r="166" spans="1:8" ht="18" customHeight="1" x14ac:dyDescent="0.2">
      <c r="A166" s="259">
        <v>510201</v>
      </c>
      <c r="B166" s="260" t="s">
        <v>235</v>
      </c>
      <c r="C166" s="261">
        <v>0</v>
      </c>
      <c r="D166" s="261">
        <v>3545797</v>
      </c>
      <c r="E166" s="261">
        <v>0</v>
      </c>
      <c r="F166" s="262">
        <v>3545797</v>
      </c>
      <c r="G166" s="262"/>
      <c r="H166" s="263">
        <v>3545797</v>
      </c>
    </row>
    <row r="167" spans="1:8" ht="18" customHeight="1" x14ac:dyDescent="0.25">
      <c r="A167" s="258" t="s">
        <v>236</v>
      </c>
      <c r="B167" s="264" t="s">
        <v>237</v>
      </c>
      <c r="C167" s="32">
        <v>0</v>
      </c>
      <c r="D167" s="32">
        <v>252847600</v>
      </c>
      <c r="E167" s="32">
        <v>0</v>
      </c>
      <c r="F167" s="32">
        <v>252847600</v>
      </c>
      <c r="G167" s="32">
        <v>0</v>
      </c>
      <c r="H167" s="32">
        <v>252847600</v>
      </c>
    </row>
    <row r="168" spans="1:8" ht="20.25" customHeight="1" x14ac:dyDescent="0.2">
      <c r="A168" s="259">
        <v>510302</v>
      </c>
      <c r="B168" s="260" t="s">
        <v>168</v>
      </c>
      <c r="C168" s="261">
        <v>0</v>
      </c>
      <c r="D168" s="261">
        <v>26049200</v>
      </c>
      <c r="E168" s="261">
        <v>0</v>
      </c>
      <c r="F168" s="262">
        <v>26049200</v>
      </c>
      <c r="G168" s="262"/>
      <c r="H168" s="263">
        <v>26049200</v>
      </c>
    </row>
    <row r="169" spans="1:8" ht="18" customHeight="1" x14ac:dyDescent="0.2">
      <c r="A169" s="259">
        <v>510303</v>
      </c>
      <c r="B169" s="260" t="s">
        <v>238</v>
      </c>
      <c r="C169" s="261">
        <v>0</v>
      </c>
      <c r="D169" s="261">
        <v>95203600</v>
      </c>
      <c r="E169" s="261">
        <v>0</v>
      </c>
      <c r="F169" s="262">
        <v>95203600</v>
      </c>
      <c r="G169" s="262"/>
      <c r="H169" s="263">
        <v>95203600</v>
      </c>
    </row>
    <row r="170" spans="1:8" ht="18" customHeight="1" x14ac:dyDescent="0.2">
      <c r="A170" s="259">
        <v>510305</v>
      </c>
      <c r="B170" s="260" t="s">
        <v>239</v>
      </c>
      <c r="C170" s="261">
        <v>0</v>
      </c>
      <c r="D170" s="261">
        <v>4251800</v>
      </c>
      <c r="E170" s="261">
        <v>0</v>
      </c>
      <c r="F170" s="262">
        <v>4251800</v>
      </c>
      <c r="G170" s="262"/>
      <c r="H170" s="263">
        <v>4251800</v>
      </c>
    </row>
    <row r="171" spans="1:8" ht="18" customHeight="1" x14ac:dyDescent="0.2">
      <c r="A171" s="259">
        <v>510306</v>
      </c>
      <c r="B171" s="260" t="s">
        <v>240</v>
      </c>
      <c r="C171" s="261">
        <v>0</v>
      </c>
      <c r="D171" s="261">
        <v>8833700</v>
      </c>
      <c r="E171" s="261">
        <v>0</v>
      </c>
      <c r="F171" s="262">
        <v>8833700</v>
      </c>
      <c r="G171" s="262"/>
      <c r="H171" s="263">
        <v>8833700</v>
      </c>
    </row>
    <row r="172" spans="1:8" ht="18" customHeight="1" x14ac:dyDescent="0.2">
      <c r="A172" s="259">
        <v>510307</v>
      </c>
      <c r="B172" s="260" t="s">
        <v>241</v>
      </c>
      <c r="C172" s="261">
        <v>0</v>
      </c>
      <c r="D172" s="261">
        <v>118509300</v>
      </c>
      <c r="E172" s="261">
        <v>0</v>
      </c>
      <c r="F172" s="262">
        <v>118509300</v>
      </c>
      <c r="G172" s="262"/>
      <c r="H172" s="263">
        <v>118509300</v>
      </c>
    </row>
    <row r="173" spans="1:8" ht="18" customHeight="1" x14ac:dyDescent="0.25">
      <c r="A173" s="258" t="s">
        <v>242</v>
      </c>
      <c r="B173" s="264" t="s">
        <v>243</v>
      </c>
      <c r="C173" s="32">
        <v>0</v>
      </c>
      <c r="D173" s="32">
        <v>32580900</v>
      </c>
      <c r="E173" s="32">
        <v>0</v>
      </c>
      <c r="F173" s="32">
        <v>32580900</v>
      </c>
      <c r="G173" s="32">
        <v>0</v>
      </c>
      <c r="H173" s="32">
        <v>32580900</v>
      </c>
    </row>
    <row r="174" spans="1:8" ht="18" customHeight="1" x14ac:dyDescent="0.2">
      <c r="A174" s="259">
        <v>510401</v>
      </c>
      <c r="B174" s="260" t="s">
        <v>244</v>
      </c>
      <c r="C174" s="261">
        <v>0</v>
      </c>
      <c r="D174" s="261">
        <v>19538700</v>
      </c>
      <c r="E174" s="261">
        <v>0</v>
      </c>
      <c r="F174" s="262">
        <v>19538700</v>
      </c>
      <c r="G174" s="262"/>
      <c r="H174" s="263">
        <v>19538700</v>
      </c>
    </row>
    <row r="175" spans="1:8" ht="18" customHeight="1" x14ac:dyDescent="0.2">
      <c r="A175" s="259">
        <v>510402</v>
      </c>
      <c r="B175" s="260" t="s">
        <v>245</v>
      </c>
      <c r="C175" s="261">
        <v>0</v>
      </c>
      <c r="D175" s="261">
        <v>3262300</v>
      </c>
      <c r="E175" s="261">
        <v>0</v>
      </c>
      <c r="F175" s="262">
        <v>3262300</v>
      </c>
      <c r="G175" s="262"/>
      <c r="H175" s="263">
        <v>3262300</v>
      </c>
    </row>
    <row r="176" spans="1:8" ht="18" customHeight="1" x14ac:dyDescent="0.2">
      <c r="A176" s="259">
        <v>510403</v>
      </c>
      <c r="B176" s="260" t="s">
        <v>246</v>
      </c>
      <c r="C176" s="261">
        <v>0</v>
      </c>
      <c r="D176" s="261">
        <v>3262300</v>
      </c>
      <c r="E176" s="261">
        <v>0</v>
      </c>
      <c r="F176" s="262">
        <v>3262300</v>
      </c>
      <c r="G176" s="262"/>
      <c r="H176" s="263">
        <v>3262300</v>
      </c>
    </row>
    <row r="177" spans="1:8" ht="18" customHeight="1" x14ac:dyDescent="0.2">
      <c r="A177" s="259">
        <v>510404</v>
      </c>
      <c r="B177" s="260" t="s">
        <v>247</v>
      </c>
      <c r="C177" s="261">
        <v>0</v>
      </c>
      <c r="D177" s="261">
        <v>6517600</v>
      </c>
      <c r="E177" s="261">
        <v>0</v>
      </c>
      <c r="F177" s="262">
        <v>6517600</v>
      </c>
      <c r="G177" s="262"/>
      <c r="H177" s="263">
        <v>6517600</v>
      </c>
    </row>
    <row r="178" spans="1:8" ht="18" customHeight="1" x14ac:dyDescent="0.25">
      <c r="A178" s="258" t="s">
        <v>248</v>
      </c>
      <c r="B178" s="264" t="s">
        <v>249</v>
      </c>
      <c r="C178" s="32">
        <v>0</v>
      </c>
      <c r="D178" s="32">
        <v>1537734643</v>
      </c>
      <c r="E178" s="32">
        <v>0</v>
      </c>
      <c r="F178" s="32">
        <v>1537734643</v>
      </c>
      <c r="G178" s="32">
        <v>0</v>
      </c>
      <c r="H178" s="32">
        <v>1537734643</v>
      </c>
    </row>
    <row r="179" spans="1:8" ht="18" customHeight="1" x14ac:dyDescent="0.2">
      <c r="A179" s="259">
        <v>510701</v>
      </c>
      <c r="B179" s="260" t="s">
        <v>160</v>
      </c>
      <c r="C179" s="261">
        <v>0</v>
      </c>
      <c r="D179" s="261">
        <v>79287781</v>
      </c>
      <c r="E179" s="261">
        <v>0</v>
      </c>
      <c r="F179" s="262">
        <v>79287781</v>
      </c>
      <c r="G179" s="262"/>
      <c r="H179" s="263">
        <v>79287781</v>
      </c>
    </row>
    <row r="180" spans="1:8" ht="18" customHeight="1" x14ac:dyDescent="0.2">
      <c r="A180" s="259">
        <v>510702</v>
      </c>
      <c r="B180" s="260" t="s">
        <v>158</v>
      </c>
      <c r="C180" s="261">
        <v>0</v>
      </c>
      <c r="D180" s="261">
        <v>105109872</v>
      </c>
      <c r="E180" s="261">
        <v>0</v>
      </c>
      <c r="F180" s="262">
        <v>105109872</v>
      </c>
      <c r="G180" s="262"/>
      <c r="H180" s="263">
        <v>105109872</v>
      </c>
    </row>
    <row r="181" spans="1:8" ht="18" customHeight="1" x14ac:dyDescent="0.2">
      <c r="A181" s="259">
        <v>510703</v>
      </c>
      <c r="B181" s="260" t="s">
        <v>250</v>
      </c>
      <c r="C181" s="261">
        <v>0</v>
      </c>
      <c r="D181" s="261">
        <v>12647811</v>
      </c>
      <c r="E181" s="261">
        <v>0</v>
      </c>
      <c r="F181" s="262">
        <v>12647811</v>
      </c>
      <c r="G181" s="262"/>
      <c r="H181" s="263">
        <v>12647811</v>
      </c>
    </row>
    <row r="182" spans="1:8" ht="18" customHeight="1" x14ac:dyDescent="0.2">
      <c r="A182" s="259">
        <v>510704</v>
      </c>
      <c r="B182" s="260" t="s">
        <v>161</v>
      </c>
      <c r="C182" s="261">
        <v>0</v>
      </c>
      <c r="D182" s="261">
        <v>56881058</v>
      </c>
      <c r="E182" s="261">
        <v>0</v>
      </c>
      <c r="F182" s="262">
        <v>56881058</v>
      </c>
      <c r="G182" s="262"/>
      <c r="H182" s="263">
        <v>56881058</v>
      </c>
    </row>
    <row r="183" spans="1:8" ht="18" customHeight="1" x14ac:dyDescent="0.2">
      <c r="A183" s="259">
        <v>510705</v>
      </c>
      <c r="B183" s="260" t="s">
        <v>163</v>
      </c>
      <c r="C183" s="261">
        <v>0</v>
      </c>
      <c r="D183" s="261">
        <v>127401888</v>
      </c>
      <c r="E183" s="261">
        <v>0</v>
      </c>
      <c r="F183" s="262">
        <v>127401888</v>
      </c>
      <c r="G183" s="262"/>
      <c r="H183" s="263">
        <v>127401888</v>
      </c>
    </row>
    <row r="184" spans="1:8" ht="18" customHeight="1" x14ac:dyDescent="0.2">
      <c r="A184" s="259">
        <v>510706</v>
      </c>
      <c r="B184" s="260" t="s">
        <v>162</v>
      </c>
      <c r="C184" s="261">
        <v>0</v>
      </c>
      <c r="D184" s="261">
        <v>283548036</v>
      </c>
      <c r="E184" s="261">
        <v>0</v>
      </c>
      <c r="F184" s="262">
        <v>283548036</v>
      </c>
      <c r="G184" s="262"/>
      <c r="H184" s="263">
        <v>283548036</v>
      </c>
    </row>
    <row r="185" spans="1:8" ht="18" customHeight="1" x14ac:dyDescent="0.2">
      <c r="A185" s="259">
        <v>510707</v>
      </c>
      <c r="B185" s="260" t="s">
        <v>251</v>
      </c>
      <c r="C185" s="261">
        <v>0</v>
      </c>
      <c r="D185" s="261">
        <v>4781167</v>
      </c>
      <c r="E185" s="261">
        <v>0</v>
      </c>
      <c r="F185" s="262">
        <v>4781167</v>
      </c>
      <c r="G185" s="262"/>
      <c r="H185" s="263">
        <v>4781167</v>
      </c>
    </row>
    <row r="186" spans="1:8" ht="18" customHeight="1" x14ac:dyDescent="0.2">
      <c r="A186" s="259" t="s">
        <v>252</v>
      </c>
      <c r="B186" s="260" t="s">
        <v>253</v>
      </c>
      <c r="C186" s="261">
        <v>0</v>
      </c>
      <c r="D186" s="261">
        <v>840239947</v>
      </c>
      <c r="E186" s="261">
        <v>0</v>
      </c>
      <c r="F186" s="262">
        <v>840239947</v>
      </c>
      <c r="G186" s="262"/>
      <c r="H186" s="263">
        <v>840239947</v>
      </c>
    </row>
    <row r="187" spans="1:8" ht="18" customHeight="1" x14ac:dyDescent="0.2">
      <c r="A187" s="259">
        <v>510790</v>
      </c>
      <c r="B187" s="260" t="s">
        <v>254</v>
      </c>
      <c r="C187" s="261">
        <v>0</v>
      </c>
      <c r="D187" s="261">
        <v>27837083</v>
      </c>
      <c r="E187" s="261">
        <v>0</v>
      </c>
      <c r="F187" s="262">
        <v>27837083</v>
      </c>
      <c r="G187" s="262"/>
      <c r="H187" s="263">
        <v>27837083</v>
      </c>
    </row>
    <row r="188" spans="1:8" ht="18" customHeight="1" x14ac:dyDescent="0.25">
      <c r="A188" s="258" t="s">
        <v>255</v>
      </c>
      <c r="B188" s="264" t="s">
        <v>256</v>
      </c>
      <c r="C188" s="32">
        <v>0</v>
      </c>
      <c r="D188" s="32">
        <v>118493316</v>
      </c>
      <c r="E188" s="32">
        <v>0</v>
      </c>
      <c r="F188" s="32">
        <v>118493316</v>
      </c>
      <c r="G188" s="32">
        <v>0</v>
      </c>
      <c r="H188" s="32">
        <v>118493316</v>
      </c>
    </row>
    <row r="189" spans="1:8" ht="18" customHeight="1" x14ac:dyDescent="0.2">
      <c r="A189" s="259">
        <v>510803</v>
      </c>
      <c r="B189" s="260" t="s">
        <v>257</v>
      </c>
      <c r="C189" s="261">
        <v>0</v>
      </c>
      <c r="D189" s="261">
        <v>118493316</v>
      </c>
      <c r="E189" s="261">
        <v>0</v>
      </c>
      <c r="F189" s="262">
        <v>118493316</v>
      </c>
      <c r="G189" s="262"/>
      <c r="H189" s="263">
        <v>118493316</v>
      </c>
    </row>
    <row r="190" spans="1:8" ht="18" customHeight="1" x14ac:dyDescent="0.25">
      <c r="A190" s="258" t="s">
        <v>258</v>
      </c>
      <c r="B190" s="264" t="s">
        <v>259</v>
      </c>
      <c r="C190" s="32">
        <v>0</v>
      </c>
      <c r="D190" s="32">
        <v>8581488194</v>
      </c>
      <c r="E190" s="32">
        <v>198982366</v>
      </c>
      <c r="F190" s="32">
        <v>8382505828</v>
      </c>
      <c r="G190" s="32">
        <v>0</v>
      </c>
      <c r="H190" s="32">
        <v>8382505828</v>
      </c>
    </row>
    <row r="191" spans="1:8" ht="18" customHeight="1" x14ac:dyDescent="0.2">
      <c r="A191" s="259">
        <v>511114</v>
      </c>
      <c r="B191" s="260" t="s">
        <v>260</v>
      </c>
      <c r="C191" s="261">
        <v>0</v>
      </c>
      <c r="D191" s="261">
        <v>3439727551</v>
      </c>
      <c r="E191" s="261">
        <v>191051566</v>
      </c>
      <c r="F191" s="262">
        <v>3248675985</v>
      </c>
      <c r="G191" s="262"/>
      <c r="H191" s="263">
        <v>3248675985</v>
      </c>
    </row>
    <row r="192" spans="1:8" ht="18" customHeight="1" x14ac:dyDescent="0.2">
      <c r="A192" s="259">
        <v>511117</v>
      </c>
      <c r="B192" s="260" t="s">
        <v>261</v>
      </c>
      <c r="C192" s="261">
        <v>0</v>
      </c>
      <c r="D192" s="261">
        <v>2968608504</v>
      </c>
      <c r="E192" s="261">
        <v>7930800</v>
      </c>
      <c r="F192" s="262">
        <v>2960677704</v>
      </c>
      <c r="G192" s="262"/>
      <c r="H192" s="263">
        <v>2960677704</v>
      </c>
    </row>
    <row r="193" spans="1:8" ht="18" customHeight="1" x14ac:dyDescent="0.2">
      <c r="A193" s="259">
        <v>511118</v>
      </c>
      <c r="B193" s="260" t="s">
        <v>262</v>
      </c>
      <c r="C193" s="261">
        <v>0</v>
      </c>
      <c r="D193" s="261">
        <v>1200034368</v>
      </c>
      <c r="E193" s="261">
        <v>0</v>
      </c>
      <c r="F193" s="262">
        <v>1200034368</v>
      </c>
      <c r="G193" s="262"/>
      <c r="H193" s="263">
        <v>1200034368</v>
      </c>
    </row>
    <row r="194" spans="1:8" ht="18" customHeight="1" x14ac:dyDescent="0.2">
      <c r="A194" s="259">
        <v>511125</v>
      </c>
      <c r="B194" s="260" t="s">
        <v>263</v>
      </c>
      <c r="C194" s="261">
        <v>0</v>
      </c>
      <c r="D194" s="261">
        <v>675081384</v>
      </c>
      <c r="E194" s="261">
        <v>0</v>
      </c>
      <c r="F194" s="262">
        <v>675081384</v>
      </c>
      <c r="G194" s="262"/>
      <c r="H194" s="263">
        <v>675081384</v>
      </c>
    </row>
    <row r="195" spans="1:8" ht="18" customHeight="1" x14ac:dyDescent="0.2">
      <c r="A195" s="259">
        <v>511140</v>
      </c>
      <c r="B195" s="260" t="s">
        <v>264</v>
      </c>
      <c r="C195" s="261">
        <v>0</v>
      </c>
      <c r="D195" s="261">
        <v>78100000</v>
      </c>
      <c r="E195" s="261">
        <v>0</v>
      </c>
      <c r="F195" s="262">
        <v>78100000</v>
      </c>
      <c r="G195" s="262"/>
      <c r="H195" s="263">
        <v>78100000</v>
      </c>
    </row>
    <row r="196" spans="1:8" ht="18" customHeight="1" x14ac:dyDescent="0.2">
      <c r="A196" s="259" t="s">
        <v>265</v>
      </c>
      <c r="B196" s="260" t="s">
        <v>133</v>
      </c>
      <c r="C196" s="261">
        <v>0</v>
      </c>
      <c r="D196" s="261">
        <v>2378452</v>
      </c>
      <c r="E196" s="261">
        <v>0</v>
      </c>
      <c r="F196" s="262">
        <v>2378452</v>
      </c>
      <c r="G196" s="262"/>
      <c r="H196" s="263">
        <v>2378452</v>
      </c>
    </row>
    <row r="197" spans="1:8" ht="18" customHeight="1" x14ac:dyDescent="0.2">
      <c r="A197" s="259">
        <v>511190</v>
      </c>
      <c r="B197" s="260" t="s">
        <v>266</v>
      </c>
      <c r="C197" s="261">
        <v>0</v>
      </c>
      <c r="D197" s="261">
        <v>217557935</v>
      </c>
      <c r="E197" s="261">
        <v>0</v>
      </c>
      <c r="F197" s="262">
        <v>217557935</v>
      </c>
      <c r="G197" s="262"/>
      <c r="H197" s="263">
        <v>217557935</v>
      </c>
    </row>
    <row r="198" spans="1:8" ht="18" customHeight="1" x14ac:dyDescent="0.25">
      <c r="A198" s="258" t="s">
        <v>267</v>
      </c>
      <c r="B198" s="264" t="s">
        <v>268</v>
      </c>
      <c r="C198" s="32">
        <v>0</v>
      </c>
      <c r="D198" s="32">
        <v>9090821</v>
      </c>
      <c r="E198" s="32">
        <v>0</v>
      </c>
      <c r="F198" s="32">
        <v>9090821</v>
      </c>
      <c r="G198" s="32">
        <v>0</v>
      </c>
      <c r="H198" s="32">
        <v>9090821</v>
      </c>
    </row>
    <row r="199" spans="1:8" ht="18" customHeight="1" x14ac:dyDescent="0.25">
      <c r="A199" s="258">
        <v>512010</v>
      </c>
      <c r="B199" s="260" t="s">
        <v>144</v>
      </c>
      <c r="C199" s="261">
        <v>0</v>
      </c>
      <c r="D199" s="261">
        <v>9090821</v>
      </c>
      <c r="E199" s="261">
        <v>0</v>
      </c>
      <c r="F199" s="262">
        <v>9090821</v>
      </c>
      <c r="G199" s="262"/>
      <c r="H199" s="263">
        <v>9090821</v>
      </c>
    </row>
    <row r="200" spans="1:8" ht="18" customHeight="1" x14ac:dyDescent="0.25">
      <c r="A200" s="255" t="s">
        <v>269</v>
      </c>
      <c r="B200" s="256" t="s">
        <v>270</v>
      </c>
      <c r="C200" s="31">
        <v>0</v>
      </c>
      <c r="D200" s="31">
        <v>3599208011</v>
      </c>
      <c r="E200" s="31">
        <v>837111</v>
      </c>
      <c r="F200" s="31">
        <v>3598370900</v>
      </c>
      <c r="G200" s="31">
        <v>0</v>
      </c>
      <c r="H200" s="31">
        <v>3598370900</v>
      </c>
    </row>
    <row r="201" spans="1:8" ht="18" customHeight="1" x14ac:dyDescent="0.25">
      <c r="A201" s="258" t="s">
        <v>272</v>
      </c>
      <c r="B201" s="264" t="s">
        <v>273</v>
      </c>
      <c r="C201" s="32">
        <v>0</v>
      </c>
      <c r="D201" s="32">
        <v>2819716819</v>
      </c>
      <c r="E201" s="32">
        <v>837083</v>
      </c>
      <c r="F201" s="32">
        <v>2818879736</v>
      </c>
      <c r="G201" s="32">
        <v>0</v>
      </c>
      <c r="H201" s="32">
        <v>2818879736</v>
      </c>
    </row>
    <row r="202" spans="1:8" ht="18" customHeight="1" x14ac:dyDescent="0.2">
      <c r="A202" s="259" t="s">
        <v>274</v>
      </c>
      <c r="B202" s="260" t="s">
        <v>51</v>
      </c>
      <c r="C202" s="261">
        <v>0</v>
      </c>
      <c r="D202" s="261">
        <v>169104633</v>
      </c>
      <c r="E202" s="261">
        <v>0</v>
      </c>
      <c r="F202" s="262">
        <v>169104633</v>
      </c>
      <c r="G202" s="262"/>
      <c r="H202" s="263">
        <v>169104633</v>
      </c>
    </row>
    <row r="203" spans="1:8" ht="18" customHeight="1" x14ac:dyDescent="0.2">
      <c r="A203" s="259">
        <v>536004</v>
      </c>
      <c r="B203" s="260" t="s">
        <v>55</v>
      </c>
      <c r="C203" s="261">
        <v>0</v>
      </c>
      <c r="D203" s="261">
        <v>70582797</v>
      </c>
      <c r="E203" s="261">
        <v>7194</v>
      </c>
      <c r="F203" s="262">
        <v>70575603</v>
      </c>
      <c r="G203" s="262"/>
      <c r="H203" s="263">
        <v>70575603</v>
      </c>
    </row>
    <row r="204" spans="1:8" ht="18" customHeight="1" x14ac:dyDescent="0.2">
      <c r="A204" s="259">
        <v>536006</v>
      </c>
      <c r="B204" s="260" t="s">
        <v>52</v>
      </c>
      <c r="C204" s="261">
        <v>0</v>
      </c>
      <c r="D204" s="261">
        <v>1087908786</v>
      </c>
      <c r="E204" s="261">
        <v>273196</v>
      </c>
      <c r="F204" s="262">
        <v>1087635590</v>
      </c>
      <c r="G204" s="262"/>
      <c r="H204" s="263">
        <v>1087635590</v>
      </c>
    </row>
    <row r="205" spans="1:8" ht="18" customHeight="1" x14ac:dyDescent="0.2">
      <c r="A205" s="259">
        <v>536007</v>
      </c>
      <c r="B205" s="260" t="s">
        <v>42</v>
      </c>
      <c r="C205" s="261">
        <v>0</v>
      </c>
      <c r="D205" s="261">
        <v>1249182015</v>
      </c>
      <c r="E205" s="261">
        <v>403557</v>
      </c>
      <c r="F205" s="262">
        <v>1248778458</v>
      </c>
      <c r="G205" s="262"/>
      <c r="H205" s="263">
        <v>1248778458</v>
      </c>
    </row>
    <row r="206" spans="1:8" ht="18" customHeight="1" x14ac:dyDescent="0.2">
      <c r="A206" s="259">
        <v>536009</v>
      </c>
      <c r="B206" s="260" t="s">
        <v>56</v>
      </c>
      <c r="C206" s="261">
        <v>0</v>
      </c>
      <c r="D206" s="261">
        <v>242938588</v>
      </c>
      <c r="E206" s="261">
        <v>153136</v>
      </c>
      <c r="F206" s="262">
        <v>242785452</v>
      </c>
      <c r="G206" s="262"/>
      <c r="H206" s="263">
        <v>242785452</v>
      </c>
    </row>
    <row r="207" spans="1:8" ht="18" customHeight="1" x14ac:dyDescent="0.25">
      <c r="A207" s="258" t="s">
        <v>275</v>
      </c>
      <c r="B207" s="264" t="s">
        <v>276</v>
      </c>
      <c r="C207" s="32">
        <v>0</v>
      </c>
      <c r="D207" s="32">
        <v>549405739</v>
      </c>
      <c r="E207" s="32">
        <v>28</v>
      </c>
      <c r="F207" s="32">
        <v>549405711</v>
      </c>
      <c r="G207" s="32">
        <v>0</v>
      </c>
      <c r="H207" s="32">
        <v>549405711</v>
      </c>
    </row>
    <row r="208" spans="1:8" ht="18" customHeight="1" x14ac:dyDescent="0.2">
      <c r="A208" s="259">
        <v>536606</v>
      </c>
      <c r="B208" s="260" t="s">
        <v>271</v>
      </c>
      <c r="C208" s="261">
        <v>0</v>
      </c>
      <c r="D208" s="261">
        <v>549405739</v>
      </c>
      <c r="E208" s="261">
        <v>28</v>
      </c>
      <c r="F208" s="262">
        <v>549405711</v>
      </c>
      <c r="G208" s="262"/>
      <c r="H208" s="263">
        <v>549405711</v>
      </c>
    </row>
    <row r="209" spans="1:8" ht="18" customHeight="1" x14ac:dyDescent="0.25">
      <c r="A209" s="258" t="s">
        <v>277</v>
      </c>
      <c r="B209" s="264" t="s">
        <v>278</v>
      </c>
      <c r="C209" s="32">
        <v>0</v>
      </c>
      <c r="D209" s="32">
        <v>230085453</v>
      </c>
      <c r="E209" s="32">
        <v>0</v>
      </c>
      <c r="F209" s="32">
        <v>230085453</v>
      </c>
      <c r="G209" s="32">
        <v>0</v>
      </c>
      <c r="H209" s="32">
        <v>230085453</v>
      </c>
    </row>
    <row r="210" spans="1:8" ht="18" customHeight="1" x14ac:dyDescent="0.2">
      <c r="A210" s="259">
        <v>536803</v>
      </c>
      <c r="B210" s="260" t="s">
        <v>179</v>
      </c>
      <c r="C210" s="261">
        <v>0</v>
      </c>
      <c r="D210" s="261">
        <v>230085453</v>
      </c>
      <c r="E210" s="261">
        <v>0</v>
      </c>
      <c r="F210" s="262">
        <v>230085453</v>
      </c>
      <c r="G210" s="262"/>
      <c r="H210" s="263">
        <v>230085453</v>
      </c>
    </row>
    <row r="211" spans="1:8" ht="18" customHeight="1" x14ac:dyDescent="0.25">
      <c r="A211" s="255" t="s">
        <v>279</v>
      </c>
      <c r="B211" s="256" t="s">
        <v>280</v>
      </c>
      <c r="C211" s="31">
        <v>0</v>
      </c>
      <c r="D211" s="31">
        <v>267234734439</v>
      </c>
      <c r="E211" s="31">
        <v>13041728374</v>
      </c>
      <c r="F211" s="31">
        <v>254193006065</v>
      </c>
      <c r="G211" s="31">
        <v>0</v>
      </c>
      <c r="H211" s="31">
        <v>254193006065</v>
      </c>
    </row>
    <row r="212" spans="1:8" ht="18" customHeight="1" x14ac:dyDescent="0.25">
      <c r="A212" s="258" t="s">
        <v>281</v>
      </c>
      <c r="B212" s="264" t="s">
        <v>282</v>
      </c>
      <c r="C212" s="32">
        <v>0</v>
      </c>
      <c r="D212" s="32">
        <v>267234734439</v>
      </c>
      <c r="E212" s="32">
        <v>13041728374</v>
      </c>
      <c r="F212" s="32">
        <v>254193006065</v>
      </c>
      <c r="G212" s="32">
        <v>0</v>
      </c>
      <c r="H212" s="269">
        <v>254193006065</v>
      </c>
    </row>
    <row r="213" spans="1:8" ht="18" customHeight="1" x14ac:dyDescent="0.2">
      <c r="A213" s="259">
        <v>550701</v>
      </c>
      <c r="B213" s="260" t="s">
        <v>283</v>
      </c>
      <c r="C213" s="261">
        <v>0</v>
      </c>
      <c r="D213" s="261">
        <v>31094205942</v>
      </c>
      <c r="E213" s="261">
        <v>0</v>
      </c>
      <c r="F213" s="262">
        <v>31094205942</v>
      </c>
      <c r="G213" s="262"/>
      <c r="H213" s="263">
        <v>31094205942</v>
      </c>
    </row>
    <row r="214" spans="1:8" ht="18" customHeight="1" x14ac:dyDescent="0.2">
      <c r="A214" s="259">
        <v>550703</v>
      </c>
      <c r="B214" s="260" t="s">
        <v>284</v>
      </c>
      <c r="C214" s="261">
        <v>0</v>
      </c>
      <c r="D214" s="261">
        <v>4686363300</v>
      </c>
      <c r="E214" s="261">
        <v>0</v>
      </c>
      <c r="F214" s="262">
        <v>4686363300</v>
      </c>
      <c r="G214" s="262"/>
      <c r="H214" s="263">
        <v>4686363300</v>
      </c>
    </row>
    <row r="215" spans="1:8" ht="18" customHeight="1" x14ac:dyDescent="0.2">
      <c r="A215" s="259">
        <v>550704</v>
      </c>
      <c r="B215" s="260" t="s">
        <v>285</v>
      </c>
      <c r="C215" s="261">
        <v>0</v>
      </c>
      <c r="D215" s="261">
        <v>635548400</v>
      </c>
      <c r="E215" s="261">
        <v>0</v>
      </c>
      <c r="F215" s="262">
        <v>635548400</v>
      </c>
      <c r="G215" s="262"/>
      <c r="H215" s="263">
        <v>635548400</v>
      </c>
    </row>
    <row r="216" spans="1:8" ht="18" customHeight="1" x14ac:dyDescent="0.2">
      <c r="A216" s="259">
        <v>550705</v>
      </c>
      <c r="B216" s="260" t="s">
        <v>286</v>
      </c>
      <c r="C216" s="261">
        <v>0</v>
      </c>
      <c r="D216" s="261">
        <v>230818616797</v>
      </c>
      <c r="E216" s="261">
        <v>13041728374</v>
      </c>
      <c r="F216" s="262">
        <v>217776888423</v>
      </c>
      <c r="G216" s="262"/>
      <c r="H216" s="263">
        <v>217776888423</v>
      </c>
    </row>
    <row r="217" spans="1:8" ht="18" customHeight="1" x14ac:dyDescent="0.25">
      <c r="A217" s="255" t="s">
        <v>287</v>
      </c>
      <c r="B217" s="256" t="s">
        <v>209</v>
      </c>
      <c r="C217" s="31">
        <v>0</v>
      </c>
      <c r="D217" s="31">
        <v>11133197266</v>
      </c>
      <c r="E217" s="31">
        <v>269254</v>
      </c>
      <c r="F217" s="31">
        <v>11132928012</v>
      </c>
      <c r="G217" s="31">
        <v>0</v>
      </c>
      <c r="H217" s="31">
        <v>11132928012</v>
      </c>
    </row>
    <row r="218" spans="1:8" ht="18" customHeight="1" x14ac:dyDescent="0.25">
      <c r="A218" s="259" t="s">
        <v>288</v>
      </c>
      <c r="B218" s="264" t="s">
        <v>289</v>
      </c>
      <c r="C218" s="32">
        <v>0</v>
      </c>
      <c r="D218" s="32">
        <v>11133197266</v>
      </c>
      <c r="E218" s="32">
        <v>269254</v>
      </c>
      <c r="F218" s="32">
        <v>11132928012</v>
      </c>
      <c r="G218" s="32">
        <v>0</v>
      </c>
      <c r="H218" s="32">
        <v>11132928012</v>
      </c>
    </row>
    <row r="219" spans="1:8" ht="18" customHeight="1" x14ac:dyDescent="0.2">
      <c r="A219" s="259">
        <v>572080</v>
      </c>
      <c r="B219" s="260" t="s">
        <v>290</v>
      </c>
      <c r="C219" s="261">
        <v>0</v>
      </c>
      <c r="D219" s="261">
        <v>11133197266</v>
      </c>
      <c r="E219" s="261">
        <v>269254</v>
      </c>
      <c r="F219" s="262">
        <v>11132928012</v>
      </c>
      <c r="G219" s="262"/>
      <c r="H219" s="263">
        <v>11132928012</v>
      </c>
    </row>
    <row r="220" spans="1:8" ht="18" customHeight="1" x14ac:dyDescent="0.25">
      <c r="A220" s="255" t="s">
        <v>291</v>
      </c>
      <c r="B220" s="256" t="s">
        <v>292</v>
      </c>
      <c r="C220" s="31">
        <v>0</v>
      </c>
      <c r="D220" s="31">
        <v>230961890</v>
      </c>
      <c r="E220" s="31">
        <v>45400855</v>
      </c>
      <c r="F220" s="31">
        <v>185561035</v>
      </c>
      <c r="G220" s="31">
        <v>0</v>
      </c>
      <c r="H220" s="31">
        <v>185561035</v>
      </c>
    </row>
    <row r="221" spans="1:8" ht="18" customHeight="1" x14ac:dyDescent="0.25">
      <c r="A221" s="258" t="s">
        <v>293</v>
      </c>
      <c r="B221" s="264" t="s">
        <v>294</v>
      </c>
      <c r="C221" s="32">
        <v>0</v>
      </c>
      <c r="D221" s="32">
        <v>14309744</v>
      </c>
      <c r="E221" s="32">
        <v>0</v>
      </c>
      <c r="F221" s="32">
        <v>14309744</v>
      </c>
      <c r="G221" s="32">
        <v>0</v>
      </c>
      <c r="H221" s="269">
        <v>14309744</v>
      </c>
    </row>
    <row r="222" spans="1:8" ht="18" customHeight="1" x14ac:dyDescent="0.2">
      <c r="A222" s="259">
        <v>580237</v>
      </c>
      <c r="B222" s="260" t="s">
        <v>295</v>
      </c>
      <c r="C222" s="261">
        <v>0</v>
      </c>
      <c r="D222" s="261">
        <v>14309744</v>
      </c>
      <c r="E222" s="261">
        <v>0</v>
      </c>
      <c r="F222" s="262">
        <v>14309744</v>
      </c>
      <c r="G222" s="262"/>
      <c r="H222" s="263">
        <v>14309744</v>
      </c>
    </row>
    <row r="223" spans="1:8" ht="18" customHeight="1" x14ac:dyDescent="0.25">
      <c r="A223" s="258" t="s">
        <v>296</v>
      </c>
      <c r="B223" s="264" t="s">
        <v>217</v>
      </c>
      <c r="C223" s="32">
        <v>0</v>
      </c>
      <c r="D223" s="32">
        <v>61915722</v>
      </c>
      <c r="E223" s="32">
        <v>0</v>
      </c>
      <c r="F223" s="32">
        <v>61915722</v>
      </c>
      <c r="G223" s="32">
        <v>0</v>
      </c>
      <c r="H223" s="32">
        <v>61915722</v>
      </c>
    </row>
    <row r="224" spans="1:8" ht="18" customHeight="1" x14ac:dyDescent="0.2">
      <c r="A224" s="259" t="s">
        <v>297</v>
      </c>
      <c r="B224" s="260" t="s">
        <v>298</v>
      </c>
      <c r="C224" s="261">
        <v>0</v>
      </c>
      <c r="D224" s="261">
        <v>61795722</v>
      </c>
      <c r="E224" s="261">
        <v>0</v>
      </c>
      <c r="F224" s="262">
        <v>61795722</v>
      </c>
      <c r="G224" s="262"/>
      <c r="H224" s="263">
        <v>61795722</v>
      </c>
    </row>
    <row r="225" spans="1:8" ht="18" customHeight="1" x14ac:dyDescent="0.2">
      <c r="A225" s="259" t="s">
        <v>299</v>
      </c>
      <c r="B225" s="260" t="s">
        <v>300</v>
      </c>
      <c r="C225" s="261">
        <v>0</v>
      </c>
      <c r="D225" s="261">
        <v>120000</v>
      </c>
      <c r="E225" s="261">
        <v>0</v>
      </c>
      <c r="F225" s="262">
        <v>120000</v>
      </c>
      <c r="G225" s="262"/>
      <c r="H225" s="263">
        <v>120000</v>
      </c>
    </row>
    <row r="226" spans="1:8" ht="18" customHeight="1" x14ac:dyDescent="0.25">
      <c r="A226" s="258" t="s">
        <v>301</v>
      </c>
      <c r="B226" s="264" t="s">
        <v>302</v>
      </c>
      <c r="C226" s="32">
        <v>0</v>
      </c>
      <c r="D226" s="32">
        <v>154736424</v>
      </c>
      <c r="E226" s="32">
        <v>45400855</v>
      </c>
      <c r="F226" s="32">
        <v>109335569</v>
      </c>
      <c r="G226" s="32">
        <v>0</v>
      </c>
      <c r="H226" s="32">
        <v>109335569</v>
      </c>
    </row>
    <row r="227" spans="1:8" ht="18" customHeight="1" x14ac:dyDescent="0.2">
      <c r="A227" s="259">
        <v>589017</v>
      </c>
      <c r="B227" s="260" t="s">
        <v>303</v>
      </c>
      <c r="C227" s="261">
        <v>0</v>
      </c>
      <c r="D227" s="261">
        <v>2362098</v>
      </c>
      <c r="E227" s="261">
        <v>0</v>
      </c>
      <c r="F227" s="262">
        <v>2362098</v>
      </c>
      <c r="G227" s="262"/>
      <c r="H227" s="263">
        <v>2362098</v>
      </c>
    </row>
    <row r="228" spans="1:8" ht="18" customHeight="1" x14ac:dyDescent="0.2">
      <c r="A228" s="259" t="s">
        <v>304</v>
      </c>
      <c r="B228" s="260" t="s">
        <v>305</v>
      </c>
      <c r="C228" s="261">
        <v>0</v>
      </c>
      <c r="D228" s="261">
        <v>152217836</v>
      </c>
      <c r="E228" s="261">
        <v>45244365</v>
      </c>
      <c r="F228" s="262">
        <v>106973471</v>
      </c>
      <c r="G228" s="262"/>
      <c r="H228" s="263">
        <v>106973471</v>
      </c>
    </row>
    <row r="229" spans="1:8" ht="18" customHeight="1" x14ac:dyDescent="0.2">
      <c r="A229" s="259" t="s">
        <v>306</v>
      </c>
      <c r="B229" s="260" t="s">
        <v>307</v>
      </c>
      <c r="C229" s="261">
        <v>0</v>
      </c>
      <c r="D229" s="261">
        <v>156490</v>
      </c>
      <c r="E229" s="261">
        <v>156490</v>
      </c>
      <c r="F229" s="262">
        <v>0</v>
      </c>
      <c r="G229" s="262"/>
      <c r="H229" s="263">
        <v>0</v>
      </c>
    </row>
    <row r="230" spans="1:8" ht="18" customHeight="1" x14ac:dyDescent="0.3">
      <c r="A230" s="271" t="s">
        <v>308</v>
      </c>
      <c r="B230" s="272" t="s">
        <v>309</v>
      </c>
      <c r="C230" s="273">
        <v>0</v>
      </c>
      <c r="D230" s="273">
        <v>8039611836</v>
      </c>
      <c r="E230" s="273">
        <v>8039611836</v>
      </c>
      <c r="F230" s="273">
        <v>0</v>
      </c>
      <c r="G230" s="273">
        <v>0</v>
      </c>
      <c r="H230" s="273">
        <v>0</v>
      </c>
    </row>
    <row r="231" spans="1:8" ht="18" customHeight="1" x14ac:dyDescent="0.25">
      <c r="A231" s="255" t="s">
        <v>310</v>
      </c>
      <c r="B231" s="256" t="s">
        <v>311</v>
      </c>
      <c r="C231" s="31">
        <v>796132000</v>
      </c>
      <c r="D231" s="31">
        <v>0</v>
      </c>
      <c r="E231" s="31">
        <v>0</v>
      </c>
      <c r="F231" s="31">
        <v>796132000</v>
      </c>
      <c r="G231" s="31">
        <v>0</v>
      </c>
      <c r="H231" s="31">
        <v>796132000</v>
      </c>
    </row>
    <row r="232" spans="1:8" ht="18" customHeight="1" x14ac:dyDescent="0.25">
      <c r="A232" s="258" t="s">
        <v>312</v>
      </c>
      <c r="B232" s="264" t="s">
        <v>313</v>
      </c>
      <c r="C232" s="32">
        <v>796132000</v>
      </c>
      <c r="D232" s="32">
        <v>0</v>
      </c>
      <c r="E232" s="32">
        <v>0</v>
      </c>
      <c r="F232" s="32">
        <v>796132000</v>
      </c>
      <c r="G232" s="32">
        <v>0</v>
      </c>
      <c r="H232" s="269">
        <v>796132000</v>
      </c>
    </row>
    <row r="233" spans="1:8" ht="18" customHeight="1" x14ac:dyDescent="0.2">
      <c r="A233" s="259">
        <v>812004</v>
      </c>
      <c r="B233" s="260" t="s">
        <v>179</v>
      </c>
      <c r="C233" s="261">
        <v>796132000</v>
      </c>
      <c r="D233" s="261">
        <v>0</v>
      </c>
      <c r="E233" s="261">
        <v>0</v>
      </c>
      <c r="F233" s="262">
        <v>796132000</v>
      </c>
      <c r="G233" s="262">
        <v>0</v>
      </c>
      <c r="H233" s="263">
        <v>796132000</v>
      </c>
    </row>
    <row r="234" spans="1:8" ht="18" customHeight="1" x14ac:dyDescent="0.25">
      <c r="A234" s="255" t="s">
        <v>314</v>
      </c>
      <c r="B234" s="256" t="s">
        <v>315</v>
      </c>
      <c r="C234" s="31">
        <v>8585588938</v>
      </c>
      <c r="D234" s="31">
        <v>1571340730</v>
      </c>
      <c r="E234" s="31">
        <v>6468271106</v>
      </c>
      <c r="F234" s="31">
        <v>3688658562</v>
      </c>
      <c r="G234" s="31">
        <v>0</v>
      </c>
      <c r="H234" s="31">
        <v>3688658562</v>
      </c>
    </row>
    <row r="235" spans="1:8" ht="18" customHeight="1" x14ac:dyDescent="0.25">
      <c r="A235" s="258" t="s">
        <v>316</v>
      </c>
      <c r="B235" s="264" t="s">
        <v>317</v>
      </c>
      <c r="C235" s="270">
        <v>7208726086</v>
      </c>
      <c r="D235" s="32">
        <v>1544689547</v>
      </c>
      <c r="E235" s="32">
        <v>5985316486</v>
      </c>
      <c r="F235" s="32">
        <v>2768099147</v>
      </c>
      <c r="G235" s="32">
        <v>0</v>
      </c>
      <c r="H235" s="269">
        <v>2768099147</v>
      </c>
    </row>
    <row r="236" spans="1:8" ht="18" customHeight="1" x14ac:dyDescent="0.2">
      <c r="A236" s="259">
        <v>831510</v>
      </c>
      <c r="B236" s="260" t="s">
        <v>200</v>
      </c>
      <c r="C236" s="261">
        <v>7208726086</v>
      </c>
      <c r="D236" s="261">
        <v>1544689547</v>
      </c>
      <c r="E236" s="261">
        <v>5985316486</v>
      </c>
      <c r="F236" s="262">
        <v>2768099147</v>
      </c>
      <c r="G236" s="262"/>
      <c r="H236" s="263">
        <v>2768099147</v>
      </c>
    </row>
    <row r="237" spans="1:8" ht="18" customHeight="1" x14ac:dyDescent="0.25">
      <c r="A237" s="258" t="s">
        <v>318</v>
      </c>
      <c r="B237" s="281" t="s">
        <v>319</v>
      </c>
      <c r="C237" s="32">
        <v>21878031</v>
      </c>
      <c r="D237" s="32">
        <v>0</v>
      </c>
      <c r="E237" s="32">
        <v>21878031</v>
      </c>
      <c r="F237" s="32">
        <v>0</v>
      </c>
      <c r="G237" s="262"/>
      <c r="H237" s="263">
        <v>0</v>
      </c>
    </row>
    <row r="238" spans="1:8" ht="18" customHeight="1" x14ac:dyDescent="0.2">
      <c r="A238" s="259" t="s">
        <v>320</v>
      </c>
      <c r="B238" s="282" t="s">
        <v>321</v>
      </c>
      <c r="C238" s="261">
        <v>21878031</v>
      </c>
      <c r="D238" s="261">
        <v>0</v>
      </c>
      <c r="E238" s="261">
        <v>21878031</v>
      </c>
      <c r="F238" s="262">
        <v>0</v>
      </c>
      <c r="G238" s="262"/>
      <c r="H238" s="263">
        <v>0</v>
      </c>
    </row>
    <row r="239" spans="1:8" ht="18" customHeight="1" x14ac:dyDescent="0.25">
      <c r="A239" s="258" t="s">
        <v>322</v>
      </c>
      <c r="B239" s="264" t="s">
        <v>323</v>
      </c>
      <c r="C239" s="32">
        <v>1354984821</v>
      </c>
      <c r="D239" s="32">
        <v>26651183</v>
      </c>
      <c r="E239" s="32">
        <v>461076589</v>
      </c>
      <c r="F239" s="32">
        <v>920559415</v>
      </c>
      <c r="G239" s="32">
        <v>0</v>
      </c>
      <c r="H239" s="269">
        <v>920559415</v>
      </c>
    </row>
    <row r="240" spans="1:8" ht="18" customHeight="1" x14ac:dyDescent="0.2">
      <c r="A240" s="259">
        <v>836101</v>
      </c>
      <c r="B240" s="282" t="s">
        <v>324</v>
      </c>
      <c r="C240" s="261">
        <v>1354984821</v>
      </c>
      <c r="D240" s="261">
        <v>26651183</v>
      </c>
      <c r="E240" s="261">
        <v>461076589</v>
      </c>
      <c r="F240" s="262">
        <v>920559415</v>
      </c>
      <c r="G240" s="262"/>
      <c r="H240" s="263">
        <v>920559415</v>
      </c>
    </row>
    <row r="241" spans="1:8" ht="18" customHeight="1" x14ac:dyDescent="0.25">
      <c r="A241" s="255" t="s">
        <v>325</v>
      </c>
      <c r="B241" s="256" t="s">
        <v>326</v>
      </c>
      <c r="C241" s="31">
        <v>-9381720938</v>
      </c>
      <c r="D241" s="31">
        <v>6468271106</v>
      </c>
      <c r="E241" s="31">
        <v>1571340730</v>
      </c>
      <c r="F241" s="31">
        <v>-4484790562</v>
      </c>
      <c r="G241" s="31">
        <v>0</v>
      </c>
      <c r="H241" s="31">
        <v>-4484790562</v>
      </c>
    </row>
    <row r="242" spans="1:8" ht="18" customHeight="1" x14ac:dyDescent="0.25">
      <c r="A242" s="258" t="s">
        <v>327</v>
      </c>
      <c r="B242" s="264" t="s">
        <v>328</v>
      </c>
      <c r="C242" s="32">
        <v>-796132000</v>
      </c>
      <c r="D242" s="32">
        <v>0</v>
      </c>
      <c r="E242" s="32">
        <v>0</v>
      </c>
      <c r="F242" s="32">
        <v>-796132000</v>
      </c>
      <c r="G242" s="32">
        <v>0</v>
      </c>
      <c r="H242" s="32">
        <v>-796132000</v>
      </c>
    </row>
    <row r="243" spans="1:8" ht="18" customHeight="1" x14ac:dyDescent="0.2">
      <c r="A243" s="259">
        <v>890506</v>
      </c>
      <c r="B243" s="260" t="s">
        <v>329</v>
      </c>
      <c r="C243" s="261">
        <v>-796132000</v>
      </c>
      <c r="D243" s="261">
        <v>0</v>
      </c>
      <c r="E243" s="261">
        <v>0</v>
      </c>
      <c r="F243" s="261">
        <v>-796132000</v>
      </c>
      <c r="G243" s="261"/>
      <c r="H243" s="261">
        <v>-796132000</v>
      </c>
    </row>
    <row r="244" spans="1:8" ht="18" customHeight="1" x14ac:dyDescent="0.25">
      <c r="A244" s="258" t="s">
        <v>330</v>
      </c>
      <c r="B244" s="264" t="s">
        <v>331</v>
      </c>
      <c r="C244" s="32">
        <v>-8585588938</v>
      </c>
      <c r="D244" s="32">
        <v>6468271106</v>
      </c>
      <c r="E244" s="32">
        <v>1571340730</v>
      </c>
      <c r="F244" s="32">
        <v>-3688658562</v>
      </c>
      <c r="G244" s="32">
        <v>0</v>
      </c>
      <c r="H244" s="269">
        <v>-3688658562</v>
      </c>
    </row>
    <row r="245" spans="1:8" ht="18" customHeight="1" x14ac:dyDescent="0.2">
      <c r="A245" s="259">
        <v>891506</v>
      </c>
      <c r="B245" s="260" t="s">
        <v>332</v>
      </c>
      <c r="C245" s="261">
        <v>-7208726086</v>
      </c>
      <c r="D245" s="261">
        <v>5985316486</v>
      </c>
      <c r="E245" s="261">
        <v>1544689547</v>
      </c>
      <c r="F245" s="262">
        <v>-2768099147</v>
      </c>
      <c r="G245" s="262"/>
      <c r="H245" s="263">
        <v>-2768099147</v>
      </c>
    </row>
    <row r="246" spans="1:8" ht="18" customHeight="1" x14ac:dyDescent="0.2">
      <c r="A246" s="259">
        <v>891521</v>
      </c>
      <c r="B246" s="282" t="s">
        <v>333</v>
      </c>
      <c r="C246" s="261">
        <v>-1354984821</v>
      </c>
      <c r="D246" s="261">
        <v>461076589</v>
      </c>
      <c r="E246" s="261">
        <v>26651183</v>
      </c>
      <c r="F246" s="262">
        <v>-920559415</v>
      </c>
      <c r="G246" s="262"/>
      <c r="H246" s="263">
        <v>-920559415</v>
      </c>
    </row>
    <row r="247" spans="1:8" ht="18" customHeight="1" x14ac:dyDescent="0.2">
      <c r="A247" s="283" t="s">
        <v>334</v>
      </c>
      <c r="B247" s="284" t="s">
        <v>335</v>
      </c>
      <c r="C247" s="261">
        <v>-21878031</v>
      </c>
      <c r="D247" s="261">
        <v>21878031</v>
      </c>
      <c r="E247" s="261">
        <v>0</v>
      </c>
      <c r="F247" s="262">
        <v>0</v>
      </c>
      <c r="G247" s="262"/>
      <c r="H247" s="263">
        <v>0</v>
      </c>
    </row>
    <row r="248" spans="1:8" ht="18" customHeight="1" x14ac:dyDescent="0.3">
      <c r="A248" s="271" t="s">
        <v>336</v>
      </c>
      <c r="B248" s="272" t="s">
        <v>337</v>
      </c>
      <c r="C248" s="273">
        <v>0</v>
      </c>
      <c r="D248" s="273">
        <v>22082069871</v>
      </c>
      <c r="E248" s="273">
        <v>22082069871</v>
      </c>
      <c r="F248" s="273">
        <v>0</v>
      </c>
      <c r="G248" s="273">
        <v>0</v>
      </c>
      <c r="H248" s="273">
        <v>0</v>
      </c>
    </row>
    <row r="249" spans="1:8" ht="18" customHeight="1" x14ac:dyDescent="0.25">
      <c r="A249" s="255" t="s">
        <v>338</v>
      </c>
      <c r="B249" s="256" t="s">
        <v>339</v>
      </c>
      <c r="C249" s="31">
        <v>20320689709</v>
      </c>
      <c r="D249" s="31">
        <v>6466051731</v>
      </c>
      <c r="E249" s="31">
        <v>15619074340</v>
      </c>
      <c r="F249" s="31">
        <v>29473712318</v>
      </c>
      <c r="G249" s="31">
        <v>0</v>
      </c>
      <c r="H249" s="31">
        <v>29473712318</v>
      </c>
    </row>
    <row r="250" spans="1:8" ht="18" customHeight="1" x14ac:dyDescent="0.25">
      <c r="A250" s="258" t="s">
        <v>340</v>
      </c>
      <c r="B250" s="264" t="s">
        <v>313</v>
      </c>
      <c r="C250" s="32">
        <v>10132019815</v>
      </c>
      <c r="D250" s="32">
        <v>3290529358</v>
      </c>
      <c r="E250" s="32">
        <v>1015547430</v>
      </c>
      <c r="F250" s="32">
        <v>7857037887</v>
      </c>
      <c r="G250" s="32">
        <v>0</v>
      </c>
      <c r="H250" s="269">
        <v>7857037887</v>
      </c>
    </row>
    <row r="251" spans="1:8" ht="18" customHeight="1" x14ac:dyDescent="0.2">
      <c r="A251" s="259">
        <v>912001</v>
      </c>
      <c r="B251" s="260" t="s">
        <v>178</v>
      </c>
      <c r="C251" s="261">
        <v>52957568</v>
      </c>
      <c r="D251" s="261">
        <v>0</v>
      </c>
      <c r="E251" s="261">
        <v>2418179</v>
      </c>
      <c r="F251" s="262">
        <v>55375747</v>
      </c>
      <c r="G251" s="262"/>
      <c r="H251" s="263">
        <v>55375747</v>
      </c>
    </row>
    <row r="252" spans="1:8" ht="18" customHeight="1" x14ac:dyDescent="0.2">
      <c r="A252" s="259">
        <v>912002</v>
      </c>
      <c r="B252" s="260" t="s">
        <v>180</v>
      </c>
      <c r="C252" s="261">
        <v>201735685</v>
      </c>
      <c r="D252" s="261">
        <v>34568362</v>
      </c>
      <c r="E252" s="261">
        <v>38103021</v>
      </c>
      <c r="F252" s="262">
        <v>205270344</v>
      </c>
      <c r="G252" s="262"/>
      <c r="H252" s="263">
        <v>205270344</v>
      </c>
    </row>
    <row r="253" spans="1:8" ht="18" customHeight="1" x14ac:dyDescent="0.2">
      <c r="A253" s="259">
        <v>912004</v>
      </c>
      <c r="B253" s="260" t="s">
        <v>341</v>
      </c>
      <c r="C253" s="261">
        <v>9877326562</v>
      </c>
      <c r="D253" s="261">
        <v>3255960996</v>
      </c>
      <c r="E253" s="261">
        <v>975026230</v>
      </c>
      <c r="F253" s="262">
        <v>7596391796</v>
      </c>
      <c r="G253" s="262"/>
      <c r="H253" s="263">
        <v>7596391796</v>
      </c>
    </row>
    <row r="254" spans="1:8" ht="18" customHeight="1" x14ac:dyDescent="0.25">
      <c r="A254" s="258" t="s">
        <v>342</v>
      </c>
      <c r="B254" s="264" t="s">
        <v>343</v>
      </c>
      <c r="C254" s="32">
        <v>10188669894</v>
      </c>
      <c r="D254" s="32">
        <v>3175522373</v>
      </c>
      <c r="E254" s="32">
        <v>14603526910</v>
      </c>
      <c r="F254" s="32">
        <v>21616674431</v>
      </c>
      <c r="G254" s="32">
        <v>0</v>
      </c>
      <c r="H254" s="269">
        <v>21616674431</v>
      </c>
    </row>
    <row r="255" spans="1:8" ht="18" customHeight="1" x14ac:dyDescent="0.2">
      <c r="A255" s="259">
        <v>919090</v>
      </c>
      <c r="B255" s="260" t="s">
        <v>344</v>
      </c>
      <c r="C255" s="261">
        <v>10188669894</v>
      </c>
      <c r="D255" s="261">
        <v>3175522373</v>
      </c>
      <c r="E255" s="261">
        <v>14603526910</v>
      </c>
      <c r="F255" s="262">
        <v>21616674431</v>
      </c>
      <c r="G255" s="262"/>
      <c r="H255" s="263">
        <v>21616674431</v>
      </c>
    </row>
    <row r="256" spans="1:8" ht="18" customHeight="1" x14ac:dyDescent="0.25">
      <c r="A256" s="255" t="s">
        <v>345</v>
      </c>
      <c r="B256" s="256" t="s">
        <v>346</v>
      </c>
      <c r="C256" s="31">
        <v>1414103102</v>
      </c>
      <c r="D256" s="31">
        <v>0</v>
      </c>
      <c r="E256" s="31">
        <v>0</v>
      </c>
      <c r="F256" s="31">
        <v>1414103102</v>
      </c>
      <c r="G256" s="31">
        <v>0</v>
      </c>
      <c r="H256" s="31">
        <v>1414103102</v>
      </c>
    </row>
    <row r="257" spans="1:8" ht="18" customHeight="1" x14ac:dyDescent="0.25">
      <c r="A257" s="258" t="s">
        <v>347</v>
      </c>
      <c r="B257" s="264" t="s">
        <v>348</v>
      </c>
      <c r="C257" s="32">
        <v>1358148650</v>
      </c>
      <c r="D257" s="32">
        <v>0</v>
      </c>
      <c r="E257" s="32">
        <v>0</v>
      </c>
      <c r="F257" s="32">
        <v>1358148650</v>
      </c>
      <c r="G257" s="32">
        <v>0</v>
      </c>
      <c r="H257" s="269">
        <v>1358148650</v>
      </c>
    </row>
    <row r="258" spans="1:8" ht="18" customHeight="1" x14ac:dyDescent="0.2">
      <c r="A258" s="259">
        <v>930617</v>
      </c>
      <c r="B258" s="260" t="s">
        <v>200</v>
      </c>
      <c r="C258" s="261">
        <v>1358148650</v>
      </c>
      <c r="D258" s="261">
        <v>0</v>
      </c>
      <c r="E258" s="261">
        <v>0</v>
      </c>
      <c r="F258" s="262">
        <v>1358148650</v>
      </c>
      <c r="G258" s="262"/>
      <c r="H258" s="263">
        <v>1358148650</v>
      </c>
    </row>
    <row r="259" spans="1:8" ht="18" customHeight="1" x14ac:dyDescent="0.25">
      <c r="A259" s="258" t="s">
        <v>349</v>
      </c>
      <c r="B259" s="264" t="s">
        <v>350</v>
      </c>
      <c r="C259" s="32">
        <v>55954452</v>
      </c>
      <c r="D259" s="32">
        <v>0</v>
      </c>
      <c r="E259" s="32">
        <v>0</v>
      </c>
      <c r="F259" s="32">
        <v>55954452</v>
      </c>
      <c r="G259" s="32">
        <v>0</v>
      </c>
      <c r="H259" s="269">
        <v>55954452</v>
      </c>
    </row>
    <row r="260" spans="1:8" ht="18" customHeight="1" x14ac:dyDescent="0.2">
      <c r="A260" s="259">
        <v>939090</v>
      </c>
      <c r="B260" s="260" t="s">
        <v>351</v>
      </c>
      <c r="C260" s="261">
        <v>55954452</v>
      </c>
      <c r="D260" s="261">
        <v>0</v>
      </c>
      <c r="E260" s="261">
        <v>0</v>
      </c>
      <c r="F260" s="262">
        <v>55954452</v>
      </c>
      <c r="G260" s="262"/>
      <c r="H260" s="263">
        <v>55954452</v>
      </c>
    </row>
    <row r="261" spans="1:8" ht="18" customHeight="1" x14ac:dyDescent="0.25">
      <c r="A261" s="255" t="s">
        <v>352</v>
      </c>
      <c r="B261" s="256" t="s">
        <v>353</v>
      </c>
      <c r="C261" s="31">
        <v>-21734792811</v>
      </c>
      <c r="D261" s="31">
        <v>15616018140</v>
      </c>
      <c r="E261" s="31">
        <v>6462995531</v>
      </c>
      <c r="F261" s="31">
        <v>-30887815420</v>
      </c>
      <c r="G261" s="31">
        <v>0</v>
      </c>
      <c r="H261" s="31">
        <v>-30887815420</v>
      </c>
    </row>
    <row r="262" spans="1:8" ht="18" customHeight="1" x14ac:dyDescent="0.25">
      <c r="A262" s="258" t="s">
        <v>354</v>
      </c>
      <c r="B262" s="264" t="s">
        <v>355</v>
      </c>
      <c r="C262" s="32">
        <v>-20320689709</v>
      </c>
      <c r="D262" s="32">
        <v>15616018140</v>
      </c>
      <c r="E262" s="32">
        <v>6462995531</v>
      </c>
      <c r="F262" s="32">
        <v>-29473712318</v>
      </c>
      <c r="G262" s="32">
        <v>0</v>
      </c>
      <c r="H262" s="269">
        <v>-29473712318</v>
      </c>
    </row>
    <row r="263" spans="1:8" ht="18" customHeight="1" x14ac:dyDescent="0.2">
      <c r="A263" s="259">
        <v>990505</v>
      </c>
      <c r="B263" s="260" t="s">
        <v>356</v>
      </c>
      <c r="C263" s="261">
        <v>-10132019815</v>
      </c>
      <c r="D263" s="261">
        <v>1015547430</v>
      </c>
      <c r="E263" s="261">
        <v>3290529358</v>
      </c>
      <c r="F263" s="262">
        <v>-7857037887</v>
      </c>
      <c r="G263" s="262"/>
      <c r="H263" s="263">
        <v>-7857037887</v>
      </c>
    </row>
    <row r="264" spans="1:8" ht="18" customHeight="1" x14ac:dyDescent="0.2">
      <c r="A264" s="259" t="s">
        <v>357</v>
      </c>
      <c r="B264" s="260" t="s">
        <v>358</v>
      </c>
      <c r="C264" s="261">
        <v>-10188669894</v>
      </c>
      <c r="D264" s="261">
        <v>14600470710</v>
      </c>
      <c r="E264" s="261">
        <v>3172466173</v>
      </c>
      <c r="F264" s="262">
        <v>-21616674431</v>
      </c>
      <c r="G264" s="262"/>
      <c r="H264" s="263">
        <v>-21616674431</v>
      </c>
    </row>
    <row r="265" spans="1:8" ht="18" customHeight="1" x14ac:dyDescent="0.25">
      <c r="A265" s="258" t="s">
        <v>359</v>
      </c>
      <c r="B265" s="264" t="s">
        <v>360</v>
      </c>
      <c r="C265" s="32">
        <v>-1414103102</v>
      </c>
      <c r="D265" s="32">
        <v>0</v>
      </c>
      <c r="E265" s="32">
        <v>0</v>
      </c>
      <c r="F265" s="32">
        <v>-1414103102</v>
      </c>
      <c r="G265" s="32">
        <v>0</v>
      </c>
      <c r="H265" s="269">
        <v>-1414103102</v>
      </c>
    </row>
    <row r="266" spans="1:8" ht="18" customHeight="1" x14ac:dyDescent="0.2">
      <c r="A266" s="259">
        <v>991502</v>
      </c>
      <c r="B266" s="260" t="s">
        <v>361</v>
      </c>
      <c r="C266" s="261">
        <v>-1358148650</v>
      </c>
      <c r="D266" s="261">
        <v>0</v>
      </c>
      <c r="E266" s="261">
        <v>0</v>
      </c>
      <c r="F266" s="262">
        <v>-1358148650</v>
      </c>
      <c r="G266" s="262"/>
      <c r="H266" s="263">
        <v>-1358148650</v>
      </c>
    </row>
    <row r="267" spans="1:8" ht="18" customHeight="1" thickBot="1" x14ac:dyDescent="0.25">
      <c r="A267" s="285">
        <v>991590</v>
      </c>
      <c r="B267" s="286" t="s">
        <v>351</v>
      </c>
      <c r="C267" s="261">
        <v>-55954452</v>
      </c>
      <c r="D267" s="261">
        <v>0</v>
      </c>
      <c r="E267" s="261">
        <v>0</v>
      </c>
      <c r="F267" s="262">
        <v>-55954452</v>
      </c>
      <c r="G267" s="262"/>
      <c r="H267" s="263">
        <v>-55954452</v>
      </c>
    </row>
    <row r="268" spans="1:8" ht="18" customHeight="1" thickBot="1" x14ac:dyDescent="0.35">
      <c r="A268" s="33"/>
      <c r="B268" s="320" t="s">
        <v>362</v>
      </c>
      <c r="C268" s="34">
        <v>0</v>
      </c>
      <c r="D268" s="34">
        <v>786798939933</v>
      </c>
      <c r="E268" s="34">
        <v>786798939933</v>
      </c>
      <c r="F268" s="34">
        <v>0</v>
      </c>
      <c r="G268" s="34"/>
      <c r="H268" s="34"/>
    </row>
    <row r="269" spans="1:8" ht="20.100000000000001" customHeight="1" x14ac:dyDescent="0.3">
      <c r="A269" s="35"/>
      <c r="B269" s="36"/>
      <c r="C269" s="36"/>
      <c r="D269" s="37"/>
      <c r="E269" s="37">
        <f>+D268-E268</f>
        <v>0</v>
      </c>
      <c r="F269" s="36"/>
      <c r="G269" s="36"/>
      <c r="H269" s="38"/>
    </row>
    <row r="270" spans="1:8" ht="20.100000000000001" customHeight="1" x14ac:dyDescent="0.3">
      <c r="A270" s="323"/>
      <c r="B270" s="40"/>
      <c r="C270" s="40"/>
      <c r="D270" s="41"/>
      <c r="E270" s="41"/>
      <c r="F270" s="40"/>
      <c r="G270" s="40"/>
      <c r="H270" s="42"/>
    </row>
    <row r="271" spans="1:8" ht="20.100000000000001" customHeight="1" x14ac:dyDescent="0.3">
      <c r="A271" s="39"/>
      <c r="B271" s="40"/>
      <c r="C271" s="40"/>
      <c r="D271" s="41"/>
      <c r="E271" s="41"/>
      <c r="F271" s="40"/>
      <c r="G271" s="40"/>
      <c r="H271" s="42"/>
    </row>
    <row r="272" spans="1:8" ht="20.100000000000001" customHeight="1" x14ac:dyDescent="0.3">
      <c r="A272" s="39"/>
      <c r="B272" s="40"/>
      <c r="C272" s="391" t="s">
        <v>416</v>
      </c>
      <c r="D272" s="41"/>
      <c r="E272" s="41"/>
      <c r="F272" s="40"/>
      <c r="G272" s="40"/>
      <c r="H272" s="42"/>
    </row>
    <row r="273" spans="1:8" ht="20.100000000000001" customHeight="1" x14ac:dyDescent="0.3">
      <c r="A273" s="397" t="s">
        <v>363</v>
      </c>
      <c r="B273" s="398"/>
      <c r="C273" s="398"/>
      <c r="D273" s="398"/>
      <c r="E273" s="398"/>
      <c r="F273" s="398"/>
      <c r="G273" s="398"/>
      <c r="H273" s="42"/>
    </row>
    <row r="274" spans="1:8" ht="20.100000000000001" customHeight="1" x14ac:dyDescent="0.3">
      <c r="A274" s="399" t="s">
        <v>364</v>
      </c>
      <c r="B274" s="400"/>
      <c r="C274" s="400"/>
      <c r="D274" s="400"/>
      <c r="E274" s="400"/>
      <c r="F274" s="400"/>
      <c r="G274" s="400"/>
      <c r="H274" s="42"/>
    </row>
    <row r="275" spans="1:8" ht="20.100000000000001" customHeight="1" x14ac:dyDescent="0.3">
      <c r="A275" s="399" t="s">
        <v>365</v>
      </c>
      <c r="B275" s="400"/>
      <c r="C275" s="400"/>
      <c r="D275" s="400"/>
      <c r="E275" s="400"/>
      <c r="F275" s="400"/>
      <c r="G275" s="400"/>
      <c r="H275" s="42"/>
    </row>
    <row r="276" spans="1:8" ht="20.100000000000001" customHeight="1" x14ac:dyDescent="0.3">
      <c r="A276" s="39"/>
      <c r="B276" s="40"/>
      <c r="C276" s="40"/>
      <c r="D276" s="41"/>
      <c r="E276" s="41"/>
      <c r="F276" s="40"/>
      <c r="G276" s="40"/>
      <c r="H276" s="42"/>
    </row>
    <row r="277" spans="1:8" ht="20.100000000000001" customHeight="1" x14ac:dyDescent="0.3">
      <c r="A277" s="39"/>
      <c r="B277" s="40"/>
      <c r="C277" s="40"/>
      <c r="D277" s="41"/>
      <c r="E277" s="41"/>
      <c r="F277" s="40"/>
      <c r="G277" s="40"/>
      <c r="H277" s="42"/>
    </row>
    <row r="278" spans="1:8" ht="20.100000000000001" customHeight="1" x14ac:dyDescent="0.3">
      <c r="A278" s="39"/>
      <c r="B278" s="40"/>
      <c r="C278" s="40"/>
      <c r="D278" s="41"/>
      <c r="E278" s="41"/>
      <c r="F278" s="40"/>
      <c r="G278" s="40"/>
      <c r="H278" s="42"/>
    </row>
    <row r="279" spans="1:8" ht="20.100000000000001" customHeight="1" x14ac:dyDescent="0.2">
      <c r="A279" s="401" t="s">
        <v>416</v>
      </c>
      <c r="B279" s="402"/>
      <c r="C279" s="402"/>
      <c r="D279" s="392"/>
      <c r="E279" s="405" t="s">
        <v>416</v>
      </c>
      <c r="F279" s="405"/>
      <c r="G279" s="405"/>
      <c r="H279" s="406"/>
    </row>
    <row r="280" spans="1:8" ht="20.100000000000001" customHeight="1" x14ac:dyDescent="0.35">
      <c r="A280" s="403" t="s">
        <v>366</v>
      </c>
      <c r="B280" s="404"/>
      <c r="C280" s="404"/>
      <c r="D280" s="44"/>
      <c r="E280" s="404" t="s">
        <v>367</v>
      </c>
      <c r="F280" s="404"/>
      <c r="G280" s="404"/>
      <c r="H280" s="45"/>
    </row>
    <row r="281" spans="1:8" ht="20.100000000000001" customHeight="1" x14ac:dyDescent="0.35">
      <c r="A281" s="393" t="s">
        <v>368</v>
      </c>
      <c r="B281" s="394"/>
      <c r="C281" s="394"/>
      <c r="D281" s="44"/>
      <c r="E281" s="395" t="s">
        <v>369</v>
      </c>
      <c r="F281" s="395"/>
      <c r="G281" s="395"/>
      <c r="H281" s="45"/>
    </row>
    <row r="282" spans="1:8" ht="20.100000000000001" customHeight="1" x14ac:dyDescent="0.35">
      <c r="A282" s="396" t="s">
        <v>370</v>
      </c>
      <c r="B282" s="395"/>
      <c r="C282" s="395"/>
      <c r="D282" s="46"/>
      <c r="E282" s="395" t="s">
        <v>371</v>
      </c>
      <c r="F282" s="395"/>
      <c r="G282" s="395"/>
      <c r="H282" s="45"/>
    </row>
    <row r="283" spans="1:8" ht="20.100000000000001" customHeight="1" x14ac:dyDescent="0.35">
      <c r="A283" s="322"/>
      <c r="B283" s="321"/>
      <c r="C283" s="321"/>
      <c r="D283" s="46"/>
      <c r="E283" s="321"/>
      <c r="F283" s="321"/>
      <c r="G283" s="321"/>
      <c r="H283" s="45"/>
    </row>
    <row r="284" spans="1:8" ht="20.100000000000001" customHeight="1" x14ac:dyDescent="0.35">
      <c r="A284" s="323" t="s">
        <v>421</v>
      </c>
      <c r="B284" s="321"/>
      <c r="C284" s="321"/>
      <c r="D284" s="46"/>
      <c r="E284" s="321"/>
      <c r="F284" s="321"/>
      <c r="G284" s="321"/>
      <c r="H284" s="45"/>
    </row>
    <row r="285" spans="1:8" ht="20.100000000000001" customHeight="1" thickBot="1" x14ac:dyDescent="0.35">
      <c r="A285" s="47"/>
      <c r="B285" s="48"/>
      <c r="C285" s="49"/>
      <c r="D285" s="49"/>
      <c r="E285" s="49"/>
      <c r="F285" s="49"/>
      <c r="G285" s="49"/>
      <c r="H285" s="50"/>
    </row>
  </sheetData>
  <autoFilter ref="A10:H269"/>
  <mergeCells count="11">
    <mergeCell ref="A281:C281"/>
    <mergeCell ref="E281:G281"/>
    <mergeCell ref="A282:C282"/>
    <mergeCell ref="E282:G282"/>
    <mergeCell ref="A273:G273"/>
    <mergeCell ref="A274:G274"/>
    <mergeCell ref="A275:G275"/>
    <mergeCell ref="A279:C279"/>
    <mergeCell ref="A280:C280"/>
    <mergeCell ref="E280:G280"/>
    <mergeCell ref="E279:H27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44"/>
  <sheetViews>
    <sheetView topLeftCell="A25" zoomScale="75" workbookViewId="0">
      <selection activeCell="C31" sqref="C31"/>
    </sheetView>
  </sheetViews>
  <sheetFormatPr baseColWidth="10" defaultRowHeight="12.75" x14ac:dyDescent="0.2"/>
  <cols>
    <col min="1" max="1" width="20.5703125" style="55" customWidth="1"/>
    <col min="2" max="2" width="30.85546875" style="55" customWidth="1"/>
    <col min="3" max="3" width="24.85546875" style="55" customWidth="1"/>
    <col min="4" max="4" width="77.5703125" style="55" customWidth="1"/>
    <col min="5" max="5" width="22.7109375" style="55" customWidth="1"/>
    <col min="6" max="6" width="24.42578125" style="55" customWidth="1"/>
    <col min="7" max="7" width="15.7109375" style="55" bestFit="1" customWidth="1"/>
    <col min="8" max="16384" width="11.42578125" style="55"/>
  </cols>
  <sheetData>
    <row r="1" spans="1:7" ht="20.100000000000001" customHeight="1" x14ac:dyDescent="0.25">
      <c r="A1" s="51" t="s">
        <v>0</v>
      </c>
      <c r="B1" s="52" t="s">
        <v>1</v>
      </c>
      <c r="C1" s="53"/>
      <c r="D1" s="53"/>
      <c r="E1" s="53"/>
      <c r="F1" s="54" t="s">
        <v>372</v>
      </c>
    </row>
    <row r="2" spans="1:7" ht="20.100000000000001" customHeight="1" x14ac:dyDescent="0.25">
      <c r="A2" s="56" t="s">
        <v>3</v>
      </c>
      <c r="B2" s="57" t="s">
        <v>4</v>
      </c>
      <c r="C2" s="58"/>
      <c r="D2" s="58"/>
      <c r="E2" s="58"/>
      <c r="F2" s="59"/>
    </row>
    <row r="3" spans="1:7" ht="20.100000000000001" customHeight="1" x14ac:dyDescent="0.25">
      <c r="A3" s="56" t="s">
        <v>5</v>
      </c>
      <c r="B3" s="57" t="str">
        <f>+'CGN-2015-001'!B3</f>
        <v>SECRETARIA DISTRITAL DE INTEGRACION SOCIAL</v>
      </c>
      <c r="C3" s="58"/>
      <c r="D3" s="58"/>
      <c r="E3" s="58"/>
      <c r="F3" s="59"/>
    </row>
    <row r="4" spans="1:7" ht="20.100000000000001" customHeight="1" x14ac:dyDescent="0.25">
      <c r="A4" s="56" t="s">
        <v>7</v>
      </c>
      <c r="B4" s="60">
        <f>+'CGN-2015-001'!B4</f>
        <v>210111001122</v>
      </c>
      <c r="C4" s="58"/>
      <c r="D4" s="58"/>
      <c r="E4" s="58"/>
      <c r="F4" s="59"/>
    </row>
    <row r="5" spans="1:7" ht="20.100000000000001" customHeight="1" x14ac:dyDescent="0.25">
      <c r="A5" s="56" t="s">
        <v>8</v>
      </c>
      <c r="B5" s="15" t="str">
        <f>+'CGN-2015-001'!B6</f>
        <v>(1 de Enero al 31 de Marzo de 2022)</v>
      </c>
      <c r="C5" s="58"/>
      <c r="D5" s="58"/>
      <c r="E5" s="58"/>
      <c r="F5" s="59"/>
      <c r="G5" s="61"/>
    </row>
    <row r="6" spans="1:7" ht="20.100000000000001" customHeight="1" x14ac:dyDescent="0.2">
      <c r="A6" s="62"/>
      <c r="B6" s="58"/>
      <c r="C6" s="58"/>
      <c r="D6" s="58"/>
      <c r="E6" s="58"/>
      <c r="F6" s="59"/>
    </row>
    <row r="7" spans="1:7" ht="20.100000000000001" customHeight="1" x14ac:dyDescent="0.2">
      <c r="A7" s="62"/>
      <c r="B7" s="58"/>
      <c r="C7" s="58"/>
      <c r="D7" s="58"/>
      <c r="E7" s="58"/>
      <c r="F7" s="59"/>
    </row>
    <row r="8" spans="1:7" ht="20.100000000000001" customHeight="1" thickBot="1" x14ac:dyDescent="0.3">
      <c r="A8" s="63"/>
      <c r="B8" s="64"/>
      <c r="C8" s="64"/>
      <c r="D8" s="64"/>
      <c r="E8" s="65" t="s">
        <v>373</v>
      </c>
      <c r="F8" s="66"/>
    </row>
    <row r="9" spans="1:7" ht="48" customHeight="1" thickBot="1" x14ac:dyDescent="0.25">
      <c r="A9" s="67" t="s">
        <v>374</v>
      </c>
      <c r="B9" s="67" t="s">
        <v>375</v>
      </c>
      <c r="C9" s="67" t="s">
        <v>376</v>
      </c>
      <c r="D9" s="67" t="s">
        <v>377</v>
      </c>
      <c r="E9" s="67" t="s">
        <v>378</v>
      </c>
      <c r="F9" s="67" t="s">
        <v>379</v>
      </c>
    </row>
    <row r="10" spans="1:7" ht="22.5" customHeight="1" x14ac:dyDescent="0.2">
      <c r="A10" s="68">
        <v>190801</v>
      </c>
      <c r="B10" s="69" t="s">
        <v>102</v>
      </c>
      <c r="C10" s="70">
        <v>923272345</v>
      </c>
      <c r="D10" s="69" t="s">
        <v>380</v>
      </c>
      <c r="E10" s="71">
        <v>335540900</v>
      </c>
      <c r="F10" s="72">
        <v>0</v>
      </c>
    </row>
    <row r="11" spans="1:7" ht="22.5" customHeight="1" x14ac:dyDescent="0.2">
      <c r="A11" s="68">
        <v>190801</v>
      </c>
      <c r="B11" s="69" t="s">
        <v>102</v>
      </c>
      <c r="C11" s="70">
        <v>923271650</v>
      </c>
      <c r="D11" s="69" t="s">
        <v>381</v>
      </c>
      <c r="E11" s="71">
        <v>3096195730</v>
      </c>
      <c r="F11" s="72">
        <v>0</v>
      </c>
    </row>
    <row r="12" spans="1:7" ht="20.100000000000001" customHeight="1" x14ac:dyDescent="0.2">
      <c r="A12" s="68">
        <v>190801</v>
      </c>
      <c r="B12" s="69" t="s">
        <v>102</v>
      </c>
      <c r="C12" s="70">
        <v>82150000</v>
      </c>
      <c r="D12" s="69" t="s">
        <v>382</v>
      </c>
      <c r="E12" s="71">
        <v>2977945000</v>
      </c>
      <c r="F12" s="72">
        <v>0</v>
      </c>
    </row>
    <row r="13" spans="1:7" ht="20.100000000000001" customHeight="1" x14ac:dyDescent="0.2">
      <c r="A13" s="68">
        <v>190801</v>
      </c>
      <c r="B13" s="69" t="s">
        <v>102</v>
      </c>
      <c r="C13" s="70">
        <v>210111001111</v>
      </c>
      <c r="D13" s="69" t="s">
        <v>383</v>
      </c>
      <c r="E13" s="71">
        <v>56094094214</v>
      </c>
      <c r="F13" s="72">
        <v>0</v>
      </c>
    </row>
    <row r="14" spans="1:7" ht="20.100000000000001" customHeight="1" x14ac:dyDescent="0.2">
      <c r="A14" s="68">
        <v>190801</v>
      </c>
      <c r="B14" s="69" t="s">
        <v>102</v>
      </c>
      <c r="C14" s="70">
        <v>223011001</v>
      </c>
      <c r="D14" s="69" t="s">
        <v>384</v>
      </c>
      <c r="E14" s="71">
        <v>3278604178</v>
      </c>
      <c r="F14" s="72">
        <v>0</v>
      </c>
    </row>
    <row r="15" spans="1:7" ht="20.100000000000001" customHeight="1" x14ac:dyDescent="0.2">
      <c r="A15" s="68">
        <v>249050</v>
      </c>
      <c r="B15" s="69" t="s">
        <v>152</v>
      </c>
      <c r="C15" s="70">
        <v>210111001111</v>
      </c>
      <c r="D15" s="69" t="s">
        <v>383</v>
      </c>
      <c r="E15" s="73">
        <v>7300</v>
      </c>
      <c r="F15" s="72">
        <v>0</v>
      </c>
    </row>
    <row r="16" spans="1:7" ht="20.100000000000001" customHeight="1" x14ac:dyDescent="0.2">
      <c r="A16" s="68">
        <v>290201</v>
      </c>
      <c r="B16" s="69" t="s">
        <v>102</v>
      </c>
      <c r="C16" s="70" t="s">
        <v>385</v>
      </c>
      <c r="D16" s="69" t="s">
        <v>386</v>
      </c>
      <c r="E16" s="72">
        <v>11742361013</v>
      </c>
      <c r="F16" s="72">
        <v>0</v>
      </c>
    </row>
    <row r="17" spans="1:7" ht="20.100000000000001" customHeight="1" x14ac:dyDescent="0.2">
      <c r="A17" s="68">
        <v>190204</v>
      </c>
      <c r="B17" s="69" t="s">
        <v>387</v>
      </c>
      <c r="C17" s="70">
        <v>241511001</v>
      </c>
      <c r="D17" s="69" t="s">
        <v>388</v>
      </c>
      <c r="E17" s="71">
        <v>0</v>
      </c>
      <c r="F17" s="72">
        <v>4900879009</v>
      </c>
    </row>
    <row r="18" spans="1:7" ht="19.5" customHeight="1" x14ac:dyDescent="0.2">
      <c r="A18" s="68">
        <v>470508</v>
      </c>
      <c r="B18" s="28" t="s">
        <v>212</v>
      </c>
      <c r="C18" s="70">
        <v>210111001111</v>
      </c>
      <c r="D18" s="69" t="s">
        <v>383</v>
      </c>
      <c r="E18" s="71">
        <v>0</v>
      </c>
      <c r="F18" s="72">
        <v>5289435942</v>
      </c>
    </row>
    <row r="19" spans="1:7" ht="20.100000000000001" customHeight="1" x14ac:dyDescent="0.2">
      <c r="A19" s="68">
        <v>470510</v>
      </c>
      <c r="B19" s="28" t="s">
        <v>213</v>
      </c>
      <c r="C19" s="70">
        <v>210111001111</v>
      </c>
      <c r="D19" s="69" t="s">
        <v>383</v>
      </c>
      <c r="E19" s="71">
        <v>0</v>
      </c>
      <c r="F19" s="72">
        <v>309743461824</v>
      </c>
    </row>
    <row r="20" spans="1:7" ht="20.100000000000001" customHeight="1" x14ac:dyDescent="0.2">
      <c r="A20" s="68">
        <v>510401</v>
      </c>
      <c r="B20" s="69" t="s">
        <v>244</v>
      </c>
      <c r="C20" s="70" t="s">
        <v>385</v>
      </c>
      <c r="D20" s="69" t="s">
        <v>386</v>
      </c>
      <c r="E20" s="71">
        <v>0</v>
      </c>
      <c r="F20" s="72">
        <v>19538700</v>
      </c>
      <c r="G20" s="74"/>
    </row>
    <row r="21" spans="1:7" ht="20.100000000000001" customHeight="1" x14ac:dyDescent="0.2">
      <c r="A21" s="68">
        <v>510402</v>
      </c>
      <c r="B21" s="69" t="s">
        <v>245</v>
      </c>
      <c r="C21" s="70" t="s">
        <v>389</v>
      </c>
      <c r="D21" s="69" t="s">
        <v>390</v>
      </c>
      <c r="E21" s="71">
        <v>0</v>
      </c>
      <c r="F21" s="72">
        <v>3262300</v>
      </c>
      <c r="G21" s="74"/>
    </row>
    <row r="22" spans="1:7" ht="20.100000000000001" customHeight="1" x14ac:dyDescent="0.2">
      <c r="A22" s="68">
        <v>510403</v>
      </c>
      <c r="B22" s="69" t="s">
        <v>246</v>
      </c>
      <c r="C22" s="70" t="s">
        <v>391</v>
      </c>
      <c r="D22" s="69" t="s">
        <v>392</v>
      </c>
      <c r="E22" s="71">
        <v>0</v>
      </c>
      <c r="F22" s="72">
        <v>3262300</v>
      </c>
      <c r="G22" s="74"/>
    </row>
    <row r="23" spans="1:7" ht="20.100000000000001" customHeight="1" x14ac:dyDescent="0.2">
      <c r="A23" s="68">
        <v>510404</v>
      </c>
      <c r="B23" s="69" t="s">
        <v>247</v>
      </c>
      <c r="C23" s="70">
        <v>11300000</v>
      </c>
      <c r="D23" s="69" t="s">
        <v>393</v>
      </c>
      <c r="E23" s="71">
        <v>0</v>
      </c>
      <c r="F23" s="72">
        <v>6517600</v>
      </c>
    </row>
    <row r="24" spans="1:7" ht="20.100000000000001" customHeight="1" x14ac:dyDescent="0.2">
      <c r="A24" s="68">
        <v>511117</v>
      </c>
      <c r="B24" s="69" t="s">
        <v>261</v>
      </c>
      <c r="C24" s="70">
        <v>234111001</v>
      </c>
      <c r="D24" s="69" t="s">
        <v>394</v>
      </c>
      <c r="E24" s="71">
        <v>0</v>
      </c>
      <c r="F24" s="72">
        <v>434106741</v>
      </c>
    </row>
    <row r="25" spans="1:7" ht="20.100000000000001" customHeight="1" x14ac:dyDescent="0.2">
      <c r="A25" s="68">
        <v>511117</v>
      </c>
      <c r="B25" s="69" t="s">
        <v>261</v>
      </c>
      <c r="C25" s="70">
        <v>234011001</v>
      </c>
      <c r="D25" s="69" t="s">
        <v>395</v>
      </c>
      <c r="E25" s="71">
        <v>0</v>
      </c>
      <c r="F25" s="72">
        <v>805268583</v>
      </c>
    </row>
    <row r="26" spans="1:7" ht="20.100000000000001" customHeight="1" x14ac:dyDescent="0.2">
      <c r="A26" s="75">
        <v>572080</v>
      </c>
      <c r="B26" s="69" t="s">
        <v>290</v>
      </c>
      <c r="C26" s="70">
        <v>210111001111</v>
      </c>
      <c r="D26" s="69" t="s">
        <v>383</v>
      </c>
      <c r="E26" s="71">
        <v>0</v>
      </c>
      <c r="F26" s="72">
        <v>11132928012</v>
      </c>
    </row>
    <row r="27" spans="1:7" ht="20.100000000000001" customHeight="1" thickBot="1" x14ac:dyDescent="0.25">
      <c r="A27" s="69">
        <v>580237</v>
      </c>
      <c r="B27" s="69" t="s">
        <v>295</v>
      </c>
      <c r="C27" s="70">
        <v>241511001</v>
      </c>
      <c r="D27" s="69" t="s">
        <v>388</v>
      </c>
      <c r="E27" s="71">
        <v>0</v>
      </c>
      <c r="F27" s="72">
        <v>14309744</v>
      </c>
    </row>
    <row r="28" spans="1:7" ht="20.100000000000001" customHeight="1" x14ac:dyDescent="0.3">
      <c r="A28" s="76"/>
      <c r="B28" s="77"/>
      <c r="C28" s="77"/>
      <c r="D28" s="77"/>
      <c r="E28" s="77"/>
      <c r="F28" s="78"/>
    </row>
    <row r="29" spans="1:7" ht="20.100000000000001" customHeight="1" x14ac:dyDescent="0.3">
      <c r="A29" s="79"/>
      <c r="B29" s="80"/>
      <c r="C29" s="81"/>
      <c r="D29" s="81"/>
      <c r="E29" s="81"/>
      <c r="F29" s="82"/>
    </row>
    <row r="30" spans="1:7" ht="20.100000000000001" customHeight="1" x14ac:dyDescent="0.3">
      <c r="A30" s="83"/>
      <c r="B30" s="81"/>
      <c r="C30" s="81"/>
      <c r="D30" s="81"/>
      <c r="E30" s="81"/>
      <c r="F30" s="82"/>
    </row>
    <row r="31" spans="1:7" ht="20.100000000000001" customHeight="1" x14ac:dyDescent="0.3">
      <c r="A31" s="83"/>
      <c r="B31" s="81"/>
      <c r="C31" s="391" t="s">
        <v>416</v>
      </c>
      <c r="D31" s="81"/>
      <c r="E31" s="81"/>
      <c r="F31" s="82"/>
    </row>
    <row r="32" spans="1:7" ht="20.100000000000001" customHeight="1" x14ac:dyDescent="0.2">
      <c r="A32" s="413" t="s">
        <v>363</v>
      </c>
      <c r="B32" s="414"/>
      <c r="C32" s="414"/>
      <c r="D32" s="414"/>
      <c r="E32" s="414"/>
      <c r="F32" s="415"/>
    </row>
    <row r="33" spans="1:8" ht="20.100000000000001" customHeight="1" x14ac:dyDescent="0.3">
      <c r="A33" s="393" t="s">
        <v>364</v>
      </c>
      <c r="B33" s="394"/>
      <c r="C33" s="394"/>
      <c r="D33" s="394"/>
      <c r="E33" s="394"/>
      <c r="F33" s="416"/>
    </row>
    <row r="34" spans="1:8" ht="20.100000000000001" customHeight="1" x14ac:dyDescent="0.2">
      <c r="A34" s="417" t="s">
        <v>365</v>
      </c>
      <c r="B34" s="418"/>
      <c r="C34" s="418"/>
      <c r="D34" s="418"/>
      <c r="E34" s="418"/>
      <c r="F34" s="419"/>
    </row>
    <row r="35" spans="1:8" ht="20.100000000000001" customHeight="1" x14ac:dyDescent="0.3">
      <c r="A35" s="84"/>
      <c r="B35" s="85"/>
      <c r="C35" s="85"/>
      <c r="D35" s="86"/>
      <c r="E35" s="86"/>
      <c r="F35" s="87"/>
    </row>
    <row r="36" spans="1:8" ht="20.100000000000001" customHeight="1" x14ac:dyDescent="0.3">
      <c r="A36" s="88"/>
      <c r="B36" s="86"/>
      <c r="C36" s="86"/>
      <c r="D36" s="86"/>
      <c r="E36" s="86"/>
      <c r="F36" s="87"/>
    </row>
    <row r="37" spans="1:8" ht="20.100000000000001" customHeight="1" x14ac:dyDescent="0.2">
      <c r="A37" s="426" t="s">
        <v>416</v>
      </c>
      <c r="B37" s="426"/>
      <c r="C37" s="426"/>
      <c r="D37" s="426" t="s">
        <v>416</v>
      </c>
      <c r="E37" s="426"/>
      <c r="F37" s="427"/>
    </row>
    <row r="38" spans="1:8" ht="20.100000000000001" customHeight="1" x14ac:dyDescent="0.3">
      <c r="A38" s="420" t="s">
        <v>366</v>
      </c>
      <c r="B38" s="421"/>
      <c r="C38" s="421"/>
      <c r="D38" s="422" t="s">
        <v>367</v>
      </c>
      <c r="E38" s="422"/>
      <c r="F38" s="423"/>
    </row>
    <row r="39" spans="1:8" ht="20.100000000000001" customHeight="1" x14ac:dyDescent="0.35">
      <c r="A39" s="393" t="s">
        <v>368</v>
      </c>
      <c r="B39" s="394"/>
      <c r="C39" s="394"/>
      <c r="D39" s="424" t="s">
        <v>369</v>
      </c>
      <c r="E39" s="424"/>
      <c r="F39" s="425"/>
      <c r="G39" s="89"/>
      <c r="H39" s="89"/>
    </row>
    <row r="40" spans="1:8" ht="20.100000000000001" customHeight="1" x14ac:dyDescent="0.3">
      <c r="A40" s="407" t="s">
        <v>370</v>
      </c>
      <c r="B40" s="408"/>
      <c r="C40" s="408"/>
      <c r="D40" s="408" t="s">
        <v>396</v>
      </c>
      <c r="E40" s="408"/>
      <c r="F40" s="409"/>
    </row>
    <row r="41" spans="1:8" ht="20.100000000000001" customHeight="1" x14ac:dyDescent="0.3">
      <c r="A41" s="410"/>
      <c r="B41" s="411"/>
      <c r="C41" s="411"/>
      <c r="D41" s="411"/>
      <c r="E41" s="411"/>
      <c r="F41" s="412"/>
    </row>
    <row r="42" spans="1:8" ht="20.100000000000001" customHeight="1" x14ac:dyDescent="0.2">
      <c r="A42" s="90"/>
      <c r="B42" s="91"/>
      <c r="C42" s="91"/>
      <c r="D42" s="91"/>
      <c r="E42" s="91"/>
      <c r="F42" s="92"/>
    </row>
    <row r="43" spans="1:8" ht="20.100000000000001" customHeight="1" x14ac:dyDescent="0.3">
      <c r="A43" s="323" t="s">
        <v>421</v>
      </c>
      <c r="B43" s="81"/>
      <c r="C43" s="81"/>
      <c r="D43" s="81"/>
      <c r="E43" s="81"/>
      <c r="F43" s="82"/>
    </row>
    <row r="44" spans="1:8" ht="20.100000000000001" customHeight="1" thickBot="1" x14ac:dyDescent="0.35">
      <c r="A44" s="93"/>
      <c r="B44" s="94"/>
      <c r="C44" s="94"/>
      <c r="D44" s="94"/>
      <c r="E44" s="94"/>
      <c r="F44" s="95"/>
    </row>
  </sheetData>
  <mergeCells count="13">
    <mergeCell ref="A40:C40"/>
    <mergeCell ref="D40:F40"/>
    <mergeCell ref="A41:C41"/>
    <mergeCell ref="D41:F41"/>
    <mergeCell ref="A32:F32"/>
    <mergeCell ref="A33:F33"/>
    <mergeCell ref="A34:F34"/>
    <mergeCell ref="A38:C38"/>
    <mergeCell ref="D38:F38"/>
    <mergeCell ref="A39:C39"/>
    <mergeCell ref="D39:F39"/>
    <mergeCell ref="D37:F37"/>
    <mergeCell ref="A37:C37"/>
  </mergeCells>
  <pageMargins left="0.75" right="0.75" top="1" bottom="1" header="0" footer="0"/>
  <pageSetup paperSize="9" scale="4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Q81"/>
  <sheetViews>
    <sheetView topLeftCell="A55" zoomScale="50" workbookViewId="0">
      <selection activeCell="B72" sqref="B72"/>
    </sheetView>
  </sheetViews>
  <sheetFormatPr baseColWidth="10" defaultRowHeight="25.5" x14ac:dyDescent="0.35"/>
  <cols>
    <col min="1" max="1" width="11.42578125" style="100" customWidth="1"/>
    <col min="2" max="2" width="63" style="100" customWidth="1"/>
    <col min="3" max="3" width="9.28515625" style="304" customWidth="1"/>
    <col min="4" max="4" width="32.5703125" style="100" customWidth="1"/>
    <col min="5" max="5" width="5.7109375" style="100" customWidth="1"/>
    <col min="6" max="6" width="32" style="100" customWidth="1"/>
    <col min="7" max="7" width="5.42578125" style="100" customWidth="1"/>
    <col min="8" max="8" width="7.140625" style="100" customWidth="1"/>
    <col min="9" max="9" width="12" style="100" customWidth="1"/>
    <col min="10" max="10" width="61" style="100" customWidth="1"/>
    <col min="11" max="11" width="10.140625" style="304" customWidth="1"/>
    <col min="12" max="12" width="33.42578125" style="100" customWidth="1"/>
    <col min="13" max="13" width="5.7109375" style="100" customWidth="1"/>
    <col min="14" max="14" width="31.140625" style="100" customWidth="1"/>
    <col min="15" max="15" width="4.5703125" style="100" customWidth="1"/>
    <col min="16" max="16" width="5.42578125" style="100" customWidth="1"/>
    <col min="17" max="16384" width="11.42578125" style="100"/>
  </cols>
  <sheetData>
    <row r="1" spans="1:16" x14ac:dyDescent="0.35">
      <c r="A1" s="96"/>
      <c r="B1" s="97"/>
      <c r="C1" s="287"/>
      <c r="D1" s="98"/>
      <c r="E1" s="98"/>
      <c r="F1" s="98"/>
      <c r="G1" s="98"/>
      <c r="H1" s="98"/>
      <c r="I1" s="97"/>
      <c r="J1" s="97"/>
      <c r="K1" s="287"/>
      <c r="L1" s="97"/>
      <c r="M1" s="97"/>
      <c r="N1" s="97"/>
      <c r="O1" s="97"/>
      <c r="P1" s="99"/>
    </row>
    <row r="2" spans="1:16" ht="27.75" x14ac:dyDescent="0.4">
      <c r="A2" s="101" t="str">
        <f>+'CGN-2015-001'!B3</f>
        <v>SECRETARIA DISTRITAL DE INTEGRACION SOCIAL</v>
      </c>
      <c r="B2" s="102"/>
      <c r="C2" s="108"/>
      <c r="D2" s="103"/>
      <c r="E2" s="103"/>
      <c r="F2" s="103"/>
      <c r="G2" s="103"/>
      <c r="H2" s="103"/>
      <c r="I2" s="102"/>
      <c r="J2" s="102"/>
      <c r="K2" s="108"/>
      <c r="L2" s="102"/>
      <c r="M2" s="102"/>
      <c r="N2" s="102"/>
      <c r="O2" s="102"/>
      <c r="P2" s="104"/>
    </row>
    <row r="3" spans="1:16" ht="27.75" x14ac:dyDescent="0.4">
      <c r="A3" s="101" t="s">
        <v>397</v>
      </c>
      <c r="B3" s="102"/>
      <c r="C3" s="108"/>
      <c r="D3" s="103"/>
      <c r="E3" s="103"/>
      <c r="F3" s="103"/>
      <c r="G3" s="103"/>
      <c r="H3" s="103"/>
      <c r="I3" s="102"/>
      <c r="J3" s="102"/>
      <c r="K3" s="108"/>
      <c r="L3" s="102"/>
      <c r="M3" s="102"/>
      <c r="N3" s="102"/>
      <c r="O3" s="102"/>
      <c r="P3" s="104"/>
    </row>
    <row r="4" spans="1:16" ht="27.75" x14ac:dyDescent="0.4">
      <c r="A4" s="105" t="s">
        <v>398</v>
      </c>
      <c r="B4" s="106"/>
      <c r="C4" s="305"/>
      <c r="D4" s="103"/>
      <c r="E4" s="103"/>
      <c r="F4" s="103"/>
      <c r="G4" s="103"/>
      <c r="H4" s="103"/>
      <c r="I4" s="102"/>
      <c r="J4" s="102"/>
      <c r="K4" s="108"/>
      <c r="L4" s="102"/>
      <c r="M4" s="102"/>
      <c r="N4" s="102"/>
      <c r="O4" s="102"/>
      <c r="P4" s="104"/>
    </row>
    <row r="5" spans="1:16" x14ac:dyDescent="0.35">
      <c r="A5" s="107" t="s">
        <v>399</v>
      </c>
      <c r="B5" s="108"/>
      <c r="C5" s="108"/>
      <c r="D5" s="109"/>
      <c r="E5" s="109"/>
      <c r="F5" s="109"/>
      <c r="G5" s="109"/>
      <c r="H5" s="109"/>
      <c r="I5" s="108"/>
      <c r="J5" s="108"/>
      <c r="K5" s="108"/>
      <c r="L5" s="108"/>
      <c r="M5" s="108"/>
      <c r="N5" s="108"/>
      <c r="O5" s="108"/>
      <c r="P5" s="110"/>
    </row>
    <row r="6" spans="1:16" x14ac:dyDescent="0.35">
      <c r="A6" s="111"/>
      <c r="B6" s="112"/>
      <c r="C6" s="288"/>
      <c r="D6" s="113"/>
      <c r="E6" s="113"/>
      <c r="F6" s="113"/>
      <c r="G6" s="113"/>
      <c r="H6" s="113"/>
      <c r="I6" s="112"/>
      <c r="J6" s="112"/>
      <c r="K6" s="288"/>
      <c r="L6" s="112"/>
      <c r="M6" s="112"/>
      <c r="N6" s="112"/>
      <c r="O6" s="112"/>
      <c r="P6" s="114"/>
    </row>
    <row r="7" spans="1:16" x14ac:dyDescent="0.35">
      <c r="A7" s="115"/>
      <c r="B7" s="116"/>
      <c r="C7" s="306"/>
      <c r="D7" s="117"/>
      <c r="E7" s="117"/>
      <c r="F7" s="117"/>
      <c r="G7" s="117"/>
      <c r="H7" s="117"/>
      <c r="I7" s="118"/>
      <c r="J7" s="118"/>
      <c r="K7" s="289"/>
      <c r="L7" s="119"/>
      <c r="M7" s="119"/>
      <c r="N7" s="119"/>
      <c r="O7" s="119"/>
      <c r="P7" s="119"/>
    </row>
    <row r="8" spans="1:16" ht="26.25" x14ac:dyDescent="0.4">
      <c r="A8" s="120"/>
      <c r="B8" s="121"/>
      <c r="C8" s="290" t="s">
        <v>400</v>
      </c>
      <c r="D8" s="122">
        <v>2022</v>
      </c>
      <c r="E8" s="123"/>
      <c r="F8" s="122">
        <v>2021</v>
      </c>
      <c r="G8" s="124"/>
      <c r="H8" s="125"/>
      <c r="I8" s="126"/>
      <c r="J8" s="126"/>
      <c r="K8" s="290" t="s">
        <v>400</v>
      </c>
      <c r="L8" s="122">
        <v>2022</v>
      </c>
      <c r="M8" s="123"/>
      <c r="N8" s="122">
        <v>2021</v>
      </c>
      <c r="O8" s="124"/>
      <c r="P8" s="127"/>
    </row>
    <row r="9" spans="1:16" ht="26.25" x14ac:dyDescent="0.4">
      <c r="A9" s="120"/>
      <c r="B9" s="121"/>
      <c r="C9" s="307"/>
      <c r="D9" s="128"/>
      <c r="E9" s="128"/>
      <c r="F9" s="127"/>
      <c r="G9" s="127"/>
      <c r="H9" s="128"/>
      <c r="I9" s="129"/>
      <c r="J9" s="129"/>
      <c r="K9" s="291"/>
      <c r="L9" s="128"/>
      <c r="M9" s="128"/>
      <c r="N9" s="127"/>
      <c r="O9" s="128"/>
      <c r="P9" s="127"/>
    </row>
    <row r="10" spans="1:16" ht="26.25" x14ac:dyDescent="0.4">
      <c r="A10" s="130">
        <v>1</v>
      </c>
      <c r="B10" s="131" t="s">
        <v>401</v>
      </c>
      <c r="C10" s="294">
        <v>2</v>
      </c>
      <c r="D10" s="132"/>
      <c r="E10" s="132"/>
      <c r="F10" s="127"/>
      <c r="G10" s="127"/>
      <c r="H10" s="132"/>
      <c r="I10" s="131">
        <v>2</v>
      </c>
      <c r="J10" s="131" t="s">
        <v>402</v>
      </c>
      <c r="K10" s="292">
        <v>25</v>
      </c>
      <c r="L10" s="133"/>
      <c r="M10" s="133"/>
      <c r="N10" s="133"/>
      <c r="O10" s="133"/>
      <c r="P10" s="127"/>
    </row>
    <row r="11" spans="1:16" ht="26.25" x14ac:dyDescent="0.4">
      <c r="A11" s="134"/>
      <c r="B11" s="131"/>
      <c r="C11" s="292"/>
      <c r="D11" s="132"/>
      <c r="E11" s="132"/>
      <c r="F11" s="127"/>
      <c r="G11" s="127"/>
      <c r="H11" s="132"/>
      <c r="I11" s="131"/>
      <c r="J11" s="131"/>
      <c r="K11" s="292"/>
      <c r="L11" s="133"/>
      <c r="M11" s="133"/>
      <c r="N11" s="133"/>
      <c r="O11" s="133"/>
      <c r="P11" s="127"/>
    </row>
    <row r="12" spans="1:16" ht="26.25" x14ac:dyDescent="0.4">
      <c r="A12" s="130"/>
      <c r="B12" s="131" t="s">
        <v>403</v>
      </c>
      <c r="C12" s="292"/>
      <c r="D12" s="135">
        <v>101882603950</v>
      </c>
      <c r="E12" s="136"/>
      <c r="F12" s="135">
        <v>15951151061</v>
      </c>
      <c r="G12" s="127"/>
      <c r="H12" s="136"/>
      <c r="I12" s="131"/>
      <c r="J12" s="131" t="s">
        <v>403</v>
      </c>
      <c r="K12" s="292"/>
      <c r="L12" s="137">
        <v>40376283957</v>
      </c>
      <c r="M12" s="138"/>
      <c r="N12" s="137">
        <v>29150306244</v>
      </c>
      <c r="O12" s="138"/>
      <c r="P12" s="127"/>
    </row>
    <row r="13" spans="1:16" ht="26.25" x14ac:dyDescent="0.4">
      <c r="A13" s="139"/>
      <c r="B13" s="139"/>
      <c r="C13" s="293"/>
      <c r="D13" s="139"/>
      <c r="E13" s="139"/>
      <c r="F13" s="140"/>
      <c r="G13" s="127"/>
      <c r="H13" s="141"/>
      <c r="I13" s="139"/>
      <c r="J13" s="139"/>
      <c r="K13" s="293"/>
      <c r="L13" s="139"/>
      <c r="M13" s="139"/>
      <c r="N13" s="139"/>
      <c r="O13" s="139"/>
      <c r="P13" s="127"/>
    </row>
    <row r="14" spans="1:16" ht="26.25" x14ac:dyDescent="0.4">
      <c r="A14" s="142"/>
      <c r="B14" s="143"/>
      <c r="C14" s="131"/>
      <c r="D14" s="141"/>
      <c r="E14" s="141"/>
      <c r="F14" s="141"/>
      <c r="G14" s="127"/>
      <c r="H14" s="144"/>
      <c r="I14" s="143"/>
      <c r="J14" s="143"/>
      <c r="K14" s="131"/>
      <c r="L14" s="145"/>
      <c r="M14" s="145"/>
      <c r="N14" s="145"/>
      <c r="O14" s="145"/>
      <c r="P14" s="127"/>
    </row>
    <row r="15" spans="1:16" ht="26.25" x14ac:dyDescent="0.4">
      <c r="A15" s="146">
        <v>11</v>
      </c>
      <c r="B15" s="146" t="s">
        <v>21</v>
      </c>
      <c r="C15" s="294">
        <v>3</v>
      </c>
      <c r="D15" s="147">
        <v>0</v>
      </c>
      <c r="E15" s="144"/>
      <c r="F15" s="147">
        <v>190241918</v>
      </c>
      <c r="G15" s="127"/>
      <c r="H15" s="144"/>
      <c r="I15" s="148">
        <v>24</v>
      </c>
      <c r="J15" s="148" t="s">
        <v>114</v>
      </c>
      <c r="K15" s="294">
        <v>26</v>
      </c>
      <c r="L15" s="149">
        <v>6717709481</v>
      </c>
      <c r="M15" s="150"/>
      <c r="N15" s="149">
        <v>2863827861</v>
      </c>
      <c r="O15" s="150"/>
      <c r="P15" s="127"/>
    </row>
    <row r="16" spans="1:16" ht="26.25" x14ac:dyDescent="0.4">
      <c r="A16" s="146"/>
      <c r="B16" s="146"/>
      <c r="C16" s="297"/>
      <c r="D16" s="144"/>
      <c r="E16" s="144"/>
      <c r="F16" s="140"/>
      <c r="G16" s="127"/>
      <c r="H16" s="151"/>
      <c r="I16" s="152">
        <v>2401</v>
      </c>
      <c r="J16" s="152" t="s">
        <v>116</v>
      </c>
      <c r="K16" s="295">
        <v>27</v>
      </c>
      <c r="L16" s="153">
        <v>670274694</v>
      </c>
      <c r="M16" s="153"/>
      <c r="N16" s="140">
        <v>8041977</v>
      </c>
      <c r="O16" s="154"/>
      <c r="P16" s="127"/>
    </row>
    <row r="17" spans="1:16" ht="26.25" x14ac:dyDescent="0.4">
      <c r="A17" s="152">
        <v>1105</v>
      </c>
      <c r="B17" s="152" t="s">
        <v>22</v>
      </c>
      <c r="C17" s="297" t="s">
        <v>404</v>
      </c>
      <c r="D17" s="151">
        <v>0</v>
      </c>
      <c r="E17" s="151"/>
      <c r="F17" s="140">
        <v>190241918</v>
      </c>
      <c r="G17" s="127"/>
      <c r="H17" s="151"/>
      <c r="I17" s="152">
        <v>2407</v>
      </c>
      <c r="J17" s="152" t="s">
        <v>120</v>
      </c>
      <c r="K17" s="295"/>
      <c r="L17" s="153">
        <v>0</v>
      </c>
      <c r="M17" s="153"/>
      <c r="N17" s="140">
        <v>0</v>
      </c>
      <c r="O17" s="153"/>
      <c r="P17" s="127"/>
    </row>
    <row r="18" spans="1:16" ht="26.25" x14ac:dyDescent="0.4">
      <c r="A18" s="152"/>
      <c r="B18" s="152"/>
      <c r="C18" s="297"/>
      <c r="D18" s="151"/>
      <c r="E18" s="151"/>
      <c r="F18" s="140"/>
      <c r="G18" s="127"/>
      <c r="H18" s="151"/>
      <c r="I18" s="152">
        <v>2424</v>
      </c>
      <c r="J18" s="152" t="s">
        <v>122</v>
      </c>
      <c r="K18" s="295">
        <v>28</v>
      </c>
      <c r="L18" s="153">
        <v>2149677311</v>
      </c>
      <c r="M18" s="153"/>
      <c r="N18" s="140">
        <v>838803544</v>
      </c>
      <c r="O18" s="153"/>
      <c r="P18" s="127"/>
    </row>
    <row r="19" spans="1:16" ht="26.25" x14ac:dyDescent="0.4">
      <c r="A19" s="146">
        <v>13</v>
      </c>
      <c r="B19" s="146" t="s">
        <v>24</v>
      </c>
      <c r="C19" s="294">
        <v>4</v>
      </c>
      <c r="D19" s="147">
        <v>4190814983</v>
      </c>
      <c r="E19" s="144"/>
      <c r="F19" s="147">
        <v>3003068888</v>
      </c>
      <c r="G19" s="127"/>
      <c r="H19" s="151"/>
      <c r="I19" s="152">
        <v>2436</v>
      </c>
      <c r="J19" s="152" t="s">
        <v>131</v>
      </c>
      <c r="K19" s="295" t="s">
        <v>405</v>
      </c>
      <c r="L19" s="153">
        <v>35740167</v>
      </c>
      <c r="M19" s="153"/>
      <c r="N19" s="140">
        <v>285813</v>
      </c>
      <c r="O19" s="153"/>
      <c r="P19" s="127"/>
    </row>
    <row r="20" spans="1:16" ht="26.25" x14ac:dyDescent="0.4">
      <c r="A20" s="152">
        <v>1384</v>
      </c>
      <c r="B20" s="152" t="s">
        <v>26</v>
      </c>
      <c r="C20" s="297" t="s">
        <v>404</v>
      </c>
      <c r="D20" s="151">
        <v>4711989937</v>
      </c>
      <c r="E20" s="151"/>
      <c r="F20" s="151">
        <v>3547476095</v>
      </c>
      <c r="G20" s="127"/>
      <c r="H20" s="151"/>
      <c r="I20" s="152">
        <v>2453</v>
      </c>
      <c r="J20" s="152" t="s">
        <v>184</v>
      </c>
      <c r="K20" s="295" t="s">
        <v>404</v>
      </c>
      <c r="L20" s="153">
        <v>0</v>
      </c>
      <c r="M20" s="153"/>
      <c r="N20" s="140">
        <v>0</v>
      </c>
      <c r="O20" s="153"/>
      <c r="P20" s="127"/>
    </row>
    <row r="21" spans="1:16" ht="26.25" x14ac:dyDescent="0.4">
      <c r="A21" s="152">
        <v>1385</v>
      </c>
      <c r="B21" s="152" t="s">
        <v>33</v>
      </c>
      <c r="C21" s="297" t="s">
        <v>404</v>
      </c>
      <c r="D21" s="151">
        <v>297260883</v>
      </c>
      <c r="E21" s="151"/>
      <c r="F21" s="151">
        <v>330658616</v>
      </c>
      <c r="G21" s="127"/>
      <c r="H21" s="151"/>
      <c r="I21" s="152">
        <v>2460</v>
      </c>
      <c r="J21" s="152" t="s">
        <v>146</v>
      </c>
      <c r="K21" s="295"/>
      <c r="L21" s="153">
        <v>0</v>
      </c>
      <c r="M21" s="153"/>
      <c r="N21" s="140">
        <v>0</v>
      </c>
      <c r="O21" s="153"/>
      <c r="P21" s="127"/>
    </row>
    <row r="22" spans="1:16" ht="26.25" x14ac:dyDescent="0.4">
      <c r="A22" s="152">
        <v>1386</v>
      </c>
      <c r="B22" s="152" t="s">
        <v>36</v>
      </c>
      <c r="C22" s="297" t="s">
        <v>404</v>
      </c>
      <c r="D22" s="151">
        <v>-818435837</v>
      </c>
      <c r="E22" s="151"/>
      <c r="F22" s="151">
        <v>-875065823</v>
      </c>
      <c r="G22" s="127"/>
      <c r="H22" s="144"/>
      <c r="I22" s="152">
        <v>2490</v>
      </c>
      <c r="J22" s="152" t="s">
        <v>149</v>
      </c>
      <c r="K22" s="294">
        <v>31</v>
      </c>
      <c r="L22" s="153">
        <v>3862017309</v>
      </c>
      <c r="M22" s="153"/>
      <c r="N22" s="140">
        <v>2016696527</v>
      </c>
      <c r="O22" s="153"/>
      <c r="P22" s="127"/>
    </row>
    <row r="23" spans="1:16" ht="26.25" x14ac:dyDescent="0.4">
      <c r="A23" s="152"/>
      <c r="B23" s="152"/>
      <c r="C23" s="297"/>
      <c r="D23" s="151"/>
      <c r="E23" s="151"/>
      <c r="F23" s="140"/>
      <c r="G23" s="127"/>
      <c r="H23" s="144"/>
      <c r="I23" s="146">
        <v>25</v>
      </c>
      <c r="J23" s="146" t="s">
        <v>154</v>
      </c>
      <c r="K23" s="295"/>
      <c r="L23" s="149">
        <v>20187400967</v>
      </c>
      <c r="M23" s="150"/>
      <c r="N23" s="149">
        <v>20766812234</v>
      </c>
      <c r="O23" s="150"/>
      <c r="P23" s="127"/>
    </row>
    <row r="24" spans="1:16" ht="26.25" x14ac:dyDescent="0.4">
      <c r="A24" s="146">
        <v>14</v>
      </c>
      <c r="B24" s="146" t="s">
        <v>38</v>
      </c>
      <c r="C24" s="294">
        <v>5</v>
      </c>
      <c r="D24" s="147">
        <v>76622966</v>
      </c>
      <c r="E24" s="144"/>
      <c r="F24" s="147">
        <v>34617095</v>
      </c>
      <c r="G24" s="127"/>
      <c r="H24" s="151"/>
      <c r="I24" s="152">
        <v>2511</v>
      </c>
      <c r="J24" s="152" t="s">
        <v>156</v>
      </c>
      <c r="K24" s="295" t="s">
        <v>406</v>
      </c>
      <c r="L24" s="153">
        <v>18946887944</v>
      </c>
      <c r="M24" s="153"/>
      <c r="N24" s="140">
        <v>20766812234</v>
      </c>
      <c r="O24" s="153"/>
      <c r="P24" s="127"/>
    </row>
    <row r="25" spans="1:16" ht="26.25" x14ac:dyDescent="0.4">
      <c r="A25" s="152"/>
      <c r="B25" s="152"/>
      <c r="C25" s="308"/>
      <c r="D25" s="151"/>
      <c r="E25" s="151"/>
      <c r="F25" s="151"/>
      <c r="G25" s="127"/>
      <c r="H25" s="151"/>
      <c r="I25" s="152">
        <v>2512</v>
      </c>
      <c r="J25" s="152" t="s">
        <v>170</v>
      </c>
      <c r="K25" s="296" t="s">
        <v>404</v>
      </c>
      <c r="L25" s="153">
        <v>1240513023</v>
      </c>
      <c r="M25" s="153"/>
      <c r="N25" s="140"/>
      <c r="O25" s="153"/>
      <c r="P25" s="127"/>
    </row>
    <row r="26" spans="1:16" ht="26.25" x14ac:dyDescent="0.4">
      <c r="A26" s="152">
        <v>1415</v>
      </c>
      <c r="B26" s="152" t="s">
        <v>40</v>
      </c>
      <c r="C26" s="297"/>
      <c r="D26" s="151">
        <v>76622966</v>
      </c>
      <c r="E26" s="151"/>
      <c r="F26" s="151">
        <v>34617095</v>
      </c>
      <c r="G26" s="127"/>
      <c r="H26" s="151"/>
      <c r="I26" s="152">
        <v>2513</v>
      </c>
      <c r="J26" s="152" t="s">
        <v>173</v>
      </c>
      <c r="K26" s="295" t="s">
        <v>404</v>
      </c>
      <c r="L26" s="153">
        <v>0</v>
      </c>
      <c r="M26" s="153"/>
      <c r="N26" s="140">
        <v>0</v>
      </c>
      <c r="O26" s="153"/>
      <c r="P26" s="127"/>
    </row>
    <row r="27" spans="1:16" ht="26.25" x14ac:dyDescent="0.4">
      <c r="A27" s="152"/>
      <c r="B27" s="152"/>
      <c r="C27" s="297"/>
      <c r="D27" s="151"/>
      <c r="E27" s="151"/>
      <c r="F27" s="140"/>
      <c r="G27" s="127"/>
      <c r="H27" s="151"/>
      <c r="I27" s="146">
        <v>27</v>
      </c>
      <c r="J27" s="146" t="s">
        <v>175</v>
      </c>
      <c r="K27" s="295"/>
      <c r="L27" s="149">
        <v>1728812496</v>
      </c>
      <c r="M27" s="150"/>
      <c r="N27" s="149">
        <v>904907844</v>
      </c>
      <c r="O27" s="150"/>
      <c r="P27" s="127"/>
    </row>
    <row r="28" spans="1:16" ht="26.25" x14ac:dyDescent="0.4">
      <c r="A28" s="146">
        <v>19</v>
      </c>
      <c r="B28" s="146" t="s">
        <v>87</v>
      </c>
      <c r="C28" s="295"/>
      <c r="D28" s="147">
        <v>97615166001</v>
      </c>
      <c r="E28" s="144"/>
      <c r="F28" s="147">
        <v>12723223160</v>
      </c>
      <c r="G28" s="127"/>
      <c r="H28" s="151"/>
      <c r="I28" s="154"/>
      <c r="J28" s="154"/>
      <c r="K28" s="295"/>
      <c r="L28" s="154"/>
      <c r="M28" s="154"/>
      <c r="N28" s="154"/>
      <c r="O28" s="154"/>
      <c r="P28" s="127"/>
    </row>
    <row r="29" spans="1:16" ht="26.25" x14ac:dyDescent="0.4">
      <c r="A29" s="139"/>
      <c r="B29" s="139"/>
      <c r="C29" s="293"/>
      <c r="D29" s="139"/>
      <c r="E29" s="139"/>
      <c r="F29" s="139"/>
      <c r="G29" s="127"/>
      <c r="H29" s="151"/>
      <c r="I29" s="152">
        <v>2701</v>
      </c>
      <c r="J29" s="152" t="s">
        <v>177</v>
      </c>
      <c r="K29" s="294">
        <v>33</v>
      </c>
      <c r="L29" s="153">
        <v>1728812496</v>
      </c>
      <c r="M29" s="153"/>
      <c r="N29" s="153">
        <v>904907844</v>
      </c>
      <c r="O29" s="153"/>
      <c r="P29" s="127"/>
    </row>
    <row r="30" spans="1:16" ht="26.25" x14ac:dyDescent="0.4">
      <c r="A30" s="152">
        <v>1905</v>
      </c>
      <c r="B30" s="152" t="s">
        <v>92</v>
      </c>
      <c r="C30" s="294">
        <v>6</v>
      </c>
      <c r="D30" s="155">
        <v>2008030087</v>
      </c>
      <c r="E30" s="155"/>
      <c r="F30" s="156">
        <v>1191362859</v>
      </c>
      <c r="G30" s="127"/>
      <c r="H30" s="151"/>
      <c r="I30" s="152">
        <v>2710</v>
      </c>
      <c r="J30" s="152" t="s">
        <v>407</v>
      </c>
      <c r="K30" s="295"/>
      <c r="L30" s="153">
        <v>0</v>
      </c>
      <c r="M30" s="153"/>
      <c r="N30" s="153">
        <v>0</v>
      </c>
      <c r="O30" s="153"/>
      <c r="P30" s="127"/>
    </row>
    <row r="31" spans="1:16" ht="26.25" x14ac:dyDescent="0.4">
      <c r="A31" s="152">
        <v>1906</v>
      </c>
      <c r="B31" s="152" t="s">
        <v>97</v>
      </c>
      <c r="C31" s="294">
        <v>7</v>
      </c>
      <c r="D31" s="155">
        <v>24971135194</v>
      </c>
      <c r="E31" s="155"/>
      <c r="F31" s="156">
        <v>3473930307</v>
      </c>
      <c r="G31" s="127"/>
      <c r="H31" s="151"/>
      <c r="I31" s="157"/>
      <c r="J31" s="157"/>
      <c r="K31" s="295"/>
      <c r="L31" s="157"/>
      <c r="M31" s="157"/>
      <c r="N31" s="157"/>
      <c r="O31" s="157"/>
      <c r="P31" s="127"/>
    </row>
    <row r="32" spans="1:16" ht="26.25" x14ac:dyDescent="0.4">
      <c r="A32" s="152">
        <v>1908</v>
      </c>
      <c r="B32" s="152" t="s">
        <v>101</v>
      </c>
      <c r="C32" s="294">
        <v>8</v>
      </c>
      <c r="D32" s="155">
        <v>70523654230</v>
      </c>
      <c r="E32" s="155"/>
      <c r="F32" s="156">
        <v>7907450370</v>
      </c>
      <c r="G32" s="127"/>
      <c r="H32" s="151"/>
      <c r="I32" s="146">
        <v>29</v>
      </c>
      <c r="J32" s="146" t="s">
        <v>182</v>
      </c>
      <c r="K32" s="295"/>
      <c r="L32" s="149">
        <v>11742361013</v>
      </c>
      <c r="M32" s="150"/>
      <c r="N32" s="149">
        <v>4614758305</v>
      </c>
      <c r="O32" s="150"/>
      <c r="P32" s="127"/>
    </row>
    <row r="33" spans="1:16" ht="26.25" x14ac:dyDescent="0.4">
      <c r="A33" s="152">
        <v>1909</v>
      </c>
      <c r="B33" s="152" t="s">
        <v>104</v>
      </c>
      <c r="C33" s="294">
        <v>9</v>
      </c>
      <c r="D33" s="155">
        <v>112346490</v>
      </c>
      <c r="E33" s="155"/>
      <c r="F33" s="156">
        <v>150479624</v>
      </c>
      <c r="G33" s="127"/>
      <c r="H33" s="151"/>
      <c r="I33" s="157"/>
      <c r="J33" s="157"/>
      <c r="K33" s="295"/>
      <c r="L33" s="157"/>
      <c r="M33" s="157"/>
      <c r="N33" s="157"/>
      <c r="O33" s="157"/>
      <c r="P33" s="127"/>
    </row>
    <row r="34" spans="1:16" ht="26.25" x14ac:dyDescent="0.4">
      <c r="A34" s="158"/>
      <c r="B34" s="158"/>
      <c r="C34" s="297"/>
      <c r="D34" s="155"/>
      <c r="E34" s="155"/>
      <c r="F34" s="155"/>
      <c r="G34" s="127"/>
      <c r="H34" s="151"/>
      <c r="I34" s="152">
        <v>2902</v>
      </c>
      <c r="J34" s="152" t="s">
        <v>184</v>
      </c>
      <c r="K34" s="294">
        <v>34</v>
      </c>
      <c r="L34" s="153">
        <v>11742361013</v>
      </c>
      <c r="M34" s="153"/>
      <c r="N34" s="140">
        <v>4614758305</v>
      </c>
      <c r="O34" s="153"/>
      <c r="P34" s="127"/>
    </row>
    <row r="35" spans="1:16" ht="26.25" x14ac:dyDescent="0.4">
      <c r="A35" s="160"/>
      <c r="B35" s="131" t="s">
        <v>409</v>
      </c>
      <c r="C35" s="297"/>
      <c r="D35" s="135">
        <v>176196666864</v>
      </c>
      <c r="E35" s="136"/>
      <c r="F35" s="135">
        <v>223773388368</v>
      </c>
      <c r="G35" s="127"/>
      <c r="H35" s="161"/>
      <c r="I35" s="162"/>
      <c r="J35" s="131" t="s">
        <v>409</v>
      </c>
      <c r="K35" s="295"/>
      <c r="L35" s="137">
        <v>5928940339</v>
      </c>
      <c r="M35" s="138"/>
      <c r="N35" s="137">
        <v>13752413559</v>
      </c>
      <c r="O35" s="138"/>
      <c r="P35" s="127"/>
    </row>
    <row r="36" spans="1:16" ht="26.25" x14ac:dyDescent="0.4">
      <c r="A36" s="139"/>
      <c r="B36" s="139"/>
      <c r="C36" s="293"/>
      <c r="D36" s="139"/>
      <c r="E36" s="139"/>
      <c r="F36" s="139"/>
      <c r="G36" s="127"/>
      <c r="H36" s="151"/>
      <c r="I36" s="146">
        <v>25</v>
      </c>
      <c r="J36" s="146" t="s">
        <v>154</v>
      </c>
      <c r="K36" s="295"/>
      <c r="L36" s="149">
        <v>5928940339</v>
      </c>
      <c r="M36" s="150"/>
      <c r="N36" s="149">
        <v>13752413559</v>
      </c>
      <c r="O36" s="150"/>
      <c r="P36" s="127"/>
    </row>
    <row r="37" spans="1:16" ht="26.25" x14ac:dyDescent="0.4">
      <c r="A37" s="146">
        <v>16</v>
      </c>
      <c r="B37" s="146" t="s">
        <v>44</v>
      </c>
      <c r="C37" s="297">
        <v>10</v>
      </c>
      <c r="D37" s="147">
        <v>168379831006</v>
      </c>
      <c r="E37" s="144"/>
      <c r="F37" s="147">
        <v>209634647343</v>
      </c>
      <c r="G37" s="127"/>
      <c r="H37" s="151"/>
      <c r="I37" s="152">
        <v>2511</v>
      </c>
      <c r="J37" s="152" t="s">
        <v>156</v>
      </c>
      <c r="K37" s="295" t="s">
        <v>404</v>
      </c>
      <c r="L37" s="153">
        <v>0</v>
      </c>
      <c r="M37" s="153"/>
      <c r="N37" s="153">
        <v>0</v>
      </c>
      <c r="O37" s="139"/>
      <c r="P37" s="127"/>
    </row>
    <row r="38" spans="1:16" ht="26.25" x14ac:dyDescent="0.4">
      <c r="A38" s="146"/>
      <c r="B38" s="146"/>
      <c r="C38" s="297"/>
      <c r="D38" s="144"/>
      <c r="E38" s="144"/>
      <c r="F38" s="144"/>
      <c r="G38" s="127"/>
      <c r="H38" s="151"/>
      <c r="I38" s="152">
        <v>2512</v>
      </c>
      <c r="J38" s="152" t="s">
        <v>170</v>
      </c>
      <c r="K38" s="295"/>
      <c r="L38" s="153">
        <v>5928940339</v>
      </c>
      <c r="M38" s="153"/>
      <c r="N38" s="140">
        <v>13752413559</v>
      </c>
      <c r="O38" s="139"/>
      <c r="P38" s="127"/>
    </row>
    <row r="39" spans="1:16" ht="26.25" x14ac:dyDescent="0.4">
      <c r="A39" s="152">
        <v>1605</v>
      </c>
      <c r="B39" s="152" t="s">
        <v>46</v>
      </c>
      <c r="C39" s="297">
        <v>11</v>
      </c>
      <c r="D39" s="151">
        <v>38286464722</v>
      </c>
      <c r="E39" s="151"/>
      <c r="F39" s="140">
        <v>47977529862</v>
      </c>
      <c r="G39" s="127"/>
      <c r="H39" s="151"/>
      <c r="I39" s="152"/>
      <c r="J39" s="152"/>
      <c r="K39" s="295"/>
      <c r="L39" s="153"/>
      <c r="M39" s="153"/>
      <c r="N39" s="153"/>
      <c r="O39" s="153"/>
      <c r="P39" s="127"/>
    </row>
    <row r="40" spans="1:16" ht="26.25" x14ac:dyDescent="0.4">
      <c r="A40" s="152">
        <v>1615</v>
      </c>
      <c r="B40" s="152" t="s">
        <v>50</v>
      </c>
      <c r="C40" s="297">
        <v>12</v>
      </c>
      <c r="D40" s="151">
        <v>8068495834</v>
      </c>
      <c r="E40" s="151"/>
      <c r="F40" s="140">
        <v>81283883084</v>
      </c>
      <c r="G40" s="127"/>
      <c r="H40" s="151"/>
      <c r="I40" s="146">
        <v>27</v>
      </c>
      <c r="J40" s="146" t="s">
        <v>175</v>
      </c>
      <c r="K40" s="295"/>
      <c r="L40" s="149">
        <v>0</v>
      </c>
      <c r="M40" s="150"/>
      <c r="N40" s="149">
        <v>0</v>
      </c>
      <c r="O40" s="150"/>
      <c r="P40" s="127"/>
    </row>
    <row r="41" spans="1:16" ht="26.25" x14ac:dyDescent="0.4">
      <c r="A41" s="152">
        <v>1635</v>
      </c>
      <c r="B41" s="152" t="s">
        <v>54</v>
      </c>
      <c r="C41" s="297">
        <v>13</v>
      </c>
      <c r="D41" s="151">
        <v>799252721</v>
      </c>
      <c r="E41" s="151"/>
      <c r="F41" s="140">
        <v>1115916574</v>
      </c>
      <c r="G41" s="127"/>
      <c r="H41" s="151"/>
      <c r="I41" s="157"/>
      <c r="J41" s="157"/>
      <c r="K41" s="295"/>
      <c r="L41" s="157"/>
      <c r="M41" s="157"/>
      <c r="N41" s="157"/>
      <c r="O41" s="157"/>
      <c r="P41" s="127"/>
    </row>
    <row r="42" spans="1:16" ht="26.25" x14ac:dyDescent="0.4">
      <c r="A42" s="152">
        <v>1640</v>
      </c>
      <c r="B42" s="152" t="s">
        <v>58</v>
      </c>
      <c r="C42" s="297">
        <v>14</v>
      </c>
      <c r="D42" s="151">
        <v>93960983296</v>
      </c>
      <c r="E42" s="151"/>
      <c r="F42" s="140">
        <v>43076670771</v>
      </c>
      <c r="G42" s="127"/>
      <c r="H42" s="151"/>
      <c r="I42" s="152">
        <v>2701</v>
      </c>
      <c r="J42" s="152" t="s">
        <v>177</v>
      </c>
      <c r="K42" s="297"/>
      <c r="L42" s="153">
        <v>0</v>
      </c>
      <c r="M42" s="153"/>
      <c r="N42" s="153">
        <v>0</v>
      </c>
      <c r="O42" s="153"/>
      <c r="P42" s="127"/>
    </row>
    <row r="43" spans="1:16" ht="26.25" x14ac:dyDescent="0.4">
      <c r="A43" s="152">
        <v>1655</v>
      </c>
      <c r="B43" s="152" t="s">
        <v>63</v>
      </c>
      <c r="C43" s="297">
        <v>15</v>
      </c>
      <c r="D43" s="151">
        <v>2844109054</v>
      </c>
      <c r="E43" s="151"/>
      <c r="F43" s="140">
        <v>2899621195</v>
      </c>
      <c r="G43" s="127"/>
      <c r="H43" s="151"/>
      <c r="I43" s="139"/>
      <c r="J43" s="139"/>
      <c r="K43" s="293"/>
      <c r="L43" s="139"/>
      <c r="M43" s="139"/>
      <c r="N43" s="139"/>
      <c r="O43" s="139"/>
      <c r="P43" s="127"/>
    </row>
    <row r="44" spans="1:16" ht="26.25" x14ac:dyDescent="0.4">
      <c r="A44" s="152">
        <v>1665</v>
      </c>
      <c r="B44" s="152" t="s">
        <v>69</v>
      </c>
      <c r="C44" s="297">
        <v>16</v>
      </c>
      <c r="D44" s="151">
        <v>43003917377</v>
      </c>
      <c r="E44" s="151"/>
      <c r="F44" s="140">
        <v>43326537935</v>
      </c>
      <c r="G44" s="127"/>
      <c r="H44" s="151"/>
      <c r="I44" s="139"/>
      <c r="J44" s="139"/>
      <c r="K44" s="293"/>
      <c r="L44" s="139"/>
      <c r="M44" s="139"/>
      <c r="N44" s="139"/>
      <c r="O44" s="139"/>
      <c r="P44" s="127"/>
    </row>
    <row r="45" spans="1:16" ht="26.25" x14ac:dyDescent="0.4">
      <c r="A45" s="152">
        <v>1670</v>
      </c>
      <c r="B45" s="152" t="s">
        <v>75</v>
      </c>
      <c r="C45" s="297">
        <v>17</v>
      </c>
      <c r="D45" s="151">
        <v>28509924462</v>
      </c>
      <c r="E45" s="151"/>
      <c r="F45" s="140">
        <v>32289104352</v>
      </c>
      <c r="G45" s="127"/>
      <c r="H45" s="159"/>
      <c r="I45" s="146">
        <v>29</v>
      </c>
      <c r="J45" s="146" t="s">
        <v>182</v>
      </c>
      <c r="K45" s="295"/>
      <c r="L45" s="149">
        <v>0</v>
      </c>
      <c r="M45" s="150"/>
      <c r="N45" s="149">
        <v>0</v>
      </c>
      <c r="O45" s="150"/>
      <c r="P45" s="127"/>
    </row>
    <row r="46" spans="1:16" ht="26.25" x14ac:dyDescent="0.4">
      <c r="A46" s="152">
        <v>1680</v>
      </c>
      <c r="B46" s="152" t="s">
        <v>79</v>
      </c>
      <c r="C46" s="297">
        <v>18</v>
      </c>
      <c r="D46" s="151">
        <v>7461064916</v>
      </c>
      <c r="E46" s="151"/>
      <c r="F46" s="140">
        <v>12936584580</v>
      </c>
      <c r="G46" s="127"/>
      <c r="H46" s="144"/>
      <c r="I46" s="152">
        <v>2902</v>
      </c>
      <c r="J46" s="152" t="s">
        <v>184</v>
      </c>
      <c r="K46" s="297"/>
      <c r="L46" s="153">
        <v>0</v>
      </c>
      <c r="M46" s="153"/>
      <c r="N46" s="153">
        <v>0</v>
      </c>
      <c r="O46" s="153"/>
      <c r="P46" s="127"/>
    </row>
    <row r="47" spans="1:16" ht="26.25" x14ac:dyDescent="0.4">
      <c r="A47" s="152">
        <v>1685</v>
      </c>
      <c r="B47" s="152" t="s">
        <v>82</v>
      </c>
      <c r="C47" s="297">
        <v>19</v>
      </c>
      <c r="D47" s="151">
        <v>-54554381376</v>
      </c>
      <c r="E47" s="151"/>
      <c r="F47" s="140">
        <v>-55271201010</v>
      </c>
      <c r="G47" s="127"/>
      <c r="H47" s="151"/>
      <c r="I47" s="152">
        <v>2905</v>
      </c>
      <c r="J47" s="152" t="s">
        <v>408</v>
      </c>
      <c r="K47" s="297"/>
      <c r="L47" s="153">
        <v>0</v>
      </c>
      <c r="M47" s="153"/>
      <c r="N47" s="153">
        <v>0</v>
      </c>
      <c r="O47" s="153"/>
      <c r="P47" s="127"/>
    </row>
    <row r="48" spans="1:16" ht="27" thickBot="1" x14ac:dyDescent="0.45">
      <c r="A48" s="152"/>
      <c r="B48" s="152"/>
      <c r="C48" s="297"/>
      <c r="D48" s="151"/>
      <c r="E48" s="151"/>
      <c r="F48" s="151"/>
      <c r="G48" s="127"/>
      <c r="H48" s="144"/>
      <c r="I48" s="164"/>
      <c r="J48" s="165" t="s">
        <v>410</v>
      </c>
      <c r="K48" s="297"/>
      <c r="L48" s="166">
        <v>46305224296</v>
      </c>
      <c r="M48" s="138"/>
      <c r="N48" s="166">
        <v>42902719803</v>
      </c>
      <c r="O48" s="138"/>
      <c r="P48" s="127"/>
    </row>
    <row r="49" spans="1:16" ht="27" thickTop="1" x14ac:dyDescent="0.4">
      <c r="A49" s="146">
        <v>19</v>
      </c>
      <c r="B49" s="146" t="s">
        <v>87</v>
      </c>
      <c r="C49" s="297">
        <v>20</v>
      </c>
      <c r="D49" s="147">
        <v>7816835858</v>
      </c>
      <c r="E49" s="144"/>
      <c r="F49" s="147">
        <v>14138741025</v>
      </c>
      <c r="G49" s="127"/>
      <c r="H49" s="151"/>
      <c r="I49" s="131">
        <v>3</v>
      </c>
      <c r="J49" s="131" t="s">
        <v>186</v>
      </c>
      <c r="K49" s="297">
        <v>35</v>
      </c>
      <c r="L49" s="167"/>
      <c r="M49" s="167"/>
      <c r="N49" s="167"/>
      <c r="O49" s="167"/>
      <c r="P49" s="127"/>
    </row>
    <row r="50" spans="1:16" ht="26.25" x14ac:dyDescent="0.4">
      <c r="B50" s="139"/>
      <c r="C50" s="293"/>
      <c r="D50" s="139"/>
      <c r="E50" s="139"/>
      <c r="F50" s="139"/>
      <c r="G50" s="127"/>
      <c r="H50" s="151"/>
      <c r="I50" s="146">
        <v>31</v>
      </c>
      <c r="J50" s="146" t="s">
        <v>188</v>
      </c>
      <c r="K50" s="295"/>
      <c r="L50" s="147">
        <v>231774046518</v>
      </c>
      <c r="M50" s="144"/>
      <c r="N50" s="147">
        <v>196821819626</v>
      </c>
      <c r="O50" s="144"/>
      <c r="P50" s="127"/>
    </row>
    <row r="51" spans="1:16" ht="26.25" x14ac:dyDescent="0.4">
      <c r="A51" s="152">
        <v>1902</v>
      </c>
      <c r="B51" s="152" t="s">
        <v>89</v>
      </c>
      <c r="C51" s="297">
        <v>21</v>
      </c>
      <c r="D51" s="155">
        <v>4900879009</v>
      </c>
      <c r="E51" s="155"/>
      <c r="F51" s="156">
        <v>8617651821</v>
      </c>
      <c r="G51" s="127"/>
      <c r="H51" s="151"/>
      <c r="I51" s="152" t="s">
        <v>189</v>
      </c>
      <c r="J51" s="152" t="s">
        <v>190</v>
      </c>
      <c r="K51" s="297"/>
      <c r="L51" s="153">
        <v>22612118715</v>
      </c>
      <c r="M51" s="153"/>
      <c r="N51" s="153">
        <v>22612118715</v>
      </c>
      <c r="O51" s="153"/>
      <c r="P51" s="127"/>
    </row>
    <row r="52" spans="1:16" ht="26.25" x14ac:dyDescent="0.4">
      <c r="A52" s="152">
        <v>1905</v>
      </c>
      <c r="B52" s="152" t="s">
        <v>92</v>
      </c>
      <c r="C52" s="297">
        <v>22</v>
      </c>
      <c r="D52" s="155">
        <v>797592141</v>
      </c>
      <c r="E52" s="155"/>
      <c r="F52" s="156">
        <v>960982168</v>
      </c>
      <c r="G52" s="127"/>
      <c r="H52" s="151"/>
      <c r="I52" s="152" t="s">
        <v>195</v>
      </c>
      <c r="J52" s="152" t="s">
        <v>196</v>
      </c>
      <c r="K52" s="297">
        <v>36</v>
      </c>
      <c r="L52" s="168">
        <v>37117201558</v>
      </c>
      <c r="M52" s="168"/>
      <c r="N52" s="168">
        <v>20674797438</v>
      </c>
      <c r="O52" s="168"/>
      <c r="P52" s="127"/>
    </row>
    <row r="53" spans="1:16" ht="26.25" x14ac:dyDescent="0.4">
      <c r="A53" s="152">
        <v>1906</v>
      </c>
      <c r="B53" s="152" t="s">
        <v>97</v>
      </c>
      <c r="C53" s="297" t="s">
        <v>404</v>
      </c>
      <c r="D53" s="155">
        <v>0</v>
      </c>
      <c r="E53" s="155"/>
      <c r="F53" s="156"/>
      <c r="G53" s="127"/>
      <c r="H53" s="151"/>
      <c r="I53" s="152">
        <v>310900</v>
      </c>
      <c r="J53" s="152" t="s">
        <v>193</v>
      </c>
      <c r="K53" s="293" t="s">
        <v>404</v>
      </c>
      <c r="L53" s="153">
        <v>172044726245</v>
      </c>
      <c r="M53" s="153"/>
      <c r="N53" s="140">
        <v>153534903473</v>
      </c>
      <c r="O53" s="153"/>
      <c r="P53" s="127"/>
    </row>
    <row r="54" spans="1:16" ht="26.25" x14ac:dyDescent="0.4">
      <c r="A54" s="152">
        <v>1970</v>
      </c>
      <c r="B54" s="152" t="s">
        <v>107</v>
      </c>
      <c r="C54" s="297">
        <v>23</v>
      </c>
      <c r="D54" s="155">
        <v>10376077786</v>
      </c>
      <c r="E54" s="155"/>
      <c r="F54" s="156">
        <v>12107327128</v>
      </c>
      <c r="G54" s="127"/>
      <c r="H54" s="151"/>
      <c r="I54" s="152" t="s">
        <v>411</v>
      </c>
      <c r="J54" s="152" t="s">
        <v>412</v>
      </c>
      <c r="K54" s="297" t="s">
        <v>404</v>
      </c>
      <c r="L54" s="153">
        <v>0</v>
      </c>
      <c r="M54" s="153"/>
      <c r="N54" s="153">
        <v>0</v>
      </c>
      <c r="O54" s="153"/>
      <c r="P54" s="127"/>
    </row>
    <row r="55" spans="1:16" ht="26.25" x14ac:dyDescent="0.4">
      <c r="A55" s="152">
        <v>1975</v>
      </c>
      <c r="B55" s="152" t="s">
        <v>110</v>
      </c>
      <c r="C55" s="297">
        <v>24</v>
      </c>
      <c r="D55" s="155">
        <v>-8257713078</v>
      </c>
      <c r="E55" s="155"/>
      <c r="F55" s="156">
        <v>-7547220092</v>
      </c>
      <c r="G55" s="127"/>
      <c r="H55" s="151"/>
      <c r="I55" s="152">
        <v>314500</v>
      </c>
      <c r="J55" s="152" t="s">
        <v>199</v>
      </c>
      <c r="K55" s="297" t="s">
        <v>404</v>
      </c>
      <c r="L55" s="153">
        <v>0</v>
      </c>
      <c r="M55" s="153"/>
      <c r="N55" s="153"/>
      <c r="O55" s="153"/>
      <c r="P55" s="127"/>
    </row>
    <row r="56" spans="1:16" ht="27" thickBot="1" x14ac:dyDescent="0.45">
      <c r="A56" s="146"/>
      <c r="B56" s="146"/>
      <c r="C56" s="297"/>
      <c r="D56" s="144"/>
      <c r="E56" s="144"/>
      <c r="F56" s="144"/>
      <c r="G56" s="127"/>
      <c r="H56" s="151"/>
      <c r="I56" s="157"/>
      <c r="J56" s="165" t="s">
        <v>413</v>
      </c>
      <c r="K56" s="297"/>
      <c r="L56" s="166">
        <v>231774046518</v>
      </c>
      <c r="M56" s="138"/>
      <c r="N56" s="166">
        <v>196821819626</v>
      </c>
      <c r="O56" s="138"/>
      <c r="P56" s="127"/>
    </row>
    <row r="57" spans="1:16" ht="27" thickTop="1" x14ac:dyDescent="0.4">
      <c r="A57" s="169"/>
      <c r="B57" s="170"/>
      <c r="C57" s="309"/>
      <c r="D57" s="159"/>
      <c r="E57" s="159"/>
      <c r="F57" s="159"/>
      <c r="G57" s="127"/>
      <c r="H57" s="151"/>
      <c r="I57" s="163"/>
      <c r="J57" s="163"/>
      <c r="K57" s="298"/>
      <c r="L57" s="163"/>
      <c r="M57" s="163"/>
      <c r="N57" s="163"/>
      <c r="O57" s="163"/>
      <c r="P57" s="127"/>
    </row>
    <row r="58" spans="1:16" ht="27" thickBot="1" x14ac:dyDescent="0.45">
      <c r="A58" s="169"/>
      <c r="B58" s="165" t="s">
        <v>414</v>
      </c>
      <c r="C58" s="297"/>
      <c r="D58" s="171">
        <v>278079270814</v>
      </c>
      <c r="E58" s="136"/>
      <c r="F58" s="171">
        <v>239724539429</v>
      </c>
      <c r="G58" s="127"/>
      <c r="H58" s="151"/>
      <c r="I58" s="172"/>
      <c r="J58" s="165" t="s">
        <v>415</v>
      </c>
      <c r="K58" s="297"/>
      <c r="L58" s="166">
        <v>278079270814</v>
      </c>
      <c r="M58" s="138"/>
      <c r="N58" s="166">
        <v>239724539429</v>
      </c>
      <c r="O58" s="138"/>
      <c r="P58" s="127"/>
    </row>
    <row r="59" spans="1:16" ht="27" thickTop="1" x14ac:dyDescent="0.4">
      <c r="A59" s="169"/>
      <c r="B59" s="165"/>
      <c r="C59" s="297"/>
      <c r="D59" s="136"/>
      <c r="E59" s="136"/>
      <c r="F59" s="136"/>
      <c r="G59" s="127"/>
      <c r="H59" s="151"/>
      <c r="I59" s="139"/>
      <c r="J59" s="165"/>
      <c r="K59" s="297"/>
      <c r="L59" s="173">
        <v>0</v>
      </c>
      <c r="M59" s="173"/>
      <c r="N59" s="173">
        <v>0</v>
      </c>
      <c r="O59" s="173"/>
      <c r="P59" s="127"/>
    </row>
    <row r="60" spans="1:16" ht="26.25" x14ac:dyDescent="0.4">
      <c r="A60" s="165">
        <v>8</v>
      </c>
      <c r="B60" s="165" t="s">
        <v>309</v>
      </c>
      <c r="C60" s="297">
        <v>49</v>
      </c>
      <c r="D60" s="174">
        <v>0</v>
      </c>
      <c r="E60" s="175"/>
      <c r="F60" s="174">
        <v>0</v>
      </c>
      <c r="G60" s="127"/>
      <c r="H60" s="151"/>
      <c r="I60" s="165">
        <v>9</v>
      </c>
      <c r="J60" s="165" t="s">
        <v>337</v>
      </c>
      <c r="K60" s="297">
        <v>50</v>
      </c>
      <c r="L60" s="174">
        <v>0</v>
      </c>
      <c r="M60" s="175"/>
      <c r="N60" s="174">
        <v>0</v>
      </c>
      <c r="O60" s="175"/>
      <c r="P60" s="127"/>
    </row>
    <row r="61" spans="1:16" ht="26.25" x14ac:dyDescent="0.4">
      <c r="A61" s="146">
        <v>81</v>
      </c>
      <c r="B61" s="146" t="s">
        <v>311</v>
      </c>
      <c r="C61" s="297"/>
      <c r="D61" s="144">
        <v>796132000</v>
      </c>
      <c r="E61" s="144"/>
      <c r="F61" s="176">
        <v>796132000</v>
      </c>
      <c r="G61" s="127"/>
      <c r="H61" s="144"/>
      <c r="I61" s="146">
        <v>91</v>
      </c>
      <c r="J61" s="146" t="s">
        <v>404</v>
      </c>
      <c r="K61" s="297"/>
      <c r="L61" s="150">
        <v>29473712318</v>
      </c>
      <c r="M61" s="150"/>
      <c r="N61" s="176">
        <v>27909841222</v>
      </c>
      <c r="O61" s="150"/>
      <c r="P61" s="127"/>
    </row>
    <row r="62" spans="1:16" ht="26.25" x14ac:dyDescent="0.4">
      <c r="A62" s="146">
        <v>83</v>
      </c>
      <c r="B62" s="146" t="s">
        <v>315</v>
      </c>
      <c r="C62" s="297"/>
      <c r="D62" s="144">
        <v>3688658562</v>
      </c>
      <c r="E62" s="144"/>
      <c r="F62" s="176">
        <v>8017461382</v>
      </c>
      <c r="G62" s="127"/>
      <c r="H62" s="144"/>
      <c r="I62" s="146">
        <v>93</v>
      </c>
      <c r="J62" s="146" t="s">
        <v>346</v>
      </c>
      <c r="K62" s="297"/>
      <c r="L62" s="150">
        <v>1414103102</v>
      </c>
      <c r="M62" s="150"/>
      <c r="N62" s="176">
        <v>1414103102</v>
      </c>
      <c r="O62" s="150"/>
      <c r="P62" s="127"/>
    </row>
    <row r="63" spans="1:16" ht="26.25" x14ac:dyDescent="0.4">
      <c r="A63" s="177">
        <v>89</v>
      </c>
      <c r="B63" s="177" t="s">
        <v>326</v>
      </c>
      <c r="C63" s="297"/>
      <c r="D63" s="178">
        <v>-4484790562</v>
      </c>
      <c r="E63" s="178"/>
      <c r="F63" s="179">
        <v>-8813593382</v>
      </c>
      <c r="G63" s="127"/>
      <c r="H63" s="180"/>
      <c r="I63" s="146">
        <v>99</v>
      </c>
      <c r="J63" s="177" t="s">
        <v>353</v>
      </c>
      <c r="K63" s="297"/>
      <c r="L63" s="181">
        <v>-30887815420</v>
      </c>
      <c r="M63" s="181"/>
      <c r="N63" s="179">
        <v>-29323944324</v>
      </c>
      <c r="O63" s="181"/>
      <c r="P63" s="127"/>
    </row>
    <row r="64" spans="1:16" ht="26.25" x14ac:dyDescent="0.4">
      <c r="A64" s="139"/>
      <c r="B64" s="139"/>
      <c r="C64" s="250"/>
      <c r="D64" s="139"/>
      <c r="E64" s="139"/>
      <c r="F64" s="139"/>
      <c r="G64" s="127"/>
      <c r="H64" s="151"/>
      <c r="I64" s="139"/>
      <c r="J64" s="139"/>
      <c r="K64" s="250"/>
      <c r="L64" s="139"/>
      <c r="M64" s="139"/>
      <c r="N64" s="139"/>
      <c r="O64" s="139"/>
      <c r="P64" s="127"/>
    </row>
    <row r="65" spans="1:17" ht="30" x14ac:dyDescent="0.4">
      <c r="A65" s="182"/>
      <c r="B65" s="182"/>
      <c r="C65" s="300"/>
      <c r="D65" s="182"/>
      <c r="E65" s="182"/>
      <c r="F65" s="182"/>
      <c r="G65" s="124"/>
      <c r="H65" s="182"/>
      <c r="I65" s="183"/>
      <c r="J65" s="184"/>
      <c r="K65" s="299"/>
      <c r="L65" s="185"/>
      <c r="M65" s="185"/>
      <c r="N65" s="185"/>
      <c r="O65" s="185"/>
      <c r="P65" s="186"/>
      <c r="Q65" s="187"/>
    </row>
    <row r="66" spans="1:17" ht="30" x14ac:dyDescent="0.4">
      <c r="A66" s="182"/>
      <c r="B66" s="182"/>
      <c r="C66" s="300"/>
      <c r="D66" s="182"/>
      <c r="E66" s="182"/>
      <c r="F66" s="182"/>
      <c r="G66" s="124"/>
      <c r="H66" s="182"/>
      <c r="I66" s="183"/>
      <c r="J66" s="184"/>
      <c r="K66" s="299"/>
      <c r="L66" s="185"/>
      <c r="M66" s="185"/>
      <c r="N66" s="185"/>
      <c r="O66" s="185"/>
      <c r="P66" s="186"/>
      <c r="Q66" s="187"/>
    </row>
    <row r="67" spans="1:17" ht="30" x14ac:dyDescent="0.4">
      <c r="A67" s="182"/>
      <c r="B67" s="182"/>
      <c r="C67" s="300"/>
      <c r="D67" s="182"/>
      <c r="E67" s="182"/>
      <c r="F67" s="182"/>
      <c r="G67" s="124"/>
      <c r="H67" s="182"/>
      <c r="I67" s="183"/>
      <c r="J67" s="182"/>
      <c r="K67" s="300"/>
      <c r="L67" s="182"/>
      <c r="M67" s="182"/>
      <c r="N67" s="182"/>
      <c r="O67" s="182"/>
      <c r="P67" s="182"/>
      <c r="Q67" s="187"/>
    </row>
    <row r="68" spans="1:17" ht="26.25" x14ac:dyDescent="0.4">
      <c r="A68" s="437" t="s">
        <v>416</v>
      </c>
      <c r="B68" s="437"/>
      <c r="C68" s="437"/>
      <c r="D68" s="437"/>
      <c r="E68" s="437"/>
      <c r="F68" s="437"/>
      <c r="G68" s="188"/>
      <c r="H68" s="188"/>
      <c r="I68" s="188"/>
      <c r="J68" s="437" t="s">
        <v>416</v>
      </c>
      <c r="K68" s="437"/>
      <c r="L68" s="437"/>
      <c r="M68" s="139"/>
      <c r="N68" s="139"/>
      <c r="O68" s="139"/>
      <c r="P68" s="139"/>
      <c r="Q68" s="187"/>
    </row>
    <row r="69" spans="1:17" ht="27.75" x14ac:dyDescent="0.4">
      <c r="A69" s="438" t="s">
        <v>363</v>
      </c>
      <c r="B69" s="438"/>
      <c r="C69" s="438"/>
      <c r="D69" s="438"/>
      <c r="E69" s="438"/>
      <c r="F69" s="438"/>
      <c r="G69" s="438"/>
      <c r="H69" s="438"/>
      <c r="I69" s="438"/>
      <c r="J69" s="438" t="s">
        <v>366</v>
      </c>
      <c r="K69" s="438"/>
      <c r="L69" s="438"/>
      <c r="M69" s="189"/>
      <c r="N69" s="189"/>
      <c r="O69" s="189"/>
      <c r="P69" s="190"/>
      <c r="Q69" s="187"/>
    </row>
    <row r="70" spans="1:17" ht="27.75" x14ac:dyDescent="0.4">
      <c r="A70" s="435" t="s">
        <v>364</v>
      </c>
      <c r="B70" s="435"/>
      <c r="C70" s="435"/>
      <c r="D70" s="435"/>
      <c r="E70" s="435"/>
      <c r="F70" s="435"/>
      <c r="G70" s="191"/>
      <c r="H70" s="191"/>
      <c r="I70" s="191"/>
      <c r="J70" s="436" t="s">
        <v>368</v>
      </c>
      <c r="K70" s="436"/>
      <c r="L70" s="436"/>
      <c r="M70" s="43"/>
      <c r="N70" s="189"/>
      <c r="O70" s="189"/>
      <c r="P70" s="190"/>
      <c r="Q70" s="187"/>
    </row>
    <row r="71" spans="1:17" ht="26.25" x14ac:dyDescent="0.4">
      <c r="A71" s="430" t="s">
        <v>365</v>
      </c>
      <c r="B71" s="430"/>
      <c r="C71" s="430"/>
      <c r="D71" s="430"/>
      <c r="E71" s="430"/>
      <c r="F71" s="430"/>
      <c r="G71" s="192"/>
      <c r="H71" s="192"/>
      <c r="I71" s="192"/>
      <c r="J71" s="431" t="s">
        <v>370</v>
      </c>
      <c r="K71" s="431"/>
      <c r="L71" s="431"/>
      <c r="M71" s="193"/>
      <c r="N71" s="193"/>
      <c r="O71" s="193"/>
      <c r="P71" s="194"/>
      <c r="Q71" s="187"/>
    </row>
    <row r="72" spans="1:17" ht="27.75" x14ac:dyDescent="0.4">
      <c r="A72" s="195"/>
      <c r="B72" s="195"/>
      <c r="C72" s="195"/>
      <c r="D72" s="196"/>
      <c r="E72" s="196"/>
      <c r="F72" s="196"/>
      <c r="G72" s="197"/>
      <c r="H72" s="198"/>
      <c r="I72" s="196"/>
      <c r="J72" s="196"/>
      <c r="K72" s="301"/>
      <c r="L72" s="199"/>
      <c r="M72" s="199"/>
      <c r="N72" s="199"/>
      <c r="O72" s="199"/>
      <c r="P72" s="197"/>
      <c r="Q72" s="187"/>
    </row>
    <row r="73" spans="1:17" ht="27.75" x14ac:dyDescent="0.4">
      <c r="A73" s="195"/>
      <c r="B73" s="195"/>
      <c r="C73" s="195"/>
      <c r="D73" s="199"/>
      <c r="E73" s="199"/>
      <c r="F73" s="199"/>
      <c r="G73" s="197"/>
      <c r="H73" s="200"/>
      <c r="I73" s="199"/>
      <c r="J73" s="199"/>
      <c r="K73" s="301"/>
      <c r="L73" s="199"/>
      <c r="M73" s="199"/>
      <c r="N73" s="199"/>
      <c r="O73" s="199"/>
      <c r="P73" s="197"/>
      <c r="Q73" s="187"/>
    </row>
    <row r="74" spans="1:17" ht="27.75" x14ac:dyDescent="0.4">
      <c r="A74" s="195"/>
      <c r="B74" s="195"/>
      <c r="C74" s="195"/>
      <c r="D74" s="199"/>
      <c r="E74" s="199"/>
      <c r="F74" s="199"/>
      <c r="G74" s="197"/>
      <c r="H74" s="201"/>
      <c r="I74" s="199"/>
      <c r="J74" s="199"/>
      <c r="K74" s="301"/>
      <c r="L74" s="199"/>
      <c r="M74" s="199"/>
      <c r="N74" s="199"/>
      <c r="O74" s="199"/>
      <c r="P74" s="197"/>
      <c r="Q74" s="187"/>
    </row>
    <row r="75" spans="1:17" ht="30" x14ac:dyDescent="0.4">
      <c r="A75" s="432"/>
      <c r="B75" s="432"/>
      <c r="C75" s="432"/>
      <c r="D75" s="432"/>
      <c r="E75" s="202"/>
      <c r="F75" s="202"/>
      <c r="G75" s="197"/>
      <c r="H75" s="203"/>
      <c r="I75" s="204"/>
      <c r="J75" s="205"/>
      <c r="K75" s="302"/>
      <c r="L75" s="205"/>
      <c r="M75" s="205"/>
      <c r="N75" s="205"/>
      <c r="O75" s="205"/>
      <c r="P75" s="197"/>
      <c r="Q75" s="187"/>
    </row>
    <row r="76" spans="1:17" ht="30" x14ac:dyDescent="0.4">
      <c r="A76" s="432"/>
      <c r="B76" s="432"/>
      <c r="C76" s="432"/>
      <c r="D76" s="432"/>
      <c r="E76" s="202"/>
      <c r="F76" s="202"/>
      <c r="G76" s="197"/>
      <c r="H76" s="203"/>
      <c r="I76" s="196"/>
      <c r="J76" s="196"/>
      <c r="K76" s="303"/>
      <c r="L76" s="196"/>
      <c r="M76" s="196"/>
      <c r="N76" s="196"/>
      <c r="O76" s="196"/>
      <c r="P76" s="197"/>
      <c r="Q76" s="187"/>
    </row>
    <row r="77" spans="1:17" ht="26.25" x14ac:dyDescent="0.4">
      <c r="A77" s="433" t="s">
        <v>416</v>
      </c>
      <c r="B77" s="433"/>
      <c r="C77" s="433"/>
      <c r="D77" s="433"/>
      <c r="E77" s="433"/>
      <c r="F77" s="433"/>
      <c r="G77" s="433"/>
      <c r="H77" s="433"/>
      <c r="I77" s="433"/>
      <c r="J77" s="433"/>
      <c r="K77" s="433"/>
      <c r="L77" s="433"/>
      <c r="M77" s="433"/>
      <c r="N77" s="433"/>
      <c r="O77" s="433"/>
      <c r="P77" s="433"/>
      <c r="Q77" s="187"/>
    </row>
    <row r="78" spans="1:17" ht="27.75" x14ac:dyDescent="0.4">
      <c r="A78" s="434" t="s">
        <v>367</v>
      </c>
      <c r="B78" s="434"/>
      <c r="C78" s="434"/>
      <c r="D78" s="434"/>
      <c r="E78" s="434"/>
      <c r="F78" s="434"/>
      <c r="G78" s="434"/>
      <c r="H78" s="434"/>
      <c r="I78" s="434"/>
      <c r="J78" s="434"/>
      <c r="K78" s="434"/>
      <c r="L78" s="434"/>
      <c r="M78" s="434"/>
      <c r="N78" s="434"/>
      <c r="O78" s="434"/>
      <c r="P78" s="434"/>
      <c r="Q78" s="187"/>
    </row>
    <row r="79" spans="1:17" ht="27.75" x14ac:dyDescent="0.4">
      <c r="A79" s="428" t="s">
        <v>369</v>
      </c>
      <c r="B79" s="428"/>
      <c r="C79" s="428"/>
      <c r="D79" s="428"/>
      <c r="E79" s="428"/>
      <c r="F79" s="428"/>
      <c r="G79" s="428"/>
      <c r="H79" s="428"/>
      <c r="I79" s="428"/>
      <c r="J79" s="428"/>
      <c r="K79" s="428"/>
      <c r="L79" s="428"/>
      <c r="M79" s="428"/>
      <c r="N79" s="428"/>
      <c r="O79" s="206"/>
      <c r="P79" s="206"/>
      <c r="Q79" s="187"/>
    </row>
    <row r="80" spans="1:17" ht="26.25" x14ac:dyDescent="0.4">
      <c r="A80" s="429" t="s">
        <v>417</v>
      </c>
      <c r="B80" s="429"/>
      <c r="C80" s="429"/>
      <c r="D80" s="429"/>
      <c r="E80" s="429"/>
      <c r="F80" s="429"/>
      <c r="G80" s="429"/>
      <c r="H80" s="429"/>
      <c r="I80" s="429"/>
      <c r="J80" s="429"/>
      <c r="K80" s="429"/>
      <c r="L80" s="429"/>
      <c r="M80" s="429"/>
      <c r="N80" s="429"/>
      <c r="O80" s="429"/>
      <c r="P80" s="429"/>
      <c r="Q80" s="187"/>
    </row>
    <row r="81" spans="1:1" x14ac:dyDescent="0.35">
      <c r="A81" s="323" t="s">
        <v>421</v>
      </c>
    </row>
  </sheetData>
  <mergeCells count="15">
    <mergeCell ref="A70:F70"/>
    <mergeCell ref="J70:L70"/>
    <mergeCell ref="A68:F68"/>
    <mergeCell ref="J68:L68"/>
    <mergeCell ref="A69:F69"/>
    <mergeCell ref="G69:I69"/>
    <mergeCell ref="J69:L69"/>
    <mergeCell ref="A79:N79"/>
    <mergeCell ref="A80:P80"/>
    <mergeCell ref="A71:F71"/>
    <mergeCell ref="J71:L71"/>
    <mergeCell ref="A75:D75"/>
    <mergeCell ref="A76:D76"/>
    <mergeCell ref="A77:P77"/>
    <mergeCell ref="A78:P78"/>
  </mergeCells>
  <printOptions horizontalCentered="1"/>
  <pageMargins left="0.59055118110236227" right="0.59055118110236227" top="0.59055118110236227" bottom="0.59055118110236227" header="0" footer="0"/>
  <pageSetup scale="30" fitToHeight="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G102"/>
  <sheetViews>
    <sheetView topLeftCell="A40" zoomScale="60" zoomScaleNormal="60" workbookViewId="0">
      <selection activeCell="B69" sqref="B69"/>
    </sheetView>
  </sheetViews>
  <sheetFormatPr baseColWidth="10" defaultRowHeight="25.5" x14ac:dyDescent="0.35"/>
  <cols>
    <col min="1" max="1" width="17.140625" style="100" customWidth="1"/>
    <col min="2" max="2" width="73.140625" style="100" customWidth="1"/>
    <col min="3" max="3" width="10.5703125" style="304" customWidth="1"/>
    <col min="4" max="4" width="38.5703125" style="100" customWidth="1"/>
    <col min="5" max="5" width="5.7109375" style="100" customWidth="1"/>
    <col min="6" max="6" width="37.85546875" style="100" customWidth="1"/>
    <col min="7" max="7" width="11.140625" style="100" customWidth="1"/>
    <col min="8" max="16384" width="11.42578125" style="100"/>
  </cols>
  <sheetData>
    <row r="1" spans="1:7" x14ac:dyDescent="0.35">
      <c r="A1" s="207"/>
      <c r="B1" s="208"/>
      <c r="C1" s="310"/>
      <c r="D1" s="208"/>
      <c r="E1" s="208"/>
      <c r="F1" s="208"/>
      <c r="G1" s="209"/>
    </row>
    <row r="2" spans="1:7" ht="27.75" x14ac:dyDescent="0.4">
      <c r="A2" s="210" t="str">
        <f>+'[1]CGN-2005-001'!B3</f>
        <v>SECRETARIA DISTRITAL DE INTEGRACION SOCIAL</v>
      </c>
      <c r="B2" s="211"/>
      <c r="C2" s="216"/>
      <c r="D2" s="211"/>
      <c r="E2" s="211"/>
      <c r="F2" s="212"/>
      <c r="G2" s="213"/>
    </row>
    <row r="3" spans="1:7" ht="27.75" x14ac:dyDescent="0.4">
      <c r="A3" s="210" t="s">
        <v>418</v>
      </c>
      <c r="B3" s="211"/>
      <c r="C3" s="216"/>
      <c r="D3" s="211"/>
      <c r="E3" s="211"/>
      <c r="F3" s="212"/>
      <c r="G3" s="213"/>
    </row>
    <row r="4" spans="1:7" ht="27.75" x14ac:dyDescent="0.4">
      <c r="A4" s="214" t="s">
        <v>419</v>
      </c>
      <c r="B4" s="211"/>
      <c r="C4" s="216"/>
      <c r="D4" s="211"/>
      <c r="E4" s="211"/>
      <c r="F4" s="212"/>
      <c r="G4" s="213"/>
    </row>
    <row r="5" spans="1:7" x14ac:dyDescent="0.35">
      <c r="A5" s="215" t="s">
        <v>399</v>
      </c>
      <c r="B5" s="216"/>
      <c r="C5" s="216"/>
      <c r="D5" s="216"/>
      <c r="E5" s="216"/>
      <c r="F5" s="217"/>
      <c r="G5" s="218"/>
    </row>
    <row r="6" spans="1:7" x14ac:dyDescent="0.35">
      <c r="A6" s="219"/>
      <c r="B6" s="220"/>
      <c r="C6" s="311"/>
      <c r="D6" s="220"/>
      <c r="E6" s="220"/>
      <c r="F6" s="220"/>
      <c r="G6" s="221"/>
    </row>
    <row r="7" spans="1:7" x14ac:dyDescent="0.35">
      <c r="A7" s="222"/>
      <c r="B7" s="223"/>
      <c r="C7" s="312"/>
      <c r="D7" s="224"/>
      <c r="E7" s="224"/>
      <c r="F7" s="225"/>
      <c r="G7" s="224"/>
    </row>
    <row r="8" spans="1:7" ht="26.25" x14ac:dyDescent="0.4">
      <c r="A8" s="226"/>
      <c r="B8" s="227"/>
      <c r="C8" s="227" t="s">
        <v>400</v>
      </c>
      <c r="D8" s="122">
        <v>2022</v>
      </c>
      <c r="E8" s="123"/>
      <c r="F8" s="228">
        <v>2021</v>
      </c>
      <c r="G8" s="123"/>
    </row>
    <row r="9" spans="1:7" ht="26.25" x14ac:dyDescent="0.4">
      <c r="A9" s="227"/>
      <c r="B9" s="227"/>
      <c r="C9" s="227"/>
      <c r="D9" s="229"/>
      <c r="E9" s="230"/>
      <c r="F9" s="229"/>
      <c r="G9" s="231"/>
    </row>
    <row r="10" spans="1:7" ht="26.25" x14ac:dyDescent="0.4">
      <c r="A10" s="227"/>
      <c r="B10" s="227"/>
      <c r="C10" s="227"/>
      <c r="D10" s="230"/>
      <c r="E10" s="230"/>
      <c r="F10" s="232"/>
      <c r="G10" s="231"/>
    </row>
    <row r="11" spans="1:7" ht="26.25" x14ac:dyDescent="0.4">
      <c r="A11" s="233"/>
      <c r="B11" s="233" t="s">
        <v>202</v>
      </c>
      <c r="C11" s="313">
        <v>37</v>
      </c>
      <c r="D11" s="234">
        <v>317625770219</v>
      </c>
      <c r="E11" s="234"/>
      <c r="F11" s="234">
        <v>269295622734</v>
      </c>
      <c r="G11" s="231"/>
    </row>
    <row r="12" spans="1:7" ht="26.25" x14ac:dyDescent="0.4">
      <c r="A12" s="235"/>
      <c r="B12" s="235"/>
      <c r="C12" s="314"/>
      <c r="D12" s="236"/>
      <c r="E12" s="237"/>
      <c r="F12" s="236"/>
      <c r="G12" s="231"/>
    </row>
    <row r="13" spans="1:7" x14ac:dyDescent="0.35">
      <c r="A13" s="238"/>
      <c r="B13" s="238"/>
      <c r="C13" s="315"/>
      <c r="D13" s="239"/>
      <c r="E13" s="239"/>
      <c r="F13" s="239"/>
      <c r="G13" s="231"/>
    </row>
    <row r="14" spans="1:7" ht="26.25" x14ac:dyDescent="0.4">
      <c r="A14" s="235">
        <v>44</v>
      </c>
      <c r="B14" s="235" t="s">
        <v>204</v>
      </c>
      <c r="C14" s="313">
        <v>38</v>
      </c>
      <c r="D14" s="237">
        <v>299976797</v>
      </c>
      <c r="E14" s="237"/>
      <c r="F14" s="237">
        <v>656107722</v>
      </c>
      <c r="G14" s="231"/>
    </row>
    <row r="15" spans="1:7" x14ac:dyDescent="0.35">
      <c r="A15" s="238">
        <v>4428</v>
      </c>
      <c r="B15" s="238" t="s">
        <v>206</v>
      </c>
      <c r="C15" s="315"/>
      <c r="D15" s="240">
        <v>299976797</v>
      </c>
      <c r="E15" s="240"/>
      <c r="F15" s="240">
        <v>656107722</v>
      </c>
      <c r="G15" s="231"/>
    </row>
    <row r="16" spans="1:7" ht="26.25" x14ac:dyDescent="0.4">
      <c r="A16" s="235">
        <v>47</v>
      </c>
      <c r="B16" s="235" t="s">
        <v>209</v>
      </c>
      <c r="C16" s="316">
        <v>39</v>
      </c>
      <c r="D16" s="237">
        <v>315032897766</v>
      </c>
      <c r="E16" s="237"/>
      <c r="F16" s="237">
        <v>265248828958</v>
      </c>
      <c r="G16" s="231"/>
    </row>
    <row r="17" spans="1:7" x14ac:dyDescent="0.35">
      <c r="A17" s="238">
        <v>4705</v>
      </c>
      <c r="B17" s="238" t="s">
        <v>211</v>
      </c>
      <c r="C17" s="315"/>
      <c r="D17" s="239">
        <v>315032897766</v>
      </c>
      <c r="E17" s="239"/>
      <c r="F17" s="241">
        <v>265135591337</v>
      </c>
      <c r="G17" s="231"/>
    </row>
    <row r="18" spans="1:7" x14ac:dyDescent="0.35">
      <c r="A18" s="238">
        <v>4722</v>
      </c>
      <c r="B18" s="238" t="s">
        <v>214</v>
      </c>
      <c r="C18" s="315"/>
      <c r="D18" s="239">
        <v>0</v>
      </c>
      <c r="E18" s="239"/>
      <c r="F18" s="241">
        <v>113237621</v>
      </c>
      <c r="G18" s="231"/>
    </row>
    <row r="19" spans="1:7" ht="26.25" x14ac:dyDescent="0.4">
      <c r="A19" s="235">
        <v>48</v>
      </c>
      <c r="B19" s="235" t="s">
        <v>216</v>
      </c>
      <c r="C19" s="316">
        <v>40</v>
      </c>
      <c r="D19" s="237">
        <v>2292895656</v>
      </c>
      <c r="E19" s="237"/>
      <c r="F19" s="237">
        <v>3390686054</v>
      </c>
      <c r="G19" s="231"/>
    </row>
    <row r="20" spans="1:7" ht="26.25" x14ac:dyDescent="0.4">
      <c r="A20" s="238">
        <v>4802</v>
      </c>
      <c r="B20" s="238" t="s">
        <v>217</v>
      </c>
      <c r="C20" s="316">
        <v>41</v>
      </c>
      <c r="D20" s="239">
        <v>19083986</v>
      </c>
      <c r="E20" s="239"/>
      <c r="F20" s="241">
        <v>22030094</v>
      </c>
      <c r="G20" s="231"/>
    </row>
    <row r="21" spans="1:7" ht="26.25" x14ac:dyDescent="0.4">
      <c r="A21" s="238">
        <v>4808</v>
      </c>
      <c r="B21" s="238" t="s">
        <v>219</v>
      </c>
      <c r="C21" s="316">
        <v>42</v>
      </c>
      <c r="D21" s="239">
        <v>2273811670</v>
      </c>
      <c r="E21" s="239"/>
      <c r="F21" s="241">
        <v>3368655960</v>
      </c>
      <c r="G21" s="231"/>
    </row>
    <row r="22" spans="1:7" ht="26.25" x14ac:dyDescent="0.4">
      <c r="A22" s="242"/>
      <c r="B22" s="233" t="s">
        <v>222</v>
      </c>
      <c r="C22" s="313">
        <v>43</v>
      </c>
      <c r="D22" s="234">
        <v>280508568661</v>
      </c>
      <c r="E22" s="234"/>
      <c r="F22" s="234">
        <v>248620825296</v>
      </c>
      <c r="G22" s="231"/>
    </row>
    <row r="23" spans="1:7" ht="26.25" x14ac:dyDescent="0.4">
      <c r="A23" s="235">
        <v>51</v>
      </c>
      <c r="B23" s="235" t="s">
        <v>224</v>
      </c>
      <c r="C23" s="316">
        <v>44</v>
      </c>
      <c r="D23" s="237">
        <v>11398702649</v>
      </c>
      <c r="E23" s="237"/>
      <c r="F23" s="237">
        <v>20272141652</v>
      </c>
      <c r="G23" s="231"/>
    </row>
    <row r="24" spans="1:7" x14ac:dyDescent="0.35">
      <c r="A24" s="238">
        <v>5101</v>
      </c>
      <c r="B24" s="238" t="s">
        <v>226</v>
      </c>
      <c r="C24" s="315"/>
      <c r="D24" s="240">
        <v>1061903744</v>
      </c>
      <c r="E24" s="240"/>
      <c r="F24" s="243">
        <v>1004726814</v>
      </c>
      <c r="G24" s="231"/>
    </row>
    <row r="25" spans="1:7" x14ac:dyDescent="0.35">
      <c r="A25" s="238">
        <v>5102</v>
      </c>
      <c r="B25" s="238" t="s">
        <v>234</v>
      </c>
      <c r="C25" s="315"/>
      <c r="D25" s="240">
        <v>3545797</v>
      </c>
      <c r="E25" s="240"/>
      <c r="F25" s="243">
        <v>1135121</v>
      </c>
      <c r="G25" s="231"/>
    </row>
    <row r="26" spans="1:7" x14ac:dyDescent="0.35">
      <c r="A26" s="238">
        <v>5103</v>
      </c>
      <c r="B26" s="238" t="s">
        <v>237</v>
      </c>
      <c r="C26" s="315"/>
      <c r="D26" s="240">
        <v>252847600</v>
      </c>
      <c r="E26" s="240"/>
      <c r="F26" s="243">
        <v>264784600</v>
      </c>
      <c r="G26" s="231"/>
    </row>
    <row r="27" spans="1:7" x14ac:dyDescent="0.35">
      <c r="A27" s="238">
        <v>5104</v>
      </c>
      <c r="B27" s="238" t="s">
        <v>243</v>
      </c>
      <c r="C27" s="315"/>
      <c r="D27" s="240">
        <v>32580900</v>
      </c>
      <c r="E27" s="240"/>
      <c r="F27" s="243">
        <v>50561000</v>
      </c>
      <c r="G27" s="231"/>
    </row>
    <row r="28" spans="1:7" x14ac:dyDescent="0.35">
      <c r="A28" s="238">
        <v>5107</v>
      </c>
      <c r="B28" s="238" t="s">
        <v>249</v>
      </c>
      <c r="C28" s="315"/>
      <c r="D28" s="240">
        <v>1537734643</v>
      </c>
      <c r="E28" s="240"/>
      <c r="F28" s="243">
        <v>708449575</v>
      </c>
      <c r="G28" s="231"/>
    </row>
    <row r="29" spans="1:7" x14ac:dyDescent="0.35">
      <c r="A29" s="238">
        <v>5108</v>
      </c>
      <c r="B29" s="238" t="s">
        <v>256</v>
      </c>
      <c r="C29" s="315"/>
      <c r="D29" s="240">
        <v>118493316</v>
      </c>
      <c r="E29" s="240"/>
      <c r="F29" s="243">
        <v>341358513</v>
      </c>
      <c r="G29" s="231"/>
    </row>
    <row r="30" spans="1:7" x14ac:dyDescent="0.35">
      <c r="A30" s="238">
        <v>5111</v>
      </c>
      <c r="B30" s="238" t="s">
        <v>259</v>
      </c>
      <c r="C30" s="318"/>
      <c r="D30" s="240">
        <v>8382505828</v>
      </c>
      <c r="E30" s="240"/>
      <c r="F30" s="243">
        <v>17901126029</v>
      </c>
      <c r="G30" s="231"/>
    </row>
    <row r="31" spans="1:7" ht="26.25" x14ac:dyDescent="0.4">
      <c r="A31" s="238">
        <v>5120</v>
      </c>
      <c r="B31" s="238" t="s">
        <v>268</v>
      </c>
      <c r="C31" s="314"/>
      <c r="D31" s="240">
        <v>9090821</v>
      </c>
      <c r="E31" s="240"/>
      <c r="F31" s="243">
        <v>0</v>
      </c>
      <c r="G31" s="231"/>
    </row>
    <row r="32" spans="1:7" ht="26.25" x14ac:dyDescent="0.4">
      <c r="A32" s="235">
        <v>53</v>
      </c>
      <c r="B32" s="235" t="s">
        <v>270</v>
      </c>
      <c r="C32" s="316">
        <v>45</v>
      </c>
      <c r="D32" s="237">
        <v>3598370900</v>
      </c>
      <c r="E32" s="237"/>
      <c r="F32" s="237">
        <v>3603817982</v>
      </c>
      <c r="G32" s="231"/>
    </row>
    <row r="33" spans="1:7" ht="26.25" x14ac:dyDescent="0.4">
      <c r="A33" s="238">
        <v>5360</v>
      </c>
      <c r="B33" s="238" t="s">
        <v>273</v>
      </c>
      <c r="C33" s="314" t="s">
        <v>404</v>
      </c>
      <c r="D33" s="240">
        <v>2818879736</v>
      </c>
      <c r="E33" s="240"/>
      <c r="F33" s="243">
        <v>2745770487</v>
      </c>
      <c r="G33" s="231"/>
    </row>
    <row r="34" spans="1:7" ht="26.25" x14ac:dyDescent="0.4">
      <c r="A34" s="238">
        <v>5366</v>
      </c>
      <c r="B34" s="238" t="s">
        <v>276</v>
      </c>
      <c r="C34" s="317"/>
      <c r="D34" s="240">
        <v>549405711</v>
      </c>
      <c r="E34" s="240"/>
      <c r="F34" s="243">
        <v>629631574</v>
      </c>
      <c r="G34" s="231"/>
    </row>
    <row r="35" spans="1:7" x14ac:dyDescent="0.35">
      <c r="A35" s="238">
        <v>5368</v>
      </c>
      <c r="B35" s="238" t="s">
        <v>278</v>
      </c>
      <c r="C35" s="315"/>
      <c r="D35" s="240">
        <v>230085453</v>
      </c>
      <c r="E35" s="240"/>
      <c r="F35" s="243">
        <v>228415921</v>
      </c>
      <c r="G35" s="231"/>
    </row>
    <row r="36" spans="1:7" ht="26.25" x14ac:dyDescent="0.4">
      <c r="A36" s="235">
        <v>55</v>
      </c>
      <c r="B36" s="235" t="s">
        <v>280</v>
      </c>
      <c r="C36" s="316">
        <v>46</v>
      </c>
      <c r="D36" s="237">
        <v>254193006065</v>
      </c>
      <c r="E36" s="237"/>
      <c r="F36" s="237">
        <v>211542627993</v>
      </c>
      <c r="G36" s="231"/>
    </row>
    <row r="37" spans="1:7" ht="26.25" x14ac:dyDescent="0.4">
      <c r="A37" s="238">
        <v>5507</v>
      </c>
      <c r="B37" s="238" t="s">
        <v>282</v>
      </c>
      <c r="C37" s="314"/>
      <c r="D37" s="240">
        <v>254193006065</v>
      </c>
      <c r="E37" s="240"/>
      <c r="F37" s="244">
        <v>211542627993</v>
      </c>
      <c r="G37" s="231"/>
    </row>
    <row r="38" spans="1:7" ht="26.25" x14ac:dyDescent="0.4">
      <c r="A38" s="235">
        <v>57</v>
      </c>
      <c r="B38" s="235" t="s">
        <v>209</v>
      </c>
      <c r="C38" s="316">
        <v>47</v>
      </c>
      <c r="D38" s="237">
        <v>11132928012</v>
      </c>
      <c r="E38" s="237"/>
      <c r="F38" s="237">
        <v>12769788458</v>
      </c>
      <c r="G38" s="231"/>
    </row>
    <row r="39" spans="1:7" x14ac:dyDescent="0.35">
      <c r="A39" s="238">
        <v>5720</v>
      </c>
      <c r="B39" s="238" t="s">
        <v>289</v>
      </c>
      <c r="C39" s="315"/>
      <c r="D39" s="240">
        <v>11132928012</v>
      </c>
      <c r="E39" s="240"/>
      <c r="F39" s="244">
        <v>12769788458</v>
      </c>
      <c r="G39" s="231"/>
    </row>
    <row r="40" spans="1:7" ht="26.25" x14ac:dyDescent="0.4">
      <c r="A40" s="235">
        <v>58</v>
      </c>
      <c r="B40" s="235" t="s">
        <v>292</v>
      </c>
      <c r="C40" s="316">
        <v>48</v>
      </c>
      <c r="D40" s="237">
        <v>185561035</v>
      </c>
      <c r="E40" s="237"/>
      <c r="F40" s="237">
        <v>432449211</v>
      </c>
      <c r="G40" s="231"/>
    </row>
    <row r="41" spans="1:7" x14ac:dyDescent="0.35">
      <c r="A41" s="238">
        <v>5802</v>
      </c>
      <c r="B41" s="238" t="s">
        <v>294</v>
      </c>
      <c r="C41" s="315"/>
      <c r="D41" s="240">
        <v>14309744</v>
      </c>
      <c r="E41" s="240"/>
      <c r="F41" s="244">
        <v>167805195</v>
      </c>
      <c r="G41" s="231"/>
    </row>
    <row r="42" spans="1:7" x14ac:dyDescent="0.35">
      <c r="A42" s="238">
        <v>5804</v>
      </c>
      <c r="B42" s="238" t="s">
        <v>217</v>
      </c>
      <c r="C42" s="319"/>
      <c r="D42" s="240">
        <v>61915722</v>
      </c>
      <c r="E42" s="240"/>
      <c r="F42" s="244">
        <v>21526326</v>
      </c>
      <c r="G42" s="231"/>
    </row>
    <row r="43" spans="1:7" x14ac:dyDescent="0.35">
      <c r="A43" s="238">
        <v>5890</v>
      </c>
      <c r="B43" s="238" t="s">
        <v>302</v>
      </c>
      <c r="C43" s="319"/>
      <c r="D43" s="245">
        <v>109335569</v>
      </c>
      <c r="E43" s="245"/>
      <c r="F43" s="246">
        <v>243117690</v>
      </c>
      <c r="G43" s="231"/>
    </row>
    <row r="44" spans="1:7" x14ac:dyDescent="0.35">
      <c r="A44" s="238"/>
      <c r="B44" s="238"/>
      <c r="C44" s="319"/>
      <c r="D44" s="245"/>
      <c r="E44" s="245"/>
      <c r="F44" s="245"/>
      <c r="G44" s="231"/>
    </row>
    <row r="45" spans="1:7" x14ac:dyDescent="0.35">
      <c r="A45" s="238"/>
      <c r="B45" s="247" t="s">
        <v>420</v>
      </c>
      <c r="C45" s="319"/>
      <c r="D45" s="248">
        <v>37117201558</v>
      </c>
      <c r="E45" s="248"/>
      <c r="F45" s="248">
        <v>20674797438</v>
      </c>
      <c r="G45" s="231"/>
    </row>
    <row r="46" spans="1:7" ht="27" x14ac:dyDescent="0.35">
      <c r="A46" s="139"/>
      <c r="B46" s="139"/>
      <c r="C46" s="250"/>
      <c r="D46" s="249"/>
      <c r="E46" s="249"/>
      <c r="F46" s="139"/>
      <c r="G46" s="139"/>
    </row>
    <row r="47" spans="1:7" ht="27" x14ac:dyDescent="0.35">
      <c r="A47" s="139"/>
      <c r="B47" s="139"/>
      <c r="C47" s="250"/>
      <c r="D47" s="249"/>
      <c r="E47" s="249"/>
      <c r="F47" s="139"/>
      <c r="G47" s="139"/>
    </row>
    <row r="48" spans="1:7" ht="15" x14ac:dyDescent="0.2">
      <c r="A48" s="440" t="s">
        <v>416</v>
      </c>
      <c r="B48" s="440"/>
      <c r="C48" s="440" t="s">
        <v>416</v>
      </c>
      <c r="D48" s="440"/>
      <c r="E48" s="440"/>
      <c r="F48" s="440"/>
      <c r="G48" s="139"/>
    </row>
    <row r="49" spans="1:7" ht="26.25" x14ac:dyDescent="0.4">
      <c r="A49" s="441" t="s">
        <v>363</v>
      </c>
      <c r="B49" s="441"/>
      <c r="C49" s="442" t="s">
        <v>366</v>
      </c>
      <c r="D49" s="442"/>
      <c r="E49" s="442"/>
      <c r="F49" s="442"/>
      <c r="G49" s="139"/>
    </row>
    <row r="50" spans="1:7" x14ac:dyDescent="0.35">
      <c r="A50" s="443" t="s">
        <v>364</v>
      </c>
      <c r="B50" s="443"/>
      <c r="C50" s="444" t="s">
        <v>368</v>
      </c>
      <c r="D50" s="444"/>
      <c r="E50" s="444"/>
      <c r="F50" s="444"/>
      <c r="G50" s="139"/>
    </row>
    <row r="51" spans="1:7" x14ac:dyDescent="0.35">
      <c r="A51" s="445" t="s">
        <v>365</v>
      </c>
      <c r="B51" s="445"/>
      <c r="C51" s="446" t="s">
        <v>370</v>
      </c>
      <c r="D51" s="446"/>
      <c r="E51" s="446"/>
      <c r="F51" s="446"/>
      <c r="G51" s="139"/>
    </row>
    <row r="52" spans="1:7" x14ac:dyDescent="0.35">
      <c r="A52" s="250"/>
      <c r="B52" s="250"/>
      <c r="C52" s="250"/>
      <c r="D52" s="250"/>
      <c r="E52" s="250"/>
      <c r="F52" s="250"/>
      <c r="G52" s="139"/>
    </row>
    <row r="53" spans="1:7" x14ac:dyDescent="0.35">
      <c r="A53" s="250"/>
      <c r="B53" s="250"/>
      <c r="C53" s="250"/>
      <c r="D53" s="250"/>
      <c r="E53" s="250"/>
      <c r="F53" s="250"/>
      <c r="G53" s="139"/>
    </row>
    <row r="54" spans="1:7" ht="15" x14ac:dyDescent="0.2">
      <c r="A54" s="447" t="s">
        <v>416</v>
      </c>
      <c r="B54" s="447"/>
      <c r="C54" s="447"/>
      <c r="D54" s="447"/>
      <c r="E54" s="447"/>
      <c r="F54" s="447"/>
      <c r="G54" s="139"/>
    </row>
    <row r="55" spans="1:7" ht="20.25" x14ac:dyDescent="0.3">
      <c r="A55" s="448" t="s">
        <v>367</v>
      </c>
      <c r="B55" s="448"/>
      <c r="C55" s="448"/>
      <c r="D55" s="448"/>
      <c r="E55" s="448"/>
      <c r="F55" s="448"/>
      <c r="G55" s="139"/>
    </row>
    <row r="56" spans="1:7" ht="20.25" x14ac:dyDescent="0.3">
      <c r="A56" s="449" t="s">
        <v>369</v>
      </c>
      <c r="B56" s="449"/>
      <c r="C56" s="449"/>
      <c r="D56" s="449"/>
      <c r="E56" s="449"/>
      <c r="F56" s="449"/>
      <c r="G56" s="139"/>
    </row>
    <row r="57" spans="1:7" ht="20.25" x14ac:dyDescent="0.3">
      <c r="A57" s="439" t="s">
        <v>371</v>
      </c>
      <c r="B57" s="439"/>
      <c r="C57" s="439"/>
      <c r="D57" s="439"/>
      <c r="E57" s="439"/>
      <c r="F57" s="439"/>
      <c r="G57" s="139"/>
    </row>
    <row r="58" spans="1:7" ht="27" x14ac:dyDescent="0.35">
      <c r="A58" s="139"/>
      <c r="B58" s="139"/>
      <c r="C58" s="250"/>
      <c r="D58" s="249"/>
      <c r="E58" s="249"/>
      <c r="F58" s="139"/>
      <c r="G58" s="139"/>
    </row>
    <row r="59" spans="1:7" ht="27" x14ac:dyDescent="0.35">
      <c r="A59" s="323" t="s">
        <v>421</v>
      </c>
      <c r="B59" s="139"/>
      <c r="C59" s="250"/>
      <c r="D59" s="249"/>
      <c r="E59" s="249"/>
      <c r="F59" s="139"/>
      <c r="G59" s="139"/>
    </row>
    <row r="60" spans="1:7" ht="27" x14ac:dyDescent="0.35">
      <c r="D60" s="251"/>
      <c r="E60" s="251"/>
    </row>
    <row r="61" spans="1:7" ht="27" x14ac:dyDescent="0.35">
      <c r="D61" s="251"/>
      <c r="E61" s="251"/>
    </row>
    <row r="62" spans="1:7" ht="27" x14ac:dyDescent="0.35">
      <c r="D62" s="251"/>
      <c r="E62" s="251"/>
    </row>
    <row r="63" spans="1:7" ht="27" x14ac:dyDescent="0.35">
      <c r="D63" s="251"/>
      <c r="E63" s="251"/>
    </row>
    <row r="64" spans="1:7" ht="27" x14ac:dyDescent="0.35">
      <c r="D64" s="251"/>
      <c r="E64" s="251"/>
    </row>
    <row r="65" spans="4:5" ht="27" x14ac:dyDescent="0.35">
      <c r="D65" s="251"/>
      <c r="E65" s="251"/>
    </row>
    <row r="66" spans="4:5" ht="27" x14ac:dyDescent="0.35">
      <c r="D66" s="251"/>
      <c r="E66" s="251"/>
    </row>
    <row r="67" spans="4:5" ht="27" x14ac:dyDescent="0.35">
      <c r="D67" s="251"/>
      <c r="E67" s="251"/>
    </row>
    <row r="68" spans="4:5" ht="27" x14ac:dyDescent="0.35">
      <c r="D68" s="251"/>
      <c r="E68" s="251"/>
    </row>
    <row r="69" spans="4:5" ht="27" x14ac:dyDescent="0.35">
      <c r="D69" s="251"/>
      <c r="E69" s="251"/>
    </row>
    <row r="70" spans="4:5" ht="27" x14ac:dyDescent="0.35">
      <c r="D70" s="251"/>
      <c r="E70" s="251"/>
    </row>
    <row r="71" spans="4:5" ht="27" x14ac:dyDescent="0.35">
      <c r="D71" s="251"/>
      <c r="E71" s="251"/>
    </row>
    <row r="72" spans="4:5" ht="27" x14ac:dyDescent="0.35">
      <c r="D72" s="251"/>
      <c r="E72" s="251"/>
    </row>
    <row r="73" spans="4:5" ht="27" x14ac:dyDescent="0.35">
      <c r="D73" s="251"/>
      <c r="E73" s="251"/>
    </row>
    <row r="74" spans="4:5" ht="27" x14ac:dyDescent="0.35">
      <c r="D74" s="251"/>
      <c r="E74" s="251"/>
    </row>
    <row r="75" spans="4:5" ht="27" x14ac:dyDescent="0.35">
      <c r="D75" s="251"/>
      <c r="E75" s="251"/>
    </row>
    <row r="76" spans="4:5" ht="27" x14ac:dyDescent="0.35">
      <c r="D76" s="251"/>
      <c r="E76" s="251"/>
    </row>
    <row r="77" spans="4:5" ht="27" x14ac:dyDescent="0.35">
      <c r="D77" s="251"/>
      <c r="E77" s="251"/>
    </row>
    <row r="78" spans="4:5" ht="27" x14ac:dyDescent="0.35">
      <c r="D78" s="251"/>
      <c r="E78" s="251"/>
    </row>
    <row r="79" spans="4:5" ht="27" x14ac:dyDescent="0.35">
      <c r="D79" s="251"/>
      <c r="E79" s="251"/>
    </row>
    <row r="80" spans="4:5" ht="27" x14ac:dyDescent="0.35">
      <c r="D80" s="251"/>
      <c r="E80" s="251"/>
    </row>
    <row r="81" spans="4:5" ht="27" x14ac:dyDescent="0.35">
      <c r="D81" s="251"/>
      <c r="E81" s="251"/>
    </row>
    <row r="82" spans="4:5" ht="27" x14ac:dyDescent="0.35">
      <c r="D82" s="251"/>
      <c r="E82" s="251"/>
    </row>
    <row r="83" spans="4:5" ht="27" x14ac:dyDescent="0.35">
      <c r="D83" s="251"/>
      <c r="E83" s="251"/>
    </row>
    <row r="84" spans="4:5" ht="27" x14ac:dyDescent="0.35">
      <c r="D84" s="251"/>
      <c r="E84" s="251"/>
    </row>
    <row r="85" spans="4:5" ht="27" x14ac:dyDescent="0.35">
      <c r="D85" s="251"/>
      <c r="E85" s="251"/>
    </row>
    <row r="86" spans="4:5" ht="27" x14ac:dyDescent="0.35">
      <c r="D86" s="251"/>
      <c r="E86" s="251"/>
    </row>
    <row r="87" spans="4:5" ht="27" x14ac:dyDescent="0.35">
      <c r="D87" s="251"/>
      <c r="E87" s="251"/>
    </row>
    <row r="88" spans="4:5" ht="27" x14ac:dyDescent="0.35">
      <c r="D88" s="251"/>
      <c r="E88" s="251"/>
    </row>
    <row r="89" spans="4:5" ht="27" x14ac:dyDescent="0.35">
      <c r="D89" s="251"/>
      <c r="E89" s="251"/>
    </row>
    <row r="90" spans="4:5" ht="27" x14ac:dyDescent="0.35">
      <c r="D90" s="251"/>
      <c r="E90" s="251"/>
    </row>
    <row r="91" spans="4:5" ht="27" x14ac:dyDescent="0.35">
      <c r="D91" s="251"/>
      <c r="E91" s="251"/>
    </row>
    <row r="92" spans="4:5" ht="27" x14ac:dyDescent="0.35">
      <c r="D92" s="251"/>
      <c r="E92" s="251"/>
    </row>
    <row r="93" spans="4:5" ht="27" x14ac:dyDescent="0.35">
      <c r="D93" s="251"/>
      <c r="E93" s="251"/>
    </row>
    <row r="94" spans="4:5" ht="27" x14ac:dyDescent="0.35">
      <c r="D94" s="251"/>
      <c r="E94" s="251"/>
    </row>
    <row r="95" spans="4:5" ht="27" x14ac:dyDescent="0.35">
      <c r="D95" s="251"/>
      <c r="E95" s="251"/>
    </row>
    <row r="96" spans="4:5" ht="27" x14ac:dyDescent="0.35">
      <c r="D96" s="251"/>
      <c r="E96" s="251"/>
    </row>
    <row r="97" spans="4:5" ht="27" x14ac:dyDescent="0.35">
      <c r="D97" s="251"/>
      <c r="E97" s="251"/>
    </row>
    <row r="98" spans="4:5" ht="27" x14ac:dyDescent="0.35">
      <c r="D98" s="251"/>
      <c r="E98" s="251"/>
    </row>
    <row r="99" spans="4:5" ht="27" x14ac:dyDescent="0.35">
      <c r="D99" s="251"/>
      <c r="E99" s="251"/>
    </row>
    <row r="100" spans="4:5" ht="27" x14ac:dyDescent="0.35">
      <c r="D100" s="251"/>
      <c r="E100" s="251"/>
    </row>
    <row r="101" spans="4:5" ht="27" x14ac:dyDescent="0.35">
      <c r="D101" s="251"/>
      <c r="E101" s="251"/>
    </row>
    <row r="102" spans="4:5" ht="27" x14ac:dyDescent="0.35">
      <c r="D102" s="251"/>
      <c r="E102" s="251"/>
    </row>
  </sheetData>
  <mergeCells count="12">
    <mergeCell ref="A57:F57"/>
    <mergeCell ref="A48:B48"/>
    <mergeCell ref="C48:F48"/>
    <mergeCell ref="A49:B49"/>
    <mergeCell ref="C49:F49"/>
    <mergeCell ref="A50:B50"/>
    <mergeCell ref="C50:F50"/>
    <mergeCell ref="A51:B51"/>
    <mergeCell ref="C51:F51"/>
    <mergeCell ref="A54:F54"/>
    <mergeCell ref="A55:F55"/>
    <mergeCell ref="A56:F56"/>
  </mergeCells>
  <printOptions horizontalCentered="1"/>
  <pageMargins left="0.59055118110236227" right="0.59055118110236227" top="0.59055118110236227" bottom="0.59055118110236227" header="0" footer="0"/>
  <pageSetup scale="64"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8"/>
  <sheetViews>
    <sheetView view="pageBreakPreview" zoomScaleNormal="100" zoomScaleSheetLayoutView="100" workbookViewId="0">
      <pane xSplit="1" ySplit="5" topLeftCell="B15" activePane="bottomRight" state="frozen"/>
      <selection pane="topRight" activeCell="B1" sqref="B1"/>
      <selection pane="bottomLeft" activeCell="A6" sqref="A6"/>
      <selection pane="bottomRight" activeCell="F27" sqref="F27"/>
    </sheetView>
  </sheetViews>
  <sheetFormatPr baseColWidth="10" defaultColWidth="11.42578125" defaultRowHeight="15" x14ac:dyDescent="0.25"/>
  <cols>
    <col min="1" max="1" width="12.7109375" style="324" customWidth="1"/>
    <col min="2" max="2" width="34.28515625" style="324" customWidth="1"/>
    <col min="3" max="3" width="14" style="324" customWidth="1"/>
    <col min="4" max="4" width="22.7109375" style="324" customWidth="1"/>
    <col min="5" max="5" width="14.28515625" style="324" customWidth="1"/>
    <col min="6" max="6" width="11.42578125" style="324"/>
    <col min="7" max="7" width="10.7109375" style="324" customWidth="1"/>
    <col min="8" max="9" width="11.42578125" style="324"/>
    <col min="10" max="10" width="22.7109375" style="324" customWidth="1"/>
    <col min="11" max="11" width="11.42578125" style="324"/>
    <col min="12" max="12" width="22.7109375" style="324" customWidth="1"/>
    <col min="13" max="13" width="22.5703125" style="324" customWidth="1"/>
    <col min="14" max="14" width="11.42578125" style="324"/>
    <col min="15" max="15" width="0" style="324" hidden="1" customWidth="1"/>
    <col min="16" max="256" width="11.42578125" style="324"/>
    <col min="257" max="257" width="12.7109375" style="324" customWidth="1"/>
    <col min="258" max="258" width="34.28515625" style="324" customWidth="1"/>
    <col min="259" max="259" width="14" style="324" customWidth="1"/>
    <col min="260" max="260" width="22.7109375" style="324" customWidth="1"/>
    <col min="261" max="261" width="14.28515625" style="324" customWidth="1"/>
    <col min="262" max="262" width="11.42578125" style="324"/>
    <col min="263" max="263" width="10.7109375" style="324" customWidth="1"/>
    <col min="264" max="265" width="11.42578125" style="324"/>
    <col min="266" max="266" width="22.7109375" style="324" customWidth="1"/>
    <col min="267" max="267" width="11.42578125" style="324"/>
    <col min="268" max="268" width="22.7109375" style="324" customWidth="1"/>
    <col min="269" max="269" width="22.5703125" style="324" customWidth="1"/>
    <col min="270" max="270" width="11.42578125" style="324"/>
    <col min="271" max="271" width="0" style="324" hidden="1" customWidth="1"/>
    <col min="272" max="512" width="11.42578125" style="324"/>
    <col min="513" max="513" width="12.7109375" style="324" customWidth="1"/>
    <col min="514" max="514" width="34.28515625" style="324" customWidth="1"/>
    <col min="515" max="515" width="14" style="324" customWidth="1"/>
    <col min="516" max="516" width="22.7109375" style="324" customWidth="1"/>
    <col min="517" max="517" width="14.28515625" style="324" customWidth="1"/>
    <col min="518" max="518" width="11.42578125" style="324"/>
    <col min="519" max="519" width="10.7109375" style="324" customWidth="1"/>
    <col min="520" max="521" width="11.42578125" style="324"/>
    <col min="522" max="522" width="22.7109375" style="324" customWidth="1"/>
    <col min="523" max="523" width="11.42578125" style="324"/>
    <col min="524" max="524" width="22.7109375" style="324" customWidth="1"/>
    <col min="525" max="525" width="22.5703125" style="324" customWidth="1"/>
    <col min="526" max="526" width="11.42578125" style="324"/>
    <col min="527" max="527" width="0" style="324" hidden="1" customWidth="1"/>
    <col min="528" max="768" width="11.42578125" style="324"/>
    <col min="769" max="769" width="12.7109375" style="324" customWidth="1"/>
    <col min="770" max="770" width="34.28515625" style="324" customWidth="1"/>
    <col min="771" max="771" width="14" style="324" customWidth="1"/>
    <col min="772" max="772" width="22.7109375" style="324" customWidth="1"/>
    <col min="773" max="773" width="14.28515625" style="324" customWidth="1"/>
    <col min="774" max="774" width="11.42578125" style="324"/>
    <col min="775" max="775" width="10.7109375" style="324" customWidth="1"/>
    <col min="776" max="777" width="11.42578125" style="324"/>
    <col min="778" max="778" width="22.7109375" style="324" customWidth="1"/>
    <col min="779" max="779" width="11.42578125" style="324"/>
    <col min="780" max="780" width="22.7109375" style="324" customWidth="1"/>
    <col min="781" max="781" width="22.5703125" style="324" customWidth="1"/>
    <col min="782" max="782" width="11.42578125" style="324"/>
    <col min="783" max="783" width="0" style="324" hidden="1" customWidth="1"/>
    <col min="784" max="1024" width="11.42578125" style="324"/>
    <col min="1025" max="1025" width="12.7109375" style="324" customWidth="1"/>
    <col min="1026" max="1026" width="34.28515625" style="324" customWidth="1"/>
    <col min="1027" max="1027" width="14" style="324" customWidth="1"/>
    <col min="1028" max="1028" width="22.7109375" style="324" customWidth="1"/>
    <col min="1029" max="1029" width="14.28515625" style="324" customWidth="1"/>
    <col min="1030" max="1030" width="11.42578125" style="324"/>
    <col min="1031" max="1031" width="10.7109375" style="324" customWidth="1"/>
    <col min="1032" max="1033" width="11.42578125" style="324"/>
    <col min="1034" max="1034" width="22.7109375" style="324" customWidth="1"/>
    <col min="1035" max="1035" width="11.42578125" style="324"/>
    <col min="1036" max="1036" width="22.7109375" style="324" customWidth="1"/>
    <col min="1037" max="1037" width="22.5703125" style="324" customWidth="1"/>
    <col min="1038" max="1038" width="11.42578125" style="324"/>
    <col min="1039" max="1039" width="0" style="324" hidden="1" customWidth="1"/>
    <col min="1040" max="1280" width="11.42578125" style="324"/>
    <col min="1281" max="1281" width="12.7109375" style="324" customWidth="1"/>
    <col min="1282" max="1282" width="34.28515625" style="324" customWidth="1"/>
    <col min="1283" max="1283" width="14" style="324" customWidth="1"/>
    <col min="1284" max="1284" width="22.7109375" style="324" customWidth="1"/>
    <col min="1285" max="1285" width="14.28515625" style="324" customWidth="1"/>
    <col min="1286" max="1286" width="11.42578125" style="324"/>
    <col min="1287" max="1287" width="10.7109375" style="324" customWidth="1"/>
    <col min="1288" max="1289" width="11.42578125" style="324"/>
    <col min="1290" max="1290" width="22.7109375" style="324" customWidth="1"/>
    <col min="1291" max="1291" width="11.42578125" style="324"/>
    <col min="1292" max="1292" width="22.7109375" style="324" customWidth="1"/>
    <col min="1293" max="1293" width="22.5703125" style="324" customWidth="1"/>
    <col min="1294" max="1294" width="11.42578125" style="324"/>
    <col min="1295" max="1295" width="0" style="324" hidden="1" customWidth="1"/>
    <col min="1296" max="1536" width="11.42578125" style="324"/>
    <col min="1537" max="1537" width="12.7109375" style="324" customWidth="1"/>
    <col min="1538" max="1538" width="34.28515625" style="324" customWidth="1"/>
    <col min="1539" max="1539" width="14" style="324" customWidth="1"/>
    <col min="1540" max="1540" width="22.7109375" style="324" customWidth="1"/>
    <col min="1541" max="1541" width="14.28515625" style="324" customWidth="1"/>
    <col min="1542" max="1542" width="11.42578125" style="324"/>
    <col min="1543" max="1543" width="10.7109375" style="324" customWidth="1"/>
    <col min="1544" max="1545" width="11.42578125" style="324"/>
    <col min="1546" max="1546" width="22.7109375" style="324" customWidth="1"/>
    <col min="1547" max="1547" width="11.42578125" style="324"/>
    <col min="1548" max="1548" width="22.7109375" style="324" customWidth="1"/>
    <col min="1549" max="1549" width="22.5703125" style="324" customWidth="1"/>
    <col min="1550" max="1550" width="11.42578125" style="324"/>
    <col min="1551" max="1551" width="0" style="324" hidden="1" customWidth="1"/>
    <col min="1552" max="1792" width="11.42578125" style="324"/>
    <col min="1793" max="1793" width="12.7109375" style="324" customWidth="1"/>
    <col min="1794" max="1794" width="34.28515625" style="324" customWidth="1"/>
    <col min="1795" max="1795" width="14" style="324" customWidth="1"/>
    <col min="1796" max="1796" width="22.7109375" style="324" customWidth="1"/>
    <col min="1797" max="1797" width="14.28515625" style="324" customWidth="1"/>
    <col min="1798" max="1798" width="11.42578125" style="324"/>
    <col min="1799" max="1799" width="10.7109375" style="324" customWidth="1"/>
    <col min="1800" max="1801" width="11.42578125" style="324"/>
    <col min="1802" max="1802" width="22.7109375" style="324" customWidth="1"/>
    <col min="1803" max="1803" width="11.42578125" style="324"/>
    <col min="1804" max="1804" width="22.7109375" style="324" customWidth="1"/>
    <col min="1805" max="1805" width="22.5703125" style="324" customWidth="1"/>
    <col min="1806" max="1806" width="11.42578125" style="324"/>
    <col min="1807" max="1807" width="0" style="324" hidden="1" customWidth="1"/>
    <col min="1808" max="2048" width="11.42578125" style="324"/>
    <col min="2049" max="2049" width="12.7109375" style="324" customWidth="1"/>
    <col min="2050" max="2050" width="34.28515625" style="324" customWidth="1"/>
    <col min="2051" max="2051" width="14" style="324" customWidth="1"/>
    <col min="2052" max="2052" width="22.7109375" style="324" customWidth="1"/>
    <col min="2053" max="2053" width="14.28515625" style="324" customWidth="1"/>
    <col min="2054" max="2054" width="11.42578125" style="324"/>
    <col min="2055" max="2055" width="10.7109375" style="324" customWidth="1"/>
    <col min="2056" max="2057" width="11.42578125" style="324"/>
    <col min="2058" max="2058" width="22.7109375" style="324" customWidth="1"/>
    <col min="2059" max="2059" width="11.42578125" style="324"/>
    <col min="2060" max="2060" width="22.7109375" style="324" customWidth="1"/>
    <col min="2061" max="2061" width="22.5703125" style="324" customWidth="1"/>
    <col min="2062" max="2062" width="11.42578125" style="324"/>
    <col min="2063" max="2063" width="0" style="324" hidden="1" customWidth="1"/>
    <col min="2064" max="2304" width="11.42578125" style="324"/>
    <col min="2305" max="2305" width="12.7109375" style="324" customWidth="1"/>
    <col min="2306" max="2306" width="34.28515625" style="324" customWidth="1"/>
    <col min="2307" max="2307" width="14" style="324" customWidth="1"/>
    <col min="2308" max="2308" width="22.7109375" style="324" customWidth="1"/>
    <col min="2309" max="2309" width="14.28515625" style="324" customWidth="1"/>
    <col min="2310" max="2310" width="11.42578125" style="324"/>
    <col min="2311" max="2311" width="10.7109375" style="324" customWidth="1"/>
    <col min="2312" max="2313" width="11.42578125" style="324"/>
    <col min="2314" max="2314" width="22.7109375" style="324" customWidth="1"/>
    <col min="2315" max="2315" width="11.42578125" style="324"/>
    <col min="2316" max="2316" width="22.7109375" style="324" customWidth="1"/>
    <col min="2317" max="2317" width="22.5703125" style="324" customWidth="1"/>
    <col min="2318" max="2318" width="11.42578125" style="324"/>
    <col min="2319" max="2319" width="0" style="324" hidden="1" customWidth="1"/>
    <col min="2320" max="2560" width="11.42578125" style="324"/>
    <col min="2561" max="2561" width="12.7109375" style="324" customWidth="1"/>
    <col min="2562" max="2562" width="34.28515625" style="324" customWidth="1"/>
    <col min="2563" max="2563" width="14" style="324" customWidth="1"/>
    <col min="2564" max="2564" width="22.7109375" style="324" customWidth="1"/>
    <col min="2565" max="2565" width="14.28515625" style="324" customWidth="1"/>
    <col min="2566" max="2566" width="11.42578125" style="324"/>
    <col min="2567" max="2567" width="10.7109375" style="324" customWidth="1"/>
    <col min="2568" max="2569" width="11.42578125" style="324"/>
    <col min="2570" max="2570" width="22.7109375" style="324" customWidth="1"/>
    <col min="2571" max="2571" width="11.42578125" style="324"/>
    <col min="2572" max="2572" width="22.7109375" style="324" customWidth="1"/>
    <col min="2573" max="2573" width="22.5703125" style="324" customWidth="1"/>
    <col min="2574" max="2574" width="11.42578125" style="324"/>
    <col min="2575" max="2575" width="0" style="324" hidden="1" customWidth="1"/>
    <col min="2576" max="2816" width="11.42578125" style="324"/>
    <col min="2817" max="2817" width="12.7109375" style="324" customWidth="1"/>
    <col min="2818" max="2818" width="34.28515625" style="324" customWidth="1"/>
    <col min="2819" max="2819" width="14" style="324" customWidth="1"/>
    <col min="2820" max="2820" width="22.7109375" style="324" customWidth="1"/>
    <col min="2821" max="2821" width="14.28515625" style="324" customWidth="1"/>
    <col min="2822" max="2822" width="11.42578125" style="324"/>
    <col min="2823" max="2823" width="10.7109375" style="324" customWidth="1"/>
    <col min="2824" max="2825" width="11.42578125" style="324"/>
    <col min="2826" max="2826" width="22.7109375" style="324" customWidth="1"/>
    <col min="2827" max="2827" width="11.42578125" style="324"/>
    <col min="2828" max="2828" width="22.7109375" style="324" customWidth="1"/>
    <col min="2829" max="2829" width="22.5703125" style="324" customWidth="1"/>
    <col min="2830" max="2830" width="11.42578125" style="324"/>
    <col min="2831" max="2831" width="0" style="324" hidden="1" customWidth="1"/>
    <col min="2832" max="3072" width="11.42578125" style="324"/>
    <col min="3073" max="3073" width="12.7109375" style="324" customWidth="1"/>
    <col min="3074" max="3074" width="34.28515625" style="324" customWidth="1"/>
    <col min="3075" max="3075" width="14" style="324" customWidth="1"/>
    <col min="3076" max="3076" width="22.7109375" style="324" customWidth="1"/>
    <col min="3077" max="3077" width="14.28515625" style="324" customWidth="1"/>
    <col min="3078" max="3078" width="11.42578125" style="324"/>
    <col min="3079" max="3079" width="10.7109375" style="324" customWidth="1"/>
    <col min="3080" max="3081" width="11.42578125" style="324"/>
    <col min="3082" max="3082" width="22.7109375" style="324" customWidth="1"/>
    <col min="3083" max="3083" width="11.42578125" style="324"/>
    <col min="3084" max="3084" width="22.7109375" style="324" customWidth="1"/>
    <col min="3085" max="3085" width="22.5703125" style="324" customWidth="1"/>
    <col min="3086" max="3086" width="11.42578125" style="324"/>
    <col min="3087" max="3087" width="0" style="324" hidden="1" customWidth="1"/>
    <col min="3088" max="3328" width="11.42578125" style="324"/>
    <col min="3329" max="3329" width="12.7109375" style="324" customWidth="1"/>
    <col min="3330" max="3330" width="34.28515625" style="324" customWidth="1"/>
    <col min="3331" max="3331" width="14" style="324" customWidth="1"/>
    <col min="3332" max="3332" width="22.7109375" style="324" customWidth="1"/>
    <col min="3333" max="3333" width="14.28515625" style="324" customWidth="1"/>
    <col min="3334" max="3334" width="11.42578125" style="324"/>
    <col min="3335" max="3335" width="10.7109375" style="324" customWidth="1"/>
    <col min="3336" max="3337" width="11.42578125" style="324"/>
    <col min="3338" max="3338" width="22.7109375" style="324" customWidth="1"/>
    <col min="3339" max="3339" width="11.42578125" style="324"/>
    <col min="3340" max="3340" width="22.7109375" style="324" customWidth="1"/>
    <col min="3341" max="3341" width="22.5703125" style="324" customWidth="1"/>
    <col min="3342" max="3342" width="11.42578125" style="324"/>
    <col min="3343" max="3343" width="0" style="324" hidden="1" customWidth="1"/>
    <col min="3344" max="3584" width="11.42578125" style="324"/>
    <col min="3585" max="3585" width="12.7109375" style="324" customWidth="1"/>
    <col min="3586" max="3586" width="34.28515625" style="324" customWidth="1"/>
    <col min="3587" max="3587" width="14" style="324" customWidth="1"/>
    <col min="3588" max="3588" width="22.7109375" style="324" customWidth="1"/>
    <col min="3589" max="3589" width="14.28515625" style="324" customWidth="1"/>
    <col min="3590" max="3590" width="11.42578125" style="324"/>
    <col min="3591" max="3591" width="10.7109375" style="324" customWidth="1"/>
    <col min="3592" max="3593" width="11.42578125" style="324"/>
    <col min="3594" max="3594" width="22.7109375" style="324" customWidth="1"/>
    <col min="3595" max="3595" width="11.42578125" style="324"/>
    <col min="3596" max="3596" width="22.7109375" style="324" customWidth="1"/>
    <col min="3597" max="3597" width="22.5703125" style="324" customWidth="1"/>
    <col min="3598" max="3598" width="11.42578125" style="324"/>
    <col min="3599" max="3599" width="0" style="324" hidden="1" customWidth="1"/>
    <col min="3600" max="3840" width="11.42578125" style="324"/>
    <col min="3841" max="3841" width="12.7109375" style="324" customWidth="1"/>
    <col min="3842" max="3842" width="34.28515625" style="324" customWidth="1"/>
    <col min="3843" max="3843" width="14" style="324" customWidth="1"/>
    <col min="3844" max="3844" width="22.7109375" style="324" customWidth="1"/>
    <col min="3845" max="3845" width="14.28515625" style="324" customWidth="1"/>
    <col min="3846" max="3846" width="11.42578125" style="324"/>
    <col min="3847" max="3847" width="10.7109375" style="324" customWidth="1"/>
    <col min="3848" max="3849" width="11.42578125" style="324"/>
    <col min="3850" max="3850" width="22.7109375" style="324" customWidth="1"/>
    <col min="3851" max="3851" width="11.42578125" style="324"/>
    <col min="3852" max="3852" width="22.7109375" style="324" customWidth="1"/>
    <col min="3853" max="3853" width="22.5703125" style="324" customWidth="1"/>
    <col min="3854" max="3854" width="11.42578125" style="324"/>
    <col min="3855" max="3855" width="0" style="324" hidden="1" customWidth="1"/>
    <col min="3856" max="4096" width="11.42578125" style="324"/>
    <col min="4097" max="4097" width="12.7109375" style="324" customWidth="1"/>
    <col min="4098" max="4098" width="34.28515625" style="324" customWidth="1"/>
    <col min="4099" max="4099" width="14" style="324" customWidth="1"/>
    <col min="4100" max="4100" width="22.7109375" style="324" customWidth="1"/>
    <col min="4101" max="4101" width="14.28515625" style="324" customWidth="1"/>
    <col min="4102" max="4102" width="11.42578125" style="324"/>
    <col min="4103" max="4103" width="10.7109375" style="324" customWidth="1"/>
    <col min="4104" max="4105" width="11.42578125" style="324"/>
    <col min="4106" max="4106" width="22.7109375" style="324" customWidth="1"/>
    <col min="4107" max="4107" width="11.42578125" style="324"/>
    <col min="4108" max="4108" width="22.7109375" style="324" customWidth="1"/>
    <col min="4109" max="4109" width="22.5703125" style="324" customWidth="1"/>
    <col min="4110" max="4110" width="11.42578125" style="324"/>
    <col min="4111" max="4111" width="0" style="324" hidden="1" customWidth="1"/>
    <col min="4112" max="4352" width="11.42578125" style="324"/>
    <col min="4353" max="4353" width="12.7109375" style="324" customWidth="1"/>
    <col min="4354" max="4354" width="34.28515625" style="324" customWidth="1"/>
    <col min="4355" max="4355" width="14" style="324" customWidth="1"/>
    <col min="4356" max="4356" width="22.7109375" style="324" customWidth="1"/>
    <col min="4357" max="4357" width="14.28515625" style="324" customWidth="1"/>
    <col min="4358" max="4358" width="11.42578125" style="324"/>
    <col min="4359" max="4359" width="10.7109375" style="324" customWidth="1"/>
    <col min="4360" max="4361" width="11.42578125" style="324"/>
    <col min="4362" max="4362" width="22.7109375" style="324" customWidth="1"/>
    <col min="4363" max="4363" width="11.42578125" style="324"/>
    <col min="4364" max="4364" width="22.7109375" style="324" customWidth="1"/>
    <col min="4365" max="4365" width="22.5703125" style="324" customWidth="1"/>
    <col min="4366" max="4366" width="11.42578125" style="324"/>
    <col min="4367" max="4367" width="0" style="324" hidden="1" customWidth="1"/>
    <col min="4368" max="4608" width="11.42578125" style="324"/>
    <col min="4609" max="4609" width="12.7109375" style="324" customWidth="1"/>
    <col min="4610" max="4610" width="34.28515625" style="324" customWidth="1"/>
    <col min="4611" max="4611" width="14" style="324" customWidth="1"/>
    <col min="4612" max="4612" width="22.7109375" style="324" customWidth="1"/>
    <col min="4613" max="4613" width="14.28515625" style="324" customWidth="1"/>
    <col min="4614" max="4614" width="11.42578125" style="324"/>
    <col min="4615" max="4615" width="10.7109375" style="324" customWidth="1"/>
    <col min="4616" max="4617" width="11.42578125" style="324"/>
    <col min="4618" max="4618" width="22.7109375" style="324" customWidth="1"/>
    <col min="4619" max="4619" width="11.42578125" style="324"/>
    <col min="4620" max="4620" width="22.7109375" style="324" customWidth="1"/>
    <col min="4621" max="4621" width="22.5703125" style="324" customWidth="1"/>
    <col min="4622" max="4622" width="11.42578125" style="324"/>
    <col min="4623" max="4623" width="0" style="324" hidden="1" customWidth="1"/>
    <col min="4624" max="4864" width="11.42578125" style="324"/>
    <col min="4865" max="4865" width="12.7109375" style="324" customWidth="1"/>
    <col min="4866" max="4866" width="34.28515625" style="324" customWidth="1"/>
    <col min="4867" max="4867" width="14" style="324" customWidth="1"/>
    <col min="4868" max="4868" width="22.7109375" style="324" customWidth="1"/>
    <col min="4869" max="4869" width="14.28515625" style="324" customWidth="1"/>
    <col min="4870" max="4870" width="11.42578125" style="324"/>
    <col min="4871" max="4871" width="10.7109375" style="324" customWidth="1"/>
    <col min="4872" max="4873" width="11.42578125" style="324"/>
    <col min="4874" max="4874" width="22.7109375" style="324" customWidth="1"/>
    <col min="4875" max="4875" width="11.42578125" style="324"/>
    <col min="4876" max="4876" width="22.7109375" style="324" customWidth="1"/>
    <col min="4877" max="4877" width="22.5703125" style="324" customWidth="1"/>
    <col min="4878" max="4878" width="11.42578125" style="324"/>
    <col min="4879" max="4879" width="0" style="324" hidden="1" customWidth="1"/>
    <col min="4880" max="5120" width="11.42578125" style="324"/>
    <col min="5121" max="5121" width="12.7109375" style="324" customWidth="1"/>
    <col min="5122" max="5122" width="34.28515625" style="324" customWidth="1"/>
    <col min="5123" max="5123" width="14" style="324" customWidth="1"/>
    <col min="5124" max="5124" width="22.7109375" style="324" customWidth="1"/>
    <col min="5125" max="5125" width="14.28515625" style="324" customWidth="1"/>
    <col min="5126" max="5126" width="11.42578125" style="324"/>
    <col min="5127" max="5127" width="10.7109375" style="324" customWidth="1"/>
    <col min="5128" max="5129" width="11.42578125" style="324"/>
    <col min="5130" max="5130" width="22.7109375" style="324" customWidth="1"/>
    <col min="5131" max="5131" width="11.42578125" style="324"/>
    <col min="5132" max="5132" width="22.7109375" style="324" customWidth="1"/>
    <col min="5133" max="5133" width="22.5703125" style="324" customWidth="1"/>
    <col min="5134" max="5134" width="11.42578125" style="324"/>
    <col min="5135" max="5135" width="0" style="324" hidden="1" customWidth="1"/>
    <col min="5136" max="5376" width="11.42578125" style="324"/>
    <col min="5377" max="5377" width="12.7109375" style="324" customWidth="1"/>
    <col min="5378" max="5378" width="34.28515625" style="324" customWidth="1"/>
    <col min="5379" max="5379" width="14" style="324" customWidth="1"/>
    <col min="5380" max="5380" width="22.7109375" style="324" customWidth="1"/>
    <col min="5381" max="5381" width="14.28515625" style="324" customWidth="1"/>
    <col min="5382" max="5382" width="11.42578125" style="324"/>
    <col min="5383" max="5383" width="10.7109375" style="324" customWidth="1"/>
    <col min="5384" max="5385" width="11.42578125" style="324"/>
    <col min="5386" max="5386" width="22.7109375" style="324" customWidth="1"/>
    <col min="5387" max="5387" width="11.42578125" style="324"/>
    <col min="5388" max="5388" width="22.7109375" style="324" customWidth="1"/>
    <col min="5389" max="5389" width="22.5703125" style="324" customWidth="1"/>
    <col min="5390" max="5390" width="11.42578125" style="324"/>
    <col min="5391" max="5391" width="0" style="324" hidden="1" customWidth="1"/>
    <col min="5392" max="5632" width="11.42578125" style="324"/>
    <col min="5633" max="5633" width="12.7109375" style="324" customWidth="1"/>
    <col min="5634" max="5634" width="34.28515625" style="324" customWidth="1"/>
    <col min="5635" max="5635" width="14" style="324" customWidth="1"/>
    <col min="5636" max="5636" width="22.7109375" style="324" customWidth="1"/>
    <col min="5637" max="5637" width="14.28515625" style="324" customWidth="1"/>
    <col min="5638" max="5638" width="11.42578125" style="324"/>
    <col min="5639" max="5639" width="10.7109375" style="324" customWidth="1"/>
    <col min="5640" max="5641" width="11.42578125" style="324"/>
    <col min="5642" max="5642" width="22.7109375" style="324" customWidth="1"/>
    <col min="5643" max="5643" width="11.42578125" style="324"/>
    <col min="5644" max="5644" width="22.7109375" style="324" customWidth="1"/>
    <col min="5645" max="5645" width="22.5703125" style="324" customWidth="1"/>
    <col min="5646" max="5646" width="11.42578125" style="324"/>
    <col min="5647" max="5647" width="0" style="324" hidden="1" customWidth="1"/>
    <col min="5648" max="5888" width="11.42578125" style="324"/>
    <col min="5889" max="5889" width="12.7109375" style="324" customWidth="1"/>
    <col min="5890" max="5890" width="34.28515625" style="324" customWidth="1"/>
    <col min="5891" max="5891" width="14" style="324" customWidth="1"/>
    <col min="5892" max="5892" width="22.7109375" style="324" customWidth="1"/>
    <col min="5893" max="5893" width="14.28515625" style="324" customWidth="1"/>
    <col min="5894" max="5894" width="11.42578125" style="324"/>
    <col min="5895" max="5895" width="10.7109375" style="324" customWidth="1"/>
    <col min="5896" max="5897" width="11.42578125" style="324"/>
    <col min="5898" max="5898" width="22.7109375" style="324" customWidth="1"/>
    <col min="5899" max="5899" width="11.42578125" style="324"/>
    <col min="5900" max="5900" width="22.7109375" style="324" customWidth="1"/>
    <col min="5901" max="5901" width="22.5703125" style="324" customWidth="1"/>
    <col min="5902" max="5902" width="11.42578125" style="324"/>
    <col min="5903" max="5903" width="0" style="324" hidden="1" customWidth="1"/>
    <col min="5904" max="6144" width="11.42578125" style="324"/>
    <col min="6145" max="6145" width="12.7109375" style="324" customWidth="1"/>
    <col min="6146" max="6146" width="34.28515625" style="324" customWidth="1"/>
    <col min="6147" max="6147" width="14" style="324" customWidth="1"/>
    <col min="6148" max="6148" width="22.7109375" style="324" customWidth="1"/>
    <col min="6149" max="6149" width="14.28515625" style="324" customWidth="1"/>
    <col min="6150" max="6150" width="11.42578125" style="324"/>
    <col min="6151" max="6151" width="10.7109375" style="324" customWidth="1"/>
    <col min="6152" max="6153" width="11.42578125" style="324"/>
    <col min="6154" max="6154" width="22.7109375" style="324" customWidth="1"/>
    <col min="6155" max="6155" width="11.42578125" style="324"/>
    <col min="6156" max="6156" width="22.7109375" style="324" customWidth="1"/>
    <col min="6157" max="6157" width="22.5703125" style="324" customWidth="1"/>
    <col min="6158" max="6158" width="11.42578125" style="324"/>
    <col min="6159" max="6159" width="0" style="324" hidden="1" customWidth="1"/>
    <col min="6160" max="6400" width="11.42578125" style="324"/>
    <col min="6401" max="6401" width="12.7109375" style="324" customWidth="1"/>
    <col min="6402" max="6402" width="34.28515625" style="324" customWidth="1"/>
    <col min="6403" max="6403" width="14" style="324" customWidth="1"/>
    <col min="6404" max="6404" width="22.7109375" style="324" customWidth="1"/>
    <col min="6405" max="6405" width="14.28515625" style="324" customWidth="1"/>
    <col min="6406" max="6406" width="11.42578125" style="324"/>
    <col min="6407" max="6407" width="10.7109375" style="324" customWidth="1"/>
    <col min="6408" max="6409" width="11.42578125" style="324"/>
    <col min="6410" max="6410" width="22.7109375" style="324" customWidth="1"/>
    <col min="6411" max="6411" width="11.42578125" style="324"/>
    <col min="6412" max="6412" width="22.7109375" style="324" customWidth="1"/>
    <col min="6413" max="6413" width="22.5703125" style="324" customWidth="1"/>
    <col min="6414" max="6414" width="11.42578125" style="324"/>
    <col min="6415" max="6415" width="0" style="324" hidden="1" customWidth="1"/>
    <col min="6416" max="6656" width="11.42578125" style="324"/>
    <col min="6657" max="6657" width="12.7109375" style="324" customWidth="1"/>
    <col min="6658" max="6658" width="34.28515625" style="324" customWidth="1"/>
    <col min="6659" max="6659" width="14" style="324" customWidth="1"/>
    <col min="6660" max="6660" width="22.7109375" style="324" customWidth="1"/>
    <col min="6661" max="6661" width="14.28515625" style="324" customWidth="1"/>
    <col min="6662" max="6662" width="11.42578125" style="324"/>
    <col min="6663" max="6663" width="10.7109375" style="324" customWidth="1"/>
    <col min="6664" max="6665" width="11.42578125" style="324"/>
    <col min="6666" max="6666" width="22.7109375" style="324" customWidth="1"/>
    <col min="6667" max="6667" width="11.42578125" style="324"/>
    <col min="6668" max="6668" width="22.7109375" style="324" customWidth="1"/>
    <col min="6669" max="6669" width="22.5703125" style="324" customWidth="1"/>
    <col min="6670" max="6670" width="11.42578125" style="324"/>
    <col min="6671" max="6671" width="0" style="324" hidden="1" customWidth="1"/>
    <col min="6672" max="6912" width="11.42578125" style="324"/>
    <col min="6913" max="6913" width="12.7109375" style="324" customWidth="1"/>
    <col min="6914" max="6914" width="34.28515625" style="324" customWidth="1"/>
    <col min="6915" max="6915" width="14" style="324" customWidth="1"/>
    <col min="6916" max="6916" width="22.7109375" style="324" customWidth="1"/>
    <col min="6917" max="6917" width="14.28515625" style="324" customWidth="1"/>
    <col min="6918" max="6918" width="11.42578125" style="324"/>
    <col min="6919" max="6919" width="10.7109375" style="324" customWidth="1"/>
    <col min="6920" max="6921" width="11.42578125" style="324"/>
    <col min="6922" max="6922" width="22.7109375" style="324" customWidth="1"/>
    <col min="6923" max="6923" width="11.42578125" style="324"/>
    <col min="6924" max="6924" width="22.7109375" style="324" customWidth="1"/>
    <col min="6925" max="6925" width="22.5703125" style="324" customWidth="1"/>
    <col min="6926" max="6926" width="11.42578125" style="324"/>
    <col min="6927" max="6927" width="0" style="324" hidden="1" customWidth="1"/>
    <col min="6928" max="7168" width="11.42578125" style="324"/>
    <col min="7169" max="7169" width="12.7109375" style="324" customWidth="1"/>
    <col min="7170" max="7170" width="34.28515625" style="324" customWidth="1"/>
    <col min="7171" max="7171" width="14" style="324" customWidth="1"/>
    <col min="7172" max="7172" width="22.7109375" style="324" customWidth="1"/>
    <col min="7173" max="7173" width="14.28515625" style="324" customWidth="1"/>
    <col min="7174" max="7174" width="11.42578125" style="324"/>
    <col min="7175" max="7175" width="10.7109375" style="324" customWidth="1"/>
    <col min="7176" max="7177" width="11.42578125" style="324"/>
    <col min="7178" max="7178" width="22.7109375" style="324" customWidth="1"/>
    <col min="7179" max="7179" width="11.42578125" style="324"/>
    <col min="7180" max="7180" width="22.7109375" style="324" customWidth="1"/>
    <col min="7181" max="7181" width="22.5703125" style="324" customWidth="1"/>
    <col min="7182" max="7182" width="11.42578125" style="324"/>
    <col min="7183" max="7183" width="0" style="324" hidden="1" customWidth="1"/>
    <col min="7184" max="7424" width="11.42578125" style="324"/>
    <col min="7425" max="7425" width="12.7109375" style="324" customWidth="1"/>
    <col min="7426" max="7426" width="34.28515625" style="324" customWidth="1"/>
    <col min="7427" max="7427" width="14" style="324" customWidth="1"/>
    <col min="7428" max="7428" width="22.7109375" style="324" customWidth="1"/>
    <col min="7429" max="7429" width="14.28515625" style="324" customWidth="1"/>
    <col min="7430" max="7430" width="11.42578125" style="324"/>
    <col min="7431" max="7431" width="10.7109375" style="324" customWidth="1"/>
    <col min="7432" max="7433" width="11.42578125" style="324"/>
    <col min="7434" max="7434" width="22.7109375" style="324" customWidth="1"/>
    <col min="7435" max="7435" width="11.42578125" style="324"/>
    <col min="7436" max="7436" width="22.7109375" style="324" customWidth="1"/>
    <col min="7437" max="7437" width="22.5703125" style="324" customWidth="1"/>
    <col min="7438" max="7438" width="11.42578125" style="324"/>
    <col min="7439" max="7439" width="0" style="324" hidden="1" customWidth="1"/>
    <col min="7440" max="7680" width="11.42578125" style="324"/>
    <col min="7681" max="7681" width="12.7109375" style="324" customWidth="1"/>
    <col min="7682" max="7682" width="34.28515625" style="324" customWidth="1"/>
    <col min="7683" max="7683" width="14" style="324" customWidth="1"/>
    <col min="7684" max="7684" width="22.7109375" style="324" customWidth="1"/>
    <col min="7685" max="7685" width="14.28515625" style="324" customWidth="1"/>
    <col min="7686" max="7686" width="11.42578125" style="324"/>
    <col min="7687" max="7687" width="10.7109375" style="324" customWidth="1"/>
    <col min="7688" max="7689" width="11.42578125" style="324"/>
    <col min="7690" max="7690" width="22.7109375" style="324" customWidth="1"/>
    <col min="7691" max="7691" width="11.42578125" style="324"/>
    <col min="7692" max="7692" width="22.7109375" style="324" customWidth="1"/>
    <col min="7693" max="7693" width="22.5703125" style="324" customWidth="1"/>
    <col min="7694" max="7694" width="11.42578125" style="324"/>
    <col min="7695" max="7695" width="0" style="324" hidden="1" customWidth="1"/>
    <col min="7696" max="7936" width="11.42578125" style="324"/>
    <col min="7937" max="7937" width="12.7109375" style="324" customWidth="1"/>
    <col min="7938" max="7938" width="34.28515625" style="324" customWidth="1"/>
    <col min="7939" max="7939" width="14" style="324" customWidth="1"/>
    <col min="7940" max="7940" width="22.7109375" style="324" customWidth="1"/>
    <col min="7941" max="7941" width="14.28515625" style="324" customWidth="1"/>
    <col min="7942" max="7942" width="11.42578125" style="324"/>
    <col min="7943" max="7943" width="10.7109375" style="324" customWidth="1"/>
    <col min="7944" max="7945" width="11.42578125" style="324"/>
    <col min="7946" max="7946" width="22.7109375" style="324" customWidth="1"/>
    <col min="7947" max="7947" width="11.42578125" style="324"/>
    <col min="7948" max="7948" width="22.7109375" style="324" customWidth="1"/>
    <col min="7949" max="7949" width="22.5703125" style="324" customWidth="1"/>
    <col min="7950" max="7950" width="11.42578125" style="324"/>
    <col min="7951" max="7951" width="0" style="324" hidden="1" customWidth="1"/>
    <col min="7952" max="8192" width="11.42578125" style="324"/>
    <col min="8193" max="8193" width="12.7109375" style="324" customWidth="1"/>
    <col min="8194" max="8194" width="34.28515625" style="324" customWidth="1"/>
    <col min="8195" max="8195" width="14" style="324" customWidth="1"/>
    <col min="8196" max="8196" width="22.7109375" style="324" customWidth="1"/>
    <col min="8197" max="8197" width="14.28515625" style="324" customWidth="1"/>
    <col min="8198" max="8198" width="11.42578125" style="324"/>
    <col min="8199" max="8199" width="10.7109375" style="324" customWidth="1"/>
    <col min="8200" max="8201" width="11.42578125" style="324"/>
    <col min="8202" max="8202" width="22.7109375" style="324" customWidth="1"/>
    <col min="8203" max="8203" width="11.42578125" style="324"/>
    <col min="8204" max="8204" width="22.7109375" style="324" customWidth="1"/>
    <col min="8205" max="8205" width="22.5703125" style="324" customWidth="1"/>
    <col min="8206" max="8206" width="11.42578125" style="324"/>
    <col min="8207" max="8207" width="0" style="324" hidden="1" customWidth="1"/>
    <col min="8208" max="8448" width="11.42578125" style="324"/>
    <col min="8449" max="8449" width="12.7109375" style="324" customWidth="1"/>
    <col min="8450" max="8450" width="34.28515625" style="324" customWidth="1"/>
    <col min="8451" max="8451" width="14" style="324" customWidth="1"/>
    <col min="8452" max="8452" width="22.7109375" style="324" customWidth="1"/>
    <col min="8453" max="8453" width="14.28515625" style="324" customWidth="1"/>
    <col min="8454" max="8454" width="11.42578125" style="324"/>
    <col min="8455" max="8455" width="10.7109375" style="324" customWidth="1"/>
    <col min="8456" max="8457" width="11.42578125" style="324"/>
    <col min="8458" max="8458" width="22.7109375" style="324" customWidth="1"/>
    <col min="8459" max="8459" width="11.42578125" style="324"/>
    <col min="8460" max="8460" width="22.7109375" style="324" customWidth="1"/>
    <col min="8461" max="8461" width="22.5703125" style="324" customWidth="1"/>
    <col min="8462" max="8462" width="11.42578125" style="324"/>
    <col min="8463" max="8463" width="0" style="324" hidden="1" customWidth="1"/>
    <col min="8464" max="8704" width="11.42578125" style="324"/>
    <col min="8705" max="8705" width="12.7109375" style="324" customWidth="1"/>
    <col min="8706" max="8706" width="34.28515625" style="324" customWidth="1"/>
    <col min="8707" max="8707" width="14" style="324" customWidth="1"/>
    <col min="8708" max="8708" width="22.7109375" style="324" customWidth="1"/>
    <col min="8709" max="8709" width="14.28515625" style="324" customWidth="1"/>
    <col min="8710" max="8710" width="11.42578125" style="324"/>
    <col min="8711" max="8711" width="10.7109375" style="324" customWidth="1"/>
    <col min="8712" max="8713" width="11.42578125" style="324"/>
    <col min="8714" max="8714" width="22.7109375" style="324" customWidth="1"/>
    <col min="8715" max="8715" width="11.42578125" style="324"/>
    <col min="8716" max="8716" width="22.7109375" style="324" customWidth="1"/>
    <col min="8717" max="8717" width="22.5703125" style="324" customWidth="1"/>
    <col min="8718" max="8718" width="11.42578125" style="324"/>
    <col min="8719" max="8719" width="0" style="324" hidden="1" customWidth="1"/>
    <col min="8720" max="8960" width="11.42578125" style="324"/>
    <col min="8961" max="8961" width="12.7109375" style="324" customWidth="1"/>
    <col min="8962" max="8962" width="34.28515625" style="324" customWidth="1"/>
    <col min="8963" max="8963" width="14" style="324" customWidth="1"/>
    <col min="8964" max="8964" width="22.7109375" style="324" customWidth="1"/>
    <col min="8965" max="8965" width="14.28515625" style="324" customWidth="1"/>
    <col min="8966" max="8966" width="11.42578125" style="324"/>
    <col min="8967" max="8967" width="10.7109375" style="324" customWidth="1"/>
    <col min="8968" max="8969" width="11.42578125" style="324"/>
    <col min="8970" max="8970" width="22.7109375" style="324" customWidth="1"/>
    <col min="8971" max="8971" width="11.42578125" style="324"/>
    <col min="8972" max="8972" width="22.7109375" style="324" customWidth="1"/>
    <col min="8973" max="8973" width="22.5703125" style="324" customWidth="1"/>
    <col min="8974" max="8974" width="11.42578125" style="324"/>
    <col min="8975" max="8975" width="0" style="324" hidden="1" customWidth="1"/>
    <col min="8976" max="9216" width="11.42578125" style="324"/>
    <col min="9217" max="9217" width="12.7109375" style="324" customWidth="1"/>
    <col min="9218" max="9218" width="34.28515625" style="324" customWidth="1"/>
    <col min="9219" max="9219" width="14" style="324" customWidth="1"/>
    <col min="9220" max="9220" width="22.7109375" style="324" customWidth="1"/>
    <col min="9221" max="9221" width="14.28515625" style="324" customWidth="1"/>
    <col min="9222" max="9222" width="11.42578125" style="324"/>
    <col min="9223" max="9223" width="10.7109375" style="324" customWidth="1"/>
    <col min="9224" max="9225" width="11.42578125" style="324"/>
    <col min="9226" max="9226" width="22.7109375" style="324" customWidth="1"/>
    <col min="9227" max="9227" width="11.42578125" style="324"/>
    <col min="9228" max="9228" width="22.7109375" style="324" customWidth="1"/>
    <col min="9229" max="9229" width="22.5703125" style="324" customWidth="1"/>
    <col min="9230" max="9230" width="11.42578125" style="324"/>
    <col min="9231" max="9231" width="0" style="324" hidden="1" customWidth="1"/>
    <col min="9232" max="9472" width="11.42578125" style="324"/>
    <col min="9473" max="9473" width="12.7109375" style="324" customWidth="1"/>
    <col min="9474" max="9474" width="34.28515625" style="324" customWidth="1"/>
    <col min="9475" max="9475" width="14" style="324" customWidth="1"/>
    <col min="9476" max="9476" width="22.7109375" style="324" customWidth="1"/>
    <col min="9477" max="9477" width="14.28515625" style="324" customWidth="1"/>
    <col min="9478" max="9478" width="11.42578125" style="324"/>
    <col min="9479" max="9479" width="10.7109375" style="324" customWidth="1"/>
    <col min="9480" max="9481" width="11.42578125" style="324"/>
    <col min="9482" max="9482" width="22.7109375" style="324" customWidth="1"/>
    <col min="9483" max="9483" width="11.42578125" style="324"/>
    <col min="9484" max="9484" width="22.7109375" style="324" customWidth="1"/>
    <col min="9485" max="9485" width="22.5703125" style="324" customWidth="1"/>
    <col min="9486" max="9486" width="11.42578125" style="324"/>
    <col min="9487" max="9487" width="0" style="324" hidden="1" customWidth="1"/>
    <col min="9488" max="9728" width="11.42578125" style="324"/>
    <col min="9729" max="9729" width="12.7109375" style="324" customWidth="1"/>
    <col min="9730" max="9730" width="34.28515625" style="324" customWidth="1"/>
    <col min="9731" max="9731" width="14" style="324" customWidth="1"/>
    <col min="9732" max="9732" width="22.7109375" style="324" customWidth="1"/>
    <col min="9733" max="9733" width="14.28515625" style="324" customWidth="1"/>
    <col min="9734" max="9734" width="11.42578125" style="324"/>
    <col min="9735" max="9735" width="10.7109375" style="324" customWidth="1"/>
    <col min="9736" max="9737" width="11.42578125" style="324"/>
    <col min="9738" max="9738" width="22.7109375" style="324" customWidth="1"/>
    <col min="9739" max="9739" width="11.42578125" style="324"/>
    <col min="9740" max="9740" width="22.7109375" style="324" customWidth="1"/>
    <col min="9741" max="9741" width="22.5703125" style="324" customWidth="1"/>
    <col min="9742" max="9742" width="11.42578125" style="324"/>
    <col min="9743" max="9743" width="0" style="324" hidden="1" customWidth="1"/>
    <col min="9744" max="9984" width="11.42578125" style="324"/>
    <col min="9985" max="9985" width="12.7109375" style="324" customWidth="1"/>
    <col min="9986" max="9986" width="34.28515625" style="324" customWidth="1"/>
    <col min="9987" max="9987" width="14" style="324" customWidth="1"/>
    <col min="9988" max="9988" width="22.7109375" style="324" customWidth="1"/>
    <col min="9989" max="9989" width="14.28515625" style="324" customWidth="1"/>
    <col min="9990" max="9990" width="11.42578125" style="324"/>
    <col min="9991" max="9991" width="10.7109375" style="324" customWidth="1"/>
    <col min="9992" max="9993" width="11.42578125" style="324"/>
    <col min="9994" max="9994" width="22.7109375" style="324" customWidth="1"/>
    <col min="9995" max="9995" width="11.42578125" style="324"/>
    <col min="9996" max="9996" width="22.7109375" style="324" customWidth="1"/>
    <col min="9997" max="9997" width="22.5703125" style="324" customWidth="1"/>
    <col min="9998" max="9998" width="11.42578125" style="324"/>
    <col min="9999" max="9999" width="0" style="324" hidden="1" customWidth="1"/>
    <col min="10000" max="10240" width="11.42578125" style="324"/>
    <col min="10241" max="10241" width="12.7109375" style="324" customWidth="1"/>
    <col min="10242" max="10242" width="34.28515625" style="324" customWidth="1"/>
    <col min="10243" max="10243" width="14" style="324" customWidth="1"/>
    <col min="10244" max="10244" width="22.7109375" style="324" customWidth="1"/>
    <col min="10245" max="10245" width="14.28515625" style="324" customWidth="1"/>
    <col min="10246" max="10246" width="11.42578125" style="324"/>
    <col min="10247" max="10247" width="10.7109375" style="324" customWidth="1"/>
    <col min="10248" max="10249" width="11.42578125" style="324"/>
    <col min="10250" max="10250" width="22.7109375" style="324" customWidth="1"/>
    <col min="10251" max="10251" width="11.42578125" style="324"/>
    <col min="10252" max="10252" width="22.7109375" style="324" customWidth="1"/>
    <col min="10253" max="10253" width="22.5703125" style="324" customWidth="1"/>
    <col min="10254" max="10254" width="11.42578125" style="324"/>
    <col min="10255" max="10255" width="0" style="324" hidden="1" customWidth="1"/>
    <col min="10256" max="10496" width="11.42578125" style="324"/>
    <col min="10497" max="10497" width="12.7109375" style="324" customWidth="1"/>
    <col min="10498" max="10498" width="34.28515625" style="324" customWidth="1"/>
    <col min="10499" max="10499" width="14" style="324" customWidth="1"/>
    <col min="10500" max="10500" width="22.7109375" style="324" customWidth="1"/>
    <col min="10501" max="10501" width="14.28515625" style="324" customWidth="1"/>
    <col min="10502" max="10502" width="11.42578125" style="324"/>
    <col min="10503" max="10503" width="10.7109375" style="324" customWidth="1"/>
    <col min="10504" max="10505" width="11.42578125" style="324"/>
    <col min="10506" max="10506" width="22.7109375" style="324" customWidth="1"/>
    <col min="10507" max="10507" width="11.42578125" style="324"/>
    <col min="10508" max="10508" width="22.7109375" style="324" customWidth="1"/>
    <col min="10509" max="10509" width="22.5703125" style="324" customWidth="1"/>
    <col min="10510" max="10510" width="11.42578125" style="324"/>
    <col min="10511" max="10511" width="0" style="324" hidden="1" customWidth="1"/>
    <col min="10512" max="10752" width="11.42578125" style="324"/>
    <col min="10753" max="10753" width="12.7109375" style="324" customWidth="1"/>
    <col min="10754" max="10754" width="34.28515625" style="324" customWidth="1"/>
    <col min="10755" max="10755" width="14" style="324" customWidth="1"/>
    <col min="10756" max="10756" width="22.7109375" style="324" customWidth="1"/>
    <col min="10757" max="10757" width="14.28515625" style="324" customWidth="1"/>
    <col min="10758" max="10758" width="11.42578125" style="324"/>
    <col min="10759" max="10759" width="10.7109375" style="324" customWidth="1"/>
    <col min="10760" max="10761" width="11.42578125" style="324"/>
    <col min="10762" max="10762" width="22.7109375" style="324" customWidth="1"/>
    <col min="10763" max="10763" width="11.42578125" style="324"/>
    <col min="10764" max="10764" width="22.7109375" style="324" customWidth="1"/>
    <col min="10765" max="10765" width="22.5703125" style="324" customWidth="1"/>
    <col min="10766" max="10766" width="11.42578125" style="324"/>
    <col min="10767" max="10767" width="0" style="324" hidden="1" customWidth="1"/>
    <col min="10768" max="11008" width="11.42578125" style="324"/>
    <col min="11009" max="11009" width="12.7109375" style="324" customWidth="1"/>
    <col min="11010" max="11010" width="34.28515625" style="324" customWidth="1"/>
    <col min="11011" max="11011" width="14" style="324" customWidth="1"/>
    <col min="11012" max="11012" width="22.7109375" style="324" customWidth="1"/>
    <col min="11013" max="11013" width="14.28515625" style="324" customWidth="1"/>
    <col min="11014" max="11014" width="11.42578125" style="324"/>
    <col min="11015" max="11015" width="10.7109375" style="324" customWidth="1"/>
    <col min="11016" max="11017" width="11.42578125" style="324"/>
    <col min="11018" max="11018" width="22.7109375" style="324" customWidth="1"/>
    <col min="11019" max="11019" width="11.42578125" style="324"/>
    <col min="11020" max="11020" width="22.7109375" style="324" customWidth="1"/>
    <col min="11021" max="11021" width="22.5703125" style="324" customWidth="1"/>
    <col min="11022" max="11022" width="11.42578125" style="324"/>
    <col min="11023" max="11023" width="0" style="324" hidden="1" customWidth="1"/>
    <col min="11024" max="11264" width="11.42578125" style="324"/>
    <col min="11265" max="11265" width="12.7109375" style="324" customWidth="1"/>
    <col min="11266" max="11266" width="34.28515625" style="324" customWidth="1"/>
    <col min="11267" max="11267" width="14" style="324" customWidth="1"/>
    <col min="11268" max="11268" width="22.7109375" style="324" customWidth="1"/>
    <col min="11269" max="11269" width="14.28515625" style="324" customWidth="1"/>
    <col min="11270" max="11270" width="11.42578125" style="324"/>
    <col min="11271" max="11271" width="10.7109375" style="324" customWidth="1"/>
    <col min="11272" max="11273" width="11.42578125" style="324"/>
    <col min="11274" max="11274" width="22.7109375" style="324" customWidth="1"/>
    <col min="11275" max="11275" width="11.42578125" style="324"/>
    <col min="11276" max="11276" width="22.7109375" style="324" customWidth="1"/>
    <col min="11277" max="11277" width="22.5703125" style="324" customWidth="1"/>
    <col min="11278" max="11278" width="11.42578125" style="324"/>
    <col min="11279" max="11279" width="0" style="324" hidden="1" customWidth="1"/>
    <col min="11280" max="11520" width="11.42578125" style="324"/>
    <col min="11521" max="11521" width="12.7109375" style="324" customWidth="1"/>
    <col min="11522" max="11522" width="34.28515625" style="324" customWidth="1"/>
    <col min="11523" max="11523" width="14" style="324" customWidth="1"/>
    <col min="11524" max="11524" width="22.7109375" style="324" customWidth="1"/>
    <col min="11525" max="11525" width="14.28515625" style="324" customWidth="1"/>
    <col min="11526" max="11526" width="11.42578125" style="324"/>
    <col min="11527" max="11527" width="10.7109375" style="324" customWidth="1"/>
    <col min="11528" max="11529" width="11.42578125" style="324"/>
    <col min="11530" max="11530" width="22.7109375" style="324" customWidth="1"/>
    <col min="11531" max="11531" width="11.42578125" style="324"/>
    <col min="11532" max="11532" width="22.7109375" style="324" customWidth="1"/>
    <col min="11533" max="11533" width="22.5703125" style="324" customWidth="1"/>
    <col min="11534" max="11534" width="11.42578125" style="324"/>
    <col min="11535" max="11535" width="0" style="324" hidden="1" customWidth="1"/>
    <col min="11536" max="11776" width="11.42578125" style="324"/>
    <col min="11777" max="11777" width="12.7109375" style="324" customWidth="1"/>
    <col min="11778" max="11778" width="34.28515625" style="324" customWidth="1"/>
    <col min="11779" max="11779" width="14" style="324" customWidth="1"/>
    <col min="11780" max="11780" width="22.7109375" style="324" customWidth="1"/>
    <col min="11781" max="11781" width="14.28515625" style="324" customWidth="1"/>
    <col min="11782" max="11782" width="11.42578125" style="324"/>
    <col min="11783" max="11783" width="10.7109375" style="324" customWidth="1"/>
    <col min="11784" max="11785" width="11.42578125" style="324"/>
    <col min="11786" max="11786" width="22.7109375" style="324" customWidth="1"/>
    <col min="11787" max="11787" width="11.42578125" style="324"/>
    <col min="11788" max="11788" width="22.7109375" style="324" customWidth="1"/>
    <col min="11789" max="11789" width="22.5703125" style="324" customWidth="1"/>
    <col min="11790" max="11790" width="11.42578125" style="324"/>
    <col min="11791" max="11791" width="0" style="324" hidden="1" customWidth="1"/>
    <col min="11792" max="12032" width="11.42578125" style="324"/>
    <col min="12033" max="12033" width="12.7109375" style="324" customWidth="1"/>
    <col min="12034" max="12034" width="34.28515625" style="324" customWidth="1"/>
    <col min="12035" max="12035" width="14" style="324" customWidth="1"/>
    <col min="12036" max="12036" width="22.7109375" style="324" customWidth="1"/>
    <col min="12037" max="12037" width="14.28515625" style="324" customWidth="1"/>
    <col min="12038" max="12038" width="11.42578125" style="324"/>
    <col min="12039" max="12039" width="10.7109375" style="324" customWidth="1"/>
    <col min="12040" max="12041" width="11.42578125" style="324"/>
    <col min="12042" max="12042" width="22.7109375" style="324" customWidth="1"/>
    <col min="12043" max="12043" width="11.42578125" style="324"/>
    <col min="12044" max="12044" width="22.7109375" style="324" customWidth="1"/>
    <col min="12045" max="12045" width="22.5703125" style="324" customWidth="1"/>
    <col min="12046" max="12046" width="11.42578125" style="324"/>
    <col min="12047" max="12047" width="0" style="324" hidden="1" customWidth="1"/>
    <col min="12048" max="12288" width="11.42578125" style="324"/>
    <col min="12289" max="12289" width="12.7109375" style="324" customWidth="1"/>
    <col min="12290" max="12290" width="34.28515625" style="324" customWidth="1"/>
    <col min="12291" max="12291" width="14" style="324" customWidth="1"/>
    <col min="12292" max="12292" width="22.7109375" style="324" customWidth="1"/>
    <col min="12293" max="12293" width="14.28515625" style="324" customWidth="1"/>
    <col min="12294" max="12294" width="11.42578125" style="324"/>
    <col min="12295" max="12295" width="10.7109375" style="324" customWidth="1"/>
    <col min="12296" max="12297" width="11.42578125" style="324"/>
    <col min="12298" max="12298" width="22.7109375" style="324" customWidth="1"/>
    <col min="12299" max="12299" width="11.42578125" style="324"/>
    <col min="12300" max="12300" width="22.7109375" style="324" customWidth="1"/>
    <col min="12301" max="12301" width="22.5703125" style="324" customWidth="1"/>
    <col min="12302" max="12302" width="11.42578125" style="324"/>
    <col min="12303" max="12303" width="0" style="324" hidden="1" customWidth="1"/>
    <col min="12304" max="12544" width="11.42578125" style="324"/>
    <col min="12545" max="12545" width="12.7109375" style="324" customWidth="1"/>
    <col min="12546" max="12546" width="34.28515625" style="324" customWidth="1"/>
    <col min="12547" max="12547" width="14" style="324" customWidth="1"/>
    <col min="12548" max="12548" width="22.7109375" style="324" customWidth="1"/>
    <col min="12549" max="12549" width="14.28515625" style="324" customWidth="1"/>
    <col min="12550" max="12550" width="11.42578125" style="324"/>
    <col min="12551" max="12551" width="10.7109375" style="324" customWidth="1"/>
    <col min="12552" max="12553" width="11.42578125" style="324"/>
    <col min="12554" max="12554" width="22.7109375" style="324" customWidth="1"/>
    <col min="12555" max="12555" width="11.42578125" style="324"/>
    <col min="12556" max="12556" width="22.7109375" style="324" customWidth="1"/>
    <col min="12557" max="12557" width="22.5703125" style="324" customWidth="1"/>
    <col min="12558" max="12558" width="11.42578125" style="324"/>
    <col min="12559" max="12559" width="0" style="324" hidden="1" customWidth="1"/>
    <col min="12560" max="12800" width="11.42578125" style="324"/>
    <col min="12801" max="12801" width="12.7109375" style="324" customWidth="1"/>
    <col min="12802" max="12802" width="34.28515625" style="324" customWidth="1"/>
    <col min="12803" max="12803" width="14" style="324" customWidth="1"/>
    <col min="12804" max="12804" width="22.7109375" style="324" customWidth="1"/>
    <col min="12805" max="12805" width="14.28515625" style="324" customWidth="1"/>
    <col min="12806" max="12806" width="11.42578125" style="324"/>
    <col min="12807" max="12807" width="10.7109375" style="324" customWidth="1"/>
    <col min="12808" max="12809" width="11.42578125" style="324"/>
    <col min="12810" max="12810" width="22.7109375" style="324" customWidth="1"/>
    <col min="12811" max="12811" width="11.42578125" style="324"/>
    <col min="12812" max="12812" width="22.7109375" style="324" customWidth="1"/>
    <col min="12813" max="12813" width="22.5703125" style="324" customWidth="1"/>
    <col min="12814" max="12814" width="11.42578125" style="324"/>
    <col min="12815" max="12815" width="0" style="324" hidden="1" customWidth="1"/>
    <col min="12816" max="13056" width="11.42578125" style="324"/>
    <col min="13057" max="13057" width="12.7109375" style="324" customWidth="1"/>
    <col min="13058" max="13058" width="34.28515625" style="324" customWidth="1"/>
    <col min="13059" max="13059" width="14" style="324" customWidth="1"/>
    <col min="13060" max="13060" width="22.7109375" style="324" customWidth="1"/>
    <col min="13061" max="13061" width="14.28515625" style="324" customWidth="1"/>
    <col min="13062" max="13062" width="11.42578125" style="324"/>
    <col min="13063" max="13063" width="10.7109375" style="324" customWidth="1"/>
    <col min="13064" max="13065" width="11.42578125" style="324"/>
    <col min="13066" max="13066" width="22.7109375" style="324" customWidth="1"/>
    <col min="13067" max="13067" width="11.42578125" style="324"/>
    <col min="13068" max="13068" width="22.7109375" style="324" customWidth="1"/>
    <col min="13069" max="13069" width="22.5703125" style="324" customWidth="1"/>
    <col min="13070" max="13070" width="11.42578125" style="324"/>
    <col min="13071" max="13071" width="0" style="324" hidden="1" customWidth="1"/>
    <col min="13072" max="13312" width="11.42578125" style="324"/>
    <col min="13313" max="13313" width="12.7109375" style="324" customWidth="1"/>
    <col min="13314" max="13314" width="34.28515625" style="324" customWidth="1"/>
    <col min="13315" max="13315" width="14" style="324" customWidth="1"/>
    <col min="13316" max="13316" width="22.7109375" style="324" customWidth="1"/>
    <col min="13317" max="13317" width="14.28515625" style="324" customWidth="1"/>
    <col min="13318" max="13318" width="11.42578125" style="324"/>
    <col min="13319" max="13319" width="10.7109375" style="324" customWidth="1"/>
    <col min="13320" max="13321" width="11.42578125" style="324"/>
    <col min="13322" max="13322" width="22.7109375" style="324" customWidth="1"/>
    <col min="13323" max="13323" width="11.42578125" style="324"/>
    <col min="13324" max="13324" width="22.7109375" style="324" customWidth="1"/>
    <col min="13325" max="13325" width="22.5703125" style="324" customWidth="1"/>
    <col min="13326" max="13326" width="11.42578125" style="324"/>
    <col min="13327" max="13327" width="0" style="324" hidden="1" customWidth="1"/>
    <col min="13328" max="13568" width="11.42578125" style="324"/>
    <col min="13569" max="13569" width="12.7109375" style="324" customWidth="1"/>
    <col min="13570" max="13570" width="34.28515625" style="324" customWidth="1"/>
    <col min="13571" max="13571" width="14" style="324" customWidth="1"/>
    <col min="13572" max="13572" width="22.7109375" style="324" customWidth="1"/>
    <col min="13573" max="13573" width="14.28515625" style="324" customWidth="1"/>
    <col min="13574" max="13574" width="11.42578125" style="324"/>
    <col min="13575" max="13575" width="10.7109375" style="324" customWidth="1"/>
    <col min="13576" max="13577" width="11.42578125" style="324"/>
    <col min="13578" max="13578" width="22.7109375" style="324" customWidth="1"/>
    <col min="13579" max="13579" width="11.42578125" style="324"/>
    <col min="13580" max="13580" width="22.7109375" style="324" customWidth="1"/>
    <col min="13581" max="13581" width="22.5703125" style="324" customWidth="1"/>
    <col min="13582" max="13582" width="11.42578125" style="324"/>
    <col min="13583" max="13583" width="0" style="324" hidden="1" customWidth="1"/>
    <col min="13584" max="13824" width="11.42578125" style="324"/>
    <col min="13825" max="13825" width="12.7109375" style="324" customWidth="1"/>
    <col min="13826" max="13826" width="34.28515625" style="324" customWidth="1"/>
    <col min="13827" max="13827" width="14" style="324" customWidth="1"/>
    <col min="13828" max="13828" width="22.7109375" style="324" customWidth="1"/>
    <col min="13829" max="13829" width="14.28515625" style="324" customWidth="1"/>
    <col min="13830" max="13830" width="11.42578125" style="324"/>
    <col min="13831" max="13831" width="10.7109375" style="324" customWidth="1"/>
    <col min="13832" max="13833" width="11.42578125" style="324"/>
    <col min="13834" max="13834" width="22.7109375" style="324" customWidth="1"/>
    <col min="13835" max="13835" width="11.42578125" style="324"/>
    <col min="13836" max="13836" width="22.7109375" style="324" customWidth="1"/>
    <col min="13837" max="13837" width="22.5703125" style="324" customWidth="1"/>
    <col min="13838" max="13838" width="11.42578125" style="324"/>
    <col min="13839" max="13839" width="0" style="324" hidden="1" customWidth="1"/>
    <col min="13840" max="14080" width="11.42578125" style="324"/>
    <col min="14081" max="14081" width="12.7109375" style="324" customWidth="1"/>
    <col min="14082" max="14082" width="34.28515625" style="324" customWidth="1"/>
    <col min="14083" max="14083" width="14" style="324" customWidth="1"/>
    <col min="14084" max="14084" width="22.7109375" style="324" customWidth="1"/>
    <col min="14085" max="14085" width="14.28515625" style="324" customWidth="1"/>
    <col min="14086" max="14086" width="11.42578125" style="324"/>
    <col min="14087" max="14087" width="10.7109375" style="324" customWidth="1"/>
    <col min="14088" max="14089" width="11.42578125" style="324"/>
    <col min="14090" max="14090" width="22.7109375" style="324" customWidth="1"/>
    <col min="14091" max="14091" width="11.42578125" style="324"/>
    <col min="14092" max="14092" width="22.7109375" style="324" customWidth="1"/>
    <col min="14093" max="14093" width="22.5703125" style="324" customWidth="1"/>
    <col min="14094" max="14094" width="11.42578125" style="324"/>
    <col min="14095" max="14095" width="0" style="324" hidden="1" customWidth="1"/>
    <col min="14096" max="14336" width="11.42578125" style="324"/>
    <col min="14337" max="14337" width="12.7109375" style="324" customWidth="1"/>
    <col min="14338" max="14338" width="34.28515625" style="324" customWidth="1"/>
    <col min="14339" max="14339" width="14" style="324" customWidth="1"/>
    <col min="14340" max="14340" width="22.7109375" style="324" customWidth="1"/>
    <col min="14341" max="14341" width="14.28515625" style="324" customWidth="1"/>
    <col min="14342" max="14342" width="11.42578125" style="324"/>
    <col min="14343" max="14343" width="10.7109375" style="324" customWidth="1"/>
    <col min="14344" max="14345" width="11.42578125" style="324"/>
    <col min="14346" max="14346" width="22.7109375" style="324" customWidth="1"/>
    <col min="14347" max="14347" width="11.42578125" style="324"/>
    <col min="14348" max="14348" width="22.7109375" style="324" customWidth="1"/>
    <col min="14349" max="14349" width="22.5703125" style="324" customWidth="1"/>
    <col min="14350" max="14350" width="11.42578125" style="324"/>
    <col min="14351" max="14351" width="0" style="324" hidden="1" customWidth="1"/>
    <col min="14352" max="14592" width="11.42578125" style="324"/>
    <col min="14593" max="14593" width="12.7109375" style="324" customWidth="1"/>
    <col min="14594" max="14594" width="34.28515625" style="324" customWidth="1"/>
    <col min="14595" max="14595" width="14" style="324" customWidth="1"/>
    <col min="14596" max="14596" width="22.7109375" style="324" customWidth="1"/>
    <col min="14597" max="14597" width="14.28515625" style="324" customWidth="1"/>
    <col min="14598" max="14598" width="11.42578125" style="324"/>
    <col min="14599" max="14599" width="10.7109375" style="324" customWidth="1"/>
    <col min="14600" max="14601" width="11.42578125" style="324"/>
    <col min="14602" max="14602" width="22.7109375" style="324" customWidth="1"/>
    <col min="14603" max="14603" width="11.42578125" style="324"/>
    <col min="14604" max="14604" width="22.7109375" style="324" customWidth="1"/>
    <col min="14605" max="14605" width="22.5703125" style="324" customWidth="1"/>
    <col min="14606" max="14606" width="11.42578125" style="324"/>
    <col min="14607" max="14607" width="0" style="324" hidden="1" customWidth="1"/>
    <col min="14608" max="14848" width="11.42578125" style="324"/>
    <col min="14849" max="14849" width="12.7109375" style="324" customWidth="1"/>
    <col min="14850" max="14850" width="34.28515625" style="324" customWidth="1"/>
    <col min="14851" max="14851" width="14" style="324" customWidth="1"/>
    <col min="14852" max="14852" width="22.7109375" style="324" customWidth="1"/>
    <col min="14853" max="14853" width="14.28515625" style="324" customWidth="1"/>
    <col min="14854" max="14854" width="11.42578125" style="324"/>
    <col min="14855" max="14855" width="10.7109375" style="324" customWidth="1"/>
    <col min="14856" max="14857" width="11.42578125" style="324"/>
    <col min="14858" max="14858" width="22.7109375" style="324" customWidth="1"/>
    <col min="14859" max="14859" width="11.42578125" style="324"/>
    <col min="14860" max="14860" width="22.7109375" style="324" customWidth="1"/>
    <col min="14861" max="14861" width="22.5703125" style="324" customWidth="1"/>
    <col min="14862" max="14862" width="11.42578125" style="324"/>
    <col min="14863" max="14863" width="0" style="324" hidden="1" customWidth="1"/>
    <col min="14864" max="15104" width="11.42578125" style="324"/>
    <col min="15105" max="15105" width="12.7109375" style="324" customWidth="1"/>
    <col min="15106" max="15106" width="34.28515625" style="324" customWidth="1"/>
    <col min="15107" max="15107" width="14" style="324" customWidth="1"/>
    <col min="15108" max="15108" width="22.7109375" style="324" customWidth="1"/>
    <col min="15109" max="15109" width="14.28515625" style="324" customWidth="1"/>
    <col min="15110" max="15110" width="11.42578125" style="324"/>
    <col min="15111" max="15111" width="10.7109375" style="324" customWidth="1"/>
    <col min="15112" max="15113" width="11.42578125" style="324"/>
    <col min="15114" max="15114" width="22.7109375" style="324" customWidth="1"/>
    <col min="15115" max="15115" width="11.42578125" style="324"/>
    <col min="15116" max="15116" width="22.7109375" style="324" customWidth="1"/>
    <col min="15117" max="15117" width="22.5703125" style="324" customWidth="1"/>
    <col min="15118" max="15118" width="11.42578125" style="324"/>
    <col min="15119" max="15119" width="0" style="324" hidden="1" customWidth="1"/>
    <col min="15120" max="15360" width="11.42578125" style="324"/>
    <col min="15361" max="15361" width="12.7109375" style="324" customWidth="1"/>
    <col min="15362" max="15362" width="34.28515625" style="324" customWidth="1"/>
    <col min="15363" max="15363" width="14" style="324" customWidth="1"/>
    <col min="15364" max="15364" width="22.7109375" style="324" customWidth="1"/>
    <col min="15365" max="15365" width="14.28515625" style="324" customWidth="1"/>
    <col min="15366" max="15366" width="11.42578125" style="324"/>
    <col min="15367" max="15367" width="10.7109375" style="324" customWidth="1"/>
    <col min="15368" max="15369" width="11.42578125" style="324"/>
    <col min="15370" max="15370" width="22.7109375" style="324" customWidth="1"/>
    <col min="15371" max="15371" width="11.42578125" style="324"/>
    <col min="15372" max="15372" width="22.7109375" style="324" customWidth="1"/>
    <col min="15373" max="15373" width="22.5703125" style="324" customWidth="1"/>
    <col min="15374" max="15374" width="11.42578125" style="324"/>
    <col min="15375" max="15375" width="0" style="324" hidden="1" customWidth="1"/>
    <col min="15376" max="15616" width="11.42578125" style="324"/>
    <col min="15617" max="15617" width="12.7109375" style="324" customWidth="1"/>
    <col min="15618" max="15618" width="34.28515625" style="324" customWidth="1"/>
    <col min="15619" max="15619" width="14" style="324" customWidth="1"/>
    <col min="15620" max="15620" width="22.7109375" style="324" customWidth="1"/>
    <col min="15621" max="15621" width="14.28515625" style="324" customWidth="1"/>
    <col min="15622" max="15622" width="11.42578125" style="324"/>
    <col min="15623" max="15623" width="10.7109375" style="324" customWidth="1"/>
    <col min="15624" max="15625" width="11.42578125" style="324"/>
    <col min="15626" max="15626" width="22.7109375" style="324" customWidth="1"/>
    <col min="15627" max="15627" width="11.42578125" style="324"/>
    <col min="15628" max="15628" width="22.7109375" style="324" customWidth="1"/>
    <col min="15629" max="15629" width="22.5703125" style="324" customWidth="1"/>
    <col min="15630" max="15630" width="11.42578125" style="324"/>
    <col min="15631" max="15631" width="0" style="324" hidden="1" customWidth="1"/>
    <col min="15632" max="15872" width="11.42578125" style="324"/>
    <col min="15873" max="15873" width="12.7109375" style="324" customWidth="1"/>
    <col min="15874" max="15874" width="34.28515625" style="324" customWidth="1"/>
    <col min="15875" max="15875" width="14" style="324" customWidth="1"/>
    <col min="15876" max="15876" width="22.7109375" style="324" customWidth="1"/>
    <col min="15877" max="15877" width="14.28515625" style="324" customWidth="1"/>
    <col min="15878" max="15878" width="11.42578125" style="324"/>
    <col min="15879" max="15879" width="10.7109375" style="324" customWidth="1"/>
    <col min="15880" max="15881" width="11.42578125" style="324"/>
    <col min="15882" max="15882" width="22.7109375" style="324" customWidth="1"/>
    <col min="15883" max="15883" width="11.42578125" style="324"/>
    <col min="15884" max="15884" width="22.7109375" style="324" customWidth="1"/>
    <col min="15885" max="15885" width="22.5703125" style="324" customWidth="1"/>
    <col min="15886" max="15886" width="11.42578125" style="324"/>
    <col min="15887" max="15887" width="0" style="324" hidden="1" customWidth="1"/>
    <col min="15888" max="16128" width="11.42578125" style="324"/>
    <col min="16129" max="16129" width="12.7109375" style="324" customWidth="1"/>
    <col min="16130" max="16130" width="34.28515625" style="324" customWidth="1"/>
    <col min="16131" max="16131" width="14" style="324" customWidth="1"/>
    <col min="16132" max="16132" width="22.7109375" style="324" customWidth="1"/>
    <col min="16133" max="16133" width="14.28515625" style="324" customWidth="1"/>
    <col min="16134" max="16134" width="11.42578125" style="324"/>
    <col min="16135" max="16135" width="10.7109375" style="324" customWidth="1"/>
    <col min="16136" max="16137" width="11.42578125" style="324"/>
    <col min="16138" max="16138" width="22.7109375" style="324" customWidth="1"/>
    <col min="16139" max="16139" width="11.42578125" style="324"/>
    <col min="16140" max="16140" width="22.7109375" style="324" customWidth="1"/>
    <col min="16141" max="16141" width="22.5703125" style="324" customWidth="1"/>
    <col min="16142" max="16142" width="11.42578125" style="324"/>
    <col min="16143" max="16143" width="0" style="324" hidden="1" customWidth="1"/>
    <col min="16144" max="16384" width="11.42578125" style="324"/>
  </cols>
  <sheetData>
    <row r="1" spans="1:15" ht="15.75" x14ac:dyDescent="0.25">
      <c r="A1" s="452" t="s">
        <v>422</v>
      </c>
      <c r="B1" s="452"/>
      <c r="C1" s="452"/>
      <c r="D1" s="452"/>
      <c r="E1" s="452"/>
      <c r="F1" s="452"/>
      <c r="G1" s="452"/>
      <c r="H1" s="452"/>
      <c r="I1" s="452"/>
      <c r="J1" s="452"/>
      <c r="K1" s="452"/>
      <c r="L1" s="452"/>
      <c r="M1" s="452"/>
    </row>
    <row r="2" spans="1:15" ht="24.75" customHeight="1" x14ac:dyDescent="0.25">
      <c r="A2" s="325" t="s">
        <v>423</v>
      </c>
      <c r="B2" s="325" t="s">
        <v>6</v>
      </c>
      <c r="C2" s="325">
        <v>10103</v>
      </c>
      <c r="D2" s="326">
        <v>2022</v>
      </c>
      <c r="E2" s="327"/>
      <c r="F2" s="328"/>
      <c r="G2" s="327"/>
      <c r="H2" s="327"/>
      <c r="I2" s="327"/>
      <c r="J2" s="327"/>
      <c r="K2" s="327"/>
      <c r="L2" s="329"/>
      <c r="M2" s="327"/>
    </row>
    <row r="3" spans="1:15" ht="15.75" x14ac:dyDescent="0.25">
      <c r="A3" s="325"/>
      <c r="B3" s="325"/>
      <c r="C3" s="325"/>
      <c r="D3" s="326"/>
      <c r="E3" s="327"/>
      <c r="F3" s="328"/>
      <c r="G3" s="327"/>
      <c r="H3" s="327"/>
      <c r="I3" s="327"/>
      <c r="J3" s="327"/>
      <c r="K3" s="327"/>
      <c r="L3" s="327"/>
      <c r="M3" s="327"/>
    </row>
    <row r="4" spans="1:15" ht="15.75" x14ac:dyDescent="0.25">
      <c r="A4" s="453" t="s">
        <v>424</v>
      </c>
      <c r="B4" s="453"/>
      <c r="C4" s="453"/>
      <c r="D4" s="453"/>
      <c r="E4" s="454" t="s">
        <v>425</v>
      </c>
      <c r="F4" s="454"/>
      <c r="G4" s="454"/>
      <c r="H4" s="454"/>
      <c r="I4" s="454"/>
      <c r="J4" s="454"/>
      <c r="K4" s="455" t="s">
        <v>426</v>
      </c>
      <c r="L4" s="455"/>
      <c r="M4" s="455"/>
    </row>
    <row r="5" spans="1:15" ht="48.75" customHeight="1" x14ac:dyDescent="0.25">
      <c r="A5" s="330" t="s">
        <v>427</v>
      </c>
      <c r="B5" s="330" t="s">
        <v>428</v>
      </c>
      <c r="C5" s="330" t="s">
        <v>429</v>
      </c>
      <c r="D5" s="331" t="s">
        <v>430</v>
      </c>
      <c r="E5" s="332" t="s">
        <v>431</v>
      </c>
      <c r="F5" s="333" t="s">
        <v>432</v>
      </c>
      <c r="G5" s="333" t="s">
        <v>433</v>
      </c>
      <c r="H5" s="334" t="s">
        <v>434</v>
      </c>
      <c r="I5" s="334" t="s">
        <v>435</v>
      </c>
      <c r="J5" s="335" t="s">
        <v>436</v>
      </c>
      <c r="K5" s="336" t="s">
        <v>437</v>
      </c>
      <c r="L5" s="337" t="s">
        <v>438</v>
      </c>
      <c r="M5" s="338" t="s">
        <v>439</v>
      </c>
    </row>
    <row r="6" spans="1:15" ht="16.5" x14ac:dyDescent="0.25">
      <c r="A6" s="339">
        <v>2460</v>
      </c>
      <c r="B6" s="340" t="s">
        <v>440</v>
      </c>
      <c r="C6" s="341">
        <f>C7+C14+C17</f>
        <v>0</v>
      </c>
      <c r="D6" s="342">
        <f>D7+D14+D17</f>
        <v>0</v>
      </c>
      <c r="E6" s="342">
        <f>E7+E14+E17</f>
        <v>0</v>
      </c>
      <c r="F6" s="343"/>
      <c r="G6" s="343"/>
      <c r="H6" s="343"/>
      <c r="I6" s="343"/>
      <c r="J6" s="342">
        <f>J7+J14+J17</f>
        <v>0</v>
      </c>
      <c r="K6" s="342">
        <f>K7+K14+K17</f>
        <v>0</v>
      </c>
      <c r="L6" s="342">
        <f>L7+L14+L17</f>
        <v>0</v>
      </c>
      <c r="M6" s="343"/>
    </row>
    <row r="7" spans="1:15" ht="16.5" x14ac:dyDescent="0.25">
      <c r="A7" s="344">
        <v>246002</v>
      </c>
      <c r="B7" s="345" t="s">
        <v>441</v>
      </c>
      <c r="C7" s="346">
        <f>SUM(C8:C13)</f>
        <v>0</v>
      </c>
      <c r="D7" s="347">
        <f>SUM(D8:D13)</f>
        <v>0</v>
      </c>
      <c r="E7" s="347">
        <f>SUM(E8:E13)</f>
        <v>0</v>
      </c>
      <c r="F7" s="348"/>
      <c r="G7" s="349"/>
      <c r="H7" s="349"/>
      <c r="I7" s="349"/>
      <c r="J7" s="347">
        <f>SUM(J8:J13)</f>
        <v>0</v>
      </c>
      <c r="K7" s="347">
        <f>SUM(K8:K13)</f>
        <v>0</v>
      </c>
      <c r="L7" s="347">
        <f>SUM(L8:L13)</f>
        <v>0</v>
      </c>
      <c r="M7" s="348"/>
    </row>
    <row r="8" spans="1:15" ht="16.5" x14ac:dyDescent="0.25">
      <c r="A8" s="350"/>
      <c r="B8" s="351" t="s">
        <v>178</v>
      </c>
      <c r="C8" s="352">
        <v>0</v>
      </c>
      <c r="D8" s="353">
        <v>0</v>
      </c>
      <c r="E8" s="352">
        <v>0</v>
      </c>
      <c r="F8" s="354"/>
      <c r="G8" s="355"/>
      <c r="H8" s="355"/>
      <c r="I8" s="355"/>
      <c r="J8" s="353">
        <v>0</v>
      </c>
      <c r="K8" s="356">
        <f t="shared" ref="K8:K13" si="0">C8-E8</f>
        <v>0</v>
      </c>
      <c r="L8" s="356">
        <f t="shared" ref="L8:L13" si="1">D8-J8</f>
        <v>0</v>
      </c>
      <c r="M8" s="357"/>
    </row>
    <row r="9" spans="1:15" ht="16.5" x14ac:dyDescent="0.25">
      <c r="A9" s="350"/>
      <c r="B9" s="351" t="s">
        <v>180</v>
      </c>
      <c r="C9" s="352">
        <v>0</v>
      </c>
      <c r="D9" s="353">
        <v>0</v>
      </c>
      <c r="E9" s="352">
        <v>0</v>
      </c>
      <c r="F9" s="354"/>
      <c r="G9" s="355"/>
      <c r="H9" s="355"/>
      <c r="I9" s="355"/>
      <c r="J9" s="353">
        <v>0</v>
      </c>
      <c r="K9" s="356">
        <f t="shared" si="0"/>
        <v>0</v>
      </c>
      <c r="L9" s="356">
        <f t="shared" si="1"/>
        <v>0</v>
      </c>
      <c r="M9" s="357"/>
    </row>
    <row r="10" spans="1:15" ht="16.5" x14ac:dyDescent="0.25">
      <c r="A10" s="350"/>
      <c r="B10" s="351" t="s">
        <v>442</v>
      </c>
      <c r="C10" s="352">
        <v>0</v>
      </c>
      <c r="D10" s="353">
        <v>0</v>
      </c>
      <c r="E10" s="352">
        <v>0</v>
      </c>
      <c r="F10" s="354"/>
      <c r="G10" s="355"/>
      <c r="H10" s="355"/>
      <c r="I10" s="355"/>
      <c r="J10" s="353">
        <v>0</v>
      </c>
      <c r="K10" s="356">
        <f t="shared" si="0"/>
        <v>0</v>
      </c>
      <c r="L10" s="356">
        <f t="shared" si="1"/>
        <v>0</v>
      </c>
      <c r="M10" s="357"/>
      <c r="O10" s="324">
        <v>10103</v>
      </c>
    </row>
    <row r="11" spans="1:15" ht="16.5" x14ac:dyDescent="0.25">
      <c r="A11" s="350"/>
      <c r="B11" s="351" t="s">
        <v>341</v>
      </c>
      <c r="C11" s="352">
        <v>0</v>
      </c>
      <c r="D11" s="353">
        <v>0</v>
      </c>
      <c r="E11" s="352">
        <v>0</v>
      </c>
      <c r="F11" s="354"/>
      <c r="G11" s="355"/>
      <c r="H11" s="355"/>
      <c r="I11" s="355"/>
      <c r="J11" s="353">
        <v>0</v>
      </c>
      <c r="K11" s="356">
        <f t="shared" si="0"/>
        <v>0</v>
      </c>
      <c r="L11" s="356">
        <f t="shared" si="1"/>
        <v>0</v>
      </c>
      <c r="M11" s="357"/>
      <c r="O11" s="324">
        <v>10406</v>
      </c>
    </row>
    <row r="12" spans="1:15" ht="16.5" x14ac:dyDescent="0.25">
      <c r="A12" s="350"/>
      <c r="B12" s="351" t="s">
        <v>443</v>
      </c>
      <c r="C12" s="352">
        <v>0</v>
      </c>
      <c r="D12" s="353">
        <v>0</v>
      </c>
      <c r="E12" s="352">
        <v>0</v>
      </c>
      <c r="F12" s="354"/>
      <c r="G12" s="355"/>
      <c r="H12" s="355"/>
      <c r="I12" s="355"/>
      <c r="J12" s="353">
        <v>0</v>
      </c>
      <c r="K12" s="356">
        <f t="shared" si="0"/>
        <v>0</v>
      </c>
      <c r="L12" s="356">
        <f t="shared" si="1"/>
        <v>0</v>
      </c>
      <c r="M12" s="357"/>
      <c r="O12" s="324">
        <v>10509</v>
      </c>
    </row>
    <row r="13" spans="1:15" ht="16.5" x14ac:dyDescent="0.25">
      <c r="A13" s="350"/>
      <c r="B13" s="358" t="s">
        <v>444</v>
      </c>
      <c r="C13" s="352">
        <v>0</v>
      </c>
      <c r="D13" s="353">
        <v>0</v>
      </c>
      <c r="E13" s="352">
        <v>0</v>
      </c>
      <c r="F13" s="354"/>
      <c r="G13" s="355"/>
      <c r="H13" s="355"/>
      <c r="I13" s="355"/>
      <c r="J13" s="353">
        <v>0</v>
      </c>
      <c r="K13" s="356">
        <f t="shared" si="0"/>
        <v>0</v>
      </c>
      <c r="L13" s="356">
        <f t="shared" si="1"/>
        <v>0</v>
      </c>
      <c r="M13" s="357"/>
      <c r="O13" s="324">
        <v>11012</v>
      </c>
    </row>
    <row r="14" spans="1:15" ht="25.5" x14ac:dyDescent="0.25">
      <c r="A14" s="359">
        <v>246003</v>
      </c>
      <c r="B14" s="345" t="s">
        <v>445</v>
      </c>
      <c r="C14" s="346">
        <f>SUM(C15:C16)</f>
        <v>0</v>
      </c>
      <c r="D14" s="347">
        <f>SUM(D15:D16)</f>
        <v>0</v>
      </c>
      <c r="E14" s="347">
        <f>SUM(E15:E16)</f>
        <v>0</v>
      </c>
      <c r="F14" s="348"/>
      <c r="G14" s="349"/>
      <c r="H14" s="349"/>
      <c r="I14" s="349"/>
      <c r="J14" s="347">
        <f>SUM(J15:J16)</f>
        <v>0</v>
      </c>
      <c r="K14" s="346">
        <f>SUM(K15:K16)</f>
        <v>0</v>
      </c>
      <c r="L14" s="347">
        <f>SUM(L15:L16)</f>
        <v>0</v>
      </c>
      <c r="M14" s="360"/>
    </row>
    <row r="15" spans="1:15" ht="16.5" x14ac:dyDescent="0.25">
      <c r="A15" s="361"/>
      <c r="B15" s="358" t="s">
        <v>446</v>
      </c>
      <c r="C15" s="352">
        <v>0</v>
      </c>
      <c r="D15" s="353">
        <v>0</v>
      </c>
      <c r="E15" s="352">
        <v>0</v>
      </c>
      <c r="F15" s="354"/>
      <c r="G15" s="355"/>
      <c r="H15" s="355"/>
      <c r="I15" s="355"/>
      <c r="J15" s="353">
        <v>0</v>
      </c>
      <c r="K15" s="356">
        <f>C15-E15</f>
        <v>0</v>
      </c>
      <c r="L15" s="356">
        <f>D15-J15</f>
        <v>0</v>
      </c>
      <c r="M15" s="357"/>
    </row>
    <row r="16" spans="1:15" ht="16.5" x14ac:dyDescent="0.25">
      <c r="A16" s="361"/>
      <c r="B16" s="358" t="s">
        <v>447</v>
      </c>
      <c r="C16" s="352">
        <v>0</v>
      </c>
      <c r="D16" s="353">
        <v>0</v>
      </c>
      <c r="E16" s="352">
        <v>0</v>
      </c>
      <c r="F16" s="354"/>
      <c r="G16" s="355"/>
      <c r="H16" s="355"/>
      <c r="I16" s="355"/>
      <c r="J16" s="353">
        <v>0</v>
      </c>
      <c r="K16" s="356">
        <f>C16-E16</f>
        <v>0</v>
      </c>
      <c r="L16" s="356">
        <f>D16-J16</f>
        <v>0</v>
      </c>
      <c r="M16" s="357"/>
    </row>
    <row r="17" spans="1:17" ht="16.5" x14ac:dyDescent="0.25">
      <c r="A17" s="359">
        <v>246090</v>
      </c>
      <c r="B17" s="345" t="s">
        <v>448</v>
      </c>
      <c r="C17" s="346">
        <f>SUM(C18:C18)</f>
        <v>0</v>
      </c>
      <c r="D17" s="347">
        <f>SUM(D18:D18)</f>
        <v>0</v>
      </c>
      <c r="E17" s="347">
        <f>SUM(E18:E18)</f>
        <v>0</v>
      </c>
      <c r="F17" s="348"/>
      <c r="G17" s="349"/>
      <c r="H17" s="349"/>
      <c r="I17" s="349"/>
      <c r="J17" s="347">
        <f>SUM(J18:J18)</f>
        <v>0</v>
      </c>
      <c r="K17" s="346">
        <f>SUM(K18:K18)</f>
        <v>0</v>
      </c>
      <c r="L17" s="347">
        <f>SUM(L18:L18)</f>
        <v>0</v>
      </c>
      <c r="M17" s="360"/>
    </row>
    <row r="18" spans="1:17" ht="16.5" x14ac:dyDescent="0.25">
      <c r="A18" s="350"/>
      <c r="B18" s="358" t="s">
        <v>449</v>
      </c>
      <c r="C18" s="352">
        <v>0</v>
      </c>
      <c r="D18" s="353">
        <v>0</v>
      </c>
      <c r="E18" s="352">
        <v>0</v>
      </c>
      <c r="F18" s="354"/>
      <c r="G18" s="354"/>
      <c r="H18" s="354"/>
      <c r="I18" s="355"/>
      <c r="J18" s="353">
        <v>0</v>
      </c>
      <c r="K18" s="356">
        <f>C18-E18</f>
        <v>0</v>
      </c>
      <c r="L18" s="356">
        <f>D18-J18</f>
        <v>0</v>
      </c>
      <c r="M18" s="357"/>
    </row>
    <row r="19" spans="1:17" ht="16.5" x14ac:dyDescent="0.25">
      <c r="A19" s="362">
        <v>2701</v>
      </c>
      <c r="B19" s="363" t="s">
        <v>450</v>
      </c>
      <c r="C19" s="341">
        <f>SUM(C20:C25)</f>
        <v>45</v>
      </c>
      <c r="D19" s="342">
        <f>SUM(D20:D25)</f>
        <v>1728812496</v>
      </c>
      <c r="E19" s="364"/>
      <c r="F19" s="342">
        <f>SUM(F20:F25)</f>
        <v>53</v>
      </c>
      <c r="G19" s="364"/>
      <c r="H19" s="364"/>
      <c r="I19" s="364"/>
      <c r="J19" s="342">
        <f>SUM(J20:J25)</f>
        <v>1728812492</v>
      </c>
      <c r="K19" s="342">
        <f>SUM(K20:K25)</f>
        <v>-8</v>
      </c>
      <c r="L19" s="342">
        <f>SUM(L20:L25)</f>
        <v>4</v>
      </c>
      <c r="M19" s="343"/>
    </row>
    <row r="20" spans="1:17" ht="16.5" x14ac:dyDescent="0.25">
      <c r="A20" s="365">
        <v>270101</v>
      </c>
      <c r="B20" s="366" t="s">
        <v>178</v>
      </c>
      <c r="C20" s="353">
        <v>0</v>
      </c>
      <c r="D20" s="353">
        <v>0</v>
      </c>
      <c r="E20" s="354"/>
      <c r="F20" s="353">
        <v>0</v>
      </c>
      <c r="G20" s="354"/>
      <c r="H20" s="354"/>
      <c r="I20" s="355"/>
      <c r="J20" s="353">
        <v>0</v>
      </c>
      <c r="K20" s="356">
        <f t="shared" ref="K20:K25" si="2">C20-F20</f>
        <v>0</v>
      </c>
      <c r="L20" s="356">
        <f t="shared" ref="L20:L25" si="3">D20-J20</f>
        <v>0</v>
      </c>
      <c r="M20" s="357"/>
      <c r="N20" s="367"/>
      <c r="Q20" s="368"/>
    </row>
    <row r="21" spans="1:17" ht="16.5" x14ac:dyDescent="0.25">
      <c r="A21" s="365">
        <v>270102</v>
      </c>
      <c r="B21" s="366" t="s">
        <v>442</v>
      </c>
      <c r="C21" s="353">
        <v>0</v>
      </c>
      <c r="D21" s="353">
        <v>0</v>
      </c>
      <c r="E21" s="354"/>
      <c r="F21" s="353">
        <v>0</v>
      </c>
      <c r="G21" s="354"/>
      <c r="H21" s="354"/>
      <c r="I21" s="369"/>
      <c r="J21" s="353">
        <v>0</v>
      </c>
      <c r="K21" s="356">
        <f t="shared" si="2"/>
        <v>0</v>
      </c>
      <c r="L21" s="356">
        <f t="shared" si="3"/>
        <v>0</v>
      </c>
      <c r="M21" s="357"/>
      <c r="N21" s="370"/>
      <c r="Q21" s="371"/>
    </row>
    <row r="22" spans="1:17" ht="16.5" x14ac:dyDescent="0.25">
      <c r="A22" s="365">
        <v>270103</v>
      </c>
      <c r="B22" s="366" t="s">
        <v>341</v>
      </c>
      <c r="C22" s="353">
        <v>44</v>
      </c>
      <c r="D22" s="353">
        <v>1718446803</v>
      </c>
      <c r="E22" s="354"/>
      <c r="F22" s="353">
        <v>44</v>
      </c>
      <c r="G22" s="354"/>
      <c r="H22" s="354"/>
      <c r="I22" s="355"/>
      <c r="J22" s="353">
        <v>1718446799</v>
      </c>
      <c r="K22" s="356">
        <f t="shared" si="2"/>
        <v>0</v>
      </c>
      <c r="L22" s="356">
        <f t="shared" si="3"/>
        <v>4</v>
      </c>
      <c r="M22" s="357"/>
      <c r="N22" s="370"/>
      <c r="Q22" s="371"/>
    </row>
    <row r="23" spans="1:17" ht="16.5" x14ac:dyDescent="0.25">
      <c r="A23" s="365">
        <v>270104</v>
      </c>
      <c r="B23" s="366" t="s">
        <v>443</v>
      </c>
      <c r="C23" s="353">
        <v>0</v>
      </c>
      <c r="D23" s="353">
        <v>0</v>
      </c>
      <c r="E23" s="354"/>
      <c r="F23" s="353"/>
      <c r="G23" s="354"/>
      <c r="H23" s="354"/>
      <c r="I23" s="355"/>
      <c r="J23" s="353">
        <v>0</v>
      </c>
      <c r="K23" s="356">
        <f t="shared" si="2"/>
        <v>0</v>
      </c>
      <c r="L23" s="356">
        <f t="shared" si="3"/>
        <v>0</v>
      </c>
      <c r="M23" s="357"/>
    </row>
    <row r="24" spans="1:17" ht="16.5" x14ac:dyDescent="0.25">
      <c r="A24" s="365">
        <v>270105</v>
      </c>
      <c r="B24" s="366" t="s">
        <v>180</v>
      </c>
      <c r="C24" s="353">
        <v>1</v>
      </c>
      <c r="D24" s="353">
        <v>10365693</v>
      </c>
      <c r="E24" s="354"/>
      <c r="F24" s="353">
        <v>1</v>
      </c>
      <c r="G24" s="354"/>
      <c r="H24" s="354"/>
      <c r="I24" s="355"/>
      <c r="J24" s="353">
        <v>10365693</v>
      </c>
      <c r="K24" s="356">
        <f t="shared" si="2"/>
        <v>0</v>
      </c>
      <c r="L24" s="356">
        <f t="shared" si="3"/>
        <v>0</v>
      </c>
      <c r="M24" s="357"/>
    </row>
    <row r="25" spans="1:17" ht="42" customHeight="1" x14ac:dyDescent="0.25">
      <c r="A25" s="365">
        <v>270190</v>
      </c>
      <c r="B25" s="372" t="s">
        <v>451</v>
      </c>
      <c r="C25" s="353">
        <v>0</v>
      </c>
      <c r="D25" s="353">
        <v>0</v>
      </c>
      <c r="E25" s="354"/>
      <c r="F25" s="353">
        <v>8</v>
      </c>
      <c r="G25" s="354"/>
      <c r="H25" s="354"/>
      <c r="I25" s="355"/>
      <c r="J25" s="353">
        <v>0</v>
      </c>
      <c r="K25" s="356">
        <f t="shared" si="2"/>
        <v>-8</v>
      </c>
      <c r="L25" s="356">
        <f t="shared" si="3"/>
        <v>0</v>
      </c>
      <c r="M25" s="357" t="s">
        <v>452</v>
      </c>
    </row>
    <row r="26" spans="1:17" ht="25.5" x14ac:dyDescent="0.25">
      <c r="A26" s="373">
        <v>9120</v>
      </c>
      <c r="B26" s="363" t="s">
        <v>453</v>
      </c>
      <c r="C26" s="341">
        <f>SUM(C27:C31)</f>
        <v>296</v>
      </c>
      <c r="D26" s="342">
        <f>SUM(D27:D31)</f>
        <v>7857037887</v>
      </c>
      <c r="E26" s="364"/>
      <c r="F26" s="343"/>
      <c r="G26" s="341">
        <f t="shared" ref="G26:L26" si="4">SUM(G27:G31)</f>
        <v>315</v>
      </c>
      <c r="H26" s="364"/>
      <c r="I26" s="364"/>
      <c r="J26" s="342">
        <f t="shared" si="4"/>
        <v>7857037887</v>
      </c>
      <c r="K26" s="342">
        <f>SUM(K27:K31)</f>
        <v>-19</v>
      </c>
      <c r="L26" s="342">
        <f t="shared" si="4"/>
        <v>0</v>
      </c>
      <c r="M26" s="343"/>
    </row>
    <row r="27" spans="1:17" ht="16.5" x14ac:dyDescent="0.25">
      <c r="A27" s="374">
        <v>912001</v>
      </c>
      <c r="B27" s="366" t="s">
        <v>178</v>
      </c>
      <c r="C27" s="352">
        <v>1</v>
      </c>
      <c r="D27" s="353">
        <v>55375747</v>
      </c>
      <c r="E27" s="354"/>
      <c r="F27" s="354"/>
      <c r="G27" s="352">
        <v>1</v>
      </c>
      <c r="H27" s="354"/>
      <c r="I27" s="355"/>
      <c r="J27" s="353">
        <v>55375747</v>
      </c>
      <c r="K27" s="356">
        <f>C27-G27</f>
        <v>0</v>
      </c>
      <c r="L27" s="356">
        <f t="shared" ref="L27:L32" si="5">D27-J27</f>
        <v>0</v>
      </c>
      <c r="M27" s="357"/>
    </row>
    <row r="28" spans="1:17" ht="16.5" x14ac:dyDescent="0.25">
      <c r="A28" s="374">
        <v>912002</v>
      </c>
      <c r="B28" s="366" t="s">
        <v>180</v>
      </c>
      <c r="C28" s="352">
        <v>10</v>
      </c>
      <c r="D28" s="353">
        <v>205270344</v>
      </c>
      <c r="E28" s="354"/>
      <c r="F28" s="354"/>
      <c r="G28" s="352">
        <v>11</v>
      </c>
      <c r="H28" s="354"/>
      <c r="I28" s="355"/>
      <c r="J28" s="353">
        <v>205270344</v>
      </c>
      <c r="K28" s="356">
        <f>C28-G28</f>
        <v>-1</v>
      </c>
      <c r="L28" s="356">
        <f t="shared" si="5"/>
        <v>0</v>
      </c>
      <c r="M28" s="357"/>
    </row>
    <row r="29" spans="1:17" ht="49.5" x14ac:dyDescent="0.25">
      <c r="A29" s="374">
        <v>912004</v>
      </c>
      <c r="B29" s="366" t="s">
        <v>341</v>
      </c>
      <c r="C29" s="352">
        <v>285</v>
      </c>
      <c r="D29" s="353">
        <v>7596391796</v>
      </c>
      <c r="E29" s="354"/>
      <c r="F29" s="354"/>
      <c r="G29" s="352">
        <v>293</v>
      </c>
      <c r="H29" s="354"/>
      <c r="I29" s="355"/>
      <c r="J29" s="353">
        <v>7596391796</v>
      </c>
      <c r="K29" s="356">
        <f>C29-G29</f>
        <v>-8</v>
      </c>
      <c r="L29" s="356">
        <f t="shared" si="5"/>
        <v>0</v>
      </c>
      <c r="M29" s="357" t="s">
        <v>452</v>
      </c>
    </row>
    <row r="30" spans="1:17" ht="16.5" x14ac:dyDescent="0.25">
      <c r="A30" s="375">
        <v>912005</v>
      </c>
      <c r="B30" s="376" t="s">
        <v>443</v>
      </c>
      <c r="C30" s="377">
        <v>0</v>
      </c>
      <c r="D30" s="353">
        <v>0</v>
      </c>
      <c r="E30" s="378"/>
      <c r="F30" s="378"/>
      <c r="G30" s="352">
        <v>10</v>
      </c>
      <c r="H30" s="378"/>
      <c r="I30" s="379"/>
      <c r="J30" s="380">
        <v>0</v>
      </c>
      <c r="K30" s="381">
        <f>C30-G30</f>
        <v>-10</v>
      </c>
      <c r="L30" s="381">
        <f t="shared" si="5"/>
        <v>0</v>
      </c>
      <c r="M30" s="357"/>
    </row>
    <row r="31" spans="1:17" ht="49.5" x14ac:dyDescent="0.25">
      <c r="A31" s="374">
        <v>912090</v>
      </c>
      <c r="B31" s="366" t="s">
        <v>454</v>
      </c>
      <c r="C31" s="352">
        <v>0</v>
      </c>
      <c r="D31" s="353">
        <v>0</v>
      </c>
      <c r="E31" s="354"/>
      <c r="F31" s="354"/>
      <c r="G31" s="352">
        <v>0</v>
      </c>
      <c r="H31" s="354"/>
      <c r="I31" s="355"/>
      <c r="J31" s="380">
        <v>0</v>
      </c>
      <c r="K31" s="356">
        <f>C31-G31</f>
        <v>0</v>
      </c>
      <c r="L31" s="356">
        <f t="shared" si="5"/>
        <v>0</v>
      </c>
      <c r="M31" s="357" t="s">
        <v>452</v>
      </c>
    </row>
    <row r="32" spans="1:17" ht="16.5" x14ac:dyDescent="0.25">
      <c r="A32" s="339" t="s">
        <v>455</v>
      </c>
      <c r="B32" s="382" t="s">
        <v>456</v>
      </c>
      <c r="C32" s="383">
        <v>0</v>
      </c>
      <c r="D32" s="343"/>
      <c r="E32" s="364"/>
      <c r="F32" s="364"/>
      <c r="G32" s="364"/>
      <c r="H32" s="384">
        <v>0</v>
      </c>
      <c r="I32" s="364"/>
      <c r="J32" s="383">
        <v>0</v>
      </c>
      <c r="K32" s="342">
        <f>C32-H32</f>
        <v>0</v>
      </c>
      <c r="L32" s="342">
        <f t="shared" si="5"/>
        <v>0</v>
      </c>
      <c r="M32" s="357"/>
    </row>
    <row r="33" spans="1:13" ht="49.5" x14ac:dyDescent="0.25">
      <c r="A33" s="339" t="s">
        <v>455</v>
      </c>
      <c r="B33" s="385" t="s">
        <v>457</v>
      </c>
      <c r="C33" s="383">
        <v>0</v>
      </c>
      <c r="D33" s="343"/>
      <c r="E33" s="364"/>
      <c r="F33" s="364"/>
      <c r="G33" s="364"/>
      <c r="H33" s="364"/>
      <c r="I33" s="384"/>
      <c r="J33" s="364"/>
      <c r="K33" s="342">
        <f>C33-I33</f>
        <v>0</v>
      </c>
      <c r="L33" s="364"/>
      <c r="M33" s="357" t="s">
        <v>458</v>
      </c>
    </row>
    <row r="34" spans="1:13" x14ac:dyDescent="0.25">
      <c r="A34" s="456" t="s">
        <v>459</v>
      </c>
      <c r="B34" s="457"/>
      <c r="C34" s="386">
        <f>+C6+C19+C26+C32</f>
        <v>341</v>
      </c>
      <c r="D34" s="386">
        <f>+D6+D19+D26</f>
        <v>9585850383</v>
      </c>
      <c r="E34" s="386">
        <f>+E6+E19+E26</f>
        <v>0</v>
      </c>
      <c r="F34" s="386">
        <f>+F6+F19+F26</f>
        <v>53</v>
      </c>
      <c r="G34" s="386">
        <f>+G6+G19+G26</f>
        <v>315</v>
      </c>
      <c r="H34" s="386">
        <f>+H6+H19+H26+H32</f>
        <v>0</v>
      </c>
      <c r="I34" s="386">
        <f>+I6+I19+I26+I33</f>
        <v>0</v>
      </c>
      <c r="J34" s="386">
        <f>+J6+J19+J26+J32</f>
        <v>9585850379</v>
      </c>
      <c r="K34" s="386">
        <f>+K6+K19+K26+K32+K33</f>
        <v>-27</v>
      </c>
      <c r="L34" s="386">
        <f>+L6+L19+L26+L32</f>
        <v>4</v>
      </c>
      <c r="M34" s="387"/>
    </row>
    <row r="35" spans="1:13" x14ac:dyDescent="0.25">
      <c r="M35" s="388"/>
    </row>
    <row r="36" spans="1:13" ht="39.75" customHeight="1" x14ac:dyDescent="0.35">
      <c r="A36" s="389"/>
      <c r="B36" s="458" t="s">
        <v>460</v>
      </c>
      <c r="C36" s="458"/>
      <c r="D36" s="458"/>
      <c r="E36" s="458"/>
      <c r="F36" s="458"/>
      <c r="G36" s="458"/>
      <c r="H36" s="458"/>
      <c r="I36" s="458"/>
      <c r="J36" s="458"/>
      <c r="K36" s="458"/>
      <c r="L36" s="458"/>
      <c r="M36" s="390"/>
    </row>
    <row r="37" spans="1:13" ht="21" x14ac:dyDescent="0.35">
      <c r="A37" s="450" t="s">
        <v>461</v>
      </c>
      <c r="B37" s="450"/>
      <c r="C37" s="450"/>
      <c r="D37" s="450"/>
      <c r="E37" s="450"/>
      <c r="F37" s="450"/>
      <c r="G37" s="450"/>
      <c r="H37" s="450"/>
      <c r="I37" s="450"/>
      <c r="J37" s="450"/>
      <c r="K37" s="450"/>
      <c r="L37" s="450"/>
      <c r="M37" s="450"/>
    </row>
    <row r="38" spans="1:13" ht="21" x14ac:dyDescent="0.35">
      <c r="A38" s="451" t="s">
        <v>462</v>
      </c>
      <c r="B38" s="451"/>
      <c r="C38" s="451"/>
      <c r="D38" s="451"/>
      <c r="E38" s="451"/>
      <c r="F38" s="451"/>
      <c r="G38" s="451"/>
      <c r="H38" s="451"/>
      <c r="I38" s="451"/>
      <c r="J38" s="451"/>
      <c r="K38" s="451"/>
      <c r="L38" s="451"/>
      <c r="M38" s="451"/>
    </row>
  </sheetData>
  <mergeCells count="8">
    <mergeCell ref="A37:M37"/>
    <mergeCell ref="A38:M38"/>
    <mergeCell ref="A1:M1"/>
    <mergeCell ref="A4:D4"/>
    <mergeCell ref="E4:J4"/>
    <mergeCell ref="K4:M4"/>
    <mergeCell ref="A34:B34"/>
    <mergeCell ref="B36:L36"/>
  </mergeCells>
  <dataValidations count="2">
    <dataValidation type="list" allowBlank="1" showInputMessage="1" showErrorMessage="1" prompt="Seleccionar período"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formula1>$O$6:$O$9</formula1>
    </dataValidation>
    <dataValidation type="list" allowBlank="1" showInputMessage="1" showErrorMessage="1" prompt="Seleccionar período" sqref="C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C65538 IY65538 SU65538 ACQ65538 AMM65538 AWI65538 BGE65538 BQA65538 BZW65538 CJS65538 CTO65538 DDK65538 DNG65538 DXC65538 EGY65538 EQU65538 FAQ65538 FKM65538 FUI65538 GEE65538 GOA65538 GXW65538 HHS65538 HRO65538 IBK65538 ILG65538 IVC65538 JEY65538 JOU65538 JYQ65538 KIM65538 KSI65538 LCE65538 LMA65538 LVW65538 MFS65538 MPO65538 MZK65538 NJG65538 NTC65538 OCY65538 OMU65538 OWQ65538 PGM65538 PQI65538 QAE65538 QKA65538 QTW65538 RDS65538 RNO65538 RXK65538 SHG65538 SRC65538 TAY65538 TKU65538 TUQ65538 UEM65538 UOI65538 UYE65538 VIA65538 VRW65538 WBS65538 WLO65538 WVK65538 C131074 IY131074 SU131074 ACQ131074 AMM131074 AWI131074 BGE131074 BQA131074 BZW131074 CJS131074 CTO131074 DDK131074 DNG131074 DXC131074 EGY131074 EQU131074 FAQ131074 FKM131074 FUI131074 GEE131074 GOA131074 GXW131074 HHS131074 HRO131074 IBK131074 ILG131074 IVC131074 JEY131074 JOU131074 JYQ131074 KIM131074 KSI131074 LCE131074 LMA131074 LVW131074 MFS131074 MPO131074 MZK131074 NJG131074 NTC131074 OCY131074 OMU131074 OWQ131074 PGM131074 PQI131074 QAE131074 QKA131074 QTW131074 RDS131074 RNO131074 RXK131074 SHG131074 SRC131074 TAY131074 TKU131074 TUQ131074 UEM131074 UOI131074 UYE131074 VIA131074 VRW131074 WBS131074 WLO131074 WVK131074 C196610 IY196610 SU196610 ACQ196610 AMM196610 AWI196610 BGE196610 BQA196610 BZW196610 CJS196610 CTO196610 DDK196610 DNG196610 DXC196610 EGY196610 EQU196610 FAQ196610 FKM196610 FUI196610 GEE196610 GOA196610 GXW196610 HHS196610 HRO196610 IBK196610 ILG196610 IVC196610 JEY196610 JOU196610 JYQ196610 KIM196610 KSI196610 LCE196610 LMA196610 LVW196610 MFS196610 MPO196610 MZK196610 NJG196610 NTC196610 OCY196610 OMU196610 OWQ196610 PGM196610 PQI196610 QAE196610 QKA196610 QTW196610 RDS196610 RNO196610 RXK196610 SHG196610 SRC196610 TAY196610 TKU196610 TUQ196610 UEM196610 UOI196610 UYE196610 VIA196610 VRW196610 WBS196610 WLO196610 WVK196610 C262146 IY262146 SU262146 ACQ262146 AMM262146 AWI262146 BGE262146 BQA262146 BZW262146 CJS262146 CTO262146 DDK262146 DNG262146 DXC262146 EGY262146 EQU262146 FAQ262146 FKM262146 FUI262146 GEE262146 GOA262146 GXW262146 HHS262146 HRO262146 IBK262146 ILG262146 IVC262146 JEY262146 JOU262146 JYQ262146 KIM262146 KSI262146 LCE262146 LMA262146 LVW262146 MFS262146 MPO262146 MZK262146 NJG262146 NTC262146 OCY262146 OMU262146 OWQ262146 PGM262146 PQI262146 QAE262146 QKA262146 QTW262146 RDS262146 RNO262146 RXK262146 SHG262146 SRC262146 TAY262146 TKU262146 TUQ262146 UEM262146 UOI262146 UYE262146 VIA262146 VRW262146 WBS262146 WLO262146 WVK262146 C327682 IY327682 SU327682 ACQ327682 AMM327682 AWI327682 BGE327682 BQA327682 BZW327682 CJS327682 CTO327682 DDK327682 DNG327682 DXC327682 EGY327682 EQU327682 FAQ327682 FKM327682 FUI327682 GEE327682 GOA327682 GXW327682 HHS327682 HRO327682 IBK327682 ILG327682 IVC327682 JEY327682 JOU327682 JYQ327682 KIM327682 KSI327682 LCE327682 LMA327682 LVW327682 MFS327682 MPO327682 MZK327682 NJG327682 NTC327682 OCY327682 OMU327682 OWQ327682 PGM327682 PQI327682 QAE327682 QKA327682 QTW327682 RDS327682 RNO327682 RXK327682 SHG327682 SRC327682 TAY327682 TKU327682 TUQ327682 UEM327682 UOI327682 UYE327682 VIA327682 VRW327682 WBS327682 WLO327682 WVK327682 C393218 IY393218 SU393218 ACQ393218 AMM393218 AWI393218 BGE393218 BQA393218 BZW393218 CJS393218 CTO393218 DDK393218 DNG393218 DXC393218 EGY393218 EQU393218 FAQ393218 FKM393218 FUI393218 GEE393218 GOA393218 GXW393218 HHS393218 HRO393218 IBK393218 ILG393218 IVC393218 JEY393218 JOU393218 JYQ393218 KIM393218 KSI393218 LCE393218 LMA393218 LVW393218 MFS393218 MPO393218 MZK393218 NJG393218 NTC393218 OCY393218 OMU393218 OWQ393218 PGM393218 PQI393218 QAE393218 QKA393218 QTW393218 RDS393218 RNO393218 RXK393218 SHG393218 SRC393218 TAY393218 TKU393218 TUQ393218 UEM393218 UOI393218 UYE393218 VIA393218 VRW393218 WBS393218 WLO393218 WVK393218 C458754 IY458754 SU458754 ACQ458754 AMM458754 AWI458754 BGE458754 BQA458754 BZW458754 CJS458754 CTO458754 DDK458754 DNG458754 DXC458754 EGY458754 EQU458754 FAQ458754 FKM458754 FUI458754 GEE458754 GOA458754 GXW458754 HHS458754 HRO458754 IBK458754 ILG458754 IVC458754 JEY458754 JOU458754 JYQ458754 KIM458754 KSI458754 LCE458754 LMA458754 LVW458754 MFS458754 MPO458754 MZK458754 NJG458754 NTC458754 OCY458754 OMU458754 OWQ458754 PGM458754 PQI458754 QAE458754 QKA458754 QTW458754 RDS458754 RNO458754 RXK458754 SHG458754 SRC458754 TAY458754 TKU458754 TUQ458754 UEM458754 UOI458754 UYE458754 VIA458754 VRW458754 WBS458754 WLO458754 WVK458754 C524290 IY524290 SU524290 ACQ524290 AMM524290 AWI524290 BGE524290 BQA524290 BZW524290 CJS524290 CTO524290 DDK524290 DNG524290 DXC524290 EGY524290 EQU524290 FAQ524290 FKM524290 FUI524290 GEE524290 GOA524290 GXW524290 HHS524290 HRO524290 IBK524290 ILG524290 IVC524290 JEY524290 JOU524290 JYQ524290 KIM524290 KSI524290 LCE524290 LMA524290 LVW524290 MFS524290 MPO524290 MZK524290 NJG524290 NTC524290 OCY524290 OMU524290 OWQ524290 PGM524290 PQI524290 QAE524290 QKA524290 QTW524290 RDS524290 RNO524290 RXK524290 SHG524290 SRC524290 TAY524290 TKU524290 TUQ524290 UEM524290 UOI524290 UYE524290 VIA524290 VRW524290 WBS524290 WLO524290 WVK524290 C589826 IY589826 SU589826 ACQ589826 AMM589826 AWI589826 BGE589826 BQA589826 BZW589826 CJS589826 CTO589826 DDK589826 DNG589826 DXC589826 EGY589826 EQU589826 FAQ589826 FKM589826 FUI589826 GEE589826 GOA589826 GXW589826 HHS589826 HRO589826 IBK589826 ILG589826 IVC589826 JEY589826 JOU589826 JYQ589826 KIM589826 KSI589826 LCE589826 LMA589826 LVW589826 MFS589826 MPO589826 MZK589826 NJG589826 NTC589826 OCY589826 OMU589826 OWQ589826 PGM589826 PQI589826 QAE589826 QKA589826 QTW589826 RDS589826 RNO589826 RXK589826 SHG589826 SRC589826 TAY589826 TKU589826 TUQ589826 UEM589826 UOI589826 UYE589826 VIA589826 VRW589826 WBS589826 WLO589826 WVK589826 C655362 IY655362 SU655362 ACQ655362 AMM655362 AWI655362 BGE655362 BQA655362 BZW655362 CJS655362 CTO655362 DDK655362 DNG655362 DXC655362 EGY655362 EQU655362 FAQ655362 FKM655362 FUI655362 GEE655362 GOA655362 GXW655362 HHS655362 HRO655362 IBK655362 ILG655362 IVC655362 JEY655362 JOU655362 JYQ655362 KIM655362 KSI655362 LCE655362 LMA655362 LVW655362 MFS655362 MPO655362 MZK655362 NJG655362 NTC655362 OCY655362 OMU655362 OWQ655362 PGM655362 PQI655362 QAE655362 QKA655362 QTW655362 RDS655362 RNO655362 RXK655362 SHG655362 SRC655362 TAY655362 TKU655362 TUQ655362 UEM655362 UOI655362 UYE655362 VIA655362 VRW655362 WBS655362 WLO655362 WVK655362 C720898 IY720898 SU720898 ACQ720898 AMM720898 AWI720898 BGE720898 BQA720898 BZW720898 CJS720898 CTO720898 DDK720898 DNG720898 DXC720898 EGY720898 EQU720898 FAQ720898 FKM720898 FUI720898 GEE720898 GOA720898 GXW720898 HHS720898 HRO720898 IBK720898 ILG720898 IVC720898 JEY720898 JOU720898 JYQ720898 KIM720898 KSI720898 LCE720898 LMA720898 LVW720898 MFS720898 MPO720898 MZK720898 NJG720898 NTC720898 OCY720898 OMU720898 OWQ720898 PGM720898 PQI720898 QAE720898 QKA720898 QTW720898 RDS720898 RNO720898 RXK720898 SHG720898 SRC720898 TAY720898 TKU720898 TUQ720898 UEM720898 UOI720898 UYE720898 VIA720898 VRW720898 WBS720898 WLO720898 WVK720898 C786434 IY786434 SU786434 ACQ786434 AMM786434 AWI786434 BGE786434 BQA786434 BZW786434 CJS786434 CTO786434 DDK786434 DNG786434 DXC786434 EGY786434 EQU786434 FAQ786434 FKM786434 FUI786434 GEE786434 GOA786434 GXW786434 HHS786434 HRO786434 IBK786434 ILG786434 IVC786434 JEY786434 JOU786434 JYQ786434 KIM786434 KSI786434 LCE786434 LMA786434 LVW786434 MFS786434 MPO786434 MZK786434 NJG786434 NTC786434 OCY786434 OMU786434 OWQ786434 PGM786434 PQI786434 QAE786434 QKA786434 QTW786434 RDS786434 RNO786434 RXK786434 SHG786434 SRC786434 TAY786434 TKU786434 TUQ786434 UEM786434 UOI786434 UYE786434 VIA786434 VRW786434 WBS786434 WLO786434 WVK786434 C851970 IY851970 SU851970 ACQ851970 AMM851970 AWI851970 BGE851970 BQA851970 BZW851970 CJS851970 CTO851970 DDK851970 DNG851970 DXC851970 EGY851970 EQU851970 FAQ851970 FKM851970 FUI851970 GEE851970 GOA851970 GXW851970 HHS851970 HRO851970 IBK851970 ILG851970 IVC851970 JEY851970 JOU851970 JYQ851970 KIM851970 KSI851970 LCE851970 LMA851970 LVW851970 MFS851970 MPO851970 MZK851970 NJG851970 NTC851970 OCY851970 OMU851970 OWQ851970 PGM851970 PQI851970 QAE851970 QKA851970 QTW851970 RDS851970 RNO851970 RXK851970 SHG851970 SRC851970 TAY851970 TKU851970 TUQ851970 UEM851970 UOI851970 UYE851970 VIA851970 VRW851970 WBS851970 WLO851970 WVK851970 C917506 IY917506 SU917506 ACQ917506 AMM917506 AWI917506 BGE917506 BQA917506 BZW917506 CJS917506 CTO917506 DDK917506 DNG917506 DXC917506 EGY917506 EQU917506 FAQ917506 FKM917506 FUI917506 GEE917506 GOA917506 GXW917506 HHS917506 HRO917506 IBK917506 ILG917506 IVC917506 JEY917506 JOU917506 JYQ917506 KIM917506 KSI917506 LCE917506 LMA917506 LVW917506 MFS917506 MPO917506 MZK917506 NJG917506 NTC917506 OCY917506 OMU917506 OWQ917506 PGM917506 PQI917506 QAE917506 QKA917506 QTW917506 RDS917506 RNO917506 RXK917506 SHG917506 SRC917506 TAY917506 TKU917506 TUQ917506 UEM917506 UOI917506 UYE917506 VIA917506 VRW917506 WBS917506 WLO917506 WVK917506 C983042 IY983042 SU983042 ACQ983042 AMM983042 AWI983042 BGE983042 BQA983042 BZW983042 CJS983042 CTO983042 DDK983042 DNG983042 DXC983042 EGY983042 EQU983042 FAQ983042 FKM983042 FUI983042 GEE983042 GOA983042 GXW983042 HHS983042 HRO983042 IBK983042 ILG983042 IVC983042 JEY983042 JOU983042 JYQ983042 KIM983042 KSI983042 LCE983042 LMA983042 LVW983042 MFS983042 MPO983042 MZK983042 NJG983042 NTC983042 OCY983042 OMU983042 OWQ983042 PGM983042 PQI983042 QAE983042 QKA983042 QTW983042 RDS983042 RNO983042 RXK983042 SHG983042 SRC983042 TAY983042 TKU983042 TUQ983042 UEM983042 UOI983042 UYE983042 VIA983042 VRW983042 WBS983042 WLO983042 WVK983042">
      <formula1>$O$10:$O$13</formula1>
    </dataValidation>
  </dataValidations>
  <pageMargins left="0.70866141732283472" right="0.70866141732283472" top="0.74803149606299213" bottom="0.74803149606299213" header="0.31496062992125984" footer="0.31496062992125984"/>
  <pageSetup paperSize="9" scale="57" orientation="landscape" r:id="rId1"/>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CGN-2015-001</vt:lpstr>
      <vt:lpstr>CGN-2015-002</vt:lpstr>
      <vt:lpstr>BGENERAL</vt:lpstr>
      <vt:lpstr>ACTIVIDAD</vt:lpstr>
      <vt:lpstr>SIPROJ</vt:lpstr>
      <vt:lpstr>ACTIVIDAD!Área_de_impresión</vt:lpstr>
      <vt:lpstr>SIPROJ!Área_de_impresión</vt:lpstr>
      <vt:lpstr>ACTIVIDAD!Títulos_a_imprimir</vt:lpstr>
      <vt:lpstr>BGENERAL!Títulos_a_imprimir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Antonio Pardo Murcia</dc:creator>
  <cp:lastModifiedBy>Yasmin Ontibon Salazar</cp:lastModifiedBy>
  <dcterms:created xsi:type="dcterms:W3CDTF">2022-04-10T16:49:28Z</dcterms:created>
  <dcterms:modified xsi:type="dcterms:W3CDTF">2022-04-21T16:37:07Z</dcterms:modified>
</cp:coreProperties>
</file>