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05"/>
  <workbookPr/>
  <mc:AlternateContent xmlns:mc="http://schemas.openxmlformats.org/markup-compatibility/2006">
    <mc:Choice Requires="x15">
      <x15ac:absPath xmlns:x15ac="http://schemas.microsoft.com/office/spreadsheetml/2010/11/ac" url="C:\Users\pc\Desktop\CLAUDIA 2022\enero 2023\"/>
    </mc:Choice>
  </mc:AlternateContent>
  <xr:revisionPtr revIDLastSave="7" documentId="11_3714EA1F800133197509FC4A449456E789E29E5C" xr6:coauthVersionLast="47" xr6:coauthVersionMax="47" xr10:uidLastSave="{05B5888F-4CBE-45D9-98BF-AD9B594C8DCC}"/>
  <bookViews>
    <workbookView showHorizontalScroll="0" showVerticalScroll="0" showSheetTabs="0" xWindow="0" yWindow="0" windowWidth="20490" windowHeight="7755" xr2:uid="{00000000-000D-0000-FFFF-FFFF00000000}"/>
  </bookViews>
  <sheets>
    <sheet name="4 TRIMESTRE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9" i="2" l="1"/>
  <c r="C113" i="2"/>
  <c r="D167" i="2" l="1"/>
  <c r="C167" i="2"/>
  <c r="B167" i="2"/>
  <c r="D155" i="2"/>
  <c r="C155" i="2"/>
  <c r="B155" i="2"/>
  <c r="D143" i="2"/>
  <c r="C143" i="2"/>
  <c r="B143" i="2"/>
  <c r="D125" i="2"/>
  <c r="C125" i="2"/>
  <c r="B125" i="2"/>
  <c r="D113" i="2"/>
  <c r="B113" i="2"/>
  <c r="D101" i="2"/>
  <c r="C101" i="2"/>
  <c r="B101" i="2"/>
  <c r="D82" i="2"/>
  <c r="C82" i="2"/>
  <c r="B82" i="2"/>
  <c r="D70" i="2"/>
  <c r="C70" i="2"/>
  <c r="B70" i="2"/>
  <c r="D58" i="2"/>
  <c r="C58" i="2"/>
  <c r="B58" i="2"/>
  <c r="D40" i="2"/>
  <c r="C40" i="2"/>
  <c r="B40" i="2"/>
  <c r="D28" i="2"/>
  <c r="C28" i="2"/>
  <c r="B28" i="2"/>
  <c r="D16" i="2"/>
  <c r="C16" i="2"/>
  <c r="B16" i="2"/>
  <c r="D156" i="2" l="1"/>
  <c r="D114" i="2"/>
  <c r="D71" i="2"/>
  <c r="D29" i="2"/>
  <c r="C168" i="2"/>
  <c r="C126" i="2"/>
  <c r="C83" i="2"/>
  <c r="C41" i="2"/>
  <c r="D168" i="2"/>
  <c r="D126" i="2"/>
  <c r="D83" i="2"/>
  <c r="D41" i="2"/>
  <c r="C102" i="2"/>
  <c r="C128" i="2"/>
  <c r="D144" i="2"/>
  <c r="C144" i="2"/>
  <c r="C170" i="2"/>
  <c r="C59" i="2"/>
  <c r="C85" i="2"/>
  <c r="C17" i="2"/>
  <c r="C43" i="2"/>
  <c r="D102" i="2"/>
  <c r="D59" i="2"/>
  <c r="D17" i="2"/>
  <c r="C29" i="2"/>
  <c r="B43" i="2"/>
  <c r="C71" i="2"/>
  <c r="B85" i="2"/>
  <c r="C114" i="2"/>
  <c r="B128" i="2"/>
  <c r="C156" i="2"/>
  <c r="B170" i="2"/>
  <c r="D43" i="2"/>
  <c r="D85" i="2"/>
  <c r="D128" i="2"/>
  <c r="D170" i="2"/>
  <c r="B83" i="2" l="1"/>
  <c r="B29" i="2"/>
  <c r="B168" i="2"/>
  <c r="B102" i="2"/>
  <c r="C129" i="2"/>
  <c r="B156" i="2"/>
  <c r="B114" i="2"/>
  <c r="B71" i="2"/>
  <c r="B41" i="2"/>
  <c r="B126" i="2"/>
  <c r="B17" i="2"/>
  <c r="B144" i="2"/>
  <c r="C171" i="2"/>
  <c r="D171" i="2"/>
  <c r="C179" i="2"/>
  <c r="C86" i="2"/>
  <c r="B59" i="2"/>
  <c r="D129" i="2"/>
  <c r="D86" i="2"/>
  <c r="C44" i="2"/>
  <c r="D44" i="2"/>
  <c r="D179" i="2"/>
  <c r="B129" i="2" l="1"/>
  <c r="C180" i="2"/>
  <c r="B171" i="2"/>
  <c r="B86" i="2"/>
  <c r="D180" i="2"/>
  <c r="B44" i="2"/>
  <c r="B180" i="2" l="1"/>
</calcChain>
</file>

<file path=xl/sharedStrings.xml><?xml version="1.0" encoding="utf-8"?>
<sst xmlns="http://schemas.openxmlformats.org/spreadsheetml/2006/main" count="175" uniqueCount="35">
  <si>
    <t xml:space="preserve">SECRETARÍA DISTRITAL DE INTEGRACIÓN SOCIAL </t>
  </si>
  <si>
    <t xml:space="preserve">SUBSECRETARÍA 
SERVICIO INTEGRAL DE ATENCIÓN A LA CIUDADANÍA-SIAC-.
</t>
  </si>
  <si>
    <t>ANEXO 6
REPORTE  ATENCIÓN TELEFÓNICA CUARTO TRIMESTRE -OCTUBRE  A DICIEMBRE DEL 2022</t>
  </si>
  <si>
    <t>Subdirecciónes Locales</t>
  </si>
  <si>
    <t>Mes:</t>
  </si>
  <si>
    <t>OCTUBRE</t>
  </si>
  <si>
    <t>Cola:</t>
  </si>
  <si>
    <t>Información Ciudadana</t>
  </si>
  <si>
    <t>Indicadores por llamada</t>
  </si>
  <si>
    <t>Semana</t>
  </si>
  <si>
    <t>Llamadas Recibidas</t>
  </si>
  <si>
    <t>Llamadas contestadas</t>
  </si>
  <si>
    <t>Llamadas abandonadas</t>
  </si>
  <si>
    <t>Total</t>
  </si>
  <si>
    <t>TOTAL %</t>
  </si>
  <si>
    <t>NOVIEMBRE</t>
  </si>
  <si>
    <t>Mes</t>
  </si>
  <si>
    <t>DICIEMBRE</t>
  </si>
  <si>
    <t>Cola</t>
  </si>
  <si>
    <t>TOTAL TRIMESTRE</t>
  </si>
  <si>
    <t>Linea Administrativa (Opción 0)</t>
  </si>
  <si>
    <t>Linea administrativa</t>
  </si>
  <si>
    <t>Linea PQRS</t>
  </si>
  <si>
    <t>Linea Denuncias por presuntos hechos de corrupción</t>
  </si>
  <si>
    <t>Linea Denuncias</t>
  </si>
  <si>
    <t>Atención General - Telefonia SIAC</t>
  </si>
  <si>
    <t>Trimestre</t>
  </si>
  <si>
    <t>4 Trimestre 2022</t>
  </si>
  <si>
    <t>TODAS</t>
  </si>
  <si>
    <t>N.A</t>
  </si>
  <si>
    <t xml:space="preserve">Elaboró  </t>
  </si>
  <si>
    <t>Claudia Bulla</t>
  </si>
  <si>
    <t xml:space="preserve">Fecha de elaboración.  </t>
  </si>
  <si>
    <t xml:space="preserve">Fuente. </t>
  </si>
  <si>
    <t>Aplicativo Denwa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</si>
</sst>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BDBDB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5" borderId="0" xfId="0" applyFont="1" applyFill="1"/>
    <xf numFmtId="0" fontId="1" fillId="0" borderId="2" xfId="0" applyFont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" fillId="4" borderId="2" xfId="0" applyFont="1" applyFill="1" applyBorder="1"/>
    <xf numFmtId="0" fontId="2" fillId="4" borderId="2" xfId="0" applyFont="1" applyFill="1" applyBorder="1" applyAlignment="1">
      <alignment horizontal="center"/>
    </xf>
    <xf numFmtId="0" fontId="2" fillId="6" borderId="0" xfId="0" applyFont="1" applyFill="1"/>
    <xf numFmtId="0" fontId="1" fillId="7" borderId="1" xfId="0" applyFont="1" applyFill="1" applyBorder="1" applyAlignment="1">
      <alignment horizontal="left"/>
    </xf>
    <xf numFmtId="0" fontId="1" fillId="7" borderId="1" xfId="0" applyFont="1" applyFill="1" applyBorder="1"/>
    <xf numFmtId="0" fontId="1" fillId="7" borderId="17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1" fillId="7" borderId="14" xfId="0" applyFont="1" applyFill="1" applyBorder="1" applyAlignment="1">
      <alignment horizontal="left"/>
    </xf>
    <xf numFmtId="0" fontId="1" fillId="7" borderId="18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4" fontId="1" fillId="7" borderId="15" xfId="0" applyNumberFormat="1" applyFont="1" applyFill="1" applyBorder="1" applyAlignment="1">
      <alignment horizontal="left"/>
    </xf>
    <xf numFmtId="0" fontId="1" fillId="7" borderId="16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5"/>
  <sheetViews>
    <sheetView tabSelected="1" topLeftCell="A171" zoomScaleNormal="100" workbookViewId="0">
      <selection activeCell="E169" sqref="E169"/>
    </sheetView>
  </sheetViews>
  <sheetFormatPr defaultColWidth="9.140625" defaultRowHeight="12"/>
  <cols>
    <col min="1" max="1" width="21.5703125" style="1" customWidth="1"/>
    <col min="2" max="2" width="23.5703125" style="1" customWidth="1"/>
    <col min="3" max="3" width="21.140625" style="1" customWidth="1"/>
    <col min="4" max="4" width="23.7109375" style="1" customWidth="1"/>
    <col min="5" max="16384" width="9.140625" style="1"/>
  </cols>
  <sheetData>
    <row r="1" spans="1:12" ht="20.2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36.7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27" customHeight="1">
      <c r="A3" s="44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6" spans="1:12">
      <c r="A6" s="57" t="s">
        <v>3</v>
      </c>
      <c r="B6" s="57"/>
      <c r="C6" s="57"/>
      <c r="D6" s="57"/>
    </row>
    <row r="7" spans="1:12">
      <c r="A7" s="57"/>
      <c r="B7" s="57"/>
      <c r="C7" s="57"/>
      <c r="D7" s="57"/>
    </row>
    <row r="8" spans="1:12" ht="12" customHeight="1">
      <c r="A8" s="2" t="s">
        <v>4</v>
      </c>
      <c r="B8" s="2" t="s">
        <v>5</v>
      </c>
      <c r="C8" s="2" t="s">
        <v>6</v>
      </c>
      <c r="D8" s="2" t="s">
        <v>7</v>
      </c>
    </row>
    <row r="9" spans="1:12">
      <c r="A9" s="2"/>
      <c r="B9" s="58" t="s">
        <v>8</v>
      </c>
      <c r="C9" s="58"/>
      <c r="D9" s="58"/>
    </row>
    <row r="10" spans="1:12">
      <c r="A10" s="3" t="s">
        <v>9</v>
      </c>
      <c r="B10" s="3" t="s">
        <v>10</v>
      </c>
      <c r="C10" s="3" t="s">
        <v>11</v>
      </c>
      <c r="D10" s="3" t="s">
        <v>12</v>
      </c>
    </row>
    <row r="11" spans="1:12">
      <c r="A11" s="4">
        <v>1</v>
      </c>
      <c r="B11" s="4">
        <v>2441</v>
      </c>
      <c r="C11" s="4">
        <v>560</v>
      </c>
      <c r="D11" s="4">
        <v>1881</v>
      </c>
    </row>
    <row r="12" spans="1:12">
      <c r="A12" s="4">
        <v>2</v>
      </c>
      <c r="B12" s="4">
        <v>2422</v>
      </c>
      <c r="C12" s="4">
        <v>247</v>
      </c>
      <c r="D12" s="4">
        <v>2175</v>
      </c>
    </row>
    <row r="13" spans="1:12">
      <c r="A13" s="4">
        <v>3</v>
      </c>
      <c r="B13" s="34">
        <v>1775</v>
      </c>
      <c r="C13" s="34">
        <v>208</v>
      </c>
      <c r="D13" s="34">
        <v>1567</v>
      </c>
    </row>
    <row r="14" spans="1:12">
      <c r="A14" s="4">
        <v>4</v>
      </c>
      <c r="B14" s="34">
        <v>2397</v>
      </c>
      <c r="C14" s="34">
        <v>208</v>
      </c>
      <c r="D14" s="34">
        <v>2189</v>
      </c>
    </row>
    <row r="15" spans="1:12">
      <c r="A15" s="4">
        <v>5</v>
      </c>
      <c r="B15" s="4"/>
      <c r="C15" s="4"/>
      <c r="D15" s="4"/>
    </row>
    <row r="16" spans="1:12">
      <c r="A16" s="5" t="s">
        <v>13</v>
      </c>
      <c r="B16" s="6">
        <f>SUM(B11:B15)</f>
        <v>9035</v>
      </c>
      <c r="C16" s="6">
        <f>SUM(C11:C15)</f>
        <v>1223</v>
      </c>
      <c r="D16" s="6">
        <f>SUM(D11:D15)</f>
        <v>7812</v>
      </c>
    </row>
    <row r="17" spans="1:4">
      <c r="A17" s="2" t="s">
        <v>14</v>
      </c>
      <c r="B17" s="4">
        <f>C17+D17</f>
        <v>100</v>
      </c>
      <c r="C17" s="4">
        <f>(C16*100)/B16</f>
        <v>13.536247924737133</v>
      </c>
      <c r="D17" s="4">
        <f>(D16*100)/B16</f>
        <v>86.46375207526286</v>
      </c>
    </row>
    <row r="18" spans="1:4">
      <c r="A18" s="7"/>
      <c r="B18" s="8"/>
      <c r="C18" s="8"/>
      <c r="D18" s="8"/>
    </row>
    <row r="19" spans="1:4">
      <c r="A19" s="7"/>
      <c r="B19" s="8"/>
      <c r="C19" s="8"/>
      <c r="D19" s="8"/>
    </row>
    <row r="20" spans="1:4">
      <c r="A20" s="9" t="s">
        <v>4</v>
      </c>
      <c r="B20" s="9" t="s">
        <v>15</v>
      </c>
      <c r="C20" s="9" t="s">
        <v>6</v>
      </c>
      <c r="D20" s="10" t="s">
        <v>7</v>
      </c>
    </row>
    <row r="21" spans="1:4">
      <c r="A21" s="9"/>
      <c r="B21" s="59" t="s">
        <v>8</v>
      </c>
      <c r="C21" s="60"/>
      <c r="D21" s="61"/>
    </row>
    <row r="22" spans="1:4">
      <c r="A22" s="9" t="s">
        <v>9</v>
      </c>
      <c r="B22" s="9" t="s">
        <v>10</v>
      </c>
      <c r="C22" s="9" t="s">
        <v>11</v>
      </c>
      <c r="D22" s="9" t="s">
        <v>12</v>
      </c>
    </row>
    <row r="23" spans="1:4">
      <c r="A23" s="11">
        <v>1</v>
      </c>
      <c r="B23" s="33">
        <v>1591</v>
      </c>
      <c r="C23" s="33">
        <v>589</v>
      </c>
      <c r="D23" s="33">
        <v>1002</v>
      </c>
    </row>
    <row r="24" spans="1:4">
      <c r="A24" s="11">
        <v>2</v>
      </c>
      <c r="B24" s="35">
        <v>1418</v>
      </c>
      <c r="C24" s="33">
        <v>703</v>
      </c>
      <c r="D24" s="33">
        <v>715</v>
      </c>
    </row>
    <row r="25" spans="1:4">
      <c r="A25" s="11">
        <v>3</v>
      </c>
      <c r="B25" s="33">
        <v>1384</v>
      </c>
      <c r="C25" s="33">
        <v>675</v>
      </c>
      <c r="D25" s="33">
        <v>709</v>
      </c>
    </row>
    <row r="26" spans="1:4">
      <c r="A26" s="11">
        <v>4</v>
      </c>
      <c r="B26" s="33">
        <v>1712</v>
      </c>
      <c r="C26" s="33">
        <v>1015</v>
      </c>
      <c r="D26" s="33">
        <v>697</v>
      </c>
    </row>
    <row r="27" spans="1:4" ht="15" customHeight="1">
      <c r="A27" s="11">
        <v>5</v>
      </c>
      <c r="B27" s="33">
        <v>1443</v>
      </c>
      <c r="C27" s="33">
        <v>1057</v>
      </c>
      <c r="D27" s="33">
        <v>386</v>
      </c>
    </row>
    <row r="28" spans="1:4" ht="15" customHeight="1">
      <c r="A28" s="12" t="s">
        <v>13</v>
      </c>
      <c r="B28" s="13">
        <f>SUM(B23:B27)</f>
        <v>7548</v>
      </c>
      <c r="C28" s="13">
        <f>SUM(C23:C27)</f>
        <v>4039</v>
      </c>
      <c r="D28" s="13">
        <f>SUM(D23:D27)</f>
        <v>3509</v>
      </c>
    </row>
    <row r="29" spans="1:4">
      <c r="A29" s="9" t="s">
        <v>14</v>
      </c>
      <c r="B29" s="11">
        <f>C29+D29</f>
        <v>100</v>
      </c>
      <c r="C29" s="11">
        <f>(C28*100)/B28</f>
        <v>53.510863804981454</v>
      </c>
      <c r="D29" s="11">
        <f>(D28*100)/B28</f>
        <v>46.489136195018546</v>
      </c>
    </row>
    <row r="30" spans="1:4">
      <c r="A30" s="7"/>
      <c r="B30" s="8"/>
      <c r="C30" s="8"/>
      <c r="D30" s="8"/>
    </row>
    <row r="31" spans="1:4">
      <c r="A31" s="7"/>
      <c r="B31" s="8"/>
      <c r="C31" s="8"/>
      <c r="D31" s="8"/>
    </row>
    <row r="32" spans="1:4">
      <c r="A32" s="9" t="s">
        <v>16</v>
      </c>
      <c r="B32" s="9" t="s">
        <v>17</v>
      </c>
      <c r="C32" s="9" t="s">
        <v>18</v>
      </c>
      <c r="D32" s="9" t="s">
        <v>7</v>
      </c>
    </row>
    <row r="33" spans="1:5">
      <c r="A33" s="9"/>
      <c r="B33" s="59" t="s">
        <v>8</v>
      </c>
      <c r="C33" s="60"/>
      <c r="D33" s="61"/>
    </row>
    <row r="34" spans="1:5">
      <c r="A34" s="9" t="s">
        <v>9</v>
      </c>
      <c r="B34" s="9" t="s">
        <v>10</v>
      </c>
      <c r="C34" s="9" t="s">
        <v>11</v>
      </c>
      <c r="D34" s="9" t="s">
        <v>12</v>
      </c>
    </row>
    <row r="35" spans="1:5">
      <c r="A35" s="11">
        <v>1</v>
      </c>
      <c r="B35" s="33">
        <v>1334</v>
      </c>
      <c r="C35" s="33">
        <v>665</v>
      </c>
      <c r="D35" s="33">
        <v>669</v>
      </c>
    </row>
    <row r="36" spans="1:5">
      <c r="A36" s="11">
        <v>2</v>
      </c>
      <c r="B36" s="33">
        <v>2096</v>
      </c>
      <c r="C36" s="33">
        <v>894</v>
      </c>
      <c r="D36" s="33">
        <v>1202</v>
      </c>
    </row>
    <row r="37" spans="1:5">
      <c r="A37" s="11">
        <v>3</v>
      </c>
      <c r="B37" s="33">
        <v>1747</v>
      </c>
      <c r="C37" s="33">
        <v>753</v>
      </c>
      <c r="D37" s="33">
        <v>994</v>
      </c>
    </row>
    <row r="38" spans="1:5">
      <c r="A38" s="11">
        <v>4</v>
      </c>
      <c r="B38" s="33">
        <v>1263</v>
      </c>
      <c r="C38" s="33">
        <v>577</v>
      </c>
      <c r="D38" s="33">
        <v>686</v>
      </c>
    </row>
    <row r="39" spans="1:5">
      <c r="A39" s="11">
        <v>5</v>
      </c>
      <c r="B39" s="33"/>
      <c r="C39" s="33"/>
      <c r="D39" s="33"/>
    </row>
    <row r="40" spans="1:5">
      <c r="A40" s="12" t="s">
        <v>13</v>
      </c>
      <c r="B40" s="13">
        <f>SUM(B35:B39)</f>
        <v>6440</v>
      </c>
      <c r="C40" s="13">
        <f>SUM(C35:C39)</f>
        <v>2889</v>
      </c>
      <c r="D40" s="13">
        <f>SUM(D35:D39)</f>
        <v>3551</v>
      </c>
      <c r="E40" s="14"/>
    </row>
    <row r="41" spans="1:5">
      <c r="A41" s="9" t="s">
        <v>14</v>
      </c>
      <c r="B41" s="11">
        <f>C41+D41</f>
        <v>100</v>
      </c>
      <c r="C41" s="11">
        <f>(C40*100)/B40</f>
        <v>44.860248447204967</v>
      </c>
      <c r="D41" s="11">
        <f>(D40*100)/B40</f>
        <v>55.139751552795033</v>
      </c>
    </row>
    <row r="42" spans="1:5">
      <c r="A42" s="53" t="s">
        <v>19</v>
      </c>
      <c r="B42" s="15" t="s">
        <v>10</v>
      </c>
      <c r="C42" s="15" t="s">
        <v>11</v>
      </c>
      <c r="D42" s="15" t="s">
        <v>12</v>
      </c>
    </row>
    <row r="43" spans="1:5">
      <c r="A43" s="54"/>
      <c r="B43" s="11">
        <f>B16+B28+B40</f>
        <v>23023</v>
      </c>
      <c r="C43" s="11">
        <f>C16+C28+C40</f>
        <v>8151</v>
      </c>
      <c r="D43" s="11">
        <f>D16+D28+D40</f>
        <v>14872</v>
      </c>
    </row>
    <row r="44" spans="1:5">
      <c r="A44" s="9" t="s">
        <v>14</v>
      </c>
      <c r="B44" s="11">
        <f>C44+D44</f>
        <v>100</v>
      </c>
      <c r="C44" s="11">
        <f>(C43*100)/B43</f>
        <v>35.403726708074537</v>
      </c>
      <c r="D44" s="11">
        <f>(D43*100)/B43</f>
        <v>64.596273291925471</v>
      </c>
    </row>
    <row r="45" spans="1:5">
      <c r="A45" s="8"/>
      <c r="B45" s="8"/>
      <c r="C45" s="8"/>
      <c r="D45" s="8"/>
    </row>
    <row r="46" spans="1:5">
      <c r="A46" s="8"/>
      <c r="B46" s="8"/>
      <c r="C46" s="8"/>
      <c r="D46" s="8"/>
    </row>
    <row r="47" spans="1:5">
      <c r="A47" s="16"/>
      <c r="B47" s="16"/>
      <c r="C47" s="16"/>
      <c r="D47" s="16"/>
    </row>
    <row r="48" spans="1:5">
      <c r="A48" s="48" t="s">
        <v>20</v>
      </c>
      <c r="B48" s="49"/>
      <c r="C48" s="49"/>
      <c r="D48" s="49"/>
    </row>
    <row r="49" spans="1:4">
      <c r="A49" s="48"/>
      <c r="B49" s="49"/>
      <c r="C49" s="49"/>
      <c r="D49" s="49"/>
    </row>
    <row r="50" spans="1:4">
      <c r="A50" s="10" t="s">
        <v>16</v>
      </c>
      <c r="B50" s="17" t="s">
        <v>5</v>
      </c>
      <c r="C50" s="10" t="s">
        <v>18</v>
      </c>
      <c r="D50" s="18" t="s">
        <v>21</v>
      </c>
    </row>
    <row r="51" spans="1:4">
      <c r="A51" s="19"/>
      <c r="B51" s="50" t="s">
        <v>8</v>
      </c>
      <c r="C51" s="51"/>
      <c r="D51" s="52"/>
    </row>
    <row r="52" spans="1:4">
      <c r="A52" s="9" t="s">
        <v>9</v>
      </c>
      <c r="B52" s="9" t="s">
        <v>10</v>
      </c>
      <c r="C52" s="9" t="s">
        <v>11</v>
      </c>
      <c r="D52" s="9" t="s">
        <v>12</v>
      </c>
    </row>
    <row r="53" spans="1:4">
      <c r="A53" s="11">
        <v>1</v>
      </c>
      <c r="B53" s="11">
        <v>819</v>
      </c>
      <c r="C53" s="11">
        <v>125</v>
      </c>
      <c r="D53" s="11">
        <v>694</v>
      </c>
    </row>
    <row r="54" spans="1:4">
      <c r="A54" s="11">
        <v>2</v>
      </c>
      <c r="B54" s="11">
        <v>666</v>
      </c>
      <c r="C54" s="11">
        <v>0</v>
      </c>
      <c r="D54" s="11">
        <v>666</v>
      </c>
    </row>
    <row r="55" spans="1:4">
      <c r="A55" s="11">
        <v>3</v>
      </c>
      <c r="B55" s="33">
        <v>672</v>
      </c>
      <c r="C55" s="33">
        <v>0</v>
      </c>
      <c r="D55" s="36">
        <v>672</v>
      </c>
    </row>
    <row r="56" spans="1:4">
      <c r="A56" s="11">
        <v>4</v>
      </c>
      <c r="B56" s="33">
        <v>647</v>
      </c>
      <c r="C56" s="35">
        <v>0</v>
      </c>
      <c r="D56" s="34">
        <v>647</v>
      </c>
    </row>
    <row r="57" spans="1:4">
      <c r="A57" s="11">
        <v>5</v>
      </c>
      <c r="B57" s="8"/>
      <c r="C57" s="11"/>
      <c r="D57" s="20"/>
    </row>
    <row r="58" spans="1:4">
      <c r="A58" s="12" t="s">
        <v>13</v>
      </c>
      <c r="B58" s="13">
        <f>SUM(B53:B57)</f>
        <v>2804</v>
      </c>
      <c r="C58" s="13">
        <f>SUM(C53:C57)</f>
        <v>125</v>
      </c>
      <c r="D58" s="13">
        <f>SUM(D53:D57)</f>
        <v>2679</v>
      </c>
    </row>
    <row r="59" spans="1:4">
      <c r="A59" s="9" t="s">
        <v>14</v>
      </c>
      <c r="B59" s="11">
        <f>C59+D59</f>
        <v>100</v>
      </c>
      <c r="C59" s="11">
        <f>(C58*100)/B58</f>
        <v>4.457917261055635</v>
      </c>
      <c r="D59" s="11">
        <f>(D58*100)/B58</f>
        <v>95.542082738944359</v>
      </c>
    </row>
    <row r="60" spans="1:4">
      <c r="A60" s="7"/>
      <c r="B60" s="8"/>
      <c r="C60" s="8"/>
      <c r="D60" s="8"/>
    </row>
    <row r="61" spans="1:4">
      <c r="A61" s="7"/>
      <c r="B61" s="8"/>
      <c r="C61" s="8"/>
      <c r="D61" s="8"/>
    </row>
    <row r="62" spans="1:4">
      <c r="A62" s="10" t="s">
        <v>16</v>
      </c>
      <c r="B62" s="18" t="s">
        <v>15</v>
      </c>
      <c r="C62" s="10" t="s">
        <v>18</v>
      </c>
      <c r="D62" s="2" t="s">
        <v>21</v>
      </c>
    </row>
    <row r="63" spans="1:4">
      <c r="A63" s="21"/>
      <c r="B63" s="50" t="s">
        <v>8</v>
      </c>
      <c r="C63" s="51"/>
      <c r="D63" s="52"/>
    </row>
    <row r="64" spans="1:4">
      <c r="A64" s="19" t="s">
        <v>9</v>
      </c>
      <c r="B64" s="22" t="s">
        <v>10</v>
      </c>
      <c r="C64" s="22" t="s">
        <v>11</v>
      </c>
      <c r="D64" s="22" t="s">
        <v>12</v>
      </c>
    </row>
    <row r="65" spans="1:4">
      <c r="A65" s="23">
        <v>1</v>
      </c>
      <c r="B65" s="37">
        <v>595</v>
      </c>
      <c r="C65" s="37">
        <v>0</v>
      </c>
      <c r="D65" s="34">
        <v>595</v>
      </c>
    </row>
    <row r="66" spans="1:4">
      <c r="A66" s="11">
        <v>2</v>
      </c>
      <c r="B66" s="38">
        <v>620</v>
      </c>
      <c r="C66" s="38">
        <v>96</v>
      </c>
      <c r="D66" s="38">
        <v>524</v>
      </c>
    </row>
    <row r="67" spans="1:4">
      <c r="A67" s="11">
        <v>3</v>
      </c>
      <c r="B67" s="33">
        <v>575</v>
      </c>
      <c r="C67" s="33">
        <v>148</v>
      </c>
      <c r="D67" s="33">
        <v>427</v>
      </c>
    </row>
    <row r="68" spans="1:4">
      <c r="A68" s="11">
        <v>4</v>
      </c>
      <c r="B68" s="33">
        <v>743</v>
      </c>
      <c r="C68" s="33">
        <v>179</v>
      </c>
      <c r="D68" s="33">
        <v>564</v>
      </c>
    </row>
    <row r="69" spans="1:4">
      <c r="A69" s="11">
        <v>5</v>
      </c>
      <c r="B69" s="33">
        <v>757</v>
      </c>
      <c r="C69" s="33">
        <v>205</v>
      </c>
      <c r="D69" s="33">
        <v>552</v>
      </c>
    </row>
    <row r="70" spans="1:4">
      <c r="A70" s="12" t="s">
        <v>13</v>
      </c>
      <c r="B70" s="13">
        <f>SUM(B65:B69)</f>
        <v>3290</v>
      </c>
      <c r="C70" s="13">
        <f>SUM(C65:C69)</f>
        <v>628</v>
      </c>
      <c r="D70" s="13">
        <f>SUM(D65:D69)</f>
        <v>2662</v>
      </c>
    </row>
    <row r="71" spans="1:4">
      <c r="A71" s="9" t="s">
        <v>14</v>
      </c>
      <c r="B71" s="11">
        <f>C71+D71</f>
        <v>100</v>
      </c>
      <c r="C71" s="11">
        <f>(C70*100)/B70</f>
        <v>19.088145896656535</v>
      </c>
      <c r="D71" s="11">
        <f>(D70*100)/B70</f>
        <v>80.911854103343458</v>
      </c>
    </row>
    <row r="72" spans="1:4">
      <c r="A72" s="7"/>
      <c r="B72" s="8"/>
      <c r="C72" s="8"/>
      <c r="D72" s="8"/>
    </row>
    <row r="73" spans="1:4">
      <c r="A73" s="7"/>
      <c r="B73" s="8"/>
      <c r="C73" s="8"/>
      <c r="D73" s="8"/>
    </row>
    <row r="74" spans="1:4">
      <c r="A74" s="9" t="s">
        <v>16</v>
      </c>
      <c r="B74" s="10" t="s">
        <v>17</v>
      </c>
      <c r="C74" s="10" t="s">
        <v>18</v>
      </c>
      <c r="D74" s="18" t="s">
        <v>21</v>
      </c>
    </row>
    <row r="75" spans="1:4">
      <c r="A75" s="9"/>
      <c r="B75" s="50" t="s">
        <v>8</v>
      </c>
      <c r="C75" s="51"/>
      <c r="D75" s="52"/>
    </row>
    <row r="76" spans="1:4">
      <c r="A76" s="9" t="s">
        <v>9</v>
      </c>
      <c r="B76" s="9" t="s">
        <v>10</v>
      </c>
      <c r="C76" s="19" t="s">
        <v>11</v>
      </c>
      <c r="D76" s="19" t="s">
        <v>12</v>
      </c>
    </row>
    <row r="77" spans="1:4">
      <c r="A77" s="11">
        <v>1</v>
      </c>
      <c r="B77" s="33">
        <v>555</v>
      </c>
      <c r="C77" s="33">
        <v>156</v>
      </c>
      <c r="D77" s="33">
        <v>399</v>
      </c>
    </row>
    <row r="78" spans="1:4">
      <c r="A78" s="11">
        <v>2</v>
      </c>
      <c r="B78" s="33">
        <v>646</v>
      </c>
      <c r="C78" s="33">
        <v>226</v>
      </c>
      <c r="D78" s="33">
        <v>420</v>
      </c>
    </row>
    <row r="79" spans="1:4">
      <c r="A79" s="11">
        <v>3</v>
      </c>
      <c r="B79" s="33">
        <v>564</v>
      </c>
      <c r="C79" s="33">
        <v>153</v>
      </c>
      <c r="D79" s="33">
        <v>411</v>
      </c>
    </row>
    <row r="80" spans="1:4">
      <c r="A80" s="11">
        <v>4</v>
      </c>
      <c r="B80" s="33">
        <v>544</v>
      </c>
      <c r="C80" s="33">
        <v>199</v>
      </c>
      <c r="D80" s="33">
        <v>345</v>
      </c>
    </row>
    <row r="81" spans="1:5">
      <c r="A81" s="11">
        <v>5</v>
      </c>
      <c r="B81" s="33"/>
      <c r="C81" s="33"/>
      <c r="D81" s="33"/>
    </row>
    <row r="82" spans="1:5">
      <c r="A82" s="12" t="s">
        <v>13</v>
      </c>
      <c r="B82" s="13">
        <f>SUM(B77:B81)</f>
        <v>2309</v>
      </c>
      <c r="C82" s="13">
        <f>SUM(C77:C81)</f>
        <v>734</v>
      </c>
      <c r="D82" s="13">
        <f>SUM(D77:D81)</f>
        <v>1575</v>
      </c>
      <c r="E82" s="14"/>
    </row>
    <row r="83" spans="1:5">
      <c r="A83" s="9" t="s">
        <v>14</v>
      </c>
      <c r="B83" s="11">
        <f>C83+D83</f>
        <v>100</v>
      </c>
      <c r="C83" s="11">
        <f>(C82*100)/B82</f>
        <v>31.788653096578606</v>
      </c>
      <c r="D83" s="11">
        <f>(D82*100)/B82</f>
        <v>68.211346903421401</v>
      </c>
    </row>
    <row r="84" spans="1:5">
      <c r="A84" s="8"/>
      <c r="B84" s="15" t="s">
        <v>10</v>
      </c>
      <c r="C84" s="15" t="s">
        <v>11</v>
      </c>
      <c r="D84" s="15" t="s">
        <v>12</v>
      </c>
    </row>
    <row r="85" spans="1:5">
      <c r="A85" s="15" t="s">
        <v>19</v>
      </c>
      <c r="B85" s="11">
        <f>B58+B70+B82</f>
        <v>8403</v>
      </c>
      <c r="C85" s="11">
        <f>C58+C70+C82</f>
        <v>1487</v>
      </c>
      <c r="D85" s="11">
        <f>D58+D70+D82</f>
        <v>6916</v>
      </c>
    </row>
    <row r="86" spans="1:5">
      <c r="A86" s="9" t="s">
        <v>14</v>
      </c>
      <c r="B86" s="11">
        <f>C86+D86</f>
        <v>100</v>
      </c>
      <c r="C86" s="11">
        <f>(C85*100)/B85</f>
        <v>17.696060930620018</v>
      </c>
      <c r="D86" s="11">
        <f>(D85*100)/B85</f>
        <v>82.303939069379979</v>
      </c>
    </row>
    <row r="87" spans="1:5">
      <c r="A87" s="8"/>
      <c r="B87" s="8"/>
      <c r="C87" s="8"/>
      <c r="D87" s="8"/>
    </row>
    <row r="88" spans="1:5">
      <c r="A88" s="8"/>
      <c r="B88" s="8"/>
      <c r="C88" s="8"/>
      <c r="D88" s="8"/>
    </row>
    <row r="89" spans="1:5">
      <c r="A89" s="8"/>
      <c r="B89" s="8"/>
      <c r="C89" s="8"/>
      <c r="D89" s="8"/>
    </row>
    <row r="90" spans="1:5">
      <c r="A90" s="16"/>
      <c r="B90" s="16"/>
      <c r="C90" s="16"/>
      <c r="D90" s="16"/>
    </row>
    <row r="91" spans="1:5">
      <c r="A91" s="48" t="s">
        <v>22</v>
      </c>
      <c r="B91" s="49"/>
      <c r="C91" s="49"/>
      <c r="D91" s="49"/>
    </row>
    <row r="92" spans="1:5">
      <c r="A92" s="48"/>
      <c r="B92" s="49"/>
      <c r="C92" s="49"/>
      <c r="D92" s="49"/>
    </row>
    <row r="93" spans="1:5">
      <c r="A93" s="10" t="s">
        <v>16</v>
      </c>
      <c r="B93" s="17" t="s">
        <v>5</v>
      </c>
      <c r="C93" s="10" t="s">
        <v>18</v>
      </c>
      <c r="D93" s="18" t="s">
        <v>22</v>
      </c>
    </row>
    <row r="94" spans="1:5">
      <c r="A94" s="21"/>
      <c r="B94" s="50" t="s">
        <v>8</v>
      </c>
      <c r="C94" s="51"/>
      <c r="D94" s="52"/>
    </row>
    <row r="95" spans="1:5">
      <c r="A95" s="19" t="s">
        <v>9</v>
      </c>
      <c r="B95" s="19" t="s">
        <v>10</v>
      </c>
      <c r="C95" s="19" t="s">
        <v>11</v>
      </c>
      <c r="D95" s="19" t="s">
        <v>12</v>
      </c>
    </row>
    <row r="96" spans="1:5">
      <c r="A96" s="11">
        <v>1</v>
      </c>
      <c r="B96" s="11">
        <v>228</v>
      </c>
      <c r="C96" s="11">
        <v>53</v>
      </c>
      <c r="D96" s="11">
        <v>175</v>
      </c>
    </row>
    <row r="97" spans="1:4">
      <c r="A97" s="11">
        <v>2</v>
      </c>
      <c r="B97" s="11">
        <v>301</v>
      </c>
      <c r="C97" s="11">
        <v>0</v>
      </c>
      <c r="D97" s="11">
        <v>301</v>
      </c>
    </row>
    <row r="98" spans="1:4">
      <c r="A98" s="11">
        <v>3</v>
      </c>
      <c r="B98" s="33">
        <v>266</v>
      </c>
      <c r="C98" s="33">
        <v>0</v>
      </c>
      <c r="D98" s="33">
        <v>266</v>
      </c>
    </row>
    <row r="99" spans="1:4">
      <c r="A99" s="11">
        <v>4</v>
      </c>
      <c r="B99" s="33">
        <v>341</v>
      </c>
      <c r="C99" s="33">
        <v>2</v>
      </c>
      <c r="D99" s="33">
        <v>339</v>
      </c>
    </row>
    <row r="100" spans="1:4">
      <c r="A100" s="11">
        <v>5</v>
      </c>
      <c r="B100" s="33"/>
      <c r="C100" s="33"/>
      <c r="D100" s="33"/>
    </row>
    <row r="101" spans="1:4">
      <c r="A101" s="24" t="s">
        <v>13</v>
      </c>
      <c r="B101" s="25">
        <f>SUM(B96:B100)</f>
        <v>1136</v>
      </c>
      <c r="C101" s="25">
        <f>SUM(C96:C100)</f>
        <v>55</v>
      </c>
      <c r="D101" s="25">
        <f>SUM(D96:D100)</f>
        <v>1081</v>
      </c>
    </row>
    <row r="102" spans="1:4">
      <c r="A102" s="9" t="s">
        <v>14</v>
      </c>
      <c r="B102" s="11">
        <f>C102+D102</f>
        <v>100</v>
      </c>
      <c r="C102" s="11">
        <f>(C101*100)/B101</f>
        <v>4.841549295774648</v>
      </c>
      <c r="D102" s="11">
        <f>(D101*100)/B101</f>
        <v>95.158450704225359</v>
      </c>
    </row>
    <row r="103" spans="1:4">
      <c r="A103" s="7"/>
      <c r="B103" s="8"/>
      <c r="C103" s="8"/>
      <c r="D103" s="8"/>
    </row>
    <row r="104" spans="1:4">
      <c r="A104" s="7"/>
      <c r="B104" s="8"/>
      <c r="C104" s="8"/>
      <c r="D104" s="8"/>
    </row>
    <row r="105" spans="1:4">
      <c r="A105" s="9" t="s">
        <v>16</v>
      </c>
      <c r="B105" s="9" t="s">
        <v>15</v>
      </c>
      <c r="C105" s="9" t="s">
        <v>18</v>
      </c>
      <c r="D105" s="9" t="s">
        <v>22</v>
      </c>
    </row>
    <row r="106" spans="1:4">
      <c r="A106" s="9"/>
      <c r="B106" s="50" t="s">
        <v>8</v>
      </c>
      <c r="C106" s="51"/>
      <c r="D106" s="52"/>
    </row>
    <row r="107" spans="1:4">
      <c r="A107" s="9" t="s">
        <v>9</v>
      </c>
      <c r="B107" s="9" t="s">
        <v>10</v>
      </c>
      <c r="C107" s="9" t="s">
        <v>11</v>
      </c>
      <c r="D107" s="9" t="s">
        <v>12</v>
      </c>
    </row>
    <row r="108" spans="1:4">
      <c r="A108" s="11">
        <v>1</v>
      </c>
      <c r="B108" s="33">
        <v>213</v>
      </c>
      <c r="C108" s="33">
        <v>83</v>
      </c>
      <c r="D108" s="33">
        <v>130</v>
      </c>
    </row>
    <row r="109" spans="1:4">
      <c r="A109" s="11">
        <v>2</v>
      </c>
      <c r="B109" s="33">
        <v>173</v>
      </c>
      <c r="C109" s="33">
        <v>72</v>
      </c>
      <c r="D109" s="33">
        <v>101</v>
      </c>
    </row>
    <row r="110" spans="1:4">
      <c r="A110" s="11">
        <v>3</v>
      </c>
      <c r="B110" s="33">
        <v>203</v>
      </c>
      <c r="C110" s="33">
        <v>74</v>
      </c>
      <c r="D110" s="33">
        <v>129</v>
      </c>
    </row>
    <row r="111" spans="1:4">
      <c r="A111" s="11">
        <v>4</v>
      </c>
      <c r="B111" s="33">
        <v>191</v>
      </c>
      <c r="C111" s="33">
        <v>47</v>
      </c>
      <c r="D111" s="33">
        <v>144</v>
      </c>
    </row>
    <row r="112" spans="1:4">
      <c r="A112" s="11">
        <v>5</v>
      </c>
      <c r="B112" s="11">
        <v>198</v>
      </c>
      <c r="C112" s="11">
        <v>52</v>
      </c>
      <c r="D112" s="11">
        <v>146</v>
      </c>
    </row>
    <row r="113" spans="1:5">
      <c r="A113" s="12" t="s">
        <v>13</v>
      </c>
      <c r="B113" s="13">
        <f>SUM(B108:B112)</f>
        <v>978</v>
      </c>
      <c r="C113" s="13">
        <f>SUM(C108:C112)</f>
        <v>328</v>
      </c>
      <c r="D113" s="13">
        <f>SUM(D108:D112)</f>
        <v>650</v>
      </c>
    </row>
    <row r="114" spans="1:5">
      <c r="A114" s="9" t="s">
        <v>14</v>
      </c>
      <c r="B114" s="11">
        <f>C114+D114</f>
        <v>100</v>
      </c>
      <c r="C114" s="11">
        <f>(C113*100)/B113</f>
        <v>33.537832310838446</v>
      </c>
      <c r="D114" s="11">
        <f>(D113*100)/B113</f>
        <v>66.462167689161561</v>
      </c>
    </row>
    <row r="115" spans="1:5">
      <c r="A115" s="7"/>
      <c r="B115" s="8"/>
      <c r="C115" s="8"/>
      <c r="D115" s="8"/>
    </row>
    <row r="116" spans="1:5">
      <c r="A116" s="7"/>
      <c r="B116" s="8"/>
      <c r="C116" s="8"/>
      <c r="D116" s="8"/>
    </row>
    <row r="117" spans="1:5">
      <c r="A117" s="9" t="s">
        <v>16</v>
      </c>
      <c r="B117" s="9" t="s">
        <v>17</v>
      </c>
      <c r="C117" s="9" t="s">
        <v>18</v>
      </c>
      <c r="D117" s="9" t="s">
        <v>22</v>
      </c>
    </row>
    <row r="118" spans="1:5">
      <c r="A118" s="9"/>
      <c r="B118" s="50" t="s">
        <v>8</v>
      </c>
      <c r="C118" s="51"/>
      <c r="D118" s="52"/>
    </row>
    <row r="119" spans="1:5">
      <c r="A119" s="9" t="s">
        <v>9</v>
      </c>
      <c r="B119" s="9" t="s">
        <v>10</v>
      </c>
      <c r="C119" s="9" t="s">
        <v>11</v>
      </c>
      <c r="D119" s="9" t="s">
        <v>12</v>
      </c>
    </row>
    <row r="120" spans="1:5">
      <c r="A120" s="26">
        <v>1</v>
      </c>
      <c r="B120" s="33">
        <v>170</v>
      </c>
      <c r="C120" s="39">
        <v>0</v>
      </c>
      <c r="D120" s="39">
        <v>170</v>
      </c>
    </row>
    <row r="121" spans="1:5">
      <c r="A121" s="26">
        <v>2</v>
      </c>
      <c r="B121" s="33">
        <v>196</v>
      </c>
      <c r="C121" s="39">
        <v>0</v>
      </c>
      <c r="D121" s="39">
        <v>196</v>
      </c>
    </row>
    <row r="122" spans="1:5">
      <c r="A122" s="26">
        <v>3</v>
      </c>
      <c r="B122" s="33">
        <v>204</v>
      </c>
      <c r="C122" s="39">
        <v>0</v>
      </c>
      <c r="D122" s="39">
        <v>204</v>
      </c>
    </row>
    <row r="123" spans="1:5">
      <c r="A123" s="26">
        <v>4</v>
      </c>
      <c r="B123" s="33">
        <v>136</v>
      </c>
      <c r="C123" s="39">
        <v>18</v>
      </c>
      <c r="D123" s="39">
        <v>118</v>
      </c>
    </row>
    <row r="124" spans="1:5">
      <c r="A124" s="26">
        <v>5</v>
      </c>
      <c r="B124" s="11"/>
      <c r="C124" s="26"/>
      <c r="D124" s="26"/>
    </row>
    <row r="125" spans="1:5">
      <c r="A125" s="27" t="s">
        <v>13</v>
      </c>
      <c r="B125" s="13">
        <f>SUM(B120:B124)</f>
        <v>706</v>
      </c>
      <c r="C125" s="13">
        <f>SUM(C120:C124)</f>
        <v>18</v>
      </c>
      <c r="D125" s="13">
        <f>SUM(D120:D124)</f>
        <v>688</v>
      </c>
      <c r="E125" s="14"/>
    </row>
    <row r="126" spans="1:5">
      <c r="A126" s="9" t="s">
        <v>14</v>
      </c>
      <c r="B126" s="11">
        <f>C126+D126</f>
        <v>100</v>
      </c>
      <c r="C126" s="11">
        <f>(C125*100)/B125</f>
        <v>2.5495750708215299</v>
      </c>
      <c r="D126" s="11">
        <f>(D125*100)/B125</f>
        <v>97.450424929178467</v>
      </c>
    </row>
    <row r="127" spans="1:5">
      <c r="A127" s="53" t="s">
        <v>19</v>
      </c>
      <c r="B127" s="15" t="s">
        <v>10</v>
      </c>
      <c r="C127" s="15" t="s">
        <v>11</v>
      </c>
      <c r="D127" s="15" t="s">
        <v>12</v>
      </c>
    </row>
    <row r="128" spans="1:5">
      <c r="A128" s="54"/>
      <c r="B128" s="11">
        <f>B101+B113+B125</f>
        <v>2820</v>
      </c>
      <c r="C128" s="11">
        <f>C101+C113+C125</f>
        <v>401</v>
      </c>
      <c r="D128" s="11">
        <f>D101+D113+D125</f>
        <v>2419</v>
      </c>
    </row>
    <row r="129" spans="1:4">
      <c r="A129" s="9" t="s">
        <v>14</v>
      </c>
      <c r="B129" s="11">
        <f>C129+D129</f>
        <v>100</v>
      </c>
      <c r="C129" s="11">
        <f>(C128*100)/B128</f>
        <v>14.219858156028369</v>
      </c>
      <c r="D129" s="11">
        <f>(D128*100)/B128</f>
        <v>85.780141843971634</v>
      </c>
    </row>
    <row r="132" spans="1:4">
      <c r="A132" s="16"/>
      <c r="B132" s="16"/>
      <c r="C132" s="16"/>
      <c r="D132" s="16"/>
    </row>
    <row r="133" spans="1:4">
      <c r="A133" s="48" t="s">
        <v>23</v>
      </c>
      <c r="B133" s="49"/>
      <c r="C133" s="49"/>
      <c r="D133" s="49"/>
    </row>
    <row r="134" spans="1:4">
      <c r="A134" s="48"/>
      <c r="B134" s="49"/>
      <c r="C134" s="49"/>
      <c r="D134" s="49"/>
    </row>
    <row r="135" spans="1:4">
      <c r="A135" s="10" t="s">
        <v>16</v>
      </c>
      <c r="B135" s="17" t="s">
        <v>5</v>
      </c>
      <c r="C135" s="10" t="s">
        <v>18</v>
      </c>
      <c r="D135" s="18" t="s">
        <v>24</v>
      </c>
    </row>
    <row r="136" spans="1:4">
      <c r="A136" s="21"/>
      <c r="B136" s="50" t="s">
        <v>8</v>
      </c>
      <c r="C136" s="51"/>
      <c r="D136" s="52"/>
    </row>
    <row r="137" spans="1:4">
      <c r="A137" s="19" t="s">
        <v>9</v>
      </c>
      <c r="B137" s="19" t="s">
        <v>10</v>
      </c>
      <c r="C137" s="19" t="s">
        <v>11</v>
      </c>
      <c r="D137" s="19" t="s">
        <v>12</v>
      </c>
    </row>
    <row r="138" spans="1:4">
      <c r="A138" s="11">
        <v>1</v>
      </c>
      <c r="B138" s="11">
        <v>16</v>
      </c>
      <c r="C138" s="11">
        <v>6</v>
      </c>
      <c r="D138" s="11">
        <v>10</v>
      </c>
    </row>
    <row r="139" spans="1:4">
      <c r="A139" s="11">
        <v>2</v>
      </c>
      <c r="B139" s="11">
        <v>19</v>
      </c>
      <c r="C139" s="11">
        <v>1</v>
      </c>
      <c r="D139" s="11">
        <v>18</v>
      </c>
    </row>
    <row r="140" spans="1:4">
      <c r="A140" s="11">
        <v>3</v>
      </c>
      <c r="B140" s="33">
        <v>30</v>
      </c>
      <c r="C140" s="33">
        <v>5</v>
      </c>
      <c r="D140" s="33">
        <v>25</v>
      </c>
    </row>
    <row r="141" spans="1:4">
      <c r="A141" s="11">
        <v>4</v>
      </c>
      <c r="B141" s="40">
        <v>37</v>
      </c>
      <c r="C141" s="33">
        <v>5</v>
      </c>
      <c r="D141" s="33">
        <v>32</v>
      </c>
    </row>
    <row r="142" spans="1:4">
      <c r="A142" s="11">
        <v>5</v>
      </c>
      <c r="B142" s="11"/>
      <c r="C142" s="11"/>
      <c r="D142" s="11"/>
    </row>
    <row r="143" spans="1:4">
      <c r="A143" s="12" t="s">
        <v>13</v>
      </c>
      <c r="B143" s="13">
        <f>SUM(B138:B142)</f>
        <v>102</v>
      </c>
      <c r="C143" s="13">
        <f>SUM(C138:C142)</f>
        <v>17</v>
      </c>
      <c r="D143" s="13">
        <f>SUM(D138:D142)</f>
        <v>85</v>
      </c>
    </row>
    <row r="144" spans="1:4">
      <c r="A144" s="9" t="s">
        <v>14</v>
      </c>
      <c r="B144" s="11">
        <f>C144+D144</f>
        <v>100</v>
      </c>
      <c r="C144" s="11">
        <f>(C143*100)/B143</f>
        <v>16.666666666666668</v>
      </c>
      <c r="D144" s="11">
        <f>(D143*100)/B143</f>
        <v>83.333333333333329</v>
      </c>
    </row>
    <row r="145" spans="1:4">
      <c r="A145" s="7"/>
      <c r="B145" s="8"/>
      <c r="C145" s="8"/>
      <c r="D145" s="8"/>
    </row>
    <row r="146" spans="1:4">
      <c r="A146" s="7"/>
      <c r="B146" s="8"/>
      <c r="C146" s="8"/>
      <c r="D146" s="8"/>
    </row>
    <row r="147" spans="1:4">
      <c r="A147" s="9" t="s">
        <v>16</v>
      </c>
      <c r="B147" s="9" t="s">
        <v>15</v>
      </c>
      <c r="C147" s="9" t="s">
        <v>18</v>
      </c>
      <c r="D147" s="9" t="s">
        <v>24</v>
      </c>
    </row>
    <row r="148" spans="1:4">
      <c r="A148" s="9"/>
      <c r="B148" s="50" t="s">
        <v>8</v>
      </c>
      <c r="C148" s="51"/>
      <c r="D148" s="52"/>
    </row>
    <row r="149" spans="1:4">
      <c r="A149" s="9" t="s">
        <v>9</v>
      </c>
      <c r="B149" s="9" t="s">
        <v>10</v>
      </c>
      <c r="C149" s="9" t="s">
        <v>11</v>
      </c>
      <c r="D149" s="9" t="s">
        <v>12</v>
      </c>
    </row>
    <row r="150" spans="1:4">
      <c r="A150" s="11">
        <v>1</v>
      </c>
      <c r="B150" s="33">
        <v>15</v>
      </c>
      <c r="C150" s="33">
        <v>9</v>
      </c>
      <c r="D150" s="33">
        <v>6</v>
      </c>
    </row>
    <row r="151" spans="1:4">
      <c r="A151" s="11">
        <v>2</v>
      </c>
      <c r="B151" s="33">
        <v>19</v>
      </c>
      <c r="C151" s="33">
        <v>5</v>
      </c>
      <c r="D151" s="33">
        <v>14</v>
      </c>
    </row>
    <row r="152" spans="1:4">
      <c r="A152" s="11">
        <v>3</v>
      </c>
      <c r="B152" s="33">
        <v>18</v>
      </c>
      <c r="C152" s="33">
        <v>7</v>
      </c>
      <c r="D152" s="33">
        <v>11</v>
      </c>
    </row>
    <row r="153" spans="1:4">
      <c r="A153" s="11">
        <v>4</v>
      </c>
      <c r="B153" s="40">
        <v>18</v>
      </c>
      <c r="C153" s="33">
        <v>1</v>
      </c>
      <c r="D153" s="33">
        <v>17</v>
      </c>
    </row>
    <row r="154" spans="1:4">
      <c r="A154" s="11">
        <v>5</v>
      </c>
      <c r="B154" s="11">
        <v>14</v>
      </c>
      <c r="C154" s="11">
        <v>2</v>
      </c>
      <c r="D154" s="11">
        <v>12</v>
      </c>
    </row>
    <row r="155" spans="1:4">
      <c r="A155" s="12" t="s">
        <v>13</v>
      </c>
      <c r="B155" s="13">
        <f>SUM(B150:B154)</f>
        <v>84</v>
      </c>
      <c r="C155" s="13">
        <f>SUM(C150:C154)</f>
        <v>24</v>
      </c>
      <c r="D155" s="13">
        <f>SUM(D150:D154)</f>
        <v>60</v>
      </c>
    </row>
    <row r="156" spans="1:4">
      <c r="A156" s="9" t="s">
        <v>14</v>
      </c>
      <c r="B156" s="11">
        <f>C156+D156</f>
        <v>100</v>
      </c>
      <c r="C156" s="11">
        <f>(C155*100)/B155</f>
        <v>28.571428571428573</v>
      </c>
      <c r="D156" s="11">
        <f>(D155*100)/B155</f>
        <v>71.428571428571431</v>
      </c>
    </row>
    <row r="157" spans="1:4">
      <c r="A157" s="7"/>
      <c r="B157" s="8"/>
      <c r="C157" s="8"/>
      <c r="D157" s="8"/>
    </row>
    <row r="158" spans="1:4">
      <c r="A158" s="7"/>
      <c r="B158" s="8"/>
      <c r="C158" s="8"/>
      <c r="D158" s="8"/>
    </row>
    <row r="159" spans="1:4">
      <c r="A159" s="9" t="s">
        <v>16</v>
      </c>
      <c r="B159" s="9" t="s">
        <v>17</v>
      </c>
      <c r="C159" s="9" t="s">
        <v>18</v>
      </c>
      <c r="D159" s="9" t="s">
        <v>24</v>
      </c>
    </row>
    <row r="160" spans="1:4">
      <c r="A160" s="9"/>
      <c r="B160" s="50" t="s">
        <v>8</v>
      </c>
      <c r="C160" s="51"/>
      <c r="D160" s="52"/>
    </row>
    <row r="161" spans="1:4">
      <c r="A161" s="9" t="s">
        <v>9</v>
      </c>
      <c r="B161" s="9" t="s">
        <v>10</v>
      </c>
      <c r="C161" s="9" t="s">
        <v>11</v>
      </c>
      <c r="D161" s="9" t="s">
        <v>12</v>
      </c>
    </row>
    <row r="162" spans="1:4">
      <c r="A162" s="26">
        <v>1</v>
      </c>
      <c r="B162" s="39">
        <v>24</v>
      </c>
      <c r="C162" s="39">
        <v>3</v>
      </c>
      <c r="D162" s="39">
        <v>21</v>
      </c>
    </row>
    <row r="163" spans="1:4">
      <c r="A163" s="26">
        <v>2</v>
      </c>
      <c r="B163" s="39">
        <v>23</v>
      </c>
      <c r="C163" s="39">
        <v>3</v>
      </c>
      <c r="D163" s="39">
        <v>20</v>
      </c>
    </row>
    <row r="164" spans="1:4">
      <c r="A164" s="26">
        <v>3</v>
      </c>
      <c r="B164" s="39">
        <v>15</v>
      </c>
      <c r="C164" s="39">
        <v>1</v>
      </c>
      <c r="D164" s="39">
        <v>14</v>
      </c>
    </row>
    <row r="165" spans="1:4">
      <c r="A165" s="26">
        <v>4</v>
      </c>
      <c r="B165" s="39">
        <v>13</v>
      </c>
      <c r="C165" s="39">
        <v>5</v>
      </c>
      <c r="D165" s="39">
        <v>8</v>
      </c>
    </row>
    <row r="166" spans="1:4">
      <c r="A166" s="26">
        <v>5</v>
      </c>
      <c r="B166" s="11"/>
      <c r="C166" s="26"/>
      <c r="D166" s="26"/>
    </row>
    <row r="167" spans="1:4">
      <c r="A167" s="27" t="s">
        <v>13</v>
      </c>
      <c r="B167" s="28">
        <f>SUM(B162:B166)</f>
        <v>75</v>
      </c>
      <c r="C167" s="28">
        <f>SUM(C162:C166)</f>
        <v>12</v>
      </c>
      <c r="D167" s="28">
        <f>SUM(D162:D166)</f>
        <v>63</v>
      </c>
    </row>
    <row r="168" spans="1:4">
      <c r="A168" s="9" t="s">
        <v>14</v>
      </c>
      <c r="B168" s="11">
        <f>C168+D168</f>
        <v>100</v>
      </c>
      <c r="C168" s="11">
        <f>(C167*100)/B167</f>
        <v>16</v>
      </c>
      <c r="D168" s="11">
        <f>(D167*100)/B167</f>
        <v>84</v>
      </c>
    </row>
    <row r="169" spans="1:4">
      <c r="B169" s="15" t="s">
        <v>10</v>
      </c>
      <c r="C169" s="15" t="s">
        <v>11</v>
      </c>
      <c r="D169" s="15" t="s">
        <v>12</v>
      </c>
    </row>
    <row r="170" spans="1:4">
      <c r="A170" s="15" t="s">
        <v>19</v>
      </c>
      <c r="B170" s="11">
        <f>B143+B155+B167</f>
        <v>261</v>
      </c>
      <c r="C170" s="11">
        <f>C143+C155+C167</f>
        <v>53</v>
      </c>
      <c r="D170" s="11">
        <f>D143+D155+D167</f>
        <v>208</v>
      </c>
    </row>
    <row r="171" spans="1:4">
      <c r="A171" s="9" t="s">
        <v>14</v>
      </c>
      <c r="B171" s="11">
        <f>C171+D171</f>
        <v>100</v>
      </c>
      <c r="C171" s="11">
        <f>(C170*100)/B170</f>
        <v>20.306513409961685</v>
      </c>
      <c r="D171" s="11">
        <f>(D170*100)/B170</f>
        <v>79.693486590038319</v>
      </c>
    </row>
    <row r="174" spans="1:4">
      <c r="A174" s="29"/>
      <c r="B174" s="29"/>
      <c r="C174" s="29"/>
      <c r="D174" s="29"/>
    </row>
    <row r="175" spans="1:4">
      <c r="A175" s="48" t="s">
        <v>25</v>
      </c>
      <c r="B175" s="49"/>
      <c r="C175" s="49"/>
      <c r="D175" s="49"/>
    </row>
    <row r="176" spans="1:4">
      <c r="A176" s="48"/>
      <c r="B176" s="49"/>
      <c r="C176" s="49"/>
      <c r="D176" s="49"/>
    </row>
    <row r="177" spans="1:4">
      <c r="A177" s="9" t="s">
        <v>26</v>
      </c>
      <c r="B177" s="11" t="s">
        <v>27</v>
      </c>
      <c r="C177" s="9" t="s">
        <v>18</v>
      </c>
      <c r="D177" s="11" t="s">
        <v>28</v>
      </c>
    </row>
    <row r="178" spans="1:4">
      <c r="A178" s="9" t="s">
        <v>9</v>
      </c>
      <c r="B178" s="9" t="s">
        <v>10</v>
      </c>
      <c r="C178" s="9" t="s">
        <v>11</v>
      </c>
      <c r="D178" s="9" t="s">
        <v>12</v>
      </c>
    </row>
    <row r="179" spans="1:4">
      <c r="A179" s="11" t="s">
        <v>29</v>
      </c>
      <c r="B179" s="11">
        <f>B43+B85+B128+B170</f>
        <v>34507</v>
      </c>
      <c r="C179" s="11">
        <f>C43+C85+C128+C170</f>
        <v>10092</v>
      </c>
      <c r="D179" s="11">
        <f>D43+D85+D128+D170</f>
        <v>24415</v>
      </c>
    </row>
    <row r="180" spans="1:4">
      <c r="A180" s="9" t="s">
        <v>14</v>
      </c>
      <c r="B180" s="11">
        <f>C180+D180</f>
        <v>100</v>
      </c>
      <c r="C180" s="41">
        <f>(C179*100)/B179</f>
        <v>29.246239893354971</v>
      </c>
      <c r="D180" s="41">
        <f>(D179*100)/B179</f>
        <v>70.753760106645032</v>
      </c>
    </row>
    <row r="183" spans="1:4">
      <c r="A183" s="30" t="s">
        <v>30</v>
      </c>
      <c r="B183" s="30" t="s">
        <v>31</v>
      </c>
      <c r="C183" s="30"/>
    </row>
    <row r="184" spans="1:4">
      <c r="A184" s="31" t="s">
        <v>32</v>
      </c>
      <c r="B184" s="55">
        <v>44929</v>
      </c>
      <c r="C184" s="56"/>
    </row>
    <row r="185" spans="1:4">
      <c r="A185" s="32" t="s">
        <v>33</v>
      </c>
      <c r="B185" s="46" t="s">
        <v>34</v>
      </c>
      <c r="C185" s="47"/>
    </row>
  </sheetData>
  <mergeCells count="24">
    <mergeCell ref="A48:D49"/>
    <mergeCell ref="B51:D51"/>
    <mergeCell ref="B63:D63"/>
    <mergeCell ref="A6:D7"/>
    <mergeCell ref="B9:D9"/>
    <mergeCell ref="B21:D21"/>
    <mergeCell ref="B33:D33"/>
    <mergeCell ref="A42:A43"/>
    <mergeCell ref="A1:L1"/>
    <mergeCell ref="A2:L2"/>
    <mergeCell ref="A3:L3"/>
    <mergeCell ref="B185:C185"/>
    <mergeCell ref="A91:D92"/>
    <mergeCell ref="B94:D94"/>
    <mergeCell ref="B106:D106"/>
    <mergeCell ref="B118:D118"/>
    <mergeCell ref="A127:A128"/>
    <mergeCell ref="A133:D134"/>
    <mergeCell ref="B136:D136"/>
    <mergeCell ref="B148:D148"/>
    <mergeCell ref="B160:D160"/>
    <mergeCell ref="A175:D176"/>
    <mergeCell ref="B184:C184"/>
    <mergeCell ref="B75:D7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94ab7a2-dbea-413a-90fe-172633702431">
      <Terms xmlns="http://schemas.microsoft.com/office/infopath/2007/PartnerControls"/>
    </lcf76f155ced4ddcb4097134ff3c332f>
    <TaxCatchAll xmlns="a33bff50-9a27-4532-9050-4951a1d955f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2D9C3DA66EB874DAB33D637D40DE4D7" ma:contentTypeVersion="16" ma:contentTypeDescription="Crear nuevo documento." ma:contentTypeScope="" ma:versionID="69068fad2d485e1ca87ffcf9e14eba6d">
  <xsd:schema xmlns:xsd="http://www.w3.org/2001/XMLSchema" xmlns:xs="http://www.w3.org/2001/XMLSchema" xmlns:p="http://schemas.microsoft.com/office/2006/metadata/properties" xmlns:ns2="b94ab7a2-dbea-413a-90fe-172633702431" xmlns:ns3="a33bff50-9a27-4532-9050-4951a1d955fb" targetNamespace="http://schemas.microsoft.com/office/2006/metadata/properties" ma:root="true" ma:fieldsID="2cd7a2c3a13afb3fb576bf651b606d68" ns2:_="" ns3:_="">
    <xsd:import namespace="b94ab7a2-dbea-413a-90fe-172633702431"/>
    <xsd:import namespace="a33bff50-9a27-4532-9050-4951a1d955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4ab7a2-dbea-413a-90fe-1726337024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41f14a09-b142-4f1a-9b1d-85a23056d56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3bff50-9a27-4532-9050-4951a1d955fb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e0ae9dcd-930a-4cb6-ae3d-66148c907844}" ma:internalName="TaxCatchAll" ma:showField="CatchAllData" ma:web="a33bff50-9a27-4532-9050-4951a1d955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3B2DF8-448C-482C-A0CC-24259A7CF3DC}"/>
</file>

<file path=customXml/itemProps2.xml><?xml version="1.0" encoding="utf-8"?>
<ds:datastoreItem xmlns:ds="http://schemas.openxmlformats.org/officeDocument/2006/customXml" ds:itemID="{4DEC321A-98C7-4EF5-97DA-8870278693BC}"/>
</file>

<file path=customXml/itemProps3.xml><?xml version="1.0" encoding="utf-8"?>
<ds:datastoreItem xmlns:ds="http://schemas.openxmlformats.org/officeDocument/2006/customXml" ds:itemID="{DC0EFF08-A368-4DC0-8C0C-E5711A1716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ussurio</dc:creator>
  <cp:keywords/>
  <dc:description/>
  <cp:lastModifiedBy>Claudia Milena Bulla Gutierrez</cp:lastModifiedBy>
  <cp:revision/>
  <dcterms:created xsi:type="dcterms:W3CDTF">2022-04-11T18:36:27Z</dcterms:created>
  <dcterms:modified xsi:type="dcterms:W3CDTF">2023-01-11T21:30:37Z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0x01010052D9C3DA66EB874DAB33D637D40DE4D7</vt:lpwstr>
  </property>
  <property fmtid="{D5CDD505-2E9C-101B-9397-08002B2CF9AE}" pid="3" name="MediaServiceImageTags">
    <vt:lpwstr/>
  </property>
</Properties>
</file>