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bulla\Desktop\CLAUDIA 2023-1\ATENCIÓN TELEFÓNICA 2023\"/>
    </mc:Choice>
  </mc:AlternateContent>
  <xr:revisionPtr revIDLastSave="0" documentId="11_50A95E8BCB967B954C30384FA30B648C79493533" xr6:coauthVersionLast="47" xr6:coauthVersionMax="47" xr10:uidLastSave="{00000000-0000-0000-0000-000000000000}"/>
  <bookViews>
    <workbookView xWindow="0" yWindow="0" windowWidth="24000" windowHeight="8835" xr2:uid="{00000000-000D-0000-FFFF-FFFF00000000}"/>
  </bookViews>
  <sheets>
    <sheet name="I TRIMESTRE 2023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9" i="4" l="1"/>
  <c r="C119" i="4"/>
  <c r="B119" i="4"/>
  <c r="D111" i="4"/>
  <c r="C111" i="4"/>
  <c r="B111" i="4"/>
  <c r="D103" i="4"/>
  <c r="C103" i="4"/>
  <c r="B103" i="4"/>
  <c r="D89" i="4"/>
  <c r="C89" i="4"/>
  <c r="B89" i="4"/>
  <c r="D81" i="4"/>
  <c r="C81" i="4"/>
  <c r="B81" i="4"/>
  <c r="C82" i="4" s="1"/>
  <c r="D73" i="4"/>
  <c r="C73" i="4"/>
  <c r="B73" i="4"/>
  <c r="D58" i="4"/>
  <c r="C58" i="4"/>
  <c r="B58" i="4"/>
  <c r="D50" i="4"/>
  <c r="C50" i="4"/>
  <c r="B50" i="4"/>
  <c r="D42" i="4"/>
  <c r="C42" i="4"/>
  <c r="B42" i="4"/>
  <c r="D28" i="4"/>
  <c r="C28" i="4"/>
  <c r="B28" i="4"/>
  <c r="D20" i="4"/>
  <c r="C20" i="4"/>
  <c r="B20" i="4"/>
  <c r="D12" i="4"/>
  <c r="C12" i="4"/>
  <c r="B12" i="4"/>
  <c r="D120" i="4" l="1"/>
  <c r="C112" i="4"/>
  <c r="B31" i="4"/>
  <c r="C51" i="4"/>
  <c r="D90" i="4"/>
  <c r="D112" i="4"/>
  <c r="D59" i="4"/>
  <c r="D21" i="4"/>
  <c r="D29" i="4"/>
  <c r="C122" i="4"/>
  <c r="B122" i="4"/>
  <c r="C31" i="4"/>
  <c r="C21" i="4"/>
  <c r="B92" i="4"/>
  <c r="C92" i="4"/>
  <c r="D82" i="4"/>
  <c r="B82" i="4" s="1"/>
  <c r="C61" i="4"/>
  <c r="B61" i="4"/>
  <c r="D51" i="4"/>
  <c r="C32" i="4"/>
  <c r="C13" i="4"/>
  <c r="C29" i="4"/>
  <c r="D31" i="4"/>
  <c r="C43" i="4"/>
  <c r="C59" i="4"/>
  <c r="D61" i="4"/>
  <c r="C74" i="4"/>
  <c r="C90" i="4"/>
  <c r="B90" i="4" s="1"/>
  <c r="D92" i="4"/>
  <c r="C104" i="4"/>
  <c r="C120" i="4"/>
  <c r="B120" i="4" s="1"/>
  <c r="D122" i="4"/>
  <c r="D13" i="4"/>
  <c r="D43" i="4"/>
  <c r="D74" i="4"/>
  <c r="D104" i="4"/>
  <c r="B112" i="4" l="1"/>
  <c r="D93" i="4"/>
  <c r="B51" i="4"/>
  <c r="B59" i="4"/>
  <c r="B21" i="4"/>
  <c r="C123" i="4"/>
  <c r="B29" i="4"/>
  <c r="C131" i="4"/>
  <c r="D123" i="4"/>
  <c r="B131" i="4"/>
  <c r="C62" i="4"/>
  <c r="C93" i="4"/>
  <c r="D62" i="4"/>
  <c r="B43" i="4"/>
  <c r="B13" i="4"/>
  <c r="B74" i="4"/>
  <c r="D32" i="4"/>
  <c r="B32" i="4" s="1"/>
  <c r="D131" i="4"/>
  <c r="B104" i="4"/>
  <c r="B93" i="4" l="1"/>
  <c r="B62" i="4"/>
  <c r="B123" i="4"/>
  <c r="C132" i="4"/>
  <c r="D132" i="4"/>
  <c r="B132" i="4" l="1"/>
</calcChain>
</file>

<file path=xl/sharedStrings.xml><?xml version="1.0" encoding="utf-8"?>
<sst xmlns="http://schemas.openxmlformats.org/spreadsheetml/2006/main" count="175" uniqueCount="35">
  <si>
    <t xml:space="preserve">SECRETARÍA DISTRITAL DE INTEGRACIÓN SOCIAL </t>
  </si>
  <si>
    <t xml:space="preserve">SUBSECRETARÍA 
SERVICIO INTEGRAL DE ATENCIÓN A LA CIUDADANÍA-SIAC-.
</t>
  </si>
  <si>
    <t xml:space="preserve">
REPORTE  ATENCIÓN TELEFÓNICA PRIMER TRIMESTRE - ENERO  A MARZO DEL 2023</t>
  </si>
  <si>
    <t>Subdirecciónes Locales</t>
  </si>
  <si>
    <t>Mes:</t>
  </si>
  <si>
    <t>ENERO</t>
  </si>
  <si>
    <t>Cola:</t>
  </si>
  <si>
    <t>Información Ciudadana</t>
  </si>
  <si>
    <t>Indicadores por llamada</t>
  </si>
  <si>
    <t>Llamadas Recibidas</t>
  </si>
  <si>
    <t>Llamadas contestadas</t>
  </si>
  <si>
    <t>Llamadas abandonadas</t>
  </si>
  <si>
    <t>Total</t>
  </si>
  <si>
    <t>TOTAL %</t>
  </si>
  <si>
    <t>FEBRERO</t>
  </si>
  <si>
    <t>Mes</t>
  </si>
  <si>
    <t>MARZO</t>
  </si>
  <si>
    <t>Cola</t>
  </si>
  <si>
    <t>TOTAL TRIMESTRE</t>
  </si>
  <si>
    <t>Linea Administrativa (Opción 0)</t>
  </si>
  <si>
    <t>Linea administrativa</t>
  </si>
  <si>
    <t>Linea PQRS</t>
  </si>
  <si>
    <t>Linea Denuncias por presuntos hechos de corrupción</t>
  </si>
  <si>
    <t>Linea Denuncias</t>
  </si>
  <si>
    <t>Semana</t>
  </si>
  <si>
    <t>Atención General - Telefonia SIAC</t>
  </si>
  <si>
    <t>Trimestre</t>
  </si>
  <si>
    <t>1 Trimestre 2023</t>
  </si>
  <si>
    <t>TODAS</t>
  </si>
  <si>
    <t>N.A</t>
  </si>
  <si>
    <t xml:space="preserve">Elaboró  </t>
  </si>
  <si>
    <t>Claudia Bulla</t>
  </si>
  <si>
    <t xml:space="preserve">Fecha de elaboración.  </t>
  </si>
  <si>
    <t xml:space="preserve">Fuente. </t>
  </si>
  <si>
    <t>Aplicativo Denwa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</si>
</sst>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BDBDB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2" fillId="6" borderId="0" xfId="0" applyFont="1" applyFill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7" borderId="17" xfId="0" applyFont="1" applyFill="1" applyBorder="1"/>
    <xf numFmtId="2" fontId="2" fillId="0" borderId="2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left"/>
    </xf>
    <xf numFmtId="0" fontId="1" fillId="7" borderId="1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7" borderId="15" xfId="0" applyNumberFormat="1" applyFont="1" applyFill="1" applyBorder="1" applyAlignment="1">
      <alignment horizontal="left"/>
    </xf>
    <xf numFmtId="0" fontId="1" fillId="7" borderId="16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7"/>
  <sheetViews>
    <sheetView showGridLines="0" tabSelected="1" topLeftCell="A106" zoomScale="112" zoomScaleNormal="112" workbookViewId="0">
      <selection activeCell="F122" sqref="F122"/>
    </sheetView>
  </sheetViews>
  <sheetFormatPr defaultColWidth="9.140625" defaultRowHeight="12"/>
  <cols>
    <col min="1" max="1" width="21.5703125" style="1" customWidth="1"/>
    <col min="2" max="2" width="23.5703125" style="1" customWidth="1"/>
    <col min="3" max="3" width="21.140625" style="1" customWidth="1"/>
    <col min="4" max="4" width="23.7109375" style="1" customWidth="1"/>
    <col min="5" max="16384" width="9.140625" style="1"/>
  </cols>
  <sheetData>
    <row r="1" spans="1:4" ht="20.25" customHeight="1">
      <c r="A1" s="36" t="s">
        <v>0</v>
      </c>
      <c r="B1" s="37"/>
      <c r="C1" s="37"/>
      <c r="D1" s="38"/>
    </row>
    <row r="2" spans="1:4" ht="36.75" customHeight="1">
      <c r="A2" s="39" t="s">
        <v>1</v>
      </c>
      <c r="B2" s="40"/>
      <c r="C2" s="40"/>
      <c r="D2" s="41"/>
    </row>
    <row r="3" spans="1:4" ht="27" customHeight="1">
      <c r="A3" s="42" t="s">
        <v>2</v>
      </c>
      <c r="B3" s="43"/>
      <c r="C3" s="43"/>
      <c r="D3" s="44"/>
    </row>
    <row r="6" spans="1:4">
      <c r="A6" s="56" t="s">
        <v>3</v>
      </c>
      <c r="B6" s="56"/>
      <c r="C6" s="56"/>
      <c r="D6" s="56"/>
    </row>
    <row r="7" spans="1:4">
      <c r="A7" s="56"/>
      <c r="B7" s="56"/>
      <c r="C7" s="56"/>
      <c r="D7" s="56"/>
    </row>
    <row r="8" spans="1:4" ht="12" customHeight="1">
      <c r="A8" s="2" t="s">
        <v>4</v>
      </c>
      <c r="B8" s="2" t="s">
        <v>5</v>
      </c>
      <c r="C8" s="2" t="s">
        <v>6</v>
      </c>
      <c r="D8" s="2" t="s">
        <v>7</v>
      </c>
    </row>
    <row r="9" spans="1:4">
      <c r="A9" s="2"/>
      <c r="B9" s="57" t="s">
        <v>8</v>
      </c>
      <c r="C9" s="57"/>
      <c r="D9" s="57"/>
    </row>
    <row r="10" spans="1:4">
      <c r="A10" s="3" t="s">
        <v>4</v>
      </c>
      <c r="B10" s="3" t="s">
        <v>9</v>
      </c>
      <c r="C10" s="3" t="s">
        <v>10</v>
      </c>
      <c r="D10" s="3" t="s">
        <v>11</v>
      </c>
    </row>
    <row r="11" spans="1:4">
      <c r="A11" s="4">
        <v>1</v>
      </c>
      <c r="B11" s="4">
        <v>23005</v>
      </c>
      <c r="C11" s="4">
        <v>2527</v>
      </c>
      <c r="D11" s="4">
        <v>20478</v>
      </c>
    </row>
    <row r="12" spans="1:4">
      <c r="A12" s="6" t="s">
        <v>12</v>
      </c>
      <c r="B12" s="7">
        <f>SUM(B11:B11)</f>
        <v>23005</v>
      </c>
      <c r="C12" s="7">
        <f>SUM(C11:C11)</f>
        <v>2527</v>
      </c>
      <c r="D12" s="7">
        <f>SUM(D11:D11)</f>
        <v>20478</v>
      </c>
    </row>
    <row r="13" spans="1:4">
      <c r="A13" s="2" t="s">
        <v>13</v>
      </c>
      <c r="B13" s="4">
        <f>C13+D13</f>
        <v>100</v>
      </c>
      <c r="C13" s="4">
        <f>(C12*100)/B12</f>
        <v>10.984568572049554</v>
      </c>
      <c r="D13" s="4">
        <f>(D12*100)/B12</f>
        <v>89.015431427950446</v>
      </c>
    </row>
    <row r="14" spans="1:4">
      <c r="A14" s="8"/>
      <c r="B14" s="9"/>
      <c r="C14" s="9"/>
      <c r="D14" s="9"/>
    </row>
    <row r="15" spans="1:4">
      <c r="A15" s="8"/>
      <c r="B15" s="9"/>
      <c r="C15" s="9"/>
      <c r="D15" s="9"/>
    </row>
    <row r="16" spans="1:4">
      <c r="A16" s="10" t="s">
        <v>4</v>
      </c>
      <c r="B16" s="10" t="s">
        <v>14</v>
      </c>
      <c r="C16" s="10" t="s">
        <v>6</v>
      </c>
      <c r="D16" s="10" t="s">
        <v>7</v>
      </c>
    </row>
    <row r="17" spans="1:4">
      <c r="A17" s="10"/>
      <c r="B17" s="58" t="s">
        <v>8</v>
      </c>
      <c r="C17" s="59"/>
      <c r="D17" s="60"/>
    </row>
    <row r="18" spans="1:4">
      <c r="A18" s="3" t="s">
        <v>4</v>
      </c>
      <c r="B18" s="10" t="s">
        <v>9</v>
      </c>
      <c r="C18" s="10" t="s">
        <v>10</v>
      </c>
      <c r="D18" s="10" t="s">
        <v>11</v>
      </c>
    </row>
    <row r="19" spans="1:4">
      <c r="A19" s="12">
        <v>2</v>
      </c>
      <c r="B19" s="13">
        <v>23177</v>
      </c>
      <c r="C19" s="13">
        <v>2299</v>
      </c>
      <c r="D19" s="13">
        <v>20878</v>
      </c>
    </row>
    <row r="20" spans="1:4">
      <c r="A20" s="14" t="s">
        <v>12</v>
      </c>
      <c r="B20" s="15">
        <f>SUM(B19:B19)</f>
        <v>23177</v>
      </c>
      <c r="C20" s="15">
        <f>SUM(C19:C19)</f>
        <v>2299</v>
      </c>
      <c r="D20" s="15">
        <f>SUM(D19:D19)</f>
        <v>20878</v>
      </c>
    </row>
    <row r="21" spans="1:4">
      <c r="A21" s="10" t="s">
        <v>13</v>
      </c>
      <c r="B21" s="12">
        <f>C21+D21</f>
        <v>100</v>
      </c>
      <c r="C21" s="12">
        <f>(C20*100)/B20</f>
        <v>9.9193165638348368</v>
      </c>
      <c r="D21" s="12">
        <f>(D20*100)/B20</f>
        <v>90.08068343616516</v>
      </c>
    </row>
    <row r="22" spans="1:4">
      <c r="A22" s="8"/>
      <c r="B22" s="9"/>
      <c r="C22" s="9"/>
      <c r="D22" s="9"/>
    </row>
    <row r="23" spans="1:4">
      <c r="A23" s="8"/>
      <c r="B23" s="9"/>
      <c r="C23" s="9"/>
      <c r="D23" s="9"/>
    </row>
    <row r="24" spans="1:4">
      <c r="A24" s="10" t="s">
        <v>15</v>
      </c>
      <c r="B24" s="10" t="s">
        <v>16</v>
      </c>
      <c r="C24" s="10" t="s">
        <v>17</v>
      </c>
      <c r="D24" s="10" t="s">
        <v>7</v>
      </c>
    </row>
    <row r="25" spans="1:4">
      <c r="A25" s="10"/>
      <c r="B25" s="58" t="s">
        <v>8</v>
      </c>
      <c r="C25" s="59"/>
      <c r="D25" s="60"/>
    </row>
    <row r="26" spans="1:4">
      <c r="A26" s="3" t="s">
        <v>4</v>
      </c>
      <c r="B26" s="10" t="s">
        <v>9</v>
      </c>
      <c r="C26" s="10" t="s">
        <v>10</v>
      </c>
      <c r="D26" s="10" t="s">
        <v>11</v>
      </c>
    </row>
    <row r="27" spans="1:4">
      <c r="A27" s="12">
        <v>3</v>
      </c>
      <c r="B27" s="13">
        <v>23038</v>
      </c>
      <c r="C27" s="13">
        <v>2236</v>
      </c>
      <c r="D27" s="13">
        <v>20802</v>
      </c>
    </row>
    <row r="28" spans="1:4">
      <c r="A28" s="14" t="s">
        <v>12</v>
      </c>
      <c r="B28" s="15">
        <f>SUM(B27:B27)</f>
        <v>23038</v>
      </c>
      <c r="C28" s="15">
        <f>SUM(C27:C27)</f>
        <v>2236</v>
      </c>
      <c r="D28" s="15">
        <f>SUM(D27:D27)</f>
        <v>20802</v>
      </c>
    </row>
    <row r="29" spans="1:4">
      <c r="A29" s="10" t="s">
        <v>13</v>
      </c>
      <c r="B29" s="12">
        <f>C29+D29</f>
        <v>100</v>
      </c>
      <c r="C29" s="12">
        <f>(C28*100)/B28</f>
        <v>9.7057036201059113</v>
      </c>
      <c r="D29" s="12">
        <f>(D28*100)/B28</f>
        <v>90.294296379894092</v>
      </c>
    </row>
    <row r="30" spans="1:4">
      <c r="A30" s="52" t="s">
        <v>18</v>
      </c>
      <c r="B30" s="16" t="s">
        <v>9</v>
      </c>
      <c r="C30" s="16" t="s">
        <v>10</v>
      </c>
      <c r="D30" s="16" t="s">
        <v>11</v>
      </c>
    </row>
    <row r="31" spans="1:4">
      <c r="A31" s="53"/>
      <c r="B31" s="12">
        <f>B12+B20+B28</f>
        <v>69220</v>
      </c>
      <c r="C31" s="12">
        <f>C12+C20+C28</f>
        <v>7062</v>
      </c>
      <c r="D31" s="12">
        <f>D12+D20+D28</f>
        <v>62158</v>
      </c>
    </row>
    <row r="32" spans="1:4">
      <c r="A32" s="10" t="s">
        <v>13</v>
      </c>
      <c r="B32" s="12">
        <f>C32+D32</f>
        <v>100</v>
      </c>
      <c r="C32" s="12">
        <f>(C31*100)/B31</f>
        <v>10.202253683906385</v>
      </c>
      <c r="D32" s="12">
        <f>(D31*100)/B31</f>
        <v>89.797746316093608</v>
      </c>
    </row>
    <row r="33" spans="1:4">
      <c r="A33" s="9"/>
      <c r="B33" s="9"/>
      <c r="C33" s="9"/>
      <c r="D33" s="9"/>
    </row>
    <row r="34" spans="1:4">
      <c r="A34" s="9"/>
      <c r="B34" s="9"/>
      <c r="C34" s="9"/>
      <c r="D34" s="9"/>
    </row>
    <row r="35" spans="1:4">
      <c r="A35" s="17"/>
      <c r="B35" s="17"/>
      <c r="C35" s="17"/>
      <c r="D35" s="17"/>
    </row>
    <row r="36" spans="1:4">
      <c r="A36" s="47" t="s">
        <v>19</v>
      </c>
      <c r="B36" s="48"/>
      <c r="C36" s="48"/>
      <c r="D36" s="48"/>
    </row>
    <row r="37" spans="1:4">
      <c r="A37" s="47"/>
      <c r="B37" s="48"/>
      <c r="C37" s="48"/>
      <c r="D37" s="48"/>
    </row>
    <row r="38" spans="1:4">
      <c r="A38" s="11" t="s">
        <v>15</v>
      </c>
      <c r="B38" s="18" t="s">
        <v>5</v>
      </c>
      <c r="C38" s="11" t="s">
        <v>17</v>
      </c>
      <c r="D38" s="19" t="s">
        <v>20</v>
      </c>
    </row>
    <row r="39" spans="1:4">
      <c r="A39" s="20"/>
      <c r="B39" s="49" t="s">
        <v>8</v>
      </c>
      <c r="C39" s="50"/>
      <c r="D39" s="51"/>
    </row>
    <row r="40" spans="1:4">
      <c r="A40" s="11" t="s">
        <v>15</v>
      </c>
      <c r="B40" s="10" t="s">
        <v>9</v>
      </c>
      <c r="C40" s="10" t="s">
        <v>10</v>
      </c>
      <c r="D40" s="10" t="s">
        <v>11</v>
      </c>
    </row>
    <row r="41" spans="1:4">
      <c r="A41" s="12">
        <v>1</v>
      </c>
      <c r="B41" s="12">
        <v>3777</v>
      </c>
      <c r="C41" s="12">
        <v>123</v>
      </c>
      <c r="D41" s="12">
        <v>3654</v>
      </c>
    </row>
    <row r="42" spans="1:4">
      <c r="A42" s="14" t="s">
        <v>12</v>
      </c>
      <c r="B42" s="15">
        <f>SUM(B41:B41)</f>
        <v>3777</v>
      </c>
      <c r="C42" s="15">
        <f>SUM(C41:C41)</f>
        <v>123</v>
      </c>
      <c r="D42" s="15">
        <f>SUM(D41:D41)</f>
        <v>3654</v>
      </c>
    </row>
    <row r="43" spans="1:4">
      <c r="A43" s="10" t="s">
        <v>13</v>
      </c>
      <c r="B43" s="12">
        <f>C43+D43</f>
        <v>100</v>
      </c>
      <c r="C43" s="12">
        <f>(C42*100)/B42</f>
        <v>3.256552819698173</v>
      </c>
      <c r="D43" s="12">
        <f>(D42*100)/B42</f>
        <v>96.743447180301828</v>
      </c>
    </row>
    <row r="44" spans="1:4">
      <c r="A44" s="8"/>
      <c r="B44" s="9"/>
      <c r="C44" s="9"/>
      <c r="D44" s="9"/>
    </row>
    <row r="45" spans="1:4">
      <c r="A45" s="8"/>
      <c r="B45" s="9"/>
      <c r="C45" s="9"/>
      <c r="D45" s="9"/>
    </row>
    <row r="46" spans="1:4">
      <c r="A46" s="11" t="s">
        <v>15</v>
      </c>
      <c r="B46" s="19" t="s">
        <v>14</v>
      </c>
      <c r="C46" s="11" t="s">
        <v>17</v>
      </c>
      <c r="D46" s="2" t="s">
        <v>20</v>
      </c>
    </row>
    <row r="47" spans="1:4">
      <c r="A47" s="21"/>
      <c r="B47" s="49" t="s">
        <v>8</v>
      </c>
      <c r="C47" s="50"/>
      <c r="D47" s="51"/>
    </row>
    <row r="48" spans="1:4">
      <c r="A48" s="11" t="s">
        <v>15</v>
      </c>
      <c r="B48" s="22" t="s">
        <v>9</v>
      </c>
      <c r="C48" s="22" t="s">
        <v>10</v>
      </c>
      <c r="D48" s="22" t="s">
        <v>11</v>
      </c>
    </row>
    <row r="49" spans="1:4">
      <c r="A49" s="23">
        <v>2</v>
      </c>
      <c r="B49" s="24">
        <v>3754</v>
      </c>
      <c r="C49" s="24">
        <v>12</v>
      </c>
      <c r="D49" s="5">
        <v>3742</v>
      </c>
    </row>
    <row r="50" spans="1:4">
      <c r="A50" s="14" t="s">
        <v>12</v>
      </c>
      <c r="B50" s="15">
        <f>SUM(B49:B49)</f>
        <v>3754</v>
      </c>
      <c r="C50" s="15">
        <f>SUM(C49:C49)</f>
        <v>12</v>
      </c>
      <c r="D50" s="15">
        <f>SUM(D49:D49)</f>
        <v>3742</v>
      </c>
    </row>
    <row r="51" spans="1:4">
      <c r="A51" s="10" t="s">
        <v>13</v>
      </c>
      <c r="B51" s="12">
        <f>C51+D51</f>
        <v>100</v>
      </c>
      <c r="C51" s="12">
        <f>(C50*100)/B50</f>
        <v>0.3196590303676079</v>
      </c>
      <c r="D51" s="12">
        <f>(D50*100)/B50</f>
        <v>99.680340969632397</v>
      </c>
    </row>
    <row r="52" spans="1:4">
      <c r="A52" s="8"/>
      <c r="B52" s="9"/>
      <c r="C52" s="9"/>
      <c r="D52" s="9"/>
    </row>
    <row r="53" spans="1:4">
      <c r="A53" s="8"/>
      <c r="B53" s="9"/>
      <c r="C53" s="9"/>
      <c r="D53" s="9"/>
    </row>
    <row r="54" spans="1:4">
      <c r="A54" s="10" t="s">
        <v>15</v>
      </c>
      <c r="B54" s="11" t="s">
        <v>16</v>
      </c>
      <c r="C54" s="11" t="s">
        <v>17</v>
      </c>
      <c r="D54" s="19" t="s">
        <v>20</v>
      </c>
    </row>
    <row r="55" spans="1:4">
      <c r="A55" s="10"/>
      <c r="B55" s="49" t="s">
        <v>8</v>
      </c>
      <c r="C55" s="50"/>
      <c r="D55" s="51"/>
    </row>
    <row r="56" spans="1:4">
      <c r="A56" s="11" t="s">
        <v>15</v>
      </c>
      <c r="B56" s="10" t="s">
        <v>9</v>
      </c>
      <c r="C56" s="20" t="s">
        <v>10</v>
      </c>
      <c r="D56" s="20" t="s">
        <v>11</v>
      </c>
    </row>
    <row r="57" spans="1:4">
      <c r="A57" s="12">
        <v>3</v>
      </c>
      <c r="B57" s="13">
        <v>3888</v>
      </c>
      <c r="C57" s="13">
        <v>1</v>
      </c>
      <c r="D57" s="13">
        <v>3887</v>
      </c>
    </row>
    <row r="58" spans="1:4">
      <c r="A58" s="14" t="s">
        <v>12</v>
      </c>
      <c r="B58" s="15">
        <f>SUM(B57:B57)</f>
        <v>3888</v>
      </c>
      <c r="C58" s="15">
        <f>SUM(C57:C57)</f>
        <v>1</v>
      </c>
      <c r="D58" s="15">
        <f>SUM(D57:D57)</f>
        <v>3887</v>
      </c>
    </row>
    <row r="59" spans="1:4">
      <c r="A59" s="10" t="s">
        <v>13</v>
      </c>
      <c r="B59" s="12">
        <f>C59+D59</f>
        <v>100</v>
      </c>
      <c r="C59" s="12">
        <f>(C58*100)/B58</f>
        <v>2.5720164609053499E-2</v>
      </c>
      <c r="D59" s="12">
        <f>(D58*100)/B58</f>
        <v>99.974279835390945</v>
      </c>
    </row>
    <row r="60" spans="1:4">
      <c r="A60" s="9"/>
      <c r="B60" s="16" t="s">
        <v>9</v>
      </c>
      <c r="C60" s="16" t="s">
        <v>10</v>
      </c>
      <c r="D60" s="16" t="s">
        <v>11</v>
      </c>
    </row>
    <row r="61" spans="1:4">
      <c r="A61" s="16" t="s">
        <v>18</v>
      </c>
      <c r="B61" s="12">
        <f>B42+B50+B58</f>
        <v>11419</v>
      </c>
      <c r="C61" s="12">
        <f>C42+C50+C58</f>
        <v>136</v>
      </c>
      <c r="D61" s="12">
        <f>D42+D50+D58</f>
        <v>11283</v>
      </c>
    </row>
    <row r="62" spans="1:4">
      <c r="A62" s="10" t="s">
        <v>13</v>
      </c>
      <c r="B62" s="12">
        <f>C62+D62</f>
        <v>100</v>
      </c>
      <c r="C62" s="12">
        <f>(C61*100)/B61</f>
        <v>1.1909974603730624</v>
      </c>
      <c r="D62" s="12">
        <f>(D61*100)/B61</f>
        <v>98.809002539626931</v>
      </c>
    </row>
    <row r="63" spans="1:4">
      <c r="A63" s="9"/>
      <c r="B63" s="9"/>
      <c r="C63" s="9"/>
      <c r="D63" s="9"/>
    </row>
    <row r="64" spans="1:4">
      <c r="A64" s="9"/>
      <c r="B64" s="9"/>
      <c r="C64" s="9"/>
      <c r="D64" s="9"/>
    </row>
    <row r="65" spans="1:4">
      <c r="A65" s="9"/>
      <c r="B65" s="9"/>
      <c r="C65" s="9"/>
      <c r="D65" s="9"/>
    </row>
    <row r="66" spans="1:4">
      <c r="A66" s="17"/>
      <c r="B66" s="17"/>
      <c r="C66" s="17"/>
      <c r="D66" s="17"/>
    </row>
    <row r="67" spans="1:4">
      <c r="A67" s="47" t="s">
        <v>21</v>
      </c>
      <c r="B67" s="48"/>
      <c r="C67" s="48"/>
      <c r="D67" s="48"/>
    </row>
    <row r="68" spans="1:4">
      <c r="A68" s="47"/>
      <c r="B68" s="48"/>
      <c r="C68" s="48"/>
      <c r="D68" s="48"/>
    </row>
    <row r="69" spans="1:4">
      <c r="A69" s="11" t="s">
        <v>15</v>
      </c>
      <c r="B69" s="18" t="s">
        <v>5</v>
      </c>
      <c r="C69" s="11" t="s">
        <v>17</v>
      </c>
      <c r="D69" s="19" t="s">
        <v>21</v>
      </c>
    </row>
    <row r="70" spans="1:4">
      <c r="A70" s="21"/>
      <c r="B70" s="49" t="s">
        <v>8</v>
      </c>
      <c r="C70" s="50"/>
      <c r="D70" s="51"/>
    </row>
    <row r="71" spans="1:4">
      <c r="A71" s="11" t="s">
        <v>15</v>
      </c>
      <c r="B71" s="20" t="s">
        <v>9</v>
      </c>
      <c r="C71" s="20" t="s">
        <v>10</v>
      </c>
      <c r="D71" s="20" t="s">
        <v>11</v>
      </c>
    </row>
    <row r="72" spans="1:4">
      <c r="A72" s="12">
        <v>1</v>
      </c>
      <c r="B72" s="12">
        <v>4397</v>
      </c>
      <c r="C72" s="12">
        <v>142</v>
      </c>
      <c r="D72" s="12">
        <v>4255</v>
      </c>
    </row>
    <row r="73" spans="1:4">
      <c r="A73" s="25" t="s">
        <v>12</v>
      </c>
      <c r="B73" s="26">
        <f>SUM(B72:B72)</f>
        <v>4397</v>
      </c>
      <c r="C73" s="26">
        <f>SUM(C72:C72)</f>
        <v>142</v>
      </c>
      <c r="D73" s="26">
        <f>SUM(D72:D72)</f>
        <v>4255</v>
      </c>
    </row>
    <row r="74" spans="1:4">
      <c r="A74" s="10" t="s">
        <v>13</v>
      </c>
      <c r="B74" s="12">
        <f>C74+D74</f>
        <v>100</v>
      </c>
      <c r="C74" s="12">
        <f>(C73*100)/B73</f>
        <v>3.2294746418012279</v>
      </c>
      <c r="D74" s="12">
        <f>(D73*100)/B73</f>
        <v>96.770525358198768</v>
      </c>
    </row>
    <row r="75" spans="1:4">
      <c r="A75" s="8"/>
      <c r="B75" s="9"/>
      <c r="C75" s="9"/>
      <c r="D75" s="9"/>
    </row>
    <row r="76" spans="1:4">
      <c r="A76" s="8"/>
      <c r="B76" s="9"/>
      <c r="C76" s="9"/>
      <c r="D76" s="9"/>
    </row>
    <row r="77" spans="1:4">
      <c r="A77" s="10" t="s">
        <v>15</v>
      </c>
      <c r="B77" s="10" t="s">
        <v>14</v>
      </c>
      <c r="C77" s="10" t="s">
        <v>17</v>
      </c>
      <c r="D77" s="10" t="s">
        <v>21</v>
      </c>
    </row>
    <row r="78" spans="1:4">
      <c r="A78" s="10"/>
      <c r="B78" s="49" t="s">
        <v>8</v>
      </c>
      <c r="C78" s="50"/>
      <c r="D78" s="51"/>
    </row>
    <row r="79" spans="1:4">
      <c r="A79" s="11" t="s">
        <v>15</v>
      </c>
      <c r="B79" s="10" t="s">
        <v>9</v>
      </c>
      <c r="C79" s="10" t="s">
        <v>10</v>
      </c>
      <c r="D79" s="10" t="s">
        <v>11</v>
      </c>
    </row>
    <row r="80" spans="1:4">
      <c r="A80" s="12">
        <v>2</v>
      </c>
      <c r="B80" s="13">
        <v>4754</v>
      </c>
      <c r="C80" s="13">
        <v>484</v>
      </c>
      <c r="D80" s="13">
        <v>4270</v>
      </c>
    </row>
    <row r="81" spans="1:4">
      <c r="A81" s="14" t="s">
        <v>12</v>
      </c>
      <c r="B81" s="15">
        <f>SUM(B80:B80)</f>
        <v>4754</v>
      </c>
      <c r="C81" s="15">
        <f>SUM(C80:C80)</f>
        <v>484</v>
      </c>
      <c r="D81" s="15">
        <f>SUM(D80:D80)</f>
        <v>4270</v>
      </c>
    </row>
    <row r="82" spans="1:4">
      <c r="A82" s="10" t="s">
        <v>13</v>
      </c>
      <c r="B82" s="12">
        <f>C82+D82</f>
        <v>100</v>
      </c>
      <c r="C82" s="12">
        <f>(C81*100)/B81</f>
        <v>10.180900294488852</v>
      </c>
      <c r="D82" s="12">
        <f>(D81*100)/B81</f>
        <v>89.81909970551115</v>
      </c>
    </row>
    <row r="83" spans="1:4">
      <c r="A83" s="8"/>
      <c r="B83" s="9"/>
      <c r="C83" s="9"/>
      <c r="D83" s="9"/>
    </row>
    <row r="84" spans="1:4">
      <c r="A84" s="8"/>
      <c r="B84" s="9"/>
      <c r="C84" s="9"/>
      <c r="D84" s="9"/>
    </row>
    <row r="85" spans="1:4">
      <c r="A85" s="10" t="s">
        <v>15</v>
      </c>
      <c r="B85" s="10" t="s">
        <v>16</v>
      </c>
      <c r="C85" s="10" t="s">
        <v>17</v>
      </c>
      <c r="D85" s="10" t="s">
        <v>21</v>
      </c>
    </row>
    <row r="86" spans="1:4">
      <c r="A86" s="10"/>
      <c r="B86" s="49" t="s">
        <v>8</v>
      </c>
      <c r="C86" s="50"/>
      <c r="D86" s="51"/>
    </row>
    <row r="87" spans="1:4">
      <c r="A87" s="11" t="s">
        <v>15</v>
      </c>
      <c r="B87" s="10" t="s">
        <v>9</v>
      </c>
      <c r="C87" s="10" t="s">
        <v>10</v>
      </c>
      <c r="D87" s="10" t="s">
        <v>11</v>
      </c>
    </row>
    <row r="88" spans="1:4">
      <c r="A88" s="27">
        <v>3</v>
      </c>
      <c r="B88" s="13">
        <v>7529</v>
      </c>
      <c r="C88" s="28">
        <v>323</v>
      </c>
      <c r="D88" s="28">
        <v>7206</v>
      </c>
    </row>
    <row r="89" spans="1:4">
      <c r="A89" s="29" t="s">
        <v>12</v>
      </c>
      <c r="B89" s="15">
        <f>SUM(B88:B88)</f>
        <v>7529</v>
      </c>
      <c r="C89" s="15">
        <f>SUM(C88:C88)</f>
        <v>323</v>
      </c>
      <c r="D89" s="15">
        <f>SUM(D88:D88)</f>
        <v>7206</v>
      </c>
    </row>
    <row r="90" spans="1:4">
      <c r="A90" s="10" t="s">
        <v>13</v>
      </c>
      <c r="B90" s="12">
        <f>C90+D90</f>
        <v>100</v>
      </c>
      <c r="C90" s="12">
        <f>(C89*100)/B89</f>
        <v>4.2900783636605127</v>
      </c>
      <c r="D90" s="12">
        <f>(D89*100)/B89</f>
        <v>95.709921636339487</v>
      </c>
    </row>
    <row r="91" spans="1:4">
      <c r="A91" s="52" t="s">
        <v>18</v>
      </c>
      <c r="B91" s="16" t="s">
        <v>9</v>
      </c>
      <c r="C91" s="16" t="s">
        <v>10</v>
      </c>
      <c r="D91" s="16" t="s">
        <v>11</v>
      </c>
    </row>
    <row r="92" spans="1:4">
      <c r="A92" s="53"/>
      <c r="B92" s="12">
        <f>B73+B81+B89</f>
        <v>16680</v>
      </c>
      <c r="C92" s="12">
        <f>C73+C81+C89</f>
        <v>949</v>
      </c>
      <c r="D92" s="12">
        <f>D73+D81+D89</f>
        <v>15731</v>
      </c>
    </row>
    <row r="93" spans="1:4">
      <c r="A93" s="10" t="s">
        <v>13</v>
      </c>
      <c r="B93" s="12">
        <f>C93+D93</f>
        <v>100</v>
      </c>
      <c r="C93" s="12">
        <f>(C92*100)/B92</f>
        <v>5.6894484412470021</v>
      </c>
      <c r="D93" s="12">
        <f>(D92*100)/B92</f>
        <v>94.310551558752991</v>
      </c>
    </row>
    <row r="96" spans="1:4">
      <c r="A96" s="17"/>
      <c r="B96" s="17"/>
      <c r="C96" s="17"/>
      <c r="D96" s="17"/>
    </row>
    <row r="97" spans="1:4">
      <c r="A97" s="47" t="s">
        <v>22</v>
      </c>
      <c r="B97" s="48"/>
      <c r="C97" s="48"/>
      <c r="D97" s="48"/>
    </row>
    <row r="98" spans="1:4">
      <c r="A98" s="47"/>
      <c r="B98" s="48"/>
      <c r="C98" s="48"/>
      <c r="D98" s="48"/>
    </row>
    <row r="99" spans="1:4">
      <c r="A99" s="11" t="s">
        <v>15</v>
      </c>
      <c r="B99" s="18" t="s">
        <v>5</v>
      </c>
      <c r="C99" s="11" t="s">
        <v>17</v>
      </c>
      <c r="D99" s="19" t="s">
        <v>23</v>
      </c>
    </row>
    <row r="100" spans="1:4">
      <c r="A100" s="21"/>
      <c r="B100" s="49" t="s">
        <v>8</v>
      </c>
      <c r="C100" s="50"/>
      <c r="D100" s="51"/>
    </row>
    <row r="101" spans="1:4">
      <c r="A101" s="20" t="s">
        <v>24</v>
      </c>
      <c r="B101" s="20" t="s">
        <v>9</v>
      </c>
      <c r="C101" s="20" t="s">
        <v>10</v>
      </c>
      <c r="D101" s="20" t="s">
        <v>11</v>
      </c>
    </row>
    <row r="102" spans="1:4">
      <c r="A102" s="12">
        <v>1</v>
      </c>
      <c r="B102" s="12">
        <v>247</v>
      </c>
      <c r="C102" s="12">
        <v>84</v>
      </c>
      <c r="D102" s="12">
        <v>163</v>
      </c>
    </row>
    <row r="103" spans="1:4">
      <c r="A103" s="14" t="s">
        <v>12</v>
      </c>
      <c r="B103" s="15">
        <f>SUM(B102:B102)</f>
        <v>247</v>
      </c>
      <c r="C103" s="15">
        <f>SUM(C102:C102)</f>
        <v>84</v>
      </c>
      <c r="D103" s="15">
        <f>SUM(D102:D102)</f>
        <v>163</v>
      </c>
    </row>
    <row r="104" spans="1:4">
      <c r="A104" s="10" t="s">
        <v>13</v>
      </c>
      <c r="B104" s="12">
        <f>C104+D104</f>
        <v>100</v>
      </c>
      <c r="C104" s="12">
        <f>(C103*100)/B103</f>
        <v>34.008097165991906</v>
      </c>
      <c r="D104" s="12">
        <f>(D103*100)/B103</f>
        <v>65.991902834008101</v>
      </c>
    </row>
    <row r="105" spans="1:4">
      <c r="A105" s="8"/>
      <c r="B105" s="9"/>
      <c r="C105" s="9"/>
      <c r="D105" s="9"/>
    </row>
    <row r="106" spans="1:4">
      <c r="A106" s="8"/>
      <c r="B106" s="9"/>
      <c r="C106" s="9"/>
      <c r="D106" s="9"/>
    </row>
    <row r="107" spans="1:4">
      <c r="A107" s="10" t="s">
        <v>15</v>
      </c>
      <c r="B107" s="10" t="s">
        <v>14</v>
      </c>
      <c r="C107" s="10" t="s">
        <v>17</v>
      </c>
      <c r="D107" s="10" t="s">
        <v>23</v>
      </c>
    </row>
    <row r="108" spans="1:4">
      <c r="A108" s="10"/>
      <c r="B108" s="49" t="s">
        <v>8</v>
      </c>
      <c r="C108" s="50"/>
      <c r="D108" s="51"/>
    </row>
    <row r="109" spans="1:4">
      <c r="A109" s="10" t="s">
        <v>24</v>
      </c>
      <c r="B109" s="10" t="s">
        <v>9</v>
      </c>
      <c r="C109" s="10" t="s">
        <v>10</v>
      </c>
      <c r="D109" s="10" t="s">
        <v>11</v>
      </c>
    </row>
    <row r="110" spans="1:4">
      <c r="A110" s="12">
        <v>1</v>
      </c>
      <c r="B110" s="13">
        <v>294</v>
      </c>
      <c r="C110" s="13">
        <v>68</v>
      </c>
      <c r="D110" s="13">
        <v>226</v>
      </c>
    </row>
    <row r="111" spans="1:4">
      <c r="A111" s="14" t="s">
        <v>12</v>
      </c>
      <c r="B111" s="15">
        <f>SUM(B110:B110)</f>
        <v>294</v>
      </c>
      <c r="C111" s="15">
        <f>SUM(C110:C110)</f>
        <v>68</v>
      </c>
      <c r="D111" s="15">
        <f>SUM(D110:D110)</f>
        <v>226</v>
      </c>
    </row>
    <row r="112" spans="1:4">
      <c r="A112" s="10" t="s">
        <v>13</v>
      </c>
      <c r="B112" s="12">
        <f>C112+D112</f>
        <v>100</v>
      </c>
      <c r="C112" s="12">
        <f>(C111*100)/B111</f>
        <v>23.129251700680271</v>
      </c>
      <c r="D112" s="12">
        <f>(D111*100)/B111</f>
        <v>76.870748299319729</v>
      </c>
    </row>
    <row r="113" spans="1:4">
      <c r="A113" s="8"/>
      <c r="B113" s="9"/>
      <c r="C113" s="9"/>
      <c r="D113" s="9"/>
    </row>
    <row r="114" spans="1:4">
      <c r="A114" s="8"/>
      <c r="B114" s="9"/>
      <c r="C114" s="9"/>
      <c r="D114" s="9"/>
    </row>
    <row r="115" spans="1:4">
      <c r="A115" s="10" t="s">
        <v>15</v>
      </c>
      <c r="B115" s="10" t="s">
        <v>16</v>
      </c>
      <c r="C115" s="10" t="s">
        <v>17</v>
      </c>
      <c r="D115" s="10" t="s">
        <v>23</v>
      </c>
    </row>
    <row r="116" spans="1:4">
      <c r="A116" s="10"/>
      <c r="B116" s="49" t="s">
        <v>8</v>
      </c>
      <c r="C116" s="50"/>
      <c r="D116" s="51"/>
    </row>
    <row r="117" spans="1:4">
      <c r="A117" s="10" t="s">
        <v>24</v>
      </c>
      <c r="B117" s="10" t="s">
        <v>9</v>
      </c>
      <c r="C117" s="10" t="s">
        <v>10</v>
      </c>
      <c r="D117" s="10" t="s">
        <v>11</v>
      </c>
    </row>
    <row r="118" spans="1:4">
      <c r="A118" s="27">
        <v>1</v>
      </c>
      <c r="B118" s="28">
        <v>324</v>
      </c>
      <c r="C118" s="28">
        <v>46</v>
      </c>
      <c r="D118" s="28">
        <v>278</v>
      </c>
    </row>
    <row r="119" spans="1:4">
      <c r="A119" s="29" t="s">
        <v>12</v>
      </c>
      <c r="B119" s="30">
        <f>SUM(B118:B118)</f>
        <v>324</v>
      </c>
      <c r="C119" s="30">
        <f>SUM(C118:C118)</f>
        <v>46</v>
      </c>
      <c r="D119" s="30">
        <f>SUM(D118:D118)</f>
        <v>278</v>
      </c>
    </row>
    <row r="120" spans="1:4">
      <c r="A120" s="10" t="s">
        <v>13</v>
      </c>
      <c r="B120" s="12">
        <f>C120+D120</f>
        <v>100</v>
      </c>
      <c r="C120" s="12">
        <f>(C119*100)/B119</f>
        <v>14.197530864197532</v>
      </c>
      <c r="D120" s="12">
        <f>(D119*100)/B119</f>
        <v>85.802469135802468</v>
      </c>
    </row>
    <row r="121" spans="1:4">
      <c r="B121" s="16" t="s">
        <v>9</v>
      </c>
      <c r="C121" s="16" t="s">
        <v>10</v>
      </c>
      <c r="D121" s="16" t="s">
        <v>11</v>
      </c>
    </row>
    <row r="122" spans="1:4">
      <c r="A122" s="16" t="s">
        <v>18</v>
      </c>
      <c r="B122" s="12">
        <f>B103+B111+B119</f>
        <v>865</v>
      </c>
      <c r="C122" s="12">
        <f>C103+C111+C119</f>
        <v>198</v>
      </c>
      <c r="D122" s="12">
        <f>D103+D111+D119</f>
        <v>667</v>
      </c>
    </row>
    <row r="123" spans="1:4">
      <c r="A123" s="10" t="s">
        <v>13</v>
      </c>
      <c r="B123" s="12">
        <f>C123+D123</f>
        <v>100</v>
      </c>
      <c r="C123" s="12">
        <f>(C122*100)/B122</f>
        <v>22.890173410404625</v>
      </c>
      <c r="D123" s="12">
        <f>(D122*100)/B122</f>
        <v>77.109826589595372</v>
      </c>
    </row>
    <row r="126" spans="1:4">
      <c r="A126" s="31"/>
      <c r="B126" s="31"/>
      <c r="C126" s="31"/>
      <c r="D126" s="31"/>
    </row>
    <row r="127" spans="1:4">
      <c r="A127" s="47" t="s">
        <v>25</v>
      </c>
      <c r="B127" s="48"/>
      <c r="C127" s="48"/>
      <c r="D127" s="48"/>
    </row>
    <row r="128" spans="1:4">
      <c r="A128" s="47"/>
      <c r="B128" s="48"/>
      <c r="C128" s="48"/>
      <c r="D128" s="48"/>
    </row>
    <row r="129" spans="1:4">
      <c r="A129" s="10" t="s">
        <v>26</v>
      </c>
      <c r="B129" s="12" t="s">
        <v>27</v>
      </c>
      <c r="C129" s="10" t="s">
        <v>17</v>
      </c>
      <c r="D129" s="12" t="s">
        <v>28</v>
      </c>
    </row>
    <row r="130" spans="1:4">
      <c r="A130" s="10" t="s">
        <v>24</v>
      </c>
      <c r="B130" s="10" t="s">
        <v>9</v>
      </c>
      <c r="C130" s="10" t="s">
        <v>10</v>
      </c>
      <c r="D130" s="10" t="s">
        <v>11</v>
      </c>
    </row>
    <row r="131" spans="1:4">
      <c r="A131" s="12" t="s">
        <v>29</v>
      </c>
      <c r="B131" s="12">
        <f>B31+B61+B92+B122</f>
        <v>98184</v>
      </c>
      <c r="C131" s="12">
        <f>C31+C61+C92+C122</f>
        <v>8345</v>
      </c>
      <c r="D131" s="12">
        <f>D31+D61+D92+D122</f>
        <v>89839</v>
      </c>
    </row>
    <row r="132" spans="1:4">
      <c r="A132" s="10" t="s">
        <v>13</v>
      </c>
      <c r="B132" s="12">
        <f>C132+D132</f>
        <v>100</v>
      </c>
      <c r="C132" s="35">
        <f>(C131*100)/B131</f>
        <v>8.4993481626334226</v>
      </c>
      <c r="D132" s="35">
        <f>(D131*100)/B131</f>
        <v>91.500651837366576</v>
      </c>
    </row>
    <row r="135" spans="1:4">
      <c r="A135" s="32" t="s">
        <v>30</v>
      </c>
      <c r="B135" s="32" t="s">
        <v>31</v>
      </c>
      <c r="C135" s="32"/>
    </row>
    <row r="136" spans="1:4">
      <c r="A136" s="33" t="s">
        <v>32</v>
      </c>
      <c r="B136" s="54">
        <v>45029</v>
      </c>
      <c r="C136" s="55"/>
    </row>
    <row r="137" spans="1:4">
      <c r="A137" s="34" t="s">
        <v>33</v>
      </c>
      <c r="B137" s="45" t="s">
        <v>34</v>
      </c>
      <c r="C137" s="46"/>
    </row>
  </sheetData>
  <mergeCells count="24">
    <mergeCell ref="A36:D37"/>
    <mergeCell ref="B39:D39"/>
    <mergeCell ref="B47:D47"/>
    <mergeCell ref="A6:D7"/>
    <mergeCell ref="B9:D9"/>
    <mergeCell ref="B17:D17"/>
    <mergeCell ref="B25:D25"/>
    <mergeCell ref="A30:A31"/>
    <mergeCell ref="A1:D1"/>
    <mergeCell ref="A2:D2"/>
    <mergeCell ref="A3:D3"/>
    <mergeCell ref="B137:C137"/>
    <mergeCell ref="A67:D68"/>
    <mergeCell ref="B70:D70"/>
    <mergeCell ref="B78:D78"/>
    <mergeCell ref="B86:D86"/>
    <mergeCell ref="A91:A92"/>
    <mergeCell ref="A97:D98"/>
    <mergeCell ref="B100:D100"/>
    <mergeCell ref="B108:D108"/>
    <mergeCell ref="B116:D116"/>
    <mergeCell ref="A127:D128"/>
    <mergeCell ref="B136:C136"/>
    <mergeCell ref="B55:D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6" ma:contentTypeDescription="Crear nuevo documento." ma:contentTypeScope="" ma:versionID="69068fad2d485e1ca87ffcf9e14eba6d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2cd7a2c3a13afb3fb576bf651b606d68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Props1.xml><?xml version="1.0" encoding="utf-8"?>
<ds:datastoreItem xmlns:ds="http://schemas.openxmlformats.org/officeDocument/2006/customXml" ds:itemID="{7155C7E2-9B38-4826-9AD4-AB58B95278C4}"/>
</file>

<file path=customXml/itemProps2.xml><?xml version="1.0" encoding="utf-8"?>
<ds:datastoreItem xmlns:ds="http://schemas.openxmlformats.org/officeDocument/2006/customXml" ds:itemID="{05DE8075-0DA5-4851-B2E9-7A9958AEF9CB}"/>
</file>

<file path=customXml/itemProps3.xml><?xml version="1.0" encoding="utf-8"?>
<ds:datastoreItem xmlns:ds="http://schemas.openxmlformats.org/officeDocument/2006/customXml" ds:itemID="{66A6759C-2FBE-452A-ACF5-C894269C7E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Milena Bulla Gutierrez</dc:creator>
  <cp:keywords/>
  <dc:description/>
  <cp:lastModifiedBy>Claudia Milena Bulla Gutierrez</cp:lastModifiedBy>
  <cp:revision/>
  <dcterms:created xsi:type="dcterms:W3CDTF">2023-03-31T17:10:12Z</dcterms:created>
  <dcterms:modified xsi:type="dcterms:W3CDTF">2023-05-04T16:41:23Z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