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sdisgovco-my.sharepoint.com/personal/lsaavedraa_sdis_gov_co/Documents/LAURA S/1_SDIS/2021_2023/Plan de Acción Institucional Integrado/PAII 2024/"/>
    </mc:Choice>
  </mc:AlternateContent>
  <xr:revisionPtr revIDLastSave="1323" documentId="13_ncr:1_{13B867C4-0F28-4077-A0EE-6CFAA1365A75}" xr6:coauthVersionLast="47" xr6:coauthVersionMax="47" xr10:uidLastSave="{5989C914-1768-40B0-BA8A-66ED2F5E04AA}"/>
  <bookViews>
    <workbookView xWindow="-120" yWindow="-120" windowWidth="20730" windowHeight="11040" tabRatio="599" xr2:uid="{00000000-000D-0000-FFFF-FFFF00000000}"/>
  </bookViews>
  <sheets>
    <sheet name="Menú" sheetId="9" r:id="rId1"/>
    <sheet name="Plan de Acción Institucional In" sheetId="8" r:id="rId2"/>
    <sheet name="Metas e indicadores PDD" sheetId="14" r:id="rId3"/>
    <sheet name="Objetivos y metas proyectos" sheetId="15" r:id="rId4"/>
    <sheet name="Presupuesto" sheetId="13" r:id="rId5"/>
    <sheet name="Indicadores de gestión" sheetId="17" r:id="rId6"/>
    <sheet name="Riesgos" sheetId="18" r:id="rId7"/>
    <sheet name="Mapa y plan de riesgos" sheetId="11" state="hidden"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_xlnm._FilterDatabase" localSheetId="5" hidden="1">'Indicadores de gestión'!$A$12:$EE$100</definedName>
    <definedName name="_xlnm._FilterDatabase" localSheetId="7" hidden="1">'Mapa y plan de riesgos'!$A$8:$AV$96</definedName>
    <definedName name="_xlnm._FilterDatabase" localSheetId="2" hidden="1">'Metas e indicadores PDD'!$A$3:$C$58</definedName>
    <definedName name="_xlnm._FilterDatabase" localSheetId="3" hidden="1">'Objetivos y metas proyectos'!$A$7:$J$7</definedName>
    <definedName name="_xlnm._FilterDatabase" localSheetId="1" hidden="1">'Plan de Acción Institucional In'!$A$14:$AX$166</definedName>
    <definedName name="_xlnm._FilterDatabase" localSheetId="4" hidden="1">Presupuesto!$A$8:$Q$8</definedName>
    <definedName name="Años" localSheetId="7">#REF!</definedName>
    <definedName name="Años" localSheetId="0">#REF!</definedName>
    <definedName name="Años" localSheetId="2">#REF!</definedName>
    <definedName name="Años" localSheetId="3">#REF!</definedName>
    <definedName name="Años" localSheetId="4">#REF!</definedName>
    <definedName name="Años">#REF!</definedName>
    <definedName name="_xlnm.Print_Area" localSheetId="7">'Mapa y plan de riesgos'!$A$1:$AW$83</definedName>
    <definedName name="_xlnm.Print_Area" localSheetId="6">Riesgos!$A$1:$AW$15</definedName>
    <definedName name="cd" localSheetId="7">#REF!</definedName>
    <definedName name="cd" localSheetId="0">#REF!</definedName>
    <definedName name="cd" localSheetId="2">#REF!</definedName>
    <definedName name="cd" localSheetId="3">#REF!</definedName>
    <definedName name="cd" localSheetId="4">#REF!</definedName>
    <definedName name="cd">#REF!</definedName>
    <definedName name="CG" localSheetId="7">#REF!</definedName>
    <definedName name="CG" localSheetId="0">#REF!</definedName>
    <definedName name="CG" localSheetId="2">#REF!</definedName>
    <definedName name="CG" localSheetId="3">#REF!</definedName>
    <definedName name="CG" localSheetId="4">#REF!</definedName>
    <definedName name="CG">#REF!</definedName>
    <definedName name="codmet" localSheetId="7">#REF!</definedName>
    <definedName name="codmet" localSheetId="0">#REF!</definedName>
    <definedName name="codmet" localSheetId="2">#REF!</definedName>
    <definedName name="codmet" localSheetId="3">#REF!</definedName>
    <definedName name="codmet" localSheetId="4">#REF!</definedName>
    <definedName name="codmet">#REF!</definedName>
    <definedName name="Concepto" localSheetId="7">#REF!</definedName>
    <definedName name="Concepto" localSheetId="0">#REF!</definedName>
    <definedName name="Concepto" localSheetId="2">#REF!</definedName>
    <definedName name="Concepto" localSheetId="3">#REF!</definedName>
    <definedName name="Concepto" localSheetId="4">#REF!</definedName>
    <definedName name="Concepto">#REF!</definedName>
    <definedName name="Direccion" localSheetId="5">'[1]Listas desplegables'!#REF!</definedName>
    <definedName name="Direccion" localSheetId="7">#REF!</definedName>
    <definedName name="Direccion" localSheetId="0">#REF!</definedName>
    <definedName name="Direccion" localSheetId="2">#REF!</definedName>
    <definedName name="Direccion" localSheetId="3">#REF!</definedName>
    <definedName name="Direccion" localSheetId="4">#REF!</definedName>
    <definedName name="Direccion">#REF!</definedName>
    <definedName name="Discapacidad" localSheetId="5">'[2]Listas desplegables'!$D$52:$D$56</definedName>
    <definedName name="Discapacidad" localSheetId="7">#REF!</definedName>
    <definedName name="Discapacidad" localSheetId="0">#REF!</definedName>
    <definedName name="Discapacidad" localSheetId="2">#REF!</definedName>
    <definedName name="Discapacidad" localSheetId="3">#REF!</definedName>
    <definedName name="Discapacidad" localSheetId="4">#REF!</definedName>
    <definedName name="Discapacidad">#REF!</definedName>
    <definedName name="EJE" localSheetId="5">#REF!,#REF!,#REF!,#REF!,#REF!,#REF!,#REF!,#REF!,#REF!,#REF!,#REF!,#REF!,#REF!</definedName>
    <definedName name="EJE" localSheetId="7">#REF!,#REF!,#REF!,#REF!,#REF!,#REF!,#REF!,#REF!,#REF!,#REF!,#REF!,#REF!,#REF!</definedName>
    <definedName name="EJE" localSheetId="0">#REF!,#REF!,#REF!,#REF!,#REF!,#REF!,#REF!,#REF!,#REF!,#REF!,#REF!,#REF!,#REF!</definedName>
    <definedName name="EJE" localSheetId="2">#REF!,#REF!,#REF!,#REF!,#REF!,#REF!,#REF!,#REF!,#REF!,#REF!,#REF!,#REF!,#REF!</definedName>
    <definedName name="EJE" localSheetId="3">#REF!,#REF!,#REF!,#REF!,#REF!,#REF!,#REF!,#REF!,#REF!,#REF!,#REF!,#REF!,#REF!</definedName>
    <definedName name="EJE" localSheetId="4">#REF!,#REF!,#REF!,#REF!,#REF!,#REF!,#REF!,#REF!,#REF!,#REF!,#REF!,#REF!,#REF!</definedName>
    <definedName name="EJE">#REF!,#REF!,#REF!,#REF!,#REF!,#REF!,#REF!,#REF!,#REF!,#REF!,#REF!,#REF!,#REF!</definedName>
    <definedName name="Eje_Pilar" localSheetId="5">'[1]Listas desplegables'!#REF!</definedName>
    <definedName name="Eje_Pilar" localSheetId="7">#REF!</definedName>
    <definedName name="Eje_Pilar" localSheetId="0">#REF!</definedName>
    <definedName name="Eje_Pilar" localSheetId="2">#REF!</definedName>
    <definedName name="Eje_Pilar" localSheetId="3">#REF!</definedName>
    <definedName name="Eje_Pilar" localSheetId="4">#REF!</definedName>
    <definedName name="Eje_Pilar">#REF!</definedName>
    <definedName name="ejecut" localSheetId="5">#REF!,#REF!,#REF!,#REF!,#REF!,#REF!,#REF!,#REF!,#REF!,#REF!,#REF!,#REF!,#REF!</definedName>
    <definedName name="ejecut" localSheetId="7">#REF!,#REF!,#REF!,#REF!,#REF!,#REF!,#REF!,#REF!,#REF!,#REF!,#REF!,#REF!,#REF!</definedName>
    <definedName name="ejecut" localSheetId="0">#REF!,#REF!,#REF!,#REF!,#REF!,#REF!,#REF!,#REF!,#REF!,#REF!,#REF!,#REF!,#REF!</definedName>
    <definedName name="ejecut" localSheetId="2">#REF!,#REF!,#REF!,#REF!,#REF!,#REF!,#REF!,#REF!,#REF!,#REF!,#REF!,#REF!,#REF!</definedName>
    <definedName name="ejecut" localSheetId="3">#REF!,#REF!,#REF!,#REF!,#REF!,#REF!,#REF!,#REF!,#REF!,#REF!,#REF!,#REF!,#REF!</definedName>
    <definedName name="ejecut" localSheetId="4">#REF!,#REF!,#REF!,#REF!,#REF!,#REF!,#REF!,#REF!,#REF!,#REF!,#REF!,#REF!,#REF!</definedName>
    <definedName name="ejecut">#REF!,#REF!,#REF!,#REF!,#REF!,#REF!,#REF!,#REF!,#REF!,#REF!,#REF!,#REF!,#REF!</definedName>
    <definedName name="EstadoUNDOPE" localSheetId="5">'[1]Listas desplegables'!#REF!</definedName>
    <definedName name="EstadoUNDOPE" localSheetId="7">#REF!</definedName>
    <definedName name="EstadoUNDOPE" localSheetId="0">#REF!</definedName>
    <definedName name="EstadoUNDOPE" localSheetId="2">#REF!</definedName>
    <definedName name="EstadoUNDOPE" localSheetId="3">#REF!</definedName>
    <definedName name="EstadoUNDOPE" localSheetId="4">#REF!</definedName>
    <definedName name="EstadoUNDOPE">#REF!</definedName>
    <definedName name="Etnia" localSheetId="7">#REF!</definedName>
    <definedName name="Etnia" localSheetId="0">#REF!</definedName>
    <definedName name="Etnia" localSheetId="2">#REF!</definedName>
    <definedName name="Etnia" localSheetId="3">#REF!</definedName>
    <definedName name="Etnia" localSheetId="4">#REF!</definedName>
    <definedName name="Etnia">#REF!</definedName>
    <definedName name="Étnico" localSheetId="5">'[2]Listas desplegables'!$F$52:$F$56</definedName>
    <definedName name="Étnico" localSheetId="7">#REF!</definedName>
    <definedName name="Étnico" localSheetId="0">#REF!</definedName>
    <definedName name="Étnico" localSheetId="2">#REF!</definedName>
    <definedName name="Étnico" localSheetId="3">#REF!</definedName>
    <definedName name="Étnico" localSheetId="4">#REF!</definedName>
    <definedName name="Étnico">#REF!</definedName>
    <definedName name="GerenteProy" localSheetId="5">'[1]Listas desplegables'!#REF!</definedName>
    <definedName name="GerenteProy" localSheetId="7">#REF!</definedName>
    <definedName name="GerenteProy" localSheetId="0">#REF!</definedName>
    <definedName name="GerenteProy" localSheetId="2">#REF!</definedName>
    <definedName name="GerenteProy" localSheetId="3">#REF!</definedName>
    <definedName name="GerenteProy" localSheetId="4">#REF!</definedName>
    <definedName name="GerenteProy">#REF!</definedName>
    <definedName name="localidad" localSheetId="5">[3]Hoja6!$A$192:$A$212</definedName>
    <definedName name="localidad" localSheetId="7">#REF!</definedName>
    <definedName name="localidad" localSheetId="0">#REF!</definedName>
    <definedName name="Localidad" localSheetId="2">#REF!</definedName>
    <definedName name="Localidad" localSheetId="3">#REF!</definedName>
    <definedName name="localidad" localSheetId="4">#REF!</definedName>
    <definedName name="localidad">#REF!</definedName>
    <definedName name="Localidades" localSheetId="5">'[1]Listas desplegables'!#REF!</definedName>
    <definedName name="Localidades" localSheetId="7">#REF!</definedName>
    <definedName name="Localidades" localSheetId="0">#REF!</definedName>
    <definedName name="Localidades" localSheetId="2">#REF!</definedName>
    <definedName name="Localidades" localSheetId="3">#REF!</definedName>
    <definedName name="Localidades" localSheetId="4">#REF!</definedName>
    <definedName name="Localidades">#REF!</definedName>
    <definedName name="Localidades2" localSheetId="7">#REF!</definedName>
    <definedName name="Localidades2" localSheetId="0">#REF!</definedName>
    <definedName name="Localidades2" localSheetId="2">#REF!</definedName>
    <definedName name="Localidades2" localSheetId="3">#REF!</definedName>
    <definedName name="Localidades2" localSheetId="4">#REF!</definedName>
    <definedName name="Localidades2">#REF!</definedName>
    <definedName name="medida" localSheetId="5">[3]Hoja6!$A$132:$A$135</definedName>
    <definedName name="medida" localSheetId="7">#REF!</definedName>
    <definedName name="medida" localSheetId="0">#REF!</definedName>
    <definedName name="medida" localSheetId="2">#REF!</definedName>
    <definedName name="medida" localSheetId="3">#REF!</definedName>
    <definedName name="medida" localSheetId="4">#REF!</definedName>
    <definedName name="medida">#REF!</definedName>
    <definedName name="Meses" localSheetId="5">'[1]Listas desplegables'!$A$2:$A$13</definedName>
    <definedName name="Meses" localSheetId="7">#REF!</definedName>
    <definedName name="Meses" localSheetId="0">#REF!</definedName>
    <definedName name="Meses" localSheetId="2">#REF!</definedName>
    <definedName name="Meses" localSheetId="3">#REF!</definedName>
    <definedName name="Meses" localSheetId="4">#REF!</definedName>
    <definedName name="Meses">#REF!</definedName>
    <definedName name="metas" localSheetId="5">[4]Hoja1!$M$2:$M$19</definedName>
    <definedName name="metas" localSheetId="7">#REF!</definedName>
    <definedName name="metas" localSheetId="0">#REF!</definedName>
    <definedName name="metas" localSheetId="2">#REF!</definedName>
    <definedName name="metas" localSheetId="3">#REF!</definedName>
    <definedName name="metas" localSheetId="4">#REF!</definedName>
    <definedName name="metas">#REF!</definedName>
    <definedName name="MetaSect" localSheetId="7">#REF!</definedName>
    <definedName name="MetaSect" localSheetId="0">#REF!</definedName>
    <definedName name="MetaSect" localSheetId="2">#REF!</definedName>
    <definedName name="MetaSect" localSheetId="3">#REF!</definedName>
    <definedName name="MetaSect" localSheetId="4">#REF!</definedName>
    <definedName name="MetaSect">#REF!</definedName>
    <definedName name="ObjEstratégico" localSheetId="5">'[1]Listas desplegables'!#REF!</definedName>
    <definedName name="ObjEstratégico" localSheetId="7">#REF!</definedName>
    <definedName name="ObjEstratégico" localSheetId="0">#REF!</definedName>
    <definedName name="ObjEstratégico" localSheetId="2">#REF!</definedName>
    <definedName name="ObjEstratégico" localSheetId="3">#REF!</definedName>
    <definedName name="ObjEstratégico" localSheetId="4">#REF!</definedName>
    <definedName name="ObjEstratégico">#REF!</definedName>
    <definedName name="Objetivosestratégicos" localSheetId="5">[5]Hoja1!$C$1:$C$5</definedName>
    <definedName name="Objetivosestratégicos" localSheetId="7">#REF!</definedName>
    <definedName name="Objetivosestratégicos" localSheetId="0">#REF!</definedName>
    <definedName name="Objetivosestratégicos" localSheetId="2">#REF!</definedName>
    <definedName name="Objetivosestratégicos" localSheetId="3">#REF!</definedName>
    <definedName name="Objetivosestratégicos" localSheetId="4">#REF!</definedName>
    <definedName name="Objetivosestratégicos">#REF!</definedName>
    <definedName name="ObjGeneral" localSheetId="5">'[1]Listas desplegables'!#REF!</definedName>
    <definedName name="ObjGeneral" localSheetId="7">#REF!</definedName>
    <definedName name="ObjGeneral" localSheetId="0">#REF!</definedName>
    <definedName name="ObjGeneral" localSheetId="2">#REF!</definedName>
    <definedName name="ObjGeneral" localSheetId="3">#REF!</definedName>
    <definedName name="ObjGeneral" localSheetId="4">#REF!</definedName>
    <definedName name="ObjGeneral">#REF!</definedName>
    <definedName name="periodicidad" localSheetId="5">'[1]Listas desplegables'!#REF!</definedName>
    <definedName name="periodicidad" localSheetId="7">#REF!</definedName>
    <definedName name="periodicidad" localSheetId="0">#REF!</definedName>
    <definedName name="periodicidad" localSheetId="2">#REF!</definedName>
    <definedName name="periodicidad" localSheetId="3">#REF!</definedName>
    <definedName name="periodicidad" localSheetId="4">#REF!</definedName>
    <definedName name="periodicidad">#REF!</definedName>
    <definedName name="Periodicidadindicador" localSheetId="5">[5]Hoja1!$D$1:$D$4</definedName>
    <definedName name="Periodicidadindicador" localSheetId="7">#REF!</definedName>
    <definedName name="Periodicidadindicador" localSheetId="0">#REF!</definedName>
    <definedName name="Periodicidadindicador" localSheetId="2">#REF!</definedName>
    <definedName name="Periodicidadindicador" localSheetId="3">#REF!</definedName>
    <definedName name="Periodicidadindicador" localSheetId="4">#REF!</definedName>
    <definedName name="Periodicidadindicador">#REF!</definedName>
    <definedName name="Procesos" localSheetId="5">'[1]Listas desplegables'!#REF!</definedName>
    <definedName name="Procesos" localSheetId="7">#REF!</definedName>
    <definedName name="Procesos" localSheetId="0">#REF!</definedName>
    <definedName name="Procesos" localSheetId="2">#REF!</definedName>
    <definedName name="Procesos" localSheetId="3">#REF!</definedName>
    <definedName name="Procesos" localSheetId="4">#REF!</definedName>
    <definedName name="Procesos">#REF!</definedName>
    <definedName name="Prog_PPD" localSheetId="5">'[1]Listas desplegables'!#REF!</definedName>
    <definedName name="Prog_PPD" localSheetId="7">#REF!</definedName>
    <definedName name="Prog_PPD" localSheetId="0">#REF!</definedName>
    <definedName name="Prog_PPD" localSheetId="2">#REF!</definedName>
    <definedName name="Prog_PPD" localSheetId="3">#REF!</definedName>
    <definedName name="Prog_PPD" localSheetId="4">#REF!</definedName>
    <definedName name="Prog_PPD">#REF!</definedName>
    <definedName name="PROY4022" localSheetId="5">#REF!</definedName>
    <definedName name="PROY4022" localSheetId="7">#REF!</definedName>
    <definedName name="PROY4022" localSheetId="0">#REF!</definedName>
    <definedName name="PROY4022" localSheetId="2">#REF!</definedName>
    <definedName name="PROY4022" localSheetId="3">#REF!</definedName>
    <definedName name="PROY4022" localSheetId="4">#REF!</definedName>
    <definedName name="PROY4022">#REF!</definedName>
    <definedName name="PROY4024" localSheetId="5">#REF!</definedName>
    <definedName name="PROY4024" localSheetId="7">#REF!</definedName>
    <definedName name="PROY4024" localSheetId="0">#REF!</definedName>
    <definedName name="PROY4024" localSheetId="2">#REF!</definedName>
    <definedName name="PROY4024" localSheetId="3">#REF!</definedName>
    <definedName name="PROY4024" localSheetId="4">#REF!</definedName>
    <definedName name="PROY4024">#REF!</definedName>
    <definedName name="proy4025" localSheetId="5">#REF!</definedName>
    <definedName name="proy4025" localSheetId="7">#REF!</definedName>
    <definedName name="proy4025" localSheetId="0">#REF!</definedName>
    <definedName name="proy4025" localSheetId="2">#REF!</definedName>
    <definedName name="proy4025" localSheetId="3">#REF!</definedName>
    <definedName name="proy4025" localSheetId="4">#REF!</definedName>
    <definedName name="proy4025">#REF!</definedName>
    <definedName name="PROY4027" localSheetId="5">#REF!</definedName>
    <definedName name="PROY4027" localSheetId="7">#REF!</definedName>
    <definedName name="PROY4027" localSheetId="0">#REF!</definedName>
    <definedName name="PROY4027" localSheetId="2">#REF!</definedName>
    <definedName name="PROY4027" localSheetId="3">#REF!</definedName>
    <definedName name="PROY4027" localSheetId="4">#REF!</definedName>
    <definedName name="PROY4027">#REF!</definedName>
    <definedName name="PROY4028" localSheetId="5">#REF!</definedName>
    <definedName name="PROY4028" localSheetId="7">#REF!</definedName>
    <definedName name="PROY4028" localSheetId="0">#REF!</definedName>
    <definedName name="PROY4028" localSheetId="2">#REF!</definedName>
    <definedName name="PROY4028" localSheetId="3">#REF!</definedName>
    <definedName name="PROY4028" localSheetId="4">#REF!</definedName>
    <definedName name="PROY4028">#REF!</definedName>
    <definedName name="PROY4029" localSheetId="5">#REF!</definedName>
    <definedName name="PROY4029" localSheetId="7">#REF!</definedName>
    <definedName name="PROY4029" localSheetId="0">#REF!</definedName>
    <definedName name="PROY4029" localSheetId="2">#REF!</definedName>
    <definedName name="PROY4029" localSheetId="3">#REF!</definedName>
    <definedName name="PROY4029" localSheetId="4">#REF!</definedName>
    <definedName name="PROY4029">#REF!</definedName>
    <definedName name="PROY4125" localSheetId="5">#REF!</definedName>
    <definedName name="PROY4125" localSheetId="7">#REF!</definedName>
    <definedName name="PROY4125" localSheetId="0">#REF!</definedName>
    <definedName name="PROY4125" localSheetId="2">#REF!</definedName>
    <definedName name="PROY4125" localSheetId="3">#REF!</definedName>
    <definedName name="PROY4125" localSheetId="4">#REF!</definedName>
    <definedName name="PROY4125">#REF!</definedName>
    <definedName name="PROY4280" localSheetId="5">#REF!</definedName>
    <definedName name="PROY4280" localSheetId="7">#REF!</definedName>
    <definedName name="PROY4280" localSheetId="0">#REF!</definedName>
    <definedName name="PROY4280" localSheetId="2">#REF!</definedName>
    <definedName name="PROY4280" localSheetId="3">#REF!</definedName>
    <definedName name="PROY4280" localSheetId="4">#REF!</definedName>
    <definedName name="PROY4280">#REF!</definedName>
    <definedName name="PROY4281" localSheetId="5">#REF!</definedName>
    <definedName name="PROY4281" localSheetId="7">#REF!</definedName>
    <definedName name="PROY4281" localSheetId="0">#REF!</definedName>
    <definedName name="PROY4281" localSheetId="2">#REF!</definedName>
    <definedName name="PROY4281" localSheetId="3">#REF!</definedName>
    <definedName name="PROY4281" localSheetId="4">#REF!</definedName>
    <definedName name="PROY4281">#REF!</definedName>
    <definedName name="ProyectoInv" localSheetId="5">'[1]Listas desplegables'!#REF!</definedName>
    <definedName name="ProyectoInv" localSheetId="7">#REF!</definedName>
    <definedName name="ProyectoInv" localSheetId="0">#REF!</definedName>
    <definedName name="ProyectoInv" localSheetId="2">#REF!</definedName>
    <definedName name="ProyectoInv" localSheetId="3">#REF!</definedName>
    <definedName name="ProyectoInv" localSheetId="4">#REF!</definedName>
    <definedName name="ProyectoInv">#REF!</definedName>
    <definedName name="PROYECTOS" localSheetId="5">[4]Hoja1!$A:$A</definedName>
    <definedName name="PROYECTOS" localSheetId="7">#REF!</definedName>
    <definedName name="PROYECTOS" localSheetId="0">#REF!</definedName>
    <definedName name="PROYECTOS" localSheetId="2">#REF!</definedName>
    <definedName name="PROYECTOS" localSheetId="3">#REF!</definedName>
    <definedName name="PROYECTOS" localSheetId="4">#REF!</definedName>
    <definedName name="PROYECTOS">#REF!</definedName>
    <definedName name="PRYT" localSheetId="7">#REF!</definedName>
    <definedName name="PRYT" localSheetId="0">#REF!</definedName>
    <definedName name="PRYT" localSheetId="2">#REF!</definedName>
    <definedName name="PRYT" localSheetId="3">#REF!</definedName>
    <definedName name="PRYT" localSheetId="4">#REF!</definedName>
    <definedName name="PRYT">#REF!</definedName>
    <definedName name="PT" localSheetId="7">#REF!</definedName>
    <definedName name="PT" localSheetId="0">#REF!</definedName>
    <definedName name="PT" localSheetId="2">#REF!</definedName>
    <definedName name="PT" localSheetId="3">#REF!</definedName>
    <definedName name="PT" localSheetId="4">#REF!</definedName>
    <definedName name="PT">#REF!</definedName>
    <definedName name="S" localSheetId="7">#REF!</definedName>
    <definedName name="S" localSheetId="0">#REF!</definedName>
    <definedName name="S" localSheetId="2">#REF!</definedName>
    <definedName name="S" localSheetId="3">#REF!</definedName>
    <definedName name="S" localSheetId="4">#REF!</definedName>
    <definedName name="S">#REF!</definedName>
    <definedName name="ServicioUNDOPE" localSheetId="5">'[1]Listas desplegables'!#REF!</definedName>
    <definedName name="ServicioUNDOPE" localSheetId="7">#REF!</definedName>
    <definedName name="ServicioUNDOPE" localSheetId="0">#REF!</definedName>
    <definedName name="ServicioUNDOPE" localSheetId="2">#REF!</definedName>
    <definedName name="ServicioUNDOPE" localSheetId="3">#REF!</definedName>
    <definedName name="ServicioUNDOPE" localSheetId="4">#REF!</definedName>
    <definedName name="ServicioUNDOPE">#REF!</definedName>
    <definedName name="Sexo" localSheetId="7">#REF!</definedName>
    <definedName name="Sexo" localSheetId="0">#REF!</definedName>
    <definedName name="Sexo" localSheetId="2">#REF!</definedName>
    <definedName name="Sexo" localSheetId="3">#REF!</definedName>
    <definedName name="Sexo" localSheetId="4">#REF!</definedName>
    <definedName name="Sexo">#REF!</definedName>
    <definedName name="Si_No" localSheetId="7">#REF!</definedName>
    <definedName name="Si_No" localSheetId="0">#REF!</definedName>
    <definedName name="Si_No" localSheetId="2">#REF!</definedName>
    <definedName name="Si_No" localSheetId="3">#REF!</definedName>
    <definedName name="Si_No" localSheetId="4">#REF!</definedName>
    <definedName name="Si_No">#REF!</definedName>
    <definedName name="Subdireccion" localSheetId="5">'[1]Listas desplegables'!#REF!</definedName>
    <definedName name="Subdireccion" localSheetId="7">#REF!</definedName>
    <definedName name="Subdireccion" localSheetId="0">#REF!</definedName>
    <definedName name="Subdireccion" localSheetId="2">#REF!</definedName>
    <definedName name="Subdireccion" localSheetId="3">#REF!</definedName>
    <definedName name="Subdireccion" localSheetId="4">#REF!</definedName>
    <definedName name="Subdireccion">#REF!</definedName>
    <definedName name="Subdirección" localSheetId="7">#REF!</definedName>
    <definedName name="Subdirección" localSheetId="0">#REF!</definedName>
    <definedName name="Subdirección" localSheetId="2">#REF!</definedName>
    <definedName name="Subdirección" localSheetId="3">#REF!</definedName>
    <definedName name="Subdirección" localSheetId="4">#REF!</definedName>
    <definedName name="Subdirección">#REF!</definedName>
    <definedName name="Subsistema" localSheetId="5">'[1]Listas desplegables'!#REF!</definedName>
    <definedName name="Subsistema" localSheetId="7">#REF!</definedName>
    <definedName name="Subsistema" localSheetId="0">#REF!</definedName>
    <definedName name="Subsistema" localSheetId="2">#REF!</definedName>
    <definedName name="Subsistema" localSheetId="3">#REF!</definedName>
    <definedName name="Subsistema" localSheetId="4">#REF!</definedName>
    <definedName name="Subsistema">#REF!</definedName>
    <definedName name="Tenencia" localSheetId="5">'[1]Listas desplegables'!#REF!</definedName>
    <definedName name="Tenencia" localSheetId="7">#REF!</definedName>
    <definedName name="Tenencia" localSheetId="0">#REF!</definedName>
    <definedName name="Tenencia" localSheetId="2">#REF!</definedName>
    <definedName name="Tenencia" localSheetId="3">#REF!</definedName>
    <definedName name="Tenencia" localSheetId="4">#REF!</definedName>
    <definedName name="Tenencia">#REF!</definedName>
    <definedName name="Tipo" localSheetId="5">[5]Hoja1!$B$1:$B$3</definedName>
    <definedName name="Tipo" localSheetId="7">#REF!</definedName>
    <definedName name="Tipo" localSheetId="0">#REF!</definedName>
    <definedName name="Tipo" localSheetId="2">#REF!</definedName>
    <definedName name="Tipo" localSheetId="3">#REF!</definedName>
    <definedName name="Tipo" localSheetId="4">#REF!</definedName>
    <definedName name="Tipo">#REF!</definedName>
    <definedName name="Tipo_Meta" localSheetId="5">'[1]Listas desplegables'!#REF!</definedName>
    <definedName name="Tipo_Meta" localSheetId="7">#REF!</definedName>
    <definedName name="Tipo_Meta" localSheetId="0">#REF!</definedName>
    <definedName name="Tipo_Meta" localSheetId="2">#REF!</definedName>
    <definedName name="Tipo_Meta" localSheetId="3">#REF!</definedName>
    <definedName name="Tipo_Meta" localSheetId="4">#REF!</definedName>
    <definedName name="Tipo_Meta">#REF!</definedName>
    <definedName name="TipoInd" localSheetId="5">'[1]Listas desplegables'!#REF!</definedName>
    <definedName name="TipoInd" localSheetId="7">#REF!</definedName>
    <definedName name="TipoInd" localSheetId="0">#REF!</definedName>
    <definedName name="TipoInd" localSheetId="2">#REF!</definedName>
    <definedName name="TipoInd" localSheetId="3">#REF!</definedName>
    <definedName name="TipoInd" localSheetId="4">#REF!</definedName>
    <definedName name="TipoInd">#REF!</definedName>
    <definedName name="TipoMeta" localSheetId="5">'[1]Listas desplegables'!#REF!</definedName>
    <definedName name="TipoMeta" localSheetId="7">#REF!</definedName>
    <definedName name="TipoMeta" localSheetId="0">#REF!</definedName>
    <definedName name="TipoMeta" localSheetId="2">#REF!</definedName>
    <definedName name="TipoMeta" localSheetId="3">#REF!</definedName>
    <definedName name="TipoMeta" localSheetId="4">#REF!</definedName>
    <definedName name="TipoMeta">#REF!</definedName>
    <definedName name="TipoOperación" localSheetId="5">'[1]Listas desplegables'!#REF!</definedName>
    <definedName name="TipoOperación" localSheetId="7">#REF!</definedName>
    <definedName name="TipoOperación" localSheetId="0">#REF!</definedName>
    <definedName name="TipoOperación" localSheetId="2">#REF!</definedName>
    <definedName name="TipoOperación" localSheetId="3">#REF!</definedName>
    <definedName name="TipoOperación" localSheetId="4">#REF!</definedName>
    <definedName name="TipoOperación">#REF!</definedName>
    <definedName name="UO" localSheetId="5">'[2]Listas desplegables'!$H$35:$H$69</definedName>
    <definedName name="UO" localSheetId="7">#REF!</definedName>
    <definedName name="UO" localSheetId="0">#REF!</definedName>
    <definedName name="UO" localSheetId="2">#REF!</definedName>
    <definedName name="UO" localSheetId="3">#REF!</definedName>
    <definedName name="UO" localSheetId="4">#REF!</definedName>
    <definedName name="UO">#REF!</definedName>
    <definedName name="VALORACION" localSheetId="7">#REF!</definedName>
    <definedName name="VALORACION" localSheetId="0">#REF!</definedName>
    <definedName name="VALORACION" localSheetId="2">#REF!</definedName>
    <definedName name="VALORACION" localSheetId="3">#REF!</definedName>
    <definedName name="VALORACION" localSheetId="4">#REF!</definedName>
    <definedName name="VALORACION">#REF!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88" i="18" l="1"/>
  <c r="L88" i="18"/>
  <c r="R87" i="18"/>
  <c r="L87" i="18"/>
  <c r="AA86" i="18"/>
  <c r="AA85" i="18"/>
  <c r="R85" i="18"/>
  <c r="L85" i="18"/>
  <c r="R84" i="18"/>
  <c r="L84" i="18"/>
  <c r="R83" i="18"/>
  <c r="L83" i="18"/>
  <c r="R82" i="18"/>
  <c r="L82" i="18"/>
  <c r="R80" i="18"/>
  <c r="L80" i="18"/>
  <c r="R77" i="18"/>
  <c r="L77" i="18"/>
  <c r="R76" i="18"/>
  <c r="L76" i="18"/>
  <c r="R74" i="18"/>
  <c r="L74" i="18"/>
  <c r="R72" i="18"/>
  <c r="L72" i="18"/>
  <c r="R69" i="18"/>
  <c r="L69" i="18"/>
  <c r="R66" i="18"/>
  <c r="L66" i="18"/>
  <c r="R64" i="18"/>
  <c r="L64" i="18"/>
  <c r="R62" i="18"/>
  <c r="L62" i="18"/>
  <c r="R59" i="18"/>
  <c r="R57" i="18"/>
  <c r="L57" i="18"/>
  <c r="R54" i="18"/>
  <c r="L54" i="18"/>
  <c r="R50" i="18"/>
  <c r="L50" i="18"/>
  <c r="R48" i="18"/>
  <c r="L48" i="18"/>
  <c r="R46" i="18"/>
  <c r="L46" i="18"/>
  <c r="R42" i="18"/>
  <c r="L42" i="18"/>
  <c r="R40" i="18"/>
  <c r="L40" i="18"/>
  <c r="R37" i="18"/>
  <c r="L37" i="18"/>
  <c r="R36" i="18"/>
  <c r="L36" i="18"/>
  <c r="R35" i="18"/>
  <c r="L35" i="18"/>
  <c r="R33" i="18"/>
  <c r="L33" i="18"/>
  <c r="R31" i="18"/>
  <c r="L31" i="18"/>
  <c r="R30" i="18"/>
  <c r="L30" i="18"/>
  <c r="R29" i="18"/>
  <c r="L29" i="18"/>
  <c r="R27" i="18"/>
  <c r="L27" i="18"/>
  <c r="R25" i="18"/>
  <c r="L25" i="18"/>
  <c r="R23" i="18"/>
  <c r="L23" i="18"/>
  <c r="R20" i="18"/>
  <c r="L20" i="18"/>
  <c r="R19" i="18"/>
  <c r="L19" i="18"/>
  <c r="R18" i="18"/>
  <c r="L18" i="18"/>
  <c r="R16" i="18"/>
  <c r="L16" i="18"/>
  <c r="R15" i="18"/>
  <c r="L15" i="18"/>
  <c r="R13" i="18"/>
  <c r="L13" i="18"/>
  <c r="R12" i="18"/>
  <c r="L12" i="18"/>
  <c r="R11" i="18"/>
  <c r="L11" i="18"/>
  <c r="CI100" i="17" l="1"/>
  <c r="CF100" i="17"/>
  <c r="CE100" i="17"/>
  <c r="AG100" i="17"/>
  <c r="CE99" i="17"/>
  <c r="CG99" i="17" s="1"/>
  <c r="CH99" i="17" s="1"/>
  <c r="CJ99" i="17" s="1"/>
  <c r="AG99" i="17"/>
  <c r="CI98" i="17"/>
  <c r="CF98" i="17"/>
  <c r="CE98" i="17"/>
  <c r="CG98" i="17" s="1"/>
  <c r="CH98" i="17" s="1"/>
  <c r="CJ98" i="17" s="1"/>
  <c r="AG98" i="17"/>
  <c r="AB98" i="17"/>
  <c r="W98" i="17"/>
  <c r="CI97" i="17"/>
  <c r="CF97" i="17"/>
  <c r="CE97" i="17"/>
  <c r="CG97" i="17" s="1"/>
  <c r="CH97" i="17" s="1"/>
  <c r="CJ97" i="17" s="1"/>
  <c r="AG97" i="17"/>
  <c r="CI96" i="17"/>
  <c r="CF96" i="17"/>
  <c r="CE96" i="17"/>
  <c r="CG96" i="17" s="1"/>
  <c r="CH96" i="17" s="1"/>
  <c r="CJ96" i="17" s="1"/>
  <c r="CI95" i="17"/>
  <c r="CF95" i="17"/>
  <c r="CE95" i="17"/>
  <c r="AG95" i="17"/>
  <c r="CI94" i="17"/>
  <c r="CF94" i="17"/>
  <c r="CE94" i="17"/>
  <c r="CG94" i="17" s="1"/>
  <c r="CH94" i="17" s="1"/>
  <c r="CJ94" i="17" s="1"/>
  <c r="AB94" i="17"/>
  <c r="W94" i="17"/>
  <c r="CI93" i="17"/>
  <c r="CF93" i="17"/>
  <c r="CE93" i="17"/>
  <c r="CG93" i="17" s="1"/>
  <c r="CH93" i="17" s="1"/>
  <c r="CJ93" i="17" s="1"/>
  <c r="CI92" i="17"/>
  <c r="CF92" i="17"/>
  <c r="CE92" i="17"/>
  <c r="CG92" i="17" s="1"/>
  <c r="CH92" i="17" s="1"/>
  <c r="CJ92" i="17" s="1"/>
  <c r="AG92" i="17"/>
  <c r="CI91" i="17"/>
  <c r="CF91" i="17"/>
  <c r="CE91" i="17"/>
  <c r="CG91" i="17" s="1"/>
  <c r="CH91" i="17" s="1"/>
  <c r="CJ91" i="17" s="1"/>
  <c r="AG91" i="17"/>
  <c r="AB91" i="17"/>
  <c r="W91" i="17"/>
  <c r="CI90" i="17"/>
  <c r="CF90" i="17"/>
  <c r="AF90" i="17"/>
  <c r="AE90" i="17"/>
  <c r="AG90" i="17" s="1"/>
  <c r="Z90" i="17"/>
  <c r="CE90" i="17" s="1"/>
  <c r="CG90" i="17" s="1"/>
  <c r="CH90" i="17" s="1"/>
  <c r="CJ90" i="17" s="1"/>
  <c r="W90" i="17"/>
  <c r="CI89" i="17"/>
  <c r="CF89" i="17"/>
  <c r="CE89" i="17"/>
  <c r="CG89" i="17" s="1"/>
  <c r="CH89" i="17" s="1"/>
  <c r="CJ89" i="17" s="1"/>
  <c r="AG89" i="17"/>
  <c r="AB89" i="17"/>
  <c r="W89" i="17"/>
  <c r="CI88" i="17"/>
  <c r="CF88" i="17"/>
  <c r="CE88" i="17"/>
  <c r="CG88" i="17" s="1"/>
  <c r="CH88" i="17" s="1"/>
  <c r="CJ88" i="17" s="1"/>
  <c r="CI82" i="17"/>
  <c r="CF82" i="17"/>
  <c r="CE82" i="17"/>
  <c r="CG82" i="17" s="1"/>
  <c r="CH82" i="17" s="1"/>
  <c r="CJ82" i="17" s="1"/>
  <c r="BZ82" i="17"/>
  <c r="BU82" i="17"/>
  <c r="BP82" i="17"/>
  <c r="BK82" i="17"/>
  <c r="BF82" i="17"/>
  <c r="BA82" i="17"/>
  <c r="AV82" i="17"/>
  <c r="AQ82" i="17"/>
  <c r="AL82" i="17"/>
  <c r="AB82" i="17"/>
  <c r="CI79" i="17"/>
  <c r="CF79" i="17"/>
  <c r="CE79" i="17"/>
  <c r="CG79" i="17" s="1"/>
  <c r="CH79" i="17" s="1"/>
  <c r="CJ79" i="17" s="1"/>
  <c r="AG79" i="17"/>
  <c r="CI78" i="17"/>
  <c r="CF78" i="17"/>
  <c r="CE78" i="17"/>
  <c r="CG78" i="17" s="1"/>
  <c r="CH78" i="17" s="1"/>
  <c r="CJ78" i="17" s="1"/>
  <c r="AG78" i="17"/>
  <c r="CI77" i="17"/>
  <c r="CF77" i="17"/>
  <c r="CE77" i="17"/>
  <c r="CG77" i="17" s="1"/>
  <c r="CH77" i="17" s="1"/>
  <c r="CJ77" i="17" s="1"/>
  <c r="AG77" i="17"/>
  <c r="CI76" i="17"/>
  <c r="CF76" i="17"/>
  <c r="CE76" i="17"/>
  <c r="CG76" i="17" s="1"/>
  <c r="CH76" i="17" s="1"/>
  <c r="CJ76" i="17" s="1"/>
  <c r="AG76" i="17"/>
  <c r="AB76" i="17"/>
  <c r="W76" i="17"/>
  <c r="CI75" i="17"/>
  <c r="CF75" i="17"/>
  <c r="CE75" i="17"/>
  <c r="CG75" i="17" s="1"/>
  <c r="CH75" i="17" s="1"/>
  <c r="CJ75" i="17" s="1"/>
  <c r="AG75" i="17"/>
  <c r="AB75" i="17"/>
  <c r="W75" i="17"/>
  <c r="CI74" i="17"/>
  <c r="CF74" i="17"/>
  <c r="CE74" i="17"/>
  <c r="CG74" i="17" s="1"/>
  <c r="CH74" i="17" s="1"/>
  <c r="CJ74" i="17" s="1"/>
  <c r="AG74" i="17"/>
  <c r="CI73" i="17"/>
  <c r="CF73" i="17"/>
  <c r="CE73" i="17"/>
  <c r="CG73" i="17" s="1"/>
  <c r="CH73" i="17" s="1"/>
  <c r="CJ73" i="17" s="1"/>
  <c r="AB73" i="17"/>
  <c r="CI72" i="17"/>
  <c r="CF72" i="17"/>
  <c r="CE72" i="17"/>
  <c r="CG72" i="17" s="1"/>
  <c r="CH72" i="17" s="1"/>
  <c r="CJ72" i="17" s="1"/>
  <c r="AG72" i="17"/>
  <c r="CI71" i="17"/>
  <c r="CF71" i="17"/>
  <c r="CE71" i="17"/>
  <c r="CG71" i="17" s="1"/>
  <c r="CH71" i="17" s="1"/>
  <c r="CJ71" i="17" s="1"/>
  <c r="AG71" i="17"/>
  <c r="AB71" i="17"/>
  <c r="W71" i="17"/>
  <c r="CI70" i="17"/>
  <c r="CF70" i="17"/>
  <c r="CE70" i="17"/>
  <c r="CG70" i="17" s="1"/>
  <c r="CH70" i="17" s="1"/>
  <c r="CJ70" i="17" s="1"/>
  <c r="AG70" i="17"/>
  <c r="CI69" i="17"/>
  <c r="CF69" i="17"/>
  <c r="CE69" i="17"/>
  <c r="CG69" i="17" s="1"/>
  <c r="CH69" i="17" s="1"/>
  <c r="CJ69" i="17" s="1"/>
  <c r="AG69" i="17"/>
  <c r="AB69" i="17"/>
  <c r="CI68" i="17"/>
  <c r="CF68" i="17"/>
  <c r="CE68" i="17"/>
  <c r="CG68" i="17" s="1"/>
  <c r="CH68" i="17" s="1"/>
  <c r="CJ68" i="17" s="1"/>
  <c r="AG68" i="17"/>
  <c r="CI67" i="17"/>
  <c r="CF67" i="17"/>
  <c r="CE67" i="17"/>
  <c r="CG67" i="17" s="1"/>
  <c r="CH67" i="17" s="1"/>
  <c r="CJ67" i="17" s="1"/>
  <c r="CI66" i="17"/>
  <c r="CF66" i="17"/>
  <c r="CE66" i="17"/>
  <c r="CG66" i="17" s="1"/>
  <c r="CH66" i="17" s="1"/>
  <c r="CJ66" i="17" s="1"/>
  <c r="AG66" i="17"/>
  <c r="CI65" i="17"/>
  <c r="CF65" i="17"/>
  <c r="CE65" i="17"/>
  <c r="CG65" i="17" s="1"/>
  <c r="CH65" i="17" s="1"/>
  <c r="CJ65" i="17" s="1"/>
  <c r="AG65" i="17"/>
  <c r="CI64" i="17"/>
  <c r="CF64" i="17"/>
  <c r="CE64" i="17"/>
  <c r="CG64" i="17" s="1"/>
  <c r="CH64" i="17" s="1"/>
  <c r="CJ64" i="17" s="1"/>
  <c r="AG64" i="17"/>
  <c r="CI63" i="17"/>
  <c r="CF63" i="17"/>
  <c r="CE63" i="17"/>
  <c r="CG63" i="17" s="1"/>
  <c r="CH63" i="17" s="1"/>
  <c r="CJ63" i="17" s="1"/>
  <c r="AG63" i="17"/>
  <c r="AB63" i="17"/>
  <c r="W63" i="17"/>
  <c r="CI62" i="17"/>
  <c r="CF62" i="17"/>
  <c r="CE62" i="17"/>
  <c r="CG62" i="17" s="1"/>
  <c r="CH62" i="17" s="1"/>
  <c r="CJ62" i="17" s="1"/>
  <c r="AG62" i="17"/>
  <c r="CI61" i="17"/>
  <c r="CF61" i="17"/>
  <c r="CE61" i="17"/>
  <c r="CG61" i="17" s="1"/>
  <c r="CH61" i="17" s="1"/>
  <c r="CJ61" i="17" s="1"/>
  <c r="AG61" i="17"/>
  <c r="CI60" i="17"/>
  <c r="CF60" i="17"/>
  <c r="CE60" i="17"/>
  <c r="CG60" i="17" s="1"/>
  <c r="CH60" i="17" s="1"/>
  <c r="CJ60" i="17" s="1"/>
  <c r="CI59" i="17"/>
  <c r="CF59" i="17"/>
  <c r="CE59" i="17"/>
  <c r="CI58" i="17"/>
  <c r="CF58" i="17"/>
  <c r="CE58" i="17"/>
  <c r="CG58" i="17" s="1"/>
  <c r="CH58" i="17" s="1"/>
  <c r="CJ58" i="17" s="1"/>
  <c r="CI57" i="17"/>
  <c r="CF57" i="17"/>
  <c r="CE57" i="17"/>
  <c r="CG57" i="17" s="1"/>
  <c r="CH57" i="17" s="1"/>
  <c r="CJ57" i="17" s="1"/>
  <c r="AG57" i="17"/>
  <c r="CI56" i="17"/>
  <c r="CF56" i="17"/>
  <c r="CE56" i="17"/>
  <c r="CG56" i="17" s="1"/>
  <c r="CH56" i="17" s="1"/>
  <c r="CJ56" i="17" s="1"/>
  <c r="AG56" i="17"/>
  <c r="CI55" i="17"/>
  <c r="CF55" i="17"/>
  <c r="CE55" i="17"/>
  <c r="CG55" i="17" s="1"/>
  <c r="CH55" i="17" s="1"/>
  <c r="CJ55" i="17" s="1"/>
  <c r="CI54" i="17"/>
  <c r="CF54" i="17"/>
  <c r="CE54" i="17"/>
  <c r="CG54" i="17" s="1"/>
  <c r="CH54" i="17" s="1"/>
  <c r="CJ54" i="17" s="1"/>
  <c r="CI53" i="17"/>
  <c r="CF53" i="17"/>
  <c r="CE53" i="17"/>
  <c r="CG53" i="17" s="1"/>
  <c r="CH53" i="17" s="1"/>
  <c r="CJ53" i="17" s="1"/>
  <c r="CI51" i="17"/>
  <c r="CF51" i="17"/>
  <c r="CE51" i="17"/>
  <c r="CG51" i="17" s="1"/>
  <c r="CH51" i="17" s="1"/>
  <c r="CJ51" i="17" s="1"/>
  <c r="AB51" i="17"/>
  <c r="W51" i="17"/>
  <c r="CI48" i="17"/>
  <c r="CF48" i="17"/>
  <c r="CE48" i="17"/>
  <c r="CG48" i="17" s="1"/>
  <c r="CH48" i="17" s="1"/>
  <c r="CJ48" i="17" s="1"/>
  <c r="AG48" i="17"/>
  <c r="AB48" i="17"/>
  <c r="W48" i="17"/>
  <c r="CI47" i="17"/>
  <c r="CF47" i="17"/>
  <c r="CE47" i="17"/>
  <c r="CG47" i="17" s="1"/>
  <c r="CH47" i="17" s="1"/>
  <c r="CJ47" i="17" s="1"/>
  <c r="AG47" i="17"/>
  <c r="AB47" i="17"/>
  <c r="W47" i="17"/>
  <c r="CI46" i="17"/>
  <c r="CF46" i="17"/>
  <c r="CE46" i="17"/>
  <c r="CG46" i="17" s="1"/>
  <c r="CH46" i="17" s="1"/>
  <c r="CJ46" i="17" s="1"/>
  <c r="AG46" i="17"/>
  <c r="AB46" i="17"/>
  <c r="CI44" i="17"/>
  <c r="CF44" i="17"/>
  <c r="CH44" i="17" s="1"/>
  <c r="CJ44" i="17" s="1"/>
  <c r="CE44" i="17"/>
  <c r="CG44" i="17" s="1"/>
  <c r="AG44" i="17"/>
  <c r="CI43" i="17"/>
  <c r="CF43" i="17"/>
  <c r="CE43" i="17"/>
  <c r="CG43" i="17" s="1"/>
  <c r="CH43" i="17" s="1"/>
  <c r="CJ43" i="17" s="1"/>
  <c r="AG43" i="17"/>
  <c r="AB43" i="17"/>
  <c r="W43" i="17"/>
  <c r="CI42" i="17"/>
  <c r="CF42" i="17"/>
  <c r="CE42" i="17"/>
  <c r="CG42" i="17" s="1"/>
  <c r="CH42" i="17" s="1"/>
  <c r="CJ42" i="17" s="1"/>
  <c r="AG42" i="17"/>
  <c r="CF41" i="17"/>
  <c r="CE41" i="17"/>
  <c r="CG41" i="17" s="1"/>
  <c r="CH41" i="17" s="1"/>
  <c r="CJ41" i="17" s="1"/>
  <c r="AG41" i="17"/>
  <c r="CI40" i="17"/>
  <c r="CF40" i="17"/>
  <c r="CE40" i="17"/>
  <c r="CG40" i="17" s="1"/>
  <c r="CH40" i="17" s="1"/>
  <c r="AG40" i="17"/>
  <c r="CI39" i="17"/>
  <c r="CF39" i="17"/>
  <c r="CE39" i="17"/>
  <c r="CG39" i="17" s="1"/>
  <c r="CH39" i="17" s="1"/>
  <c r="AG39" i="17"/>
  <c r="AB39" i="17"/>
  <c r="W39" i="17"/>
  <c r="CI38" i="17"/>
  <c r="CF38" i="17"/>
  <c r="CE38" i="17"/>
  <c r="CG38" i="17" s="1"/>
  <c r="CH38" i="17" s="1"/>
  <c r="CJ38" i="17" s="1"/>
  <c r="AG38" i="17"/>
  <c r="CF37" i="17"/>
  <c r="CE37" i="17"/>
  <c r="AG37" i="17"/>
  <c r="CI36" i="17"/>
  <c r="CH36" i="17"/>
  <c r="CF36" i="17"/>
  <c r="CE36" i="17"/>
  <c r="CI35" i="17"/>
  <c r="CF35" i="17"/>
  <c r="CE35" i="17"/>
  <c r="CH35" i="17" s="1"/>
  <c r="CJ35" i="17" s="1"/>
  <c r="AG35" i="17"/>
  <c r="AB35" i="17"/>
  <c r="W35" i="17"/>
  <c r="CI34" i="17"/>
  <c r="CF34" i="17"/>
  <c r="CE34" i="17"/>
  <c r="AB34" i="17"/>
  <c r="W34" i="17"/>
  <c r="CI33" i="17"/>
  <c r="CF33" i="17"/>
  <c r="CE33" i="17"/>
  <c r="CI32" i="17"/>
  <c r="CF32" i="17"/>
  <c r="CE32" i="17"/>
  <c r="CG32" i="17" s="1"/>
  <c r="CH32" i="17" s="1"/>
  <c r="CJ32" i="17" s="1"/>
  <c r="CI31" i="17"/>
  <c r="CF31" i="17"/>
  <c r="CE31" i="17"/>
  <c r="CG31" i="17" s="1"/>
  <c r="CH31" i="17" s="1"/>
  <c r="CJ31" i="17" s="1"/>
  <c r="AG31" i="17"/>
  <c r="CI30" i="17"/>
  <c r="CF30" i="17"/>
  <c r="CE30" i="17"/>
  <c r="AG30" i="17"/>
  <c r="CI29" i="17"/>
  <c r="CF29" i="17"/>
  <c r="CE29" i="17"/>
  <c r="CG29" i="17" s="1"/>
  <c r="CH29" i="17" s="1"/>
  <c r="CJ29" i="17" s="1"/>
  <c r="AG29" i="17"/>
  <c r="CI28" i="17"/>
  <c r="CF28" i="17"/>
  <c r="CE28" i="17"/>
  <c r="CG28" i="17" s="1"/>
  <c r="CH28" i="17" s="1"/>
  <c r="CJ28" i="17" s="1"/>
  <c r="AG28" i="17"/>
  <c r="CI27" i="17"/>
  <c r="CF27" i="17"/>
  <c r="CE27" i="17"/>
  <c r="CG27" i="17" s="1"/>
  <c r="CH27" i="17" s="1"/>
  <c r="CJ27" i="17" s="1"/>
  <c r="AG27" i="17"/>
  <c r="AB27" i="17"/>
  <c r="W27" i="17"/>
  <c r="CI26" i="17"/>
  <c r="CF26" i="17"/>
  <c r="CE26" i="17"/>
  <c r="CG26" i="17" s="1"/>
  <c r="CH26" i="17" s="1"/>
  <c r="CJ26" i="17" s="1"/>
  <c r="AG26" i="17"/>
  <c r="AB26" i="17"/>
  <c r="W26" i="17"/>
  <c r="CI25" i="17"/>
  <c r="CF25" i="17"/>
  <c r="CE25" i="17"/>
  <c r="CG25" i="17" s="1"/>
  <c r="CH25" i="17" s="1"/>
  <c r="CJ25" i="17" s="1"/>
  <c r="CI24" i="17"/>
  <c r="CF24" i="17"/>
  <c r="CE24" i="17"/>
  <c r="CG24" i="17" s="1"/>
  <c r="CH24" i="17" s="1"/>
  <c r="CJ24" i="17" s="1"/>
  <c r="AG24" i="17"/>
  <c r="AB24" i="17"/>
  <c r="W24" i="17"/>
  <c r="CI23" i="17"/>
  <c r="CF23" i="17"/>
  <c r="CE23" i="17"/>
  <c r="CG23" i="17" s="1"/>
  <c r="CH23" i="17" s="1"/>
  <c r="CJ23" i="17" s="1"/>
  <c r="AG23" i="17"/>
  <c r="CI22" i="17"/>
  <c r="CF22" i="17"/>
  <c r="CE22" i="17"/>
  <c r="CG22" i="17" s="1"/>
  <c r="CH22" i="17" s="1"/>
  <c r="CJ22" i="17" s="1"/>
  <c r="CI21" i="17"/>
  <c r="CF21" i="17"/>
  <c r="CE21" i="17"/>
  <c r="CG21" i="17" s="1"/>
  <c r="CH21" i="17" s="1"/>
  <c r="CJ21" i="17" s="1"/>
  <c r="CI20" i="17"/>
  <c r="CF20" i="17"/>
  <c r="CE20" i="17"/>
  <c r="CG20" i="17" s="1"/>
  <c r="CH20" i="17" s="1"/>
  <c r="CJ20" i="17" s="1"/>
  <c r="CI19" i="17"/>
  <c r="CF19" i="17"/>
  <c r="CE19" i="17"/>
  <c r="CG19" i="17" s="1"/>
  <c r="CH19" i="17" s="1"/>
  <c r="CJ19" i="17" s="1"/>
  <c r="CI18" i="17"/>
  <c r="CF18" i="17"/>
  <c r="CE18" i="17"/>
  <c r="CG18" i="17" s="1"/>
  <c r="CH18" i="17" s="1"/>
  <c r="CJ18" i="17" s="1"/>
  <c r="CI17" i="17"/>
  <c r="CF17" i="17"/>
  <c r="CE17" i="17"/>
  <c r="CG17" i="17" s="1"/>
  <c r="CH17" i="17" s="1"/>
  <c r="CJ17" i="17" s="1"/>
  <c r="CI16" i="17"/>
  <c r="CF16" i="17"/>
  <c r="CE16" i="17"/>
  <c r="CG16" i="17" s="1"/>
  <c r="CH16" i="17" s="1"/>
  <c r="CJ16" i="17" s="1"/>
  <c r="CI15" i="17"/>
  <c r="CF15" i="17"/>
  <c r="CE15" i="17"/>
  <c r="CG15" i="17" s="1"/>
  <c r="CH15" i="17" s="1"/>
  <c r="CJ15" i="17" s="1"/>
  <c r="CI14" i="17"/>
  <c r="CF14" i="17"/>
  <c r="CE14" i="17"/>
  <c r="CG14" i="17" s="1"/>
  <c r="CH14" i="17" s="1"/>
  <c r="CJ14" i="17" s="1"/>
  <c r="AG14" i="17"/>
  <c r="CI13" i="17"/>
  <c r="CF13" i="17"/>
  <c r="CE13" i="17"/>
  <c r="AG13" i="17"/>
  <c r="CB12" i="17"/>
  <c r="CA12" i="17"/>
  <c r="BZ12" i="17"/>
  <c r="BY12" i="17"/>
  <c r="BX12" i="17"/>
  <c r="BW12" i="17"/>
  <c r="BV12" i="17"/>
  <c r="BU12" i="17"/>
  <c r="BT12" i="17"/>
  <c r="BS12" i="17"/>
  <c r="BR12" i="17"/>
  <c r="BQ12" i="17"/>
  <c r="BP12" i="17"/>
  <c r="BO12" i="17"/>
  <c r="BN12" i="17"/>
  <c r="BM12" i="17"/>
  <c r="BL12" i="17"/>
  <c r="BK12" i="17"/>
  <c r="BJ12" i="17"/>
  <c r="BI12" i="17"/>
  <c r="BH12" i="17"/>
  <c r="BG12" i="17"/>
  <c r="BF12" i="17"/>
  <c r="BE12" i="17"/>
  <c r="BD12" i="17"/>
  <c r="BC12" i="17"/>
  <c r="BB12" i="17"/>
  <c r="BA12" i="17"/>
  <c r="AZ12" i="17"/>
  <c r="AY12" i="17"/>
  <c r="AX12" i="17"/>
  <c r="AW12" i="17"/>
  <c r="AV12" i="17"/>
  <c r="AU12" i="17"/>
  <c r="AT12" i="17"/>
  <c r="AS12" i="17"/>
  <c r="AR12" i="17"/>
  <c r="AQ12" i="17"/>
  <c r="AP12" i="17"/>
  <c r="AO12" i="17"/>
  <c r="AN12" i="17"/>
  <c r="AM12" i="17"/>
  <c r="AL12" i="17"/>
  <c r="AK12" i="17"/>
  <c r="AJ12" i="17"/>
  <c r="AI12" i="17"/>
  <c r="AH12" i="17"/>
  <c r="AG12" i="17"/>
  <c r="AF12" i="17"/>
  <c r="AE12" i="17"/>
  <c r="AD12" i="17"/>
  <c r="AC12" i="17"/>
  <c r="AB12" i="17"/>
  <c r="AA12" i="17"/>
  <c r="Z12" i="17"/>
  <c r="Y12" i="17"/>
  <c r="X12" i="17"/>
  <c r="W12" i="17"/>
  <c r="V12" i="17"/>
  <c r="U12" i="17"/>
  <c r="CH6" i="17"/>
  <c r="CF6" i="17"/>
  <c r="CK5" i="17"/>
  <c r="CI5" i="17"/>
  <c r="CH5" i="17"/>
  <c r="CG5" i="17"/>
  <c r="CF5" i="17"/>
  <c r="CL4" i="17"/>
  <c r="CK4" i="17"/>
  <c r="CI4" i="17"/>
  <c r="CH4" i="17"/>
  <c r="CG4" i="17"/>
  <c r="CF4" i="17"/>
  <c r="CL3" i="17"/>
  <c r="CK3" i="17"/>
  <c r="CI3" i="17"/>
  <c r="CH3" i="17"/>
  <c r="CG3" i="17"/>
  <c r="CF3" i="17"/>
  <c r="CI2" i="17"/>
  <c r="CH2" i="17"/>
  <c r="CG2" i="17"/>
  <c r="CF2" i="17"/>
  <c r="CG13" i="17" l="1"/>
  <c r="CH13" i="17" s="1"/>
  <c r="CJ13" i="17" s="1"/>
  <c r="CG30" i="17"/>
  <c r="CH30" i="17" s="1"/>
  <c r="CJ30" i="17" s="1"/>
  <c r="CH33" i="17"/>
  <c r="CJ33" i="17" s="1"/>
  <c r="CG33" i="17"/>
  <c r="CH34" i="17"/>
  <c r="CJ34" i="17" s="1"/>
  <c r="CG34" i="17"/>
  <c r="CG35" i="17"/>
  <c r="CJ36" i="17"/>
  <c r="CG37" i="17"/>
  <c r="CH37" i="17" s="1"/>
  <c r="CJ37" i="17" s="1"/>
  <c r="CH59" i="17"/>
  <c r="CJ59" i="17" s="1"/>
  <c r="CG59" i="17"/>
  <c r="CG95" i="17"/>
  <c r="CH95" i="17" s="1"/>
  <c r="CJ95" i="17" s="1"/>
  <c r="CG100" i="17"/>
  <c r="CH100" i="17" s="1"/>
  <c r="CJ100" i="17" s="1"/>
  <c r="AB90" i="17"/>
  <c r="Q48" i="13" l="1"/>
  <c r="A48" i="13"/>
  <c r="Q36" i="13"/>
  <c r="A36" i="13"/>
  <c r="A37" i="13"/>
  <c r="Q37" i="13"/>
  <c r="XFD36" i="13"/>
  <c r="XFC36" i="13" s="1"/>
  <c r="XFB36" i="13" s="1"/>
  <c r="XFA36" i="13" s="1"/>
  <c r="XEZ36" i="13" s="1"/>
  <c r="XEY36" i="13" s="1"/>
  <c r="XEX36" i="13" s="1"/>
  <c r="XEW36" i="13" s="1"/>
  <c r="XEV36" i="13" s="1"/>
  <c r="XEU36" i="13" s="1"/>
  <c r="XET36" i="13" s="1"/>
  <c r="XES36" i="13" s="1"/>
  <c r="XER36" i="13" s="1"/>
  <c r="XEQ36" i="13" s="1"/>
  <c r="XEP36" i="13" s="1"/>
  <c r="XEO36" i="13" s="1"/>
  <c r="XEN36" i="13" s="1"/>
  <c r="XEM36" i="13" s="1"/>
  <c r="XEL36" i="13" s="1"/>
  <c r="XEK36" i="13" s="1"/>
  <c r="XEJ36" i="13" s="1"/>
  <c r="XEI36" i="13" s="1"/>
  <c r="XEH36" i="13" s="1"/>
  <c r="XEG36" i="13" s="1"/>
  <c r="XEF36" i="13" s="1"/>
  <c r="XEE36" i="13" s="1"/>
  <c r="XED36" i="13" s="1"/>
  <c r="XEC36" i="13" s="1"/>
  <c r="XEB36" i="13" s="1"/>
  <c r="XEA36" i="13" s="1"/>
  <c r="XDZ36" i="13" s="1"/>
  <c r="XDY36" i="13" s="1"/>
  <c r="XDX36" i="13" s="1"/>
  <c r="XDW36" i="13" s="1"/>
  <c r="XDV36" i="13" s="1"/>
  <c r="XDU36" i="13" s="1"/>
  <c r="XDT36" i="13" s="1"/>
  <c r="XDS36" i="13" s="1"/>
  <c r="XDR36" i="13" s="1"/>
  <c r="XDQ36" i="13" s="1"/>
  <c r="XDP36" i="13" s="1"/>
  <c r="XDO36" i="13" s="1"/>
  <c r="XDN36" i="13" s="1"/>
  <c r="XDM36" i="13" s="1"/>
  <c r="XDL36" i="13" s="1"/>
  <c r="XDK36" i="13" s="1"/>
  <c r="XDJ36" i="13" s="1"/>
  <c r="XDI36" i="13" s="1"/>
  <c r="XDH36" i="13" s="1"/>
  <c r="XDG36" i="13" s="1"/>
  <c r="XDF36" i="13" s="1"/>
  <c r="XDE36" i="13" s="1"/>
  <c r="XDD36" i="13" s="1"/>
  <c r="XDC36" i="13" s="1"/>
  <c r="XDB36" i="13" s="1"/>
  <c r="XDA36" i="13" s="1"/>
  <c r="XCZ36" i="13" s="1"/>
  <c r="XCY36" i="13" s="1"/>
  <c r="XCX36" i="13" s="1"/>
  <c r="XCW36" i="13" s="1"/>
  <c r="XCV36" i="13" s="1"/>
  <c r="XCU36" i="13" s="1"/>
  <c r="XCT36" i="13" s="1"/>
  <c r="XCS36" i="13" s="1"/>
  <c r="XCR36" i="13" s="1"/>
  <c r="XCQ36" i="13" s="1"/>
  <c r="XCP36" i="13" s="1"/>
  <c r="XCO36" i="13" s="1"/>
  <c r="XCN36" i="13" s="1"/>
  <c r="XCM36" i="13" s="1"/>
  <c r="XCL36" i="13" s="1"/>
  <c r="XCK36" i="13" s="1"/>
  <c r="XCJ36" i="13" s="1"/>
  <c r="XCI36" i="13" s="1"/>
  <c r="XCH36" i="13" s="1"/>
  <c r="XCG36" i="13" s="1"/>
  <c r="XCF36" i="13" s="1"/>
  <c r="XCE36" i="13" s="1"/>
  <c r="XCD36" i="13" s="1"/>
  <c r="XCC36" i="13" s="1"/>
  <c r="XCB36" i="13" s="1"/>
  <c r="XCA36" i="13" s="1"/>
  <c r="XBZ36" i="13" s="1"/>
  <c r="XBY36" i="13" s="1"/>
  <c r="XBX36" i="13" s="1"/>
  <c r="XBW36" i="13" s="1"/>
  <c r="XBV36" i="13" s="1"/>
  <c r="XBU36" i="13" s="1"/>
  <c r="XBT36" i="13" s="1"/>
  <c r="XBS36" i="13" s="1"/>
  <c r="XBR36" i="13" s="1"/>
  <c r="XBQ36" i="13" s="1"/>
  <c r="XBP36" i="13" s="1"/>
  <c r="XBO36" i="13" s="1"/>
  <c r="XBN36" i="13" s="1"/>
  <c r="XBM36" i="13" s="1"/>
  <c r="XBL36" i="13" s="1"/>
  <c r="XBK36" i="13" s="1"/>
  <c r="XBJ36" i="13" s="1"/>
  <c r="XBI36" i="13" s="1"/>
  <c r="XBH36" i="13" s="1"/>
  <c r="XBG36" i="13" s="1"/>
  <c r="XBF36" i="13" s="1"/>
  <c r="XBE36" i="13" s="1"/>
  <c r="XBD36" i="13" s="1"/>
  <c r="XBC36" i="13" s="1"/>
  <c r="XBB36" i="13" s="1"/>
  <c r="XBA36" i="13" s="1"/>
  <c r="XAZ36" i="13" s="1"/>
  <c r="XAY36" i="13" s="1"/>
  <c r="XAX36" i="13" s="1"/>
  <c r="XAW36" i="13" s="1"/>
  <c r="XAV36" i="13" s="1"/>
  <c r="XAU36" i="13" s="1"/>
  <c r="XAT36" i="13" s="1"/>
  <c r="XAS36" i="13" s="1"/>
  <c r="XAR36" i="13" s="1"/>
  <c r="XAQ36" i="13" s="1"/>
  <c r="XAP36" i="13" s="1"/>
  <c r="XAO36" i="13" s="1"/>
  <c r="XAN36" i="13" s="1"/>
  <c r="XAM36" i="13" s="1"/>
  <c r="XAL36" i="13" s="1"/>
  <c r="XAK36" i="13" s="1"/>
  <c r="XAJ36" i="13" s="1"/>
  <c r="XAI36" i="13" s="1"/>
  <c r="XAH36" i="13" s="1"/>
  <c r="XAG36" i="13" s="1"/>
  <c r="XAF36" i="13" s="1"/>
  <c r="XAE36" i="13" s="1"/>
  <c r="XAD36" i="13" s="1"/>
  <c r="XAC36" i="13" s="1"/>
  <c r="XAB36" i="13" s="1"/>
  <c r="XAA36" i="13" s="1"/>
  <c r="WZZ36" i="13" s="1"/>
  <c r="WZY36" i="13" s="1"/>
  <c r="WZX36" i="13" s="1"/>
  <c r="WZW36" i="13" s="1"/>
  <c r="WZV36" i="13" s="1"/>
  <c r="WZU36" i="13" s="1"/>
  <c r="WZT36" i="13" s="1"/>
  <c r="WZS36" i="13" s="1"/>
  <c r="WZR36" i="13" s="1"/>
  <c r="WZQ36" i="13" s="1"/>
  <c r="WZP36" i="13" s="1"/>
  <c r="WZO36" i="13" s="1"/>
  <c r="WZN36" i="13" s="1"/>
  <c r="WZM36" i="13" s="1"/>
  <c r="WZL36" i="13" s="1"/>
  <c r="WZK36" i="13" s="1"/>
  <c r="WZJ36" i="13" s="1"/>
  <c r="WZI36" i="13" s="1"/>
  <c r="WZH36" i="13" s="1"/>
  <c r="WZG36" i="13" s="1"/>
  <c r="WZF36" i="13" s="1"/>
  <c r="WZE36" i="13" s="1"/>
  <c r="WZD36" i="13" s="1"/>
  <c r="WZC36" i="13" s="1"/>
  <c r="WZB36" i="13" s="1"/>
  <c r="WZA36" i="13" s="1"/>
  <c r="WYZ36" i="13" s="1"/>
  <c r="WYY36" i="13" s="1"/>
  <c r="WYX36" i="13" s="1"/>
  <c r="WYW36" i="13" s="1"/>
  <c r="WYV36" i="13" s="1"/>
  <c r="WYU36" i="13" s="1"/>
  <c r="WYT36" i="13" s="1"/>
  <c r="WYS36" i="13" s="1"/>
  <c r="WYR36" i="13" s="1"/>
  <c r="WYQ36" i="13" s="1"/>
  <c r="WYP36" i="13" s="1"/>
  <c r="WYO36" i="13" s="1"/>
  <c r="WYN36" i="13" s="1"/>
  <c r="WYM36" i="13" s="1"/>
  <c r="WYL36" i="13" s="1"/>
  <c r="WYK36" i="13" s="1"/>
  <c r="WYJ36" i="13" s="1"/>
  <c r="WYI36" i="13" s="1"/>
  <c r="WYH36" i="13" s="1"/>
  <c r="WYG36" i="13" s="1"/>
  <c r="WYF36" i="13" s="1"/>
  <c r="WYE36" i="13" s="1"/>
  <c r="WYD36" i="13" s="1"/>
  <c r="WYC36" i="13" s="1"/>
  <c r="WYB36" i="13" s="1"/>
  <c r="WYA36" i="13" s="1"/>
  <c r="WXZ36" i="13" s="1"/>
  <c r="WXY36" i="13" s="1"/>
  <c r="WXX36" i="13" s="1"/>
  <c r="WXW36" i="13" s="1"/>
  <c r="WXV36" i="13" s="1"/>
  <c r="WXU36" i="13" s="1"/>
  <c r="WXT36" i="13" s="1"/>
  <c r="WXS36" i="13" s="1"/>
  <c r="WXR36" i="13" s="1"/>
  <c r="WXQ36" i="13" s="1"/>
  <c r="WXP36" i="13" s="1"/>
  <c r="WXO36" i="13" s="1"/>
  <c r="WXN36" i="13" s="1"/>
  <c r="WXM36" i="13" s="1"/>
  <c r="WXL36" i="13" s="1"/>
  <c r="WXK36" i="13" s="1"/>
  <c r="WXJ36" i="13" s="1"/>
  <c r="WXI36" i="13" s="1"/>
  <c r="WXH36" i="13" s="1"/>
  <c r="WXG36" i="13" s="1"/>
  <c r="WXF36" i="13" s="1"/>
  <c r="WXE36" i="13" s="1"/>
  <c r="WXD36" i="13" s="1"/>
  <c r="WXC36" i="13" s="1"/>
  <c r="WXB36" i="13" s="1"/>
  <c r="WXA36" i="13" s="1"/>
  <c r="WWZ36" i="13" s="1"/>
  <c r="WWY36" i="13" s="1"/>
  <c r="WWX36" i="13" s="1"/>
  <c r="WWW36" i="13" s="1"/>
  <c r="WWV36" i="13" s="1"/>
  <c r="WWU36" i="13" s="1"/>
  <c r="WWT36" i="13" s="1"/>
  <c r="WWS36" i="13" s="1"/>
  <c r="WWR36" i="13" s="1"/>
  <c r="WWQ36" i="13" s="1"/>
  <c r="WWP36" i="13" s="1"/>
  <c r="WWO36" i="13" s="1"/>
  <c r="WWN36" i="13" s="1"/>
  <c r="WWM36" i="13" s="1"/>
  <c r="WWL36" i="13" s="1"/>
  <c r="WWK36" i="13" s="1"/>
  <c r="WWJ36" i="13" s="1"/>
  <c r="WWI36" i="13" s="1"/>
  <c r="WWH36" i="13" s="1"/>
  <c r="WWG36" i="13" s="1"/>
  <c r="WWF36" i="13" s="1"/>
  <c r="WWE36" i="13" s="1"/>
  <c r="WWD36" i="13" s="1"/>
  <c r="WWC36" i="13" s="1"/>
  <c r="WWB36" i="13" s="1"/>
  <c r="WWA36" i="13" s="1"/>
  <c r="WVZ36" i="13" s="1"/>
  <c r="WVY36" i="13" s="1"/>
  <c r="WVX36" i="13" s="1"/>
  <c r="WVW36" i="13" s="1"/>
  <c r="WVV36" i="13" s="1"/>
  <c r="WVU36" i="13" s="1"/>
  <c r="WVT36" i="13" s="1"/>
  <c r="WVS36" i="13" s="1"/>
  <c r="WVR36" i="13" s="1"/>
  <c r="WVQ36" i="13" s="1"/>
  <c r="WVP36" i="13" s="1"/>
  <c r="WVO36" i="13" s="1"/>
  <c r="WVN36" i="13" s="1"/>
  <c r="WVM36" i="13" s="1"/>
  <c r="WVL36" i="13" s="1"/>
  <c r="WVK36" i="13" s="1"/>
  <c r="WVJ36" i="13" s="1"/>
  <c r="WVI36" i="13" s="1"/>
  <c r="WVH36" i="13" s="1"/>
  <c r="WVG36" i="13" s="1"/>
  <c r="WVF36" i="13" s="1"/>
  <c r="WVE36" i="13" s="1"/>
  <c r="WVD36" i="13" s="1"/>
  <c r="WVC36" i="13" s="1"/>
  <c r="WVB36" i="13" s="1"/>
  <c r="WVA36" i="13" s="1"/>
  <c r="WUZ36" i="13" s="1"/>
  <c r="WUY36" i="13" s="1"/>
  <c r="WUX36" i="13" s="1"/>
  <c r="WUW36" i="13" s="1"/>
  <c r="WUV36" i="13" s="1"/>
  <c r="WUU36" i="13" s="1"/>
  <c r="WUT36" i="13" s="1"/>
  <c r="WUS36" i="13" s="1"/>
  <c r="WUR36" i="13" s="1"/>
  <c r="WUQ36" i="13" s="1"/>
  <c r="WUP36" i="13" s="1"/>
  <c r="WUO36" i="13" s="1"/>
  <c r="WUN36" i="13" s="1"/>
  <c r="WUM36" i="13" s="1"/>
  <c r="WUL36" i="13" s="1"/>
  <c r="WUK36" i="13" s="1"/>
  <c r="WUJ36" i="13" s="1"/>
  <c r="WUI36" i="13" s="1"/>
  <c r="WUH36" i="13" s="1"/>
  <c r="WUG36" i="13" s="1"/>
  <c r="WUF36" i="13" s="1"/>
  <c r="WUE36" i="13" s="1"/>
  <c r="WUD36" i="13" s="1"/>
  <c r="WUC36" i="13" s="1"/>
  <c r="WUB36" i="13" s="1"/>
  <c r="WUA36" i="13" s="1"/>
  <c r="WTZ36" i="13" s="1"/>
  <c r="WTY36" i="13" s="1"/>
  <c r="WTX36" i="13" s="1"/>
  <c r="WTW36" i="13" s="1"/>
  <c r="WTV36" i="13" s="1"/>
  <c r="WTU36" i="13" s="1"/>
  <c r="WTT36" i="13" s="1"/>
  <c r="WTS36" i="13" s="1"/>
  <c r="WTR36" i="13" s="1"/>
  <c r="WTQ36" i="13" s="1"/>
  <c r="WTP36" i="13" s="1"/>
  <c r="WTO36" i="13" s="1"/>
  <c r="WTN36" i="13" s="1"/>
  <c r="WTM36" i="13" s="1"/>
  <c r="WTL36" i="13" s="1"/>
  <c r="WTK36" i="13" s="1"/>
  <c r="WTJ36" i="13" s="1"/>
  <c r="WTI36" i="13" s="1"/>
  <c r="WTH36" i="13" s="1"/>
  <c r="WTG36" i="13" s="1"/>
  <c r="WTF36" i="13" s="1"/>
  <c r="WTE36" i="13" s="1"/>
  <c r="WTD36" i="13" s="1"/>
  <c r="WTC36" i="13" s="1"/>
  <c r="WTB36" i="13" s="1"/>
  <c r="WTA36" i="13" s="1"/>
  <c r="WSZ36" i="13" s="1"/>
  <c r="WSY36" i="13" s="1"/>
  <c r="WSX36" i="13" s="1"/>
  <c r="WSW36" i="13" s="1"/>
  <c r="WSV36" i="13" s="1"/>
  <c r="WSU36" i="13" s="1"/>
  <c r="WST36" i="13" s="1"/>
  <c r="WSS36" i="13" s="1"/>
  <c r="WSR36" i="13" s="1"/>
  <c r="WSQ36" i="13" s="1"/>
  <c r="WSP36" i="13" s="1"/>
  <c r="WSO36" i="13" s="1"/>
  <c r="WSN36" i="13" s="1"/>
  <c r="WSM36" i="13" s="1"/>
  <c r="WSL36" i="13" s="1"/>
  <c r="WSK36" i="13" s="1"/>
  <c r="WSJ36" i="13" s="1"/>
  <c r="WSI36" i="13" s="1"/>
  <c r="WSH36" i="13" s="1"/>
  <c r="WSG36" i="13" s="1"/>
  <c r="WSF36" i="13" s="1"/>
  <c r="WSE36" i="13" s="1"/>
  <c r="WSD36" i="13" s="1"/>
  <c r="WSC36" i="13" s="1"/>
  <c r="WSB36" i="13" s="1"/>
  <c r="WSA36" i="13" s="1"/>
  <c r="WRZ36" i="13" s="1"/>
  <c r="WRY36" i="13" s="1"/>
  <c r="WRX36" i="13" s="1"/>
  <c r="WRW36" i="13" s="1"/>
  <c r="WRV36" i="13" s="1"/>
  <c r="WRU36" i="13" s="1"/>
  <c r="WRT36" i="13" s="1"/>
  <c r="WRS36" i="13" s="1"/>
  <c r="WRR36" i="13" s="1"/>
  <c r="WRQ36" i="13" s="1"/>
  <c r="WRP36" i="13" s="1"/>
  <c r="WRO36" i="13" s="1"/>
  <c r="WRN36" i="13" s="1"/>
  <c r="WRM36" i="13" s="1"/>
  <c r="WRL36" i="13" s="1"/>
  <c r="WRK36" i="13" s="1"/>
  <c r="WRJ36" i="13" s="1"/>
  <c r="WRI36" i="13" s="1"/>
  <c r="WRH36" i="13" s="1"/>
  <c r="WRG36" i="13" s="1"/>
  <c r="WRF36" i="13" s="1"/>
  <c r="WRE36" i="13" s="1"/>
  <c r="WRD36" i="13" s="1"/>
  <c r="WRC36" i="13" s="1"/>
  <c r="WRB36" i="13" s="1"/>
  <c r="WRA36" i="13" s="1"/>
  <c r="WQZ36" i="13" s="1"/>
  <c r="WQY36" i="13" s="1"/>
  <c r="WQX36" i="13" s="1"/>
  <c r="WQW36" i="13" s="1"/>
  <c r="WQV36" i="13" s="1"/>
  <c r="WQU36" i="13" s="1"/>
  <c r="WQT36" i="13" s="1"/>
  <c r="WQS36" i="13" s="1"/>
  <c r="WQR36" i="13" s="1"/>
  <c r="WQQ36" i="13" s="1"/>
  <c r="WQP36" i="13" s="1"/>
  <c r="WQO36" i="13" s="1"/>
  <c r="WQN36" i="13" s="1"/>
  <c r="WQM36" i="13" s="1"/>
  <c r="WQL36" i="13" s="1"/>
  <c r="WQK36" i="13" s="1"/>
  <c r="WQJ36" i="13" s="1"/>
  <c r="WQI36" i="13" s="1"/>
  <c r="WQH36" i="13" s="1"/>
  <c r="WQG36" i="13" s="1"/>
  <c r="WQF36" i="13" s="1"/>
  <c r="WQE36" i="13" s="1"/>
  <c r="WQD36" i="13" s="1"/>
  <c r="WQC36" i="13" s="1"/>
  <c r="WQB36" i="13" s="1"/>
  <c r="WQA36" i="13" s="1"/>
  <c r="WPZ36" i="13" s="1"/>
  <c r="WPY36" i="13" s="1"/>
  <c r="WPX36" i="13" s="1"/>
  <c r="WPW36" i="13" s="1"/>
  <c r="WPV36" i="13" s="1"/>
  <c r="WPU36" i="13" s="1"/>
  <c r="WPT36" i="13" s="1"/>
  <c r="WPS36" i="13" s="1"/>
  <c r="WPR36" i="13" s="1"/>
  <c r="WPQ36" i="13" s="1"/>
  <c r="WPP36" i="13" s="1"/>
  <c r="WPO36" i="13" s="1"/>
  <c r="WPN36" i="13" s="1"/>
  <c r="WPM36" i="13" s="1"/>
  <c r="WPL36" i="13" s="1"/>
  <c r="WPK36" i="13" s="1"/>
  <c r="WPJ36" i="13" s="1"/>
  <c r="WPI36" i="13" s="1"/>
  <c r="WPH36" i="13" s="1"/>
  <c r="WPG36" i="13" s="1"/>
  <c r="WPF36" i="13" s="1"/>
  <c r="WPE36" i="13" s="1"/>
  <c r="WPD36" i="13" s="1"/>
  <c r="WPC36" i="13" s="1"/>
  <c r="WPB36" i="13" s="1"/>
  <c r="WPA36" i="13" s="1"/>
  <c r="WOZ36" i="13" s="1"/>
  <c r="WOY36" i="13" s="1"/>
  <c r="WOX36" i="13" s="1"/>
  <c r="WOW36" i="13" s="1"/>
  <c r="WOV36" i="13" s="1"/>
  <c r="WOU36" i="13" s="1"/>
  <c r="WOT36" i="13" s="1"/>
  <c r="WOS36" i="13" s="1"/>
  <c r="WOR36" i="13" s="1"/>
  <c r="WOQ36" i="13" s="1"/>
  <c r="WOP36" i="13" s="1"/>
  <c r="WOO36" i="13" s="1"/>
  <c r="WON36" i="13" s="1"/>
  <c r="WOM36" i="13" s="1"/>
  <c r="WOL36" i="13" s="1"/>
  <c r="WOK36" i="13" s="1"/>
  <c r="WOJ36" i="13" s="1"/>
  <c r="WOI36" i="13" s="1"/>
  <c r="WOH36" i="13" s="1"/>
  <c r="WOG36" i="13" s="1"/>
  <c r="WOF36" i="13" s="1"/>
  <c r="WOE36" i="13" s="1"/>
  <c r="WOD36" i="13" s="1"/>
  <c r="WOC36" i="13" s="1"/>
  <c r="WOB36" i="13" s="1"/>
  <c r="WOA36" i="13" s="1"/>
  <c r="WNZ36" i="13" s="1"/>
  <c r="WNY36" i="13" s="1"/>
  <c r="WNX36" i="13" s="1"/>
  <c r="WNW36" i="13" s="1"/>
  <c r="WNV36" i="13" s="1"/>
  <c r="WNU36" i="13" s="1"/>
  <c r="WNT36" i="13" s="1"/>
  <c r="WNS36" i="13" s="1"/>
  <c r="WNR36" i="13" s="1"/>
  <c r="WNQ36" i="13" s="1"/>
  <c r="WNP36" i="13" s="1"/>
  <c r="WNO36" i="13" s="1"/>
  <c r="WNN36" i="13" s="1"/>
  <c r="WNM36" i="13" s="1"/>
  <c r="WNL36" i="13" s="1"/>
  <c r="WNK36" i="13" s="1"/>
  <c r="WNJ36" i="13" s="1"/>
  <c r="WNI36" i="13" s="1"/>
  <c r="WNH36" i="13" s="1"/>
  <c r="WNG36" i="13" s="1"/>
  <c r="WNF36" i="13" s="1"/>
  <c r="WNE36" i="13" s="1"/>
  <c r="WND36" i="13" s="1"/>
  <c r="WNC36" i="13" s="1"/>
  <c r="WNB36" i="13" s="1"/>
  <c r="WNA36" i="13" s="1"/>
  <c r="WMZ36" i="13" s="1"/>
  <c r="WMY36" i="13" s="1"/>
  <c r="WMX36" i="13" s="1"/>
  <c r="WMW36" i="13" s="1"/>
  <c r="WMV36" i="13" s="1"/>
  <c r="WMU36" i="13" s="1"/>
  <c r="WMT36" i="13" s="1"/>
  <c r="WMS36" i="13" s="1"/>
  <c r="WMR36" i="13" s="1"/>
  <c r="WMQ36" i="13" s="1"/>
  <c r="WMP36" i="13" s="1"/>
  <c r="WMO36" i="13" s="1"/>
  <c r="WMN36" i="13" s="1"/>
  <c r="WMM36" i="13" s="1"/>
  <c r="WML36" i="13" s="1"/>
  <c r="WMK36" i="13" s="1"/>
  <c r="WMJ36" i="13" s="1"/>
  <c r="WMI36" i="13" s="1"/>
  <c r="WMH36" i="13" s="1"/>
  <c r="WMG36" i="13" s="1"/>
  <c r="WMF36" i="13" s="1"/>
  <c r="WME36" i="13" s="1"/>
  <c r="WMD36" i="13" s="1"/>
  <c r="WMC36" i="13" s="1"/>
  <c r="WMB36" i="13" s="1"/>
  <c r="WMA36" i="13" s="1"/>
  <c r="WLZ36" i="13" s="1"/>
  <c r="WLY36" i="13" s="1"/>
  <c r="WLX36" i="13" s="1"/>
  <c r="WLW36" i="13" s="1"/>
  <c r="WLV36" i="13" s="1"/>
  <c r="WLU36" i="13" s="1"/>
  <c r="WLT36" i="13" s="1"/>
  <c r="WLS36" i="13" s="1"/>
  <c r="WLR36" i="13" s="1"/>
  <c r="WLQ36" i="13" s="1"/>
  <c r="WLP36" i="13" s="1"/>
  <c r="WLO36" i="13" s="1"/>
  <c r="WLN36" i="13" s="1"/>
  <c r="WLM36" i="13" s="1"/>
  <c r="WLL36" i="13" s="1"/>
  <c r="WLK36" i="13" s="1"/>
  <c r="WLJ36" i="13" s="1"/>
  <c r="WLI36" i="13" s="1"/>
  <c r="WLH36" i="13" s="1"/>
  <c r="WLG36" i="13" s="1"/>
  <c r="WLF36" i="13" s="1"/>
  <c r="WLE36" i="13" s="1"/>
  <c r="WLD36" i="13" s="1"/>
  <c r="WLC36" i="13" s="1"/>
  <c r="WLB36" i="13" s="1"/>
  <c r="WLA36" i="13" s="1"/>
  <c r="WKZ36" i="13" s="1"/>
  <c r="WKY36" i="13" s="1"/>
  <c r="WKX36" i="13" s="1"/>
  <c r="WKW36" i="13" s="1"/>
  <c r="WKV36" i="13" s="1"/>
  <c r="WKU36" i="13" s="1"/>
  <c r="WKT36" i="13" s="1"/>
  <c r="WKS36" i="13" s="1"/>
  <c r="WKR36" i="13" s="1"/>
  <c r="WKQ36" i="13" s="1"/>
  <c r="WKP36" i="13" s="1"/>
  <c r="WKO36" i="13" s="1"/>
  <c r="WKN36" i="13" s="1"/>
  <c r="WKM36" i="13" s="1"/>
  <c r="WKL36" i="13" s="1"/>
  <c r="WKK36" i="13" s="1"/>
  <c r="WKJ36" i="13" s="1"/>
  <c r="WKI36" i="13" s="1"/>
  <c r="WKH36" i="13" s="1"/>
  <c r="WKG36" i="13" s="1"/>
  <c r="WKF36" i="13" s="1"/>
  <c r="WKE36" i="13" s="1"/>
  <c r="WKD36" i="13" s="1"/>
  <c r="WKC36" i="13" s="1"/>
  <c r="WKB36" i="13" s="1"/>
  <c r="WKA36" i="13" s="1"/>
  <c r="WJZ36" i="13" s="1"/>
  <c r="WJY36" i="13" s="1"/>
  <c r="WJX36" i="13" s="1"/>
  <c r="WJW36" i="13" s="1"/>
  <c r="WJV36" i="13" s="1"/>
  <c r="WJU36" i="13" s="1"/>
  <c r="WJT36" i="13" s="1"/>
  <c r="WJS36" i="13" s="1"/>
  <c r="WJR36" i="13" s="1"/>
  <c r="WJQ36" i="13" s="1"/>
  <c r="WJP36" i="13" s="1"/>
  <c r="WJO36" i="13" s="1"/>
  <c r="WJN36" i="13" s="1"/>
  <c r="WJM36" i="13" s="1"/>
  <c r="WJL36" i="13" s="1"/>
  <c r="WJK36" i="13" s="1"/>
  <c r="WJJ36" i="13" s="1"/>
  <c r="WJI36" i="13" s="1"/>
  <c r="WJH36" i="13" s="1"/>
  <c r="WJG36" i="13" s="1"/>
  <c r="WJF36" i="13" s="1"/>
  <c r="WJE36" i="13" s="1"/>
  <c r="WJD36" i="13" s="1"/>
  <c r="WJC36" i="13" s="1"/>
  <c r="WJB36" i="13" s="1"/>
  <c r="WJA36" i="13" s="1"/>
  <c r="WIZ36" i="13" s="1"/>
  <c r="WIY36" i="13" s="1"/>
  <c r="WIX36" i="13" s="1"/>
  <c r="WIW36" i="13" s="1"/>
  <c r="WIV36" i="13" s="1"/>
  <c r="WIU36" i="13" s="1"/>
  <c r="WIT36" i="13" s="1"/>
  <c r="WIS36" i="13" s="1"/>
  <c r="WIR36" i="13" s="1"/>
  <c r="WIQ36" i="13" s="1"/>
  <c r="WIP36" i="13" s="1"/>
  <c r="WIO36" i="13" s="1"/>
  <c r="WIN36" i="13" s="1"/>
  <c r="WIM36" i="13" s="1"/>
  <c r="WIL36" i="13" s="1"/>
  <c r="WIK36" i="13" s="1"/>
  <c r="WIJ36" i="13" s="1"/>
  <c r="WII36" i="13" s="1"/>
  <c r="WIH36" i="13" s="1"/>
  <c r="WIG36" i="13" s="1"/>
  <c r="WIF36" i="13" s="1"/>
  <c r="WIE36" i="13" s="1"/>
  <c r="WID36" i="13" s="1"/>
  <c r="WIC36" i="13" s="1"/>
  <c r="WIB36" i="13" s="1"/>
  <c r="WIA36" i="13" s="1"/>
  <c r="WHZ36" i="13" s="1"/>
  <c r="WHY36" i="13" s="1"/>
  <c r="WHX36" i="13" s="1"/>
  <c r="WHW36" i="13" s="1"/>
  <c r="WHV36" i="13" s="1"/>
  <c r="WHU36" i="13" s="1"/>
  <c r="WHT36" i="13" s="1"/>
  <c r="WHS36" i="13" s="1"/>
  <c r="WHR36" i="13" s="1"/>
  <c r="WHQ36" i="13" s="1"/>
  <c r="WHP36" i="13" s="1"/>
  <c r="WHO36" i="13" s="1"/>
  <c r="WHN36" i="13" s="1"/>
  <c r="WHM36" i="13" s="1"/>
  <c r="WHL36" i="13" s="1"/>
  <c r="WHK36" i="13" s="1"/>
  <c r="WHJ36" i="13" s="1"/>
  <c r="WHI36" i="13" s="1"/>
  <c r="WHH36" i="13" s="1"/>
  <c r="WHG36" i="13" s="1"/>
  <c r="WHF36" i="13" s="1"/>
  <c r="WHE36" i="13" s="1"/>
  <c r="WHD36" i="13" s="1"/>
  <c r="WHC36" i="13" s="1"/>
  <c r="WHB36" i="13" s="1"/>
  <c r="WHA36" i="13" s="1"/>
  <c r="WGZ36" i="13" s="1"/>
  <c r="WGY36" i="13" s="1"/>
  <c r="WGX36" i="13" s="1"/>
  <c r="WGW36" i="13" s="1"/>
  <c r="WGV36" i="13" s="1"/>
  <c r="WGU36" i="13" s="1"/>
  <c r="WGT36" i="13" s="1"/>
  <c r="WGS36" i="13" s="1"/>
  <c r="WGR36" i="13" s="1"/>
  <c r="WGQ36" i="13" s="1"/>
  <c r="WGP36" i="13" s="1"/>
  <c r="WGO36" i="13" s="1"/>
  <c r="WGN36" i="13" s="1"/>
  <c r="WGM36" i="13" s="1"/>
  <c r="WGL36" i="13" s="1"/>
  <c r="WGK36" i="13" s="1"/>
  <c r="WGJ36" i="13" s="1"/>
  <c r="WGI36" i="13" s="1"/>
  <c r="WGH36" i="13" s="1"/>
  <c r="WGG36" i="13" s="1"/>
  <c r="WGF36" i="13" s="1"/>
  <c r="WGE36" i="13" s="1"/>
  <c r="WGD36" i="13" s="1"/>
  <c r="WGC36" i="13" s="1"/>
  <c r="WGB36" i="13" s="1"/>
  <c r="WGA36" i="13" s="1"/>
  <c r="WFZ36" i="13" s="1"/>
  <c r="WFY36" i="13" s="1"/>
  <c r="WFX36" i="13" s="1"/>
  <c r="WFW36" i="13" s="1"/>
  <c r="WFV36" i="13" s="1"/>
  <c r="WFU36" i="13" s="1"/>
  <c r="WFT36" i="13" s="1"/>
  <c r="WFS36" i="13" s="1"/>
  <c r="WFR36" i="13" s="1"/>
  <c r="WFQ36" i="13" s="1"/>
  <c r="WFP36" i="13" s="1"/>
  <c r="WFO36" i="13" s="1"/>
  <c r="WFN36" i="13" s="1"/>
  <c r="WFM36" i="13" s="1"/>
  <c r="WFL36" i="13" s="1"/>
  <c r="WFK36" i="13" s="1"/>
  <c r="WFJ36" i="13" s="1"/>
  <c r="WFI36" i="13" s="1"/>
  <c r="WFH36" i="13" s="1"/>
  <c r="WFG36" i="13" s="1"/>
  <c r="WFF36" i="13" s="1"/>
  <c r="WFE36" i="13" s="1"/>
  <c r="WFD36" i="13" s="1"/>
  <c r="WFC36" i="13" s="1"/>
  <c r="WFB36" i="13" s="1"/>
  <c r="WFA36" i="13" s="1"/>
  <c r="WEZ36" i="13" s="1"/>
  <c r="WEY36" i="13" s="1"/>
  <c r="WEX36" i="13" s="1"/>
  <c r="WEW36" i="13" s="1"/>
  <c r="WEV36" i="13" s="1"/>
  <c r="WEU36" i="13" s="1"/>
  <c r="WET36" i="13" s="1"/>
  <c r="WES36" i="13" s="1"/>
  <c r="WER36" i="13" s="1"/>
  <c r="WEQ36" i="13" s="1"/>
  <c r="WEP36" i="13" s="1"/>
  <c r="WEO36" i="13" s="1"/>
  <c r="WEN36" i="13" s="1"/>
  <c r="WEM36" i="13" s="1"/>
  <c r="WEL36" i="13" s="1"/>
  <c r="WEK36" i="13" s="1"/>
  <c r="WEJ36" i="13" s="1"/>
  <c r="WEI36" i="13" s="1"/>
  <c r="WEH36" i="13" s="1"/>
  <c r="WEG36" i="13" s="1"/>
  <c r="WEF36" i="13" s="1"/>
  <c r="WEE36" i="13" s="1"/>
  <c r="WED36" i="13" s="1"/>
  <c r="WEC36" i="13" s="1"/>
  <c r="WEB36" i="13" s="1"/>
  <c r="WEA36" i="13" s="1"/>
  <c r="WDZ36" i="13" s="1"/>
  <c r="WDY36" i="13" s="1"/>
  <c r="WDX36" i="13" s="1"/>
  <c r="WDW36" i="13" s="1"/>
  <c r="WDV36" i="13" s="1"/>
  <c r="WDU36" i="13" s="1"/>
  <c r="WDT36" i="13" s="1"/>
  <c r="WDS36" i="13" s="1"/>
  <c r="WDR36" i="13" s="1"/>
  <c r="WDQ36" i="13" s="1"/>
  <c r="WDP36" i="13" s="1"/>
  <c r="WDO36" i="13" s="1"/>
  <c r="WDN36" i="13" s="1"/>
  <c r="WDM36" i="13" s="1"/>
  <c r="WDL36" i="13" s="1"/>
  <c r="WDK36" i="13" s="1"/>
  <c r="WDJ36" i="13" s="1"/>
  <c r="WDI36" i="13" s="1"/>
  <c r="WDH36" i="13" s="1"/>
  <c r="WDG36" i="13" s="1"/>
  <c r="WDF36" i="13" s="1"/>
  <c r="WDE36" i="13" s="1"/>
  <c r="WDD36" i="13" s="1"/>
  <c r="WDC36" i="13" s="1"/>
  <c r="WDB36" i="13" s="1"/>
  <c r="WDA36" i="13" s="1"/>
  <c r="WCZ36" i="13" s="1"/>
  <c r="WCY36" i="13" s="1"/>
  <c r="WCX36" i="13" s="1"/>
  <c r="WCW36" i="13" s="1"/>
  <c r="WCV36" i="13" s="1"/>
  <c r="WCU36" i="13" s="1"/>
  <c r="WCT36" i="13" s="1"/>
  <c r="WCS36" i="13" s="1"/>
  <c r="WCR36" i="13" s="1"/>
  <c r="WCQ36" i="13" s="1"/>
  <c r="WCP36" i="13" s="1"/>
  <c r="WCO36" i="13" s="1"/>
  <c r="WCN36" i="13" s="1"/>
  <c r="WCM36" i="13" s="1"/>
  <c r="WCL36" i="13" s="1"/>
  <c r="WCK36" i="13" s="1"/>
  <c r="WCJ36" i="13" s="1"/>
  <c r="WCI36" i="13" s="1"/>
  <c r="WCH36" i="13" s="1"/>
  <c r="WCG36" i="13" s="1"/>
  <c r="WCF36" i="13" s="1"/>
  <c r="WCE36" i="13" s="1"/>
  <c r="WCD36" i="13" s="1"/>
  <c r="WCC36" i="13" s="1"/>
  <c r="WCB36" i="13" s="1"/>
  <c r="WCA36" i="13" s="1"/>
  <c r="WBZ36" i="13" s="1"/>
  <c r="WBY36" i="13" s="1"/>
  <c r="WBX36" i="13" s="1"/>
  <c r="WBW36" i="13" s="1"/>
  <c r="WBV36" i="13" s="1"/>
  <c r="WBU36" i="13" s="1"/>
  <c r="WBT36" i="13" s="1"/>
  <c r="WBS36" i="13" s="1"/>
  <c r="WBR36" i="13" s="1"/>
  <c r="WBQ36" i="13" s="1"/>
  <c r="WBP36" i="13" s="1"/>
  <c r="WBO36" i="13" s="1"/>
  <c r="WBN36" i="13" s="1"/>
  <c r="WBM36" i="13" s="1"/>
  <c r="WBL36" i="13" s="1"/>
  <c r="WBK36" i="13" s="1"/>
  <c r="WBJ36" i="13" s="1"/>
  <c r="WBI36" i="13" s="1"/>
  <c r="WBH36" i="13" s="1"/>
  <c r="WBG36" i="13" s="1"/>
  <c r="WBF36" i="13" s="1"/>
  <c r="WBE36" i="13" s="1"/>
  <c r="WBD36" i="13" s="1"/>
  <c r="WBC36" i="13" s="1"/>
  <c r="WBB36" i="13" s="1"/>
  <c r="WBA36" i="13" s="1"/>
  <c r="WAZ36" i="13" s="1"/>
  <c r="WAY36" i="13" s="1"/>
  <c r="WAX36" i="13" s="1"/>
  <c r="WAW36" i="13" s="1"/>
  <c r="WAV36" i="13" s="1"/>
  <c r="WAU36" i="13" s="1"/>
  <c r="WAT36" i="13" s="1"/>
  <c r="WAS36" i="13" s="1"/>
  <c r="WAR36" i="13" s="1"/>
  <c r="WAQ36" i="13" s="1"/>
  <c r="WAP36" i="13" s="1"/>
  <c r="WAO36" i="13" s="1"/>
  <c r="WAN36" i="13" s="1"/>
  <c r="WAM36" i="13" s="1"/>
  <c r="WAL36" i="13" s="1"/>
  <c r="WAK36" i="13" s="1"/>
  <c r="WAJ36" i="13" s="1"/>
  <c r="WAI36" i="13" s="1"/>
  <c r="WAH36" i="13" s="1"/>
  <c r="WAG36" i="13" s="1"/>
  <c r="WAF36" i="13" s="1"/>
  <c r="WAE36" i="13" s="1"/>
  <c r="WAD36" i="13" s="1"/>
  <c r="WAC36" i="13" s="1"/>
  <c r="WAB36" i="13" s="1"/>
  <c r="WAA36" i="13" s="1"/>
  <c r="VZZ36" i="13" s="1"/>
  <c r="VZY36" i="13" s="1"/>
  <c r="VZX36" i="13" s="1"/>
  <c r="VZW36" i="13" s="1"/>
  <c r="VZV36" i="13" s="1"/>
  <c r="VZU36" i="13" s="1"/>
  <c r="VZT36" i="13" s="1"/>
  <c r="VZS36" i="13" s="1"/>
  <c r="VZR36" i="13" s="1"/>
  <c r="VZQ36" i="13" s="1"/>
  <c r="VZP36" i="13" s="1"/>
  <c r="VZO36" i="13" s="1"/>
  <c r="VZN36" i="13" s="1"/>
  <c r="VZM36" i="13" s="1"/>
  <c r="VZL36" i="13" s="1"/>
  <c r="VZK36" i="13" s="1"/>
  <c r="VZJ36" i="13" s="1"/>
  <c r="VZI36" i="13" s="1"/>
  <c r="VZH36" i="13" s="1"/>
  <c r="VZG36" i="13" s="1"/>
  <c r="VZF36" i="13" s="1"/>
  <c r="VZE36" i="13" s="1"/>
  <c r="VZD36" i="13" s="1"/>
  <c r="VZC36" i="13" s="1"/>
  <c r="VZB36" i="13" s="1"/>
  <c r="VZA36" i="13" s="1"/>
  <c r="VYZ36" i="13" s="1"/>
  <c r="VYY36" i="13" s="1"/>
  <c r="VYX36" i="13" s="1"/>
  <c r="VYW36" i="13" s="1"/>
  <c r="VYV36" i="13" s="1"/>
  <c r="VYU36" i="13" s="1"/>
  <c r="VYT36" i="13" s="1"/>
  <c r="VYS36" i="13" s="1"/>
  <c r="VYR36" i="13" s="1"/>
  <c r="VYQ36" i="13" s="1"/>
  <c r="VYP36" i="13" s="1"/>
  <c r="VYO36" i="13" s="1"/>
  <c r="VYN36" i="13" s="1"/>
  <c r="VYM36" i="13" s="1"/>
  <c r="VYL36" i="13" s="1"/>
  <c r="VYK36" i="13" s="1"/>
  <c r="VYJ36" i="13" s="1"/>
  <c r="VYI36" i="13" s="1"/>
  <c r="VYH36" i="13" s="1"/>
  <c r="VYG36" i="13" s="1"/>
  <c r="VYF36" i="13" s="1"/>
  <c r="VYE36" i="13" s="1"/>
  <c r="VYD36" i="13" s="1"/>
  <c r="VYC36" i="13" s="1"/>
  <c r="VYB36" i="13" s="1"/>
  <c r="VYA36" i="13" s="1"/>
  <c r="VXZ36" i="13" s="1"/>
  <c r="VXY36" i="13" s="1"/>
  <c r="VXX36" i="13" s="1"/>
  <c r="VXW36" i="13" s="1"/>
  <c r="VXV36" i="13" s="1"/>
  <c r="VXU36" i="13" s="1"/>
  <c r="VXT36" i="13" s="1"/>
  <c r="VXS36" i="13" s="1"/>
  <c r="VXR36" i="13" s="1"/>
  <c r="VXQ36" i="13" s="1"/>
  <c r="VXP36" i="13" s="1"/>
  <c r="VXO36" i="13" s="1"/>
  <c r="VXN36" i="13" s="1"/>
  <c r="VXM36" i="13" s="1"/>
  <c r="VXL36" i="13" s="1"/>
  <c r="VXK36" i="13" s="1"/>
  <c r="VXJ36" i="13" s="1"/>
  <c r="VXI36" i="13" s="1"/>
  <c r="VXH36" i="13" s="1"/>
  <c r="VXG36" i="13" s="1"/>
  <c r="VXF36" i="13" s="1"/>
  <c r="VXE36" i="13" s="1"/>
  <c r="VXD36" i="13" s="1"/>
  <c r="VXC36" i="13" s="1"/>
  <c r="VXB36" i="13" s="1"/>
  <c r="VXA36" i="13" s="1"/>
  <c r="VWZ36" i="13" s="1"/>
  <c r="VWY36" i="13" s="1"/>
  <c r="VWX36" i="13" s="1"/>
  <c r="VWW36" i="13" s="1"/>
  <c r="VWV36" i="13" s="1"/>
  <c r="VWU36" i="13" s="1"/>
  <c r="VWT36" i="13" s="1"/>
  <c r="VWS36" i="13" s="1"/>
  <c r="VWR36" i="13" s="1"/>
  <c r="VWQ36" i="13" s="1"/>
  <c r="VWP36" i="13" s="1"/>
  <c r="VWO36" i="13" s="1"/>
  <c r="VWN36" i="13" s="1"/>
  <c r="VWM36" i="13" s="1"/>
  <c r="VWL36" i="13" s="1"/>
  <c r="VWK36" i="13" s="1"/>
  <c r="VWJ36" i="13" s="1"/>
  <c r="VWI36" i="13" s="1"/>
  <c r="VWH36" i="13" s="1"/>
  <c r="VWG36" i="13" s="1"/>
  <c r="VWF36" i="13" s="1"/>
  <c r="VWE36" i="13" s="1"/>
  <c r="VWD36" i="13" s="1"/>
  <c r="VWC36" i="13" s="1"/>
  <c r="VWB36" i="13" s="1"/>
  <c r="VWA36" i="13" s="1"/>
  <c r="VVZ36" i="13" s="1"/>
  <c r="VVY36" i="13" s="1"/>
  <c r="VVX36" i="13" s="1"/>
  <c r="VVW36" i="13" s="1"/>
  <c r="VVV36" i="13" s="1"/>
  <c r="VVU36" i="13" s="1"/>
  <c r="VVT36" i="13" s="1"/>
  <c r="VVS36" i="13" s="1"/>
  <c r="VVR36" i="13" s="1"/>
  <c r="VVQ36" i="13" s="1"/>
  <c r="VVP36" i="13" s="1"/>
  <c r="VVO36" i="13" s="1"/>
  <c r="VVN36" i="13" s="1"/>
  <c r="VVM36" i="13" s="1"/>
  <c r="VVL36" i="13" s="1"/>
  <c r="VVK36" i="13" s="1"/>
  <c r="VVJ36" i="13" s="1"/>
  <c r="VVI36" i="13" s="1"/>
  <c r="VVH36" i="13" s="1"/>
  <c r="VVG36" i="13" s="1"/>
  <c r="VVF36" i="13" s="1"/>
  <c r="VVE36" i="13" s="1"/>
  <c r="VVD36" i="13" s="1"/>
  <c r="VVC36" i="13" s="1"/>
  <c r="VVB36" i="13" s="1"/>
  <c r="VVA36" i="13" s="1"/>
  <c r="VUZ36" i="13" s="1"/>
  <c r="VUY36" i="13" s="1"/>
  <c r="VUX36" i="13" s="1"/>
  <c r="VUW36" i="13" s="1"/>
  <c r="VUV36" i="13" s="1"/>
  <c r="VUU36" i="13" s="1"/>
  <c r="VUT36" i="13" s="1"/>
  <c r="VUS36" i="13" s="1"/>
  <c r="VUR36" i="13" s="1"/>
  <c r="VUQ36" i="13" s="1"/>
  <c r="VUP36" i="13" s="1"/>
  <c r="VUO36" i="13" s="1"/>
  <c r="VUN36" i="13" s="1"/>
  <c r="VUM36" i="13" s="1"/>
  <c r="VUL36" i="13" s="1"/>
  <c r="VUK36" i="13" s="1"/>
  <c r="VUJ36" i="13" s="1"/>
  <c r="VUI36" i="13" s="1"/>
  <c r="VUH36" i="13" s="1"/>
  <c r="VUG36" i="13" s="1"/>
  <c r="VUF36" i="13" s="1"/>
  <c r="VUE36" i="13" s="1"/>
  <c r="VUD36" i="13" s="1"/>
  <c r="VUC36" i="13" s="1"/>
  <c r="VUB36" i="13" s="1"/>
  <c r="VUA36" i="13" s="1"/>
  <c r="VTZ36" i="13" s="1"/>
  <c r="VTY36" i="13" s="1"/>
  <c r="VTX36" i="13" s="1"/>
  <c r="VTW36" i="13" s="1"/>
  <c r="VTV36" i="13" s="1"/>
  <c r="VTU36" i="13" s="1"/>
  <c r="VTT36" i="13" s="1"/>
  <c r="VTS36" i="13" s="1"/>
  <c r="VTR36" i="13" s="1"/>
  <c r="VTQ36" i="13" s="1"/>
  <c r="VTP36" i="13" s="1"/>
  <c r="VTO36" i="13" s="1"/>
  <c r="VTN36" i="13" s="1"/>
  <c r="VTM36" i="13" s="1"/>
  <c r="VTL36" i="13" s="1"/>
  <c r="VTK36" i="13" s="1"/>
  <c r="VTJ36" i="13" s="1"/>
  <c r="VTI36" i="13" s="1"/>
  <c r="VTH36" i="13" s="1"/>
  <c r="VTG36" i="13" s="1"/>
  <c r="VTF36" i="13" s="1"/>
  <c r="VTE36" i="13" s="1"/>
  <c r="VTD36" i="13" s="1"/>
  <c r="VTC36" i="13" s="1"/>
  <c r="VTB36" i="13" s="1"/>
  <c r="VTA36" i="13" s="1"/>
  <c r="VSZ36" i="13" s="1"/>
  <c r="VSY36" i="13" s="1"/>
  <c r="VSX36" i="13" s="1"/>
  <c r="VSW36" i="13" s="1"/>
  <c r="VSV36" i="13" s="1"/>
  <c r="VSU36" i="13" s="1"/>
  <c r="VST36" i="13" s="1"/>
  <c r="VSS36" i="13" s="1"/>
  <c r="VSR36" i="13" s="1"/>
  <c r="VSQ36" i="13" s="1"/>
  <c r="VSP36" i="13" s="1"/>
  <c r="VSO36" i="13" s="1"/>
  <c r="VSN36" i="13" s="1"/>
  <c r="VSM36" i="13" s="1"/>
  <c r="VSL36" i="13" s="1"/>
  <c r="VSK36" i="13" s="1"/>
  <c r="VSJ36" i="13" s="1"/>
  <c r="VSI36" i="13" s="1"/>
  <c r="VSH36" i="13" s="1"/>
  <c r="VSG36" i="13" s="1"/>
  <c r="VSF36" i="13" s="1"/>
  <c r="VSE36" i="13" s="1"/>
  <c r="VSD36" i="13" s="1"/>
  <c r="VSC36" i="13" s="1"/>
  <c r="VSB36" i="13" s="1"/>
  <c r="VSA36" i="13" s="1"/>
  <c r="VRZ36" i="13" s="1"/>
  <c r="VRY36" i="13" s="1"/>
  <c r="VRX36" i="13" s="1"/>
  <c r="VRW36" i="13" s="1"/>
  <c r="VRV36" i="13" s="1"/>
  <c r="VRU36" i="13" s="1"/>
  <c r="VRT36" i="13" s="1"/>
  <c r="VRS36" i="13" s="1"/>
  <c r="VRR36" i="13" s="1"/>
  <c r="VRQ36" i="13" s="1"/>
  <c r="VRP36" i="13" s="1"/>
  <c r="VRO36" i="13" s="1"/>
  <c r="VRN36" i="13" s="1"/>
  <c r="VRM36" i="13" s="1"/>
  <c r="VRL36" i="13" s="1"/>
  <c r="VRK36" i="13" s="1"/>
  <c r="VRJ36" i="13" s="1"/>
  <c r="VRI36" i="13" s="1"/>
  <c r="VRH36" i="13" s="1"/>
  <c r="VRG36" i="13" s="1"/>
  <c r="VRF36" i="13" s="1"/>
  <c r="VRE36" i="13" s="1"/>
  <c r="VRD36" i="13" s="1"/>
  <c r="VRC36" i="13" s="1"/>
  <c r="VRB36" i="13" s="1"/>
  <c r="VRA36" i="13" s="1"/>
  <c r="VQZ36" i="13" s="1"/>
  <c r="VQY36" i="13" s="1"/>
  <c r="VQX36" i="13" s="1"/>
  <c r="VQW36" i="13" s="1"/>
  <c r="VQV36" i="13" s="1"/>
  <c r="VQU36" i="13" s="1"/>
  <c r="VQT36" i="13" s="1"/>
  <c r="VQS36" i="13" s="1"/>
  <c r="VQR36" i="13" s="1"/>
  <c r="VQQ36" i="13" s="1"/>
  <c r="VQP36" i="13" s="1"/>
  <c r="VQO36" i="13" s="1"/>
  <c r="VQN36" i="13" s="1"/>
  <c r="VQM36" i="13" s="1"/>
  <c r="VQL36" i="13" s="1"/>
  <c r="VQK36" i="13" s="1"/>
  <c r="VQJ36" i="13" s="1"/>
  <c r="VQI36" i="13" s="1"/>
  <c r="VQH36" i="13" s="1"/>
  <c r="VQG36" i="13" s="1"/>
  <c r="VQF36" i="13" s="1"/>
  <c r="VQE36" i="13" s="1"/>
  <c r="VQD36" i="13" s="1"/>
  <c r="VQC36" i="13" s="1"/>
  <c r="VQB36" i="13" s="1"/>
  <c r="VQA36" i="13" s="1"/>
  <c r="VPZ36" i="13" s="1"/>
  <c r="VPY36" i="13" s="1"/>
  <c r="VPX36" i="13" s="1"/>
  <c r="VPW36" i="13" s="1"/>
  <c r="VPV36" i="13" s="1"/>
  <c r="VPU36" i="13" s="1"/>
  <c r="VPT36" i="13" s="1"/>
  <c r="VPS36" i="13" s="1"/>
  <c r="VPR36" i="13" s="1"/>
  <c r="VPQ36" i="13" s="1"/>
  <c r="VPP36" i="13" s="1"/>
  <c r="VPO36" i="13" s="1"/>
  <c r="VPN36" i="13" s="1"/>
  <c r="VPM36" i="13" s="1"/>
  <c r="VPL36" i="13" s="1"/>
  <c r="VPK36" i="13" s="1"/>
  <c r="VPJ36" i="13" s="1"/>
  <c r="VPI36" i="13" s="1"/>
  <c r="VPH36" i="13" s="1"/>
  <c r="VPG36" i="13" s="1"/>
  <c r="VPF36" i="13" s="1"/>
  <c r="VPE36" i="13" s="1"/>
  <c r="VPD36" i="13" s="1"/>
  <c r="VPC36" i="13" s="1"/>
  <c r="VPB36" i="13" s="1"/>
  <c r="VPA36" i="13" s="1"/>
  <c r="VOZ36" i="13" s="1"/>
  <c r="VOY36" i="13" s="1"/>
  <c r="VOX36" i="13" s="1"/>
  <c r="VOW36" i="13" s="1"/>
  <c r="VOV36" i="13" s="1"/>
  <c r="VOU36" i="13" s="1"/>
  <c r="VOT36" i="13" s="1"/>
  <c r="VOS36" i="13" s="1"/>
  <c r="VOR36" i="13" s="1"/>
  <c r="VOQ36" i="13" s="1"/>
  <c r="VOP36" i="13" s="1"/>
  <c r="VOO36" i="13" s="1"/>
  <c r="VON36" i="13" s="1"/>
  <c r="VOM36" i="13" s="1"/>
  <c r="VOL36" i="13" s="1"/>
  <c r="VOK36" i="13" s="1"/>
  <c r="VOJ36" i="13" s="1"/>
  <c r="VOI36" i="13" s="1"/>
  <c r="VOH36" i="13" s="1"/>
  <c r="VOG36" i="13" s="1"/>
  <c r="VOF36" i="13" s="1"/>
  <c r="VOE36" i="13" s="1"/>
  <c r="VOD36" i="13" s="1"/>
  <c r="VOC36" i="13" s="1"/>
  <c r="VOB36" i="13" s="1"/>
  <c r="VOA36" i="13" s="1"/>
  <c r="VNZ36" i="13" s="1"/>
  <c r="VNY36" i="13" s="1"/>
  <c r="VNX36" i="13" s="1"/>
  <c r="VNW36" i="13" s="1"/>
  <c r="VNV36" i="13" s="1"/>
  <c r="VNU36" i="13" s="1"/>
  <c r="VNT36" i="13" s="1"/>
  <c r="VNS36" i="13" s="1"/>
  <c r="VNR36" i="13" s="1"/>
  <c r="VNQ36" i="13" s="1"/>
  <c r="VNP36" i="13" s="1"/>
  <c r="VNO36" i="13" s="1"/>
  <c r="VNN36" i="13" s="1"/>
  <c r="VNM36" i="13" s="1"/>
  <c r="VNL36" i="13" s="1"/>
  <c r="VNK36" i="13" s="1"/>
  <c r="VNJ36" i="13" s="1"/>
  <c r="VNI36" i="13" s="1"/>
  <c r="VNH36" i="13" s="1"/>
  <c r="VNG36" i="13" s="1"/>
  <c r="VNF36" i="13" s="1"/>
  <c r="VNE36" i="13" s="1"/>
  <c r="VND36" i="13" s="1"/>
  <c r="VNC36" i="13" s="1"/>
  <c r="VNB36" i="13" s="1"/>
  <c r="VNA36" i="13" s="1"/>
  <c r="VMZ36" i="13" s="1"/>
  <c r="VMY36" i="13" s="1"/>
  <c r="VMX36" i="13" s="1"/>
  <c r="VMW36" i="13" s="1"/>
  <c r="VMV36" i="13" s="1"/>
  <c r="VMU36" i="13" s="1"/>
  <c r="VMT36" i="13" s="1"/>
  <c r="VMS36" i="13" s="1"/>
  <c r="VMR36" i="13" s="1"/>
  <c r="VMQ36" i="13" s="1"/>
  <c r="VMP36" i="13" s="1"/>
  <c r="VMO36" i="13" s="1"/>
  <c r="VMN36" i="13" s="1"/>
  <c r="VMM36" i="13" s="1"/>
  <c r="VML36" i="13" s="1"/>
  <c r="VMK36" i="13" s="1"/>
  <c r="VMJ36" i="13" s="1"/>
  <c r="VMI36" i="13" s="1"/>
  <c r="VMH36" i="13" s="1"/>
  <c r="VMG36" i="13" s="1"/>
  <c r="VMF36" i="13" s="1"/>
  <c r="VME36" i="13" s="1"/>
  <c r="VMD36" i="13" s="1"/>
  <c r="VMC36" i="13" s="1"/>
  <c r="VMB36" i="13" s="1"/>
  <c r="VMA36" i="13" s="1"/>
  <c r="VLZ36" i="13" s="1"/>
  <c r="VLY36" i="13" s="1"/>
  <c r="VLX36" i="13" s="1"/>
  <c r="VLW36" i="13" s="1"/>
  <c r="VLV36" i="13" s="1"/>
  <c r="VLU36" i="13" s="1"/>
  <c r="VLT36" i="13" s="1"/>
  <c r="VLS36" i="13" s="1"/>
  <c r="VLR36" i="13" s="1"/>
  <c r="VLQ36" i="13" s="1"/>
  <c r="VLP36" i="13" s="1"/>
  <c r="VLO36" i="13" s="1"/>
  <c r="VLN36" i="13" s="1"/>
  <c r="VLM36" i="13" s="1"/>
  <c r="VLL36" i="13" s="1"/>
  <c r="VLK36" i="13" s="1"/>
  <c r="VLJ36" i="13" s="1"/>
  <c r="VLI36" i="13" s="1"/>
  <c r="VLH36" i="13" s="1"/>
  <c r="VLG36" i="13" s="1"/>
  <c r="VLF36" i="13" s="1"/>
  <c r="VLE36" i="13" s="1"/>
  <c r="VLD36" i="13" s="1"/>
  <c r="VLC36" i="13" s="1"/>
  <c r="VLB36" i="13" s="1"/>
  <c r="VLA36" i="13" s="1"/>
  <c r="VKZ36" i="13" s="1"/>
  <c r="VKY36" i="13" s="1"/>
  <c r="VKX36" i="13" s="1"/>
  <c r="VKW36" i="13" s="1"/>
  <c r="VKV36" i="13" s="1"/>
  <c r="VKU36" i="13" s="1"/>
  <c r="VKT36" i="13" s="1"/>
  <c r="VKS36" i="13" s="1"/>
  <c r="VKR36" i="13" s="1"/>
  <c r="VKQ36" i="13" s="1"/>
  <c r="VKP36" i="13" s="1"/>
  <c r="VKO36" i="13" s="1"/>
  <c r="VKN36" i="13" s="1"/>
  <c r="VKM36" i="13" s="1"/>
  <c r="VKL36" i="13" s="1"/>
  <c r="VKK36" i="13" s="1"/>
  <c r="VKJ36" i="13" s="1"/>
  <c r="VKI36" i="13" s="1"/>
  <c r="VKH36" i="13" s="1"/>
  <c r="VKG36" i="13" s="1"/>
  <c r="VKF36" i="13" s="1"/>
  <c r="VKE36" i="13" s="1"/>
  <c r="VKD36" i="13" s="1"/>
  <c r="VKC36" i="13" s="1"/>
  <c r="VKB36" i="13" s="1"/>
  <c r="VKA36" i="13" s="1"/>
  <c r="VJZ36" i="13" s="1"/>
  <c r="VJY36" i="13" s="1"/>
  <c r="VJX36" i="13" s="1"/>
  <c r="VJW36" i="13" s="1"/>
  <c r="VJV36" i="13" s="1"/>
  <c r="VJU36" i="13" s="1"/>
  <c r="VJT36" i="13" s="1"/>
  <c r="VJS36" i="13" s="1"/>
  <c r="VJR36" i="13" s="1"/>
  <c r="VJQ36" i="13" s="1"/>
  <c r="VJP36" i="13" s="1"/>
  <c r="VJO36" i="13" s="1"/>
  <c r="VJN36" i="13" s="1"/>
  <c r="VJM36" i="13" s="1"/>
  <c r="VJL36" i="13" s="1"/>
  <c r="VJK36" i="13" s="1"/>
  <c r="VJJ36" i="13" s="1"/>
  <c r="VJI36" i="13" s="1"/>
  <c r="VJH36" i="13" s="1"/>
  <c r="VJG36" i="13" s="1"/>
  <c r="VJF36" i="13" s="1"/>
  <c r="VJE36" i="13" s="1"/>
  <c r="VJD36" i="13" s="1"/>
  <c r="VJC36" i="13" s="1"/>
  <c r="VJB36" i="13" s="1"/>
  <c r="VJA36" i="13" s="1"/>
  <c r="VIZ36" i="13" s="1"/>
  <c r="VIY36" i="13" s="1"/>
  <c r="VIX36" i="13" s="1"/>
  <c r="VIW36" i="13" s="1"/>
  <c r="VIV36" i="13" s="1"/>
  <c r="VIU36" i="13" s="1"/>
  <c r="VIT36" i="13" s="1"/>
  <c r="VIS36" i="13" s="1"/>
  <c r="VIR36" i="13" s="1"/>
  <c r="VIQ36" i="13" s="1"/>
  <c r="VIP36" i="13" s="1"/>
  <c r="VIO36" i="13" s="1"/>
  <c r="VIN36" i="13" s="1"/>
  <c r="VIM36" i="13" s="1"/>
  <c r="VIL36" i="13" s="1"/>
  <c r="VIK36" i="13" s="1"/>
  <c r="VIJ36" i="13" s="1"/>
  <c r="VII36" i="13" s="1"/>
  <c r="VIH36" i="13" s="1"/>
  <c r="VIG36" i="13" s="1"/>
  <c r="VIF36" i="13" s="1"/>
  <c r="VIE36" i="13" s="1"/>
  <c r="VID36" i="13" s="1"/>
  <c r="VIC36" i="13" s="1"/>
  <c r="VIB36" i="13" s="1"/>
  <c r="VIA36" i="13" s="1"/>
  <c r="VHZ36" i="13" s="1"/>
  <c r="VHY36" i="13" s="1"/>
  <c r="VHX36" i="13" s="1"/>
  <c r="VHW36" i="13" s="1"/>
  <c r="VHV36" i="13" s="1"/>
  <c r="VHU36" i="13" s="1"/>
  <c r="VHT36" i="13" s="1"/>
  <c r="VHS36" i="13" s="1"/>
  <c r="VHR36" i="13" s="1"/>
  <c r="VHQ36" i="13" s="1"/>
  <c r="VHP36" i="13" s="1"/>
  <c r="VHO36" i="13" s="1"/>
  <c r="VHN36" i="13" s="1"/>
  <c r="VHM36" i="13" s="1"/>
  <c r="VHL36" i="13" s="1"/>
  <c r="VHK36" i="13" s="1"/>
  <c r="VHJ36" i="13" s="1"/>
  <c r="VHI36" i="13" s="1"/>
  <c r="VHH36" i="13" s="1"/>
  <c r="VHG36" i="13" s="1"/>
  <c r="VHF36" i="13" s="1"/>
  <c r="VHE36" i="13" s="1"/>
  <c r="VHD36" i="13" s="1"/>
  <c r="VHC36" i="13" s="1"/>
  <c r="VHB36" i="13" s="1"/>
  <c r="VHA36" i="13" s="1"/>
  <c r="VGZ36" i="13" s="1"/>
  <c r="VGY36" i="13" s="1"/>
  <c r="VGX36" i="13" s="1"/>
  <c r="VGW36" i="13" s="1"/>
  <c r="VGV36" i="13" s="1"/>
  <c r="VGU36" i="13" s="1"/>
  <c r="VGT36" i="13" s="1"/>
  <c r="VGS36" i="13" s="1"/>
  <c r="VGR36" i="13" s="1"/>
  <c r="VGQ36" i="13" s="1"/>
  <c r="VGP36" i="13" s="1"/>
  <c r="VGO36" i="13" s="1"/>
  <c r="VGN36" i="13" s="1"/>
  <c r="VGM36" i="13" s="1"/>
  <c r="VGL36" i="13" s="1"/>
  <c r="VGK36" i="13" s="1"/>
  <c r="VGJ36" i="13" s="1"/>
  <c r="VGI36" i="13" s="1"/>
  <c r="VGH36" i="13" s="1"/>
  <c r="VGG36" i="13" s="1"/>
  <c r="VGF36" i="13" s="1"/>
  <c r="VGE36" i="13" s="1"/>
  <c r="VGD36" i="13" s="1"/>
  <c r="VGC36" i="13" s="1"/>
  <c r="VGB36" i="13" s="1"/>
  <c r="VGA36" i="13" s="1"/>
  <c r="VFZ36" i="13" s="1"/>
  <c r="VFY36" i="13" s="1"/>
  <c r="VFX36" i="13" s="1"/>
  <c r="VFW36" i="13" s="1"/>
  <c r="VFV36" i="13" s="1"/>
  <c r="VFU36" i="13" s="1"/>
  <c r="VFT36" i="13" s="1"/>
  <c r="VFS36" i="13" s="1"/>
  <c r="VFR36" i="13" s="1"/>
  <c r="VFQ36" i="13" s="1"/>
  <c r="VFP36" i="13" s="1"/>
  <c r="VFO36" i="13" s="1"/>
  <c r="VFN36" i="13" s="1"/>
  <c r="VFM36" i="13" s="1"/>
  <c r="VFL36" i="13" s="1"/>
  <c r="VFK36" i="13" s="1"/>
  <c r="VFJ36" i="13" s="1"/>
  <c r="VFI36" i="13" s="1"/>
  <c r="VFH36" i="13" s="1"/>
  <c r="VFG36" i="13" s="1"/>
  <c r="VFF36" i="13" s="1"/>
  <c r="VFE36" i="13" s="1"/>
  <c r="VFD36" i="13" s="1"/>
  <c r="VFC36" i="13" s="1"/>
  <c r="VFB36" i="13" s="1"/>
  <c r="VFA36" i="13" s="1"/>
  <c r="VEZ36" i="13" s="1"/>
  <c r="VEY36" i="13" s="1"/>
  <c r="VEX36" i="13" s="1"/>
  <c r="VEW36" i="13" s="1"/>
  <c r="VEV36" i="13" s="1"/>
  <c r="VEU36" i="13" s="1"/>
  <c r="VET36" i="13" s="1"/>
  <c r="VES36" i="13" s="1"/>
  <c r="VER36" i="13" s="1"/>
  <c r="VEQ36" i="13" s="1"/>
  <c r="VEP36" i="13" s="1"/>
  <c r="VEO36" i="13" s="1"/>
  <c r="VEN36" i="13" s="1"/>
  <c r="VEM36" i="13" s="1"/>
  <c r="VEL36" i="13" s="1"/>
  <c r="VEK36" i="13" s="1"/>
  <c r="VEJ36" i="13" s="1"/>
  <c r="VEI36" i="13" s="1"/>
  <c r="VEH36" i="13" s="1"/>
  <c r="VEG36" i="13" s="1"/>
  <c r="VEF36" i="13" s="1"/>
  <c r="VEE36" i="13" s="1"/>
  <c r="VED36" i="13" s="1"/>
  <c r="VEC36" i="13" s="1"/>
  <c r="VEB36" i="13" s="1"/>
  <c r="VEA36" i="13" s="1"/>
  <c r="VDZ36" i="13" s="1"/>
  <c r="VDY36" i="13" s="1"/>
  <c r="VDX36" i="13" s="1"/>
  <c r="VDW36" i="13" s="1"/>
  <c r="VDV36" i="13" s="1"/>
  <c r="VDU36" i="13" s="1"/>
  <c r="VDT36" i="13" s="1"/>
  <c r="VDS36" i="13" s="1"/>
  <c r="VDR36" i="13" s="1"/>
  <c r="VDQ36" i="13" s="1"/>
  <c r="VDP36" i="13" s="1"/>
  <c r="VDO36" i="13" s="1"/>
  <c r="VDN36" i="13" s="1"/>
  <c r="VDM36" i="13" s="1"/>
  <c r="VDL36" i="13" s="1"/>
  <c r="VDK36" i="13" s="1"/>
  <c r="VDJ36" i="13" s="1"/>
  <c r="VDI36" i="13" s="1"/>
  <c r="VDH36" i="13" s="1"/>
  <c r="VDG36" i="13" s="1"/>
  <c r="VDF36" i="13" s="1"/>
  <c r="VDE36" i="13" s="1"/>
  <c r="VDD36" i="13" s="1"/>
  <c r="VDC36" i="13" s="1"/>
  <c r="VDB36" i="13" s="1"/>
  <c r="VDA36" i="13" s="1"/>
  <c r="VCZ36" i="13" s="1"/>
  <c r="VCY36" i="13" s="1"/>
  <c r="VCX36" i="13" s="1"/>
  <c r="VCW36" i="13" s="1"/>
  <c r="VCV36" i="13" s="1"/>
  <c r="VCU36" i="13" s="1"/>
  <c r="VCT36" i="13" s="1"/>
  <c r="VCS36" i="13" s="1"/>
  <c r="VCR36" i="13" s="1"/>
  <c r="VCQ36" i="13" s="1"/>
  <c r="VCP36" i="13" s="1"/>
  <c r="VCO36" i="13" s="1"/>
  <c r="VCN36" i="13" s="1"/>
  <c r="VCM36" i="13" s="1"/>
  <c r="VCL36" i="13" s="1"/>
  <c r="VCK36" i="13" s="1"/>
  <c r="VCJ36" i="13" s="1"/>
  <c r="VCI36" i="13" s="1"/>
  <c r="VCH36" i="13" s="1"/>
  <c r="VCG36" i="13" s="1"/>
  <c r="VCF36" i="13" s="1"/>
  <c r="VCE36" i="13" s="1"/>
  <c r="VCD36" i="13" s="1"/>
  <c r="VCC36" i="13" s="1"/>
  <c r="VCB36" i="13" s="1"/>
  <c r="VCA36" i="13" s="1"/>
  <c r="VBZ36" i="13" s="1"/>
  <c r="VBY36" i="13" s="1"/>
  <c r="VBX36" i="13" s="1"/>
  <c r="VBW36" i="13" s="1"/>
  <c r="VBV36" i="13" s="1"/>
  <c r="VBU36" i="13" s="1"/>
  <c r="VBT36" i="13" s="1"/>
  <c r="VBS36" i="13" s="1"/>
  <c r="VBR36" i="13" s="1"/>
  <c r="VBQ36" i="13" s="1"/>
  <c r="VBP36" i="13" s="1"/>
  <c r="VBO36" i="13" s="1"/>
  <c r="VBN36" i="13" s="1"/>
  <c r="VBM36" i="13" s="1"/>
  <c r="VBL36" i="13" s="1"/>
  <c r="VBK36" i="13" s="1"/>
  <c r="VBJ36" i="13" s="1"/>
  <c r="VBI36" i="13" s="1"/>
  <c r="VBH36" i="13" s="1"/>
  <c r="VBG36" i="13" s="1"/>
  <c r="VBF36" i="13" s="1"/>
  <c r="VBE36" i="13" s="1"/>
  <c r="VBD36" i="13" s="1"/>
  <c r="VBC36" i="13" s="1"/>
  <c r="VBB36" i="13" s="1"/>
  <c r="VBA36" i="13" s="1"/>
  <c r="VAZ36" i="13" s="1"/>
  <c r="VAY36" i="13" s="1"/>
  <c r="VAX36" i="13" s="1"/>
  <c r="VAW36" i="13" s="1"/>
  <c r="VAV36" i="13" s="1"/>
  <c r="VAU36" i="13" s="1"/>
  <c r="VAT36" i="13" s="1"/>
  <c r="VAS36" i="13" s="1"/>
  <c r="VAR36" i="13" s="1"/>
  <c r="VAQ36" i="13" s="1"/>
  <c r="VAP36" i="13" s="1"/>
  <c r="VAO36" i="13" s="1"/>
  <c r="VAN36" i="13" s="1"/>
  <c r="VAM36" i="13" s="1"/>
  <c r="VAL36" i="13" s="1"/>
  <c r="VAK36" i="13" s="1"/>
  <c r="VAJ36" i="13" s="1"/>
  <c r="VAI36" i="13" s="1"/>
  <c r="VAH36" i="13" s="1"/>
  <c r="VAG36" i="13" s="1"/>
  <c r="VAF36" i="13" s="1"/>
  <c r="VAE36" i="13" s="1"/>
  <c r="VAD36" i="13" s="1"/>
  <c r="VAC36" i="13" s="1"/>
  <c r="VAB36" i="13" s="1"/>
  <c r="VAA36" i="13" s="1"/>
  <c r="UZZ36" i="13" s="1"/>
  <c r="UZY36" i="13" s="1"/>
  <c r="UZX36" i="13" s="1"/>
  <c r="UZW36" i="13" s="1"/>
  <c r="UZV36" i="13" s="1"/>
  <c r="UZU36" i="13" s="1"/>
  <c r="UZT36" i="13" s="1"/>
  <c r="UZS36" i="13" s="1"/>
  <c r="UZR36" i="13" s="1"/>
  <c r="UZQ36" i="13" s="1"/>
  <c r="UZP36" i="13" s="1"/>
  <c r="UZO36" i="13" s="1"/>
  <c r="UZN36" i="13" s="1"/>
  <c r="UZM36" i="13" s="1"/>
  <c r="UZL36" i="13" s="1"/>
  <c r="UZK36" i="13" s="1"/>
  <c r="UZJ36" i="13" s="1"/>
  <c r="UZI36" i="13" s="1"/>
  <c r="UZH36" i="13" s="1"/>
  <c r="UZG36" i="13" s="1"/>
  <c r="UZF36" i="13" s="1"/>
  <c r="UZE36" i="13" s="1"/>
  <c r="UZD36" i="13" s="1"/>
  <c r="UZC36" i="13" s="1"/>
  <c r="UZB36" i="13" s="1"/>
  <c r="UZA36" i="13" s="1"/>
  <c r="UYZ36" i="13" s="1"/>
  <c r="UYY36" i="13" s="1"/>
  <c r="UYX36" i="13" s="1"/>
  <c r="UYW36" i="13" s="1"/>
  <c r="UYV36" i="13" s="1"/>
  <c r="UYU36" i="13" s="1"/>
  <c r="UYT36" i="13" s="1"/>
  <c r="UYS36" i="13" s="1"/>
  <c r="UYR36" i="13" s="1"/>
  <c r="UYQ36" i="13" s="1"/>
  <c r="UYP36" i="13" s="1"/>
  <c r="UYO36" i="13" s="1"/>
  <c r="UYN36" i="13" s="1"/>
  <c r="UYM36" i="13" s="1"/>
  <c r="UYL36" i="13" s="1"/>
  <c r="UYK36" i="13" s="1"/>
  <c r="UYJ36" i="13" s="1"/>
  <c r="UYI36" i="13" s="1"/>
  <c r="UYH36" i="13" s="1"/>
  <c r="UYG36" i="13" s="1"/>
  <c r="UYF36" i="13" s="1"/>
  <c r="UYE36" i="13" s="1"/>
  <c r="UYD36" i="13" s="1"/>
  <c r="UYC36" i="13" s="1"/>
  <c r="UYB36" i="13" s="1"/>
  <c r="UYA36" i="13" s="1"/>
  <c r="UXZ36" i="13" s="1"/>
  <c r="UXY36" i="13" s="1"/>
  <c r="UXX36" i="13" s="1"/>
  <c r="UXW36" i="13" s="1"/>
  <c r="UXV36" i="13" s="1"/>
  <c r="UXU36" i="13" s="1"/>
  <c r="UXT36" i="13" s="1"/>
  <c r="UXS36" i="13" s="1"/>
  <c r="UXR36" i="13" s="1"/>
  <c r="UXQ36" i="13" s="1"/>
  <c r="UXP36" i="13" s="1"/>
  <c r="UXO36" i="13" s="1"/>
  <c r="UXN36" i="13" s="1"/>
  <c r="UXM36" i="13" s="1"/>
  <c r="UXL36" i="13" s="1"/>
  <c r="UXK36" i="13" s="1"/>
  <c r="UXJ36" i="13" s="1"/>
  <c r="UXI36" i="13" s="1"/>
  <c r="UXH36" i="13" s="1"/>
  <c r="UXG36" i="13" s="1"/>
  <c r="UXF36" i="13" s="1"/>
  <c r="UXE36" i="13" s="1"/>
  <c r="UXD36" i="13" s="1"/>
  <c r="UXC36" i="13" s="1"/>
  <c r="UXB36" i="13" s="1"/>
  <c r="UXA36" i="13" s="1"/>
  <c r="UWZ36" i="13" s="1"/>
  <c r="UWY36" i="13" s="1"/>
  <c r="UWX36" i="13" s="1"/>
  <c r="UWW36" i="13" s="1"/>
  <c r="UWV36" i="13" s="1"/>
  <c r="UWU36" i="13" s="1"/>
  <c r="UWT36" i="13" s="1"/>
  <c r="UWS36" i="13" s="1"/>
  <c r="UWR36" i="13" s="1"/>
  <c r="UWQ36" i="13" s="1"/>
  <c r="UWP36" i="13" s="1"/>
  <c r="UWO36" i="13" s="1"/>
  <c r="UWN36" i="13" s="1"/>
  <c r="UWM36" i="13" s="1"/>
  <c r="UWL36" i="13" s="1"/>
  <c r="UWK36" i="13" s="1"/>
  <c r="UWJ36" i="13" s="1"/>
  <c r="UWI36" i="13" s="1"/>
  <c r="UWH36" i="13" s="1"/>
  <c r="UWG36" i="13" s="1"/>
  <c r="UWF36" i="13" s="1"/>
  <c r="UWE36" i="13" s="1"/>
  <c r="UWD36" i="13" s="1"/>
  <c r="UWC36" i="13" s="1"/>
  <c r="UWB36" i="13" s="1"/>
  <c r="UWA36" i="13" s="1"/>
  <c r="UVZ36" i="13" s="1"/>
  <c r="UVY36" i="13" s="1"/>
  <c r="UVX36" i="13" s="1"/>
  <c r="UVW36" i="13" s="1"/>
  <c r="UVV36" i="13" s="1"/>
  <c r="UVU36" i="13" s="1"/>
  <c r="UVT36" i="13" s="1"/>
  <c r="UVS36" i="13" s="1"/>
  <c r="UVR36" i="13" s="1"/>
  <c r="UVQ36" i="13" s="1"/>
  <c r="UVP36" i="13" s="1"/>
  <c r="UVO36" i="13" s="1"/>
  <c r="UVN36" i="13" s="1"/>
  <c r="UVM36" i="13" s="1"/>
  <c r="UVL36" i="13" s="1"/>
  <c r="UVK36" i="13" s="1"/>
  <c r="UVJ36" i="13" s="1"/>
  <c r="UVI36" i="13" s="1"/>
  <c r="UVH36" i="13" s="1"/>
  <c r="UVG36" i="13" s="1"/>
  <c r="UVF36" i="13" s="1"/>
  <c r="UVE36" i="13" s="1"/>
  <c r="UVD36" i="13" s="1"/>
  <c r="UVC36" i="13" s="1"/>
  <c r="UVB36" i="13" s="1"/>
  <c r="UVA36" i="13" s="1"/>
  <c r="UUZ36" i="13" s="1"/>
  <c r="UUY36" i="13" s="1"/>
  <c r="UUX36" i="13" s="1"/>
  <c r="UUW36" i="13" s="1"/>
  <c r="UUV36" i="13" s="1"/>
  <c r="UUU36" i="13" s="1"/>
  <c r="UUT36" i="13" s="1"/>
  <c r="UUS36" i="13" s="1"/>
  <c r="UUR36" i="13" s="1"/>
  <c r="UUQ36" i="13" s="1"/>
  <c r="UUP36" i="13" s="1"/>
  <c r="UUO36" i="13" s="1"/>
  <c r="UUN36" i="13" s="1"/>
  <c r="UUM36" i="13" s="1"/>
  <c r="UUL36" i="13" s="1"/>
  <c r="UUK36" i="13" s="1"/>
  <c r="UUJ36" i="13" s="1"/>
  <c r="UUI36" i="13" s="1"/>
  <c r="UUH36" i="13" s="1"/>
  <c r="UUG36" i="13" s="1"/>
  <c r="UUF36" i="13" s="1"/>
  <c r="UUE36" i="13" s="1"/>
  <c r="UUD36" i="13" s="1"/>
  <c r="UUC36" i="13" s="1"/>
  <c r="UUB36" i="13" s="1"/>
  <c r="UUA36" i="13" s="1"/>
  <c r="UTZ36" i="13" s="1"/>
  <c r="UTY36" i="13" s="1"/>
  <c r="UTX36" i="13" s="1"/>
  <c r="UTW36" i="13" s="1"/>
  <c r="UTV36" i="13" s="1"/>
  <c r="UTU36" i="13" s="1"/>
  <c r="UTT36" i="13" s="1"/>
  <c r="UTS36" i="13" s="1"/>
  <c r="UTR36" i="13" s="1"/>
  <c r="UTQ36" i="13" s="1"/>
  <c r="UTP36" i="13" s="1"/>
  <c r="UTO36" i="13" s="1"/>
  <c r="UTN36" i="13" s="1"/>
  <c r="UTM36" i="13" s="1"/>
  <c r="UTL36" i="13" s="1"/>
  <c r="UTK36" i="13" s="1"/>
  <c r="UTJ36" i="13" s="1"/>
  <c r="UTI36" i="13" s="1"/>
  <c r="UTH36" i="13" s="1"/>
  <c r="UTG36" i="13" s="1"/>
  <c r="UTF36" i="13" s="1"/>
  <c r="UTE36" i="13" s="1"/>
  <c r="UTD36" i="13" s="1"/>
  <c r="UTC36" i="13" s="1"/>
  <c r="UTB36" i="13" s="1"/>
  <c r="UTA36" i="13" s="1"/>
  <c r="USZ36" i="13" s="1"/>
  <c r="USY36" i="13" s="1"/>
  <c r="USX36" i="13" s="1"/>
  <c r="USW36" i="13" s="1"/>
  <c r="USV36" i="13" s="1"/>
  <c r="USU36" i="13" s="1"/>
  <c r="UST36" i="13" s="1"/>
  <c r="USS36" i="13" s="1"/>
  <c r="USR36" i="13" s="1"/>
  <c r="USQ36" i="13" s="1"/>
  <c r="USP36" i="13" s="1"/>
  <c r="USO36" i="13" s="1"/>
  <c r="USN36" i="13" s="1"/>
  <c r="USM36" i="13" s="1"/>
  <c r="USL36" i="13" s="1"/>
  <c r="USK36" i="13" s="1"/>
  <c r="USJ36" i="13" s="1"/>
  <c r="USI36" i="13" s="1"/>
  <c r="USH36" i="13" s="1"/>
  <c r="USG36" i="13" s="1"/>
  <c r="USF36" i="13" s="1"/>
  <c r="USE36" i="13" s="1"/>
  <c r="USD36" i="13" s="1"/>
  <c r="USC36" i="13" s="1"/>
  <c r="USB36" i="13" s="1"/>
  <c r="USA36" i="13" s="1"/>
  <c r="URZ36" i="13" s="1"/>
  <c r="URY36" i="13" s="1"/>
  <c r="URX36" i="13" s="1"/>
  <c r="URW36" i="13" s="1"/>
  <c r="URV36" i="13" s="1"/>
  <c r="URU36" i="13" s="1"/>
  <c r="URT36" i="13" s="1"/>
  <c r="URS36" i="13" s="1"/>
  <c r="URR36" i="13" s="1"/>
  <c r="URQ36" i="13" s="1"/>
  <c r="URP36" i="13" s="1"/>
  <c r="URO36" i="13" s="1"/>
  <c r="URN36" i="13" s="1"/>
  <c r="URM36" i="13" s="1"/>
  <c r="URL36" i="13" s="1"/>
  <c r="URK36" i="13" s="1"/>
  <c r="URJ36" i="13" s="1"/>
  <c r="URI36" i="13" s="1"/>
  <c r="URH36" i="13" s="1"/>
  <c r="URG36" i="13" s="1"/>
  <c r="URF36" i="13" s="1"/>
  <c r="URE36" i="13" s="1"/>
  <c r="URD36" i="13" s="1"/>
  <c r="URC36" i="13" s="1"/>
  <c r="URB36" i="13" s="1"/>
  <c r="URA36" i="13" s="1"/>
  <c r="UQZ36" i="13" s="1"/>
  <c r="UQY36" i="13" s="1"/>
  <c r="UQX36" i="13" s="1"/>
  <c r="UQW36" i="13" s="1"/>
  <c r="UQV36" i="13" s="1"/>
  <c r="UQU36" i="13" s="1"/>
  <c r="UQT36" i="13" s="1"/>
  <c r="UQS36" i="13" s="1"/>
  <c r="UQR36" i="13" s="1"/>
  <c r="UQQ36" i="13" s="1"/>
  <c r="UQP36" i="13" s="1"/>
  <c r="UQO36" i="13" s="1"/>
  <c r="UQN36" i="13" s="1"/>
  <c r="UQM36" i="13" s="1"/>
  <c r="UQL36" i="13" s="1"/>
  <c r="UQK36" i="13" s="1"/>
  <c r="UQJ36" i="13" s="1"/>
  <c r="UQI36" i="13" s="1"/>
  <c r="UQH36" i="13" s="1"/>
  <c r="UQG36" i="13" s="1"/>
  <c r="UQF36" i="13" s="1"/>
  <c r="UQE36" i="13" s="1"/>
  <c r="UQD36" i="13" s="1"/>
  <c r="UQC36" i="13" s="1"/>
  <c r="UQB36" i="13" s="1"/>
  <c r="UQA36" i="13" s="1"/>
  <c r="UPZ36" i="13" s="1"/>
  <c r="UPY36" i="13" s="1"/>
  <c r="UPX36" i="13" s="1"/>
  <c r="UPW36" i="13" s="1"/>
  <c r="UPV36" i="13" s="1"/>
  <c r="UPU36" i="13" s="1"/>
  <c r="UPT36" i="13" s="1"/>
  <c r="UPS36" i="13" s="1"/>
  <c r="UPR36" i="13" s="1"/>
  <c r="UPQ36" i="13" s="1"/>
  <c r="UPP36" i="13" s="1"/>
  <c r="UPO36" i="13" s="1"/>
  <c r="UPN36" i="13" s="1"/>
  <c r="UPM36" i="13" s="1"/>
  <c r="UPL36" i="13" s="1"/>
  <c r="UPK36" i="13" s="1"/>
  <c r="UPJ36" i="13" s="1"/>
  <c r="UPI36" i="13" s="1"/>
  <c r="UPH36" i="13" s="1"/>
  <c r="UPG36" i="13" s="1"/>
  <c r="UPF36" i="13" s="1"/>
  <c r="UPE36" i="13" s="1"/>
  <c r="UPD36" i="13" s="1"/>
  <c r="UPC36" i="13" s="1"/>
  <c r="UPB36" i="13" s="1"/>
  <c r="UPA36" i="13" s="1"/>
  <c r="UOZ36" i="13" s="1"/>
  <c r="UOY36" i="13" s="1"/>
  <c r="UOX36" i="13" s="1"/>
  <c r="UOW36" i="13" s="1"/>
  <c r="UOV36" i="13" s="1"/>
  <c r="UOU36" i="13" s="1"/>
  <c r="UOT36" i="13" s="1"/>
  <c r="UOS36" i="13" s="1"/>
  <c r="UOR36" i="13" s="1"/>
  <c r="UOQ36" i="13" s="1"/>
  <c r="UOP36" i="13" s="1"/>
  <c r="UOO36" i="13" s="1"/>
  <c r="UON36" i="13" s="1"/>
  <c r="UOM36" i="13" s="1"/>
  <c r="UOL36" i="13" s="1"/>
  <c r="UOK36" i="13" s="1"/>
  <c r="UOJ36" i="13" s="1"/>
  <c r="UOI36" i="13" s="1"/>
  <c r="UOH36" i="13" s="1"/>
  <c r="UOG36" i="13" s="1"/>
  <c r="UOF36" i="13" s="1"/>
  <c r="UOE36" i="13" s="1"/>
  <c r="UOD36" i="13" s="1"/>
  <c r="UOC36" i="13" s="1"/>
  <c r="UOB36" i="13" s="1"/>
  <c r="UOA36" i="13" s="1"/>
  <c r="UNZ36" i="13" s="1"/>
  <c r="UNY36" i="13" s="1"/>
  <c r="UNX36" i="13" s="1"/>
  <c r="UNW36" i="13" s="1"/>
  <c r="UNV36" i="13" s="1"/>
  <c r="UNU36" i="13" s="1"/>
  <c r="UNT36" i="13" s="1"/>
  <c r="UNS36" i="13" s="1"/>
  <c r="UNR36" i="13" s="1"/>
  <c r="UNQ36" i="13" s="1"/>
  <c r="UNP36" i="13" s="1"/>
  <c r="UNO36" i="13" s="1"/>
  <c r="UNN36" i="13" s="1"/>
  <c r="UNM36" i="13" s="1"/>
  <c r="UNL36" i="13" s="1"/>
  <c r="UNK36" i="13" s="1"/>
  <c r="UNJ36" i="13" s="1"/>
  <c r="UNI36" i="13" s="1"/>
  <c r="UNH36" i="13" s="1"/>
  <c r="UNG36" i="13" s="1"/>
  <c r="UNF36" i="13" s="1"/>
  <c r="UNE36" i="13" s="1"/>
  <c r="UND36" i="13" s="1"/>
  <c r="UNC36" i="13" s="1"/>
  <c r="UNB36" i="13" s="1"/>
  <c r="UNA36" i="13" s="1"/>
  <c r="UMZ36" i="13" s="1"/>
  <c r="UMY36" i="13" s="1"/>
  <c r="UMX36" i="13" s="1"/>
  <c r="UMW36" i="13" s="1"/>
  <c r="UMV36" i="13" s="1"/>
  <c r="UMU36" i="13" s="1"/>
  <c r="UMT36" i="13" s="1"/>
  <c r="UMS36" i="13" s="1"/>
  <c r="UMR36" i="13" s="1"/>
  <c r="UMQ36" i="13" s="1"/>
  <c r="UMP36" i="13" s="1"/>
  <c r="UMO36" i="13" s="1"/>
  <c r="UMN36" i="13" s="1"/>
  <c r="UMM36" i="13" s="1"/>
  <c r="UML36" i="13" s="1"/>
  <c r="UMK36" i="13" s="1"/>
  <c r="UMJ36" i="13" s="1"/>
  <c r="UMI36" i="13" s="1"/>
  <c r="UMH36" i="13" s="1"/>
  <c r="UMG36" i="13" s="1"/>
  <c r="UMF36" i="13" s="1"/>
  <c r="UME36" i="13" s="1"/>
  <c r="UMD36" i="13" s="1"/>
  <c r="UMC36" i="13" s="1"/>
  <c r="UMB36" i="13" s="1"/>
  <c r="UMA36" i="13" s="1"/>
  <c r="ULZ36" i="13" s="1"/>
  <c r="ULY36" i="13" s="1"/>
  <c r="ULX36" i="13" s="1"/>
  <c r="ULW36" i="13" s="1"/>
  <c r="ULV36" i="13" s="1"/>
  <c r="ULU36" i="13" s="1"/>
  <c r="ULT36" i="13" s="1"/>
  <c r="ULS36" i="13" s="1"/>
  <c r="ULR36" i="13" s="1"/>
  <c r="ULQ36" i="13" s="1"/>
  <c r="ULP36" i="13" s="1"/>
  <c r="ULO36" i="13" s="1"/>
  <c r="ULN36" i="13" s="1"/>
  <c r="ULM36" i="13" s="1"/>
  <c r="ULL36" i="13" s="1"/>
  <c r="ULK36" i="13" s="1"/>
  <c r="ULJ36" i="13" s="1"/>
  <c r="ULI36" i="13" s="1"/>
  <c r="ULH36" i="13" s="1"/>
  <c r="ULG36" i="13" s="1"/>
  <c r="ULF36" i="13" s="1"/>
  <c r="ULE36" i="13" s="1"/>
  <c r="ULD36" i="13" s="1"/>
  <c r="ULC36" i="13" s="1"/>
  <c r="ULB36" i="13" s="1"/>
  <c r="ULA36" i="13" s="1"/>
  <c r="UKZ36" i="13" s="1"/>
  <c r="UKY36" i="13" s="1"/>
  <c r="UKX36" i="13" s="1"/>
  <c r="UKW36" i="13" s="1"/>
  <c r="UKV36" i="13" s="1"/>
  <c r="UKU36" i="13" s="1"/>
  <c r="UKT36" i="13" s="1"/>
  <c r="UKS36" i="13" s="1"/>
  <c r="UKR36" i="13" s="1"/>
  <c r="UKQ36" i="13" s="1"/>
  <c r="UKP36" i="13" s="1"/>
  <c r="UKO36" i="13" s="1"/>
  <c r="UKN36" i="13" s="1"/>
  <c r="UKM36" i="13" s="1"/>
  <c r="UKL36" i="13" s="1"/>
  <c r="UKK36" i="13" s="1"/>
  <c r="UKJ36" i="13" s="1"/>
  <c r="UKI36" i="13" s="1"/>
  <c r="UKH36" i="13" s="1"/>
  <c r="UKG36" i="13" s="1"/>
  <c r="UKF36" i="13" s="1"/>
  <c r="UKE36" i="13" s="1"/>
  <c r="UKD36" i="13" s="1"/>
  <c r="UKC36" i="13" s="1"/>
  <c r="UKB36" i="13" s="1"/>
  <c r="UKA36" i="13" s="1"/>
  <c r="UJZ36" i="13" s="1"/>
  <c r="UJY36" i="13" s="1"/>
  <c r="UJX36" i="13" s="1"/>
  <c r="UJW36" i="13" s="1"/>
  <c r="UJV36" i="13" s="1"/>
  <c r="UJU36" i="13" s="1"/>
  <c r="UJT36" i="13" s="1"/>
  <c r="UJS36" i="13" s="1"/>
  <c r="UJR36" i="13" s="1"/>
  <c r="UJQ36" i="13" s="1"/>
  <c r="UJP36" i="13" s="1"/>
  <c r="UJO36" i="13" s="1"/>
  <c r="UJN36" i="13" s="1"/>
  <c r="UJM36" i="13" s="1"/>
  <c r="UJL36" i="13" s="1"/>
  <c r="UJK36" i="13" s="1"/>
  <c r="UJJ36" i="13" s="1"/>
  <c r="UJI36" i="13" s="1"/>
  <c r="UJH36" i="13" s="1"/>
  <c r="UJG36" i="13" s="1"/>
  <c r="UJF36" i="13" s="1"/>
  <c r="UJE36" i="13" s="1"/>
  <c r="UJD36" i="13" s="1"/>
  <c r="UJC36" i="13" s="1"/>
  <c r="UJB36" i="13" s="1"/>
  <c r="UJA36" i="13" s="1"/>
  <c r="UIZ36" i="13" s="1"/>
  <c r="UIY36" i="13" s="1"/>
  <c r="UIX36" i="13" s="1"/>
  <c r="UIW36" i="13" s="1"/>
  <c r="UIV36" i="13" s="1"/>
  <c r="UIU36" i="13" s="1"/>
  <c r="UIT36" i="13" s="1"/>
  <c r="UIS36" i="13" s="1"/>
  <c r="UIR36" i="13" s="1"/>
  <c r="UIQ36" i="13" s="1"/>
  <c r="UIP36" i="13" s="1"/>
  <c r="UIO36" i="13" s="1"/>
  <c r="UIN36" i="13" s="1"/>
  <c r="UIM36" i="13" s="1"/>
  <c r="UIL36" i="13" s="1"/>
  <c r="UIK36" i="13" s="1"/>
  <c r="UIJ36" i="13" s="1"/>
  <c r="UII36" i="13" s="1"/>
  <c r="UIH36" i="13" s="1"/>
  <c r="UIG36" i="13" s="1"/>
  <c r="UIF36" i="13" s="1"/>
  <c r="UIE36" i="13" s="1"/>
  <c r="UID36" i="13" s="1"/>
  <c r="UIC36" i="13" s="1"/>
  <c r="UIB36" i="13" s="1"/>
  <c r="UIA36" i="13" s="1"/>
  <c r="UHZ36" i="13" s="1"/>
  <c r="UHY36" i="13" s="1"/>
  <c r="UHX36" i="13" s="1"/>
  <c r="UHW36" i="13" s="1"/>
  <c r="UHV36" i="13" s="1"/>
  <c r="UHU36" i="13" s="1"/>
  <c r="UHT36" i="13" s="1"/>
  <c r="UHS36" i="13" s="1"/>
  <c r="UHR36" i="13" s="1"/>
  <c r="UHQ36" i="13" s="1"/>
  <c r="UHP36" i="13" s="1"/>
  <c r="UHO36" i="13" s="1"/>
  <c r="UHN36" i="13" s="1"/>
  <c r="UHM36" i="13" s="1"/>
  <c r="UHL36" i="13" s="1"/>
  <c r="UHK36" i="13" s="1"/>
  <c r="UHJ36" i="13" s="1"/>
  <c r="UHI36" i="13" s="1"/>
  <c r="UHH36" i="13" s="1"/>
  <c r="UHG36" i="13" s="1"/>
  <c r="UHF36" i="13" s="1"/>
  <c r="UHE36" i="13" s="1"/>
  <c r="UHD36" i="13" s="1"/>
  <c r="UHC36" i="13" s="1"/>
  <c r="UHB36" i="13" s="1"/>
  <c r="UHA36" i="13" s="1"/>
  <c r="UGZ36" i="13" s="1"/>
  <c r="UGY36" i="13" s="1"/>
  <c r="UGX36" i="13" s="1"/>
  <c r="UGW36" i="13" s="1"/>
  <c r="UGV36" i="13" s="1"/>
  <c r="UGU36" i="13" s="1"/>
  <c r="UGT36" i="13" s="1"/>
  <c r="UGS36" i="13" s="1"/>
  <c r="UGR36" i="13" s="1"/>
  <c r="UGQ36" i="13" s="1"/>
  <c r="UGP36" i="13" s="1"/>
  <c r="UGO36" i="13" s="1"/>
  <c r="UGN36" i="13" s="1"/>
  <c r="UGM36" i="13" s="1"/>
  <c r="UGL36" i="13" s="1"/>
  <c r="UGK36" i="13" s="1"/>
  <c r="UGJ36" i="13" s="1"/>
  <c r="UGI36" i="13" s="1"/>
  <c r="UGH36" i="13" s="1"/>
  <c r="UGG36" i="13" s="1"/>
  <c r="UGF36" i="13" s="1"/>
  <c r="UGE36" i="13" s="1"/>
  <c r="UGD36" i="13" s="1"/>
  <c r="UGC36" i="13" s="1"/>
  <c r="UGB36" i="13" s="1"/>
  <c r="UGA36" i="13" s="1"/>
  <c r="UFZ36" i="13" s="1"/>
  <c r="UFY36" i="13" s="1"/>
  <c r="UFX36" i="13" s="1"/>
  <c r="UFW36" i="13" s="1"/>
  <c r="UFV36" i="13" s="1"/>
  <c r="UFU36" i="13" s="1"/>
  <c r="UFT36" i="13" s="1"/>
  <c r="UFS36" i="13" s="1"/>
  <c r="UFR36" i="13" s="1"/>
  <c r="UFQ36" i="13" s="1"/>
  <c r="UFP36" i="13" s="1"/>
  <c r="UFO36" i="13" s="1"/>
  <c r="UFN36" i="13" s="1"/>
  <c r="UFM36" i="13" s="1"/>
  <c r="UFL36" i="13" s="1"/>
  <c r="UFK36" i="13" s="1"/>
  <c r="UFJ36" i="13" s="1"/>
  <c r="UFI36" i="13" s="1"/>
  <c r="UFH36" i="13" s="1"/>
  <c r="UFG36" i="13" s="1"/>
  <c r="UFF36" i="13" s="1"/>
  <c r="UFE36" i="13" s="1"/>
  <c r="UFD36" i="13" s="1"/>
  <c r="UFC36" i="13" s="1"/>
  <c r="UFB36" i="13" s="1"/>
  <c r="UFA36" i="13" s="1"/>
  <c r="UEZ36" i="13" s="1"/>
  <c r="UEY36" i="13" s="1"/>
  <c r="UEX36" i="13" s="1"/>
  <c r="UEW36" i="13" s="1"/>
  <c r="UEV36" i="13" s="1"/>
  <c r="UEU36" i="13" s="1"/>
  <c r="UET36" i="13" s="1"/>
  <c r="UES36" i="13" s="1"/>
  <c r="UER36" i="13" s="1"/>
  <c r="UEQ36" i="13" s="1"/>
  <c r="UEP36" i="13" s="1"/>
  <c r="UEO36" i="13" s="1"/>
  <c r="UEN36" i="13" s="1"/>
  <c r="UEM36" i="13" s="1"/>
  <c r="UEL36" i="13" s="1"/>
  <c r="UEK36" i="13" s="1"/>
  <c r="UEJ36" i="13" s="1"/>
  <c r="UEI36" i="13" s="1"/>
  <c r="UEH36" i="13" s="1"/>
  <c r="UEG36" i="13" s="1"/>
  <c r="UEF36" i="13" s="1"/>
  <c r="UEE36" i="13" s="1"/>
  <c r="UED36" i="13" s="1"/>
  <c r="UEC36" i="13" s="1"/>
  <c r="UEB36" i="13" s="1"/>
  <c r="UEA36" i="13" s="1"/>
  <c r="UDZ36" i="13" s="1"/>
  <c r="UDY36" i="13" s="1"/>
  <c r="UDX36" i="13" s="1"/>
  <c r="UDW36" i="13" s="1"/>
  <c r="UDV36" i="13" s="1"/>
  <c r="UDU36" i="13" s="1"/>
  <c r="UDT36" i="13" s="1"/>
  <c r="UDS36" i="13" s="1"/>
  <c r="UDR36" i="13" s="1"/>
  <c r="UDQ36" i="13" s="1"/>
  <c r="UDP36" i="13" s="1"/>
  <c r="UDO36" i="13" s="1"/>
  <c r="UDN36" i="13" s="1"/>
  <c r="UDM36" i="13" s="1"/>
  <c r="UDL36" i="13" s="1"/>
  <c r="UDK36" i="13" s="1"/>
  <c r="UDJ36" i="13" s="1"/>
  <c r="UDI36" i="13" s="1"/>
  <c r="UDH36" i="13" s="1"/>
  <c r="UDG36" i="13" s="1"/>
  <c r="UDF36" i="13" s="1"/>
  <c r="UDE36" i="13" s="1"/>
  <c r="UDD36" i="13" s="1"/>
  <c r="UDC36" i="13" s="1"/>
  <c r="UDB36" i="13" s="1"/>
  <c r="UDA36" i="13" s="1"/>
  <c r="UCZ36" i="13" s="1"/>
  <c r="UCY36" i="13" s="1"/>
  <c r="UCX36" i="13" s="1"/>
  <c r="UCW36" i="13" s="1"/>
  <c r="UCV36" i="13" s="1"/>
  <c r="UCU36" i="13" s="1"/>
  <c r="UCT36" i="13" s="1"/>
  <c r="UCS36" i="13" s="1"/>
  <c r="UCR36" i="13" s="1"/>
  <c r="UCQ36" i="13" s="1"/>
  <c r="UCP36" i="13" s="1"/>
  <c r="UCO36" i="13" s="1"/>
  <c r="UCN36" i="13" s="1"/>
  <c r="UCM36" i="13" s="1"/>
  <c r="UCL36" i="13" s="1"/>
  <c r="UCK36" i="13" s="1"/>
  <c r="UCJ36" i="13" s="1"/>
  <c r="UCI36" i="13" s="1"/>
  <c r="UCH36" i="13" s="1"/>
  <c r="UCG36" i="13" s="1"/>
  <c r="UCF36" i="13" s="1"/>
  <c r="UCE36" i="13" s="1"/>
  <c r="UCD36" i="13" s="1"/>
  <c r="UCC36" i="13" s="1"/>
  <c r="UCB36" i="13" s="1"/>
  <c r="UCA36" i="13" s="1"/>
  <c r="UBZ36" i="13" s="1"/>
  <c r="UBY36" i="13" s="1"/>
  <c r="UBX36" i="13" s="1"/>
  <c r="UBW36" i="13" s="1"/>
  <c r="UBV36" i="13" s="1"/>
  <c r="UBU36" i="13" s="1"/>
  <c r="UBT36" i="13" s="1"/>
  <c r="UBS36" i="13" s="1"/>
  <c r="UBR36" i="13" s="1"/>
  <c r="UBQ36" i="13" s="1"/>
  <c r="UBP36" i="13" s="1"/>
  <c r="UBO36" i="13" s="1"/>
  <c r="UBN36" i="13" s="1"/>
  <c r="UBM36" i="13" s="1"/>
  <c r="UBL36" i="13" s="1"/>
  <c r="UBK36" i="13" s="1"/>
  <c r="UBJ36" i="13" s="1"/>
  <c r="UBI36" i="13" s="1"/>
  <c r="UBH36" i="13" s="1"/>
  <c r="UBG36" i="13" s="1"/>
  <c r="UBF36" i="13" s="1"/>
  <c r="UBE36" i="13" s="1"/>
  <c r="UBD36" i="13" s="1"/>
  <c r="UBC36" i="13" s="1"/>
  <c r="UBB36" i="13" s="1"/>
  <c r="UBA36" i="13" s="1"/>
  <c r="UAZ36" i="13" s="1"/>
  <c r="UAY36" i="13" s="1"/>
  <c r="UAX36" i="13" s="1"/>
  <c r="UAW36" i="13" s="1"/>
  <c r="UAV36" i="13" s="1"/>
  <c r="UAU36" i="13" s="1"/>
  <c r="UAT36" i="13" s="1"/>
  <c r="UAS36" i="13" s="1"/>
  <c r="UAR36" i="13" s="1"/>
  <c r="UAQ36" i="13" s="1"/>
  <c r="UAP36" i="13" s="1"/>
  <c r="UAO36" i="13" s="1"/>
  <c r="UAN36" i="13" s="1"/>
  <c r="UAM36" i="13" s="1"/>
  <c r="UAL36" i="13" s="1"/>
  <c r="UAK36" i="13" s="1"/>
  <c r="UAJ36" i="13" s="1"/>
  <c r="UAI36" i="13" s="1"/>
  <c r="UAH36" i="13" s="1"/>
  <c r="UAG36" i="13" s="1"/>
  <c r="UAF36" i="13" s="1"/>
  <c r="UAE36" i="13" s="1"/>
  <c r="UAD36" i="13" s="1"/>
  <c r="UAC36" i="13" s="1"/>
  <c r="UAB36" i="13" s="1"/>
  <c r="UAA36" i="13" s="1"/>
  <c r="TZZ36" i="13" s="1"/>
  <c r="TZY36" i="13" s="1"/>
  <c r="TZX36" i="13" s="1"/>
  <c r="TZW36" i="13" s="1"/>
  <c r="TZV36" i="13" s="1"/>
  <c r="TZU36" i="13" s="1"/>
  <c r="TZT36" i="13" s="1"/>
  <c r="TZS36" i="13" s="1"/>
  <c r="TZR36" i="13" s="1"/>
  <c r="TZQ36" i="13" s="1"/>
  <c r="TZP36" i="13" s="1"/>
  <c r="TZO36" i="13" s="1"/>
  <c r="TZN36" i="13" s="1"/>
  <c r="TZM36" i="13" s="1"/>
  <c r="TZL36" i="13" s="1"/>
  <c r="TZK36" i="13" s="1"/>
  <c r="TZJ36" i="13" s="1"/>
  <c r="TZI36" i="13" s="1"/>
  <c r="TZH36" i="13" s="1"/>
  <c r="TZG36" i="13" s="1"/>
  <c r="TZF36" i="13" s="1"/>
  <c r="TZE36" i="13" s="1"/>
  <c r="TZD36" i="13" s="1"/>
  <c r="TZC36" i="13" s="1"/>
  <c r="TZB36" i="13" s="1"/>
  <c r="TZA36" i="13" s="1"/>
  <c r="TYZ36" i="13" s="1"/>
  <c r="TYY36" i="13" s="1"/>
  <c r="TYX36" i="13" s="1"/>
  <c r="TYW36" i="13" s="1"/>
  <c r="TYV36" i="13" s="1"/>
  <c r="TYU36" i="13" s="1"/>
  <c r="TYT36" i="13" s="1"/>
  <c r="TYS36" i="13" s="1"/>
  <c r="TYR36" i="13" s="1"/>
  <c r="TYQ36" i="13" s="1"/>
  <c r="TYP36" i="13" s="1"/>
  <c r="TYO36" i="13" s="1"/>
  <c r="TYN36" i="13" s="1"/>
  <c r="TYM36" i="13" s="1"/>
  <c r="TYL36" i="13" s="1"/>
  <c r="TYK36" i="13" s="1"/>
  <c r="TYJ36" i="13" s="1"/>
  <c r="TYI36" i="13" s="1"/>
  <c r="TYH36" i="13" s="1"/>
  <c r="TYG36" i="13" s="1"/>
  <c r="TYF36" i="13" s="1"/>
  <c r="TYE36" i="13" s="1"/>
  <c r="TYD36" i="13" s="1"/>
  <c r="TYC36" i="13" s="1"/>
  <c r="TYB36" i="13" s="1"/>
  <c r="TYA36" i="13" s="1"/>
  <c r="TXZ36" i="13" s="1"/>
  <c r="TXY36" i="13" s="1"/>
  <c r="TXX36" i="13" s="1"/>
  <c r="TXW36" i="13" s="1"/>
  <c r="TXV36" i="13" s="1"/>
  <c r="TXU36" i="13" s="1"/>
  <c r="TXT36" i="13" s="1"/>
  <c r="TXS36" i="13" s="1"/>
  <c r="TXR36" i="13" s="1"/>
  <c r="TXQ36" i="13" s="1"/>
  <c r="TXP36" i="13" s="1"/>
  <c r="TXO36" i="13" s="1"/>
  <c r="TXN36" i="13" s="1"/>
  <c r="TXM36" i="13" s="1"/>
  <c r="TXL36" i="13" s="1"/>
  <c r="TXK36" i="13" s="1"/>
  <c r="TXJ36" i="13" s="1"/>
  <c r="TXI36" i="13" s="1"/>
  <c r="TXH36" i="13" s="1"/>
  <c r="TXG36" i="13" s="1"/>
  <c r="TXF36" i="13" s="1"/>
  <c r="TXE36" i="13" s="1"/>
  <c r="TXD36" i="13" s="1"/>
  <c r="TXC36" i="13" s="1"/>
  <c r="TXB36" i="13" s="1"/>
  <c r="TXA36" i="13" s="1"/>
  <c r="TWZ36" i="13" s="1"/>
  <c r="TWY36" i="13" s="1"/>
  <c r="TWX36" i="13" s="1"/>
  <c r="TWW36" i="13" s="1"/>
  <c r="TWV36" i="13" s="1"/>
  <c r="TWU36" i="13" s="1"/>
  <c r="TWT36" i="13" s="1"/>
  <c r="TWS36" i="13" s="1"/>
  <c r="TWR36" i="13" s="1"/>
  <c r="TWQ36" i="13" s="1"/>
  <c r="TWP36" i="13" s="1"/>
  <c r="TWO36" i="13" s="1"/>
  <c r="TWN36" i="13" s="1"/>
  <c r="TWM36" i="13" s="1"/>
  <c r="TWL36" i="13" s="1"/>
  <c r="TWK36" i="13" s="1"/>
  <c r="TWJ36" i="13" s="1"/>
  <c r="TWI36" i="13" s="1"/>
  <c r="TWH36" i="13" s="1"/>
  <c r="TWG36" i="13" s="1"/>
  <c r="TWF36" i="13" s="1"/>
  <c r="TWE36" i="13" s="1"/>
  <c r="TWD36" i="13" s="1"/>
  <c r="TWC36" i="13" s="1"/>
  <c r="TWB36" i="13" s="1"/>
  <c r="TWA36" i="13" s="1"/>
  <c r="TVZ36" i="13" s="1"/>
  <c r="TVY36" i="13" s="1"/>
  <c r="TVX36" i="13" s="1"/>
  <c r="TVW36" i="13" s="1"/>
  <c r="TVV36" i="13" s="1"/>
  <c r="TVU36" i="13" s="1"/>
  <c r="TVT36" i="13" s="1"/>
  <c r="TVS36" i="13" s="1"/>
  <c r="TVR36" i="13" s="1"/>
  <c r="TVQ36" i="13" s="1"/>
  <c r="TVP36" i="13" s="1"/>
  <c r="TVO36" i="13" s="1"/>
  <c r="TVN36" i="13" s="1"/>
  <c r="TVM36" i="13" s="1"/>
  <c r="TVL36" i="13" s="1"/>
  <c r="TVK36" i="13" s="1"/>
  <c r="TVJ36" i="13" s="1"/>
  <c r="TVI36" i="13" s="1"/>
  <c r="TVH36" i="13" s="1"/>
  <c r="TVG36" i="13" s="1"/>
  <c r="TVF36" i="13" s="1"/>
  <c r="TVE36" i="13" s="1"/>
  <c r="TVD36" i="13" s="1"/>
  <c r="TVC36" i="13" s="1"/>
  <c r="TVB36" i="13" s="1"/>
  <c r="TVA36" i="13" s="1"/>
  <c r="TUZ36" i="13" s="1"/>
  <c r="TUY36" i="13" s="1"/>
  <c r="TUX36" i="13" s="1"/>
  <c r="TUW36" i="13" s="1"/>
  <c r="TUV36" i="13" s="1"/>
  <c r="TUU36" i="13" s="1"/>
  <c r="TUT36" i="13" s="1"/>
  <c r="TUS36" i="13" s="1"/>
  <c r="TUR36" i="13" s="1"/>
  <c r="TUQ36" i="13" s="1"/>
  <c r="TUP36" i="13" s="1"/>
  <c r="TUO36" i="13" s="1"/>
  <c r="TUN36" i="13" s="1"/>
  <c r="TUM36" i="13" s="1"/>
  <c r="TUL36" i="13" s="1"/>
  <c r="TUK36" i="13" s="1"/>
  <c r="TUJ36" i="13" s="1"/>
  <c r="TUI36" i="13" s="1"/>
  <c r="TUH36" i="13" s="1"/>
  <c r="TUG36" i="13" s="1"/>
  <c r="TUF36" i="13" s="1"/>
  <c r="TUE36" i="13" s="1"/>
  <c r="TUD36" i="13" s="1"/>
  <c r="TUC36" i="13" s="1"/>
  <c r="TUB36" i="13" s="1"/>
  <c r="TUA36" i="13" s="1"/>
  <c r="TTZ36" i="13" s="1"/>
  <c r="TTY36" i="13" s="1"/>
  <c r="TTX36" i="13" s="1"/>
  <c r="TTW36" i="13" s="1"/>
  <c r="TTV36" i="13" s="1"/>
  <c r="TTU36" i="13" s="1"/>
  <c r="TTT36" i="13" s="1"/>
  <c r="TTS36" i="13" s="1"/>
  <c r="TTR36" i="13" s="1"/>
  <c r="TTQ36" i="13" s="1"/>
  <c r="TTP36" i="13" s="1"/>
  <c r="TTO36" i="13" s="1"/>
  <c r="TTN36" i="13" s="1"/>
  <c r="TTM36" i="13" s="1"/>
  <c r="TTL36" i="13" s="1"/>
  <c r="TTK36" i="13" s="1"/>
  <c r="TTJ36" i="13" s="1"/>
  <c r="TTI36" i="13" s="1"/>
  <c r="TTH36" i="13" s="1"/>
  <c r="TTG36" i="13" s="1"/>
  <c r="TTF36" i="13" s="1"/>
  <c r="TTE36" i="13" s="1"/>
  <c r="TTD36" i="13" s="1"/>
  <c r="TTC36" i="13" s="1"/>
  <c r="TTB36" i="13" s="1"/>
  <c r="TTA36" i="13" s="1"/>
  <c r="TSZ36" i="13" s="1"/>
  <c r="TSY36" i="13" s="1"/>
  <c r="TSX36" i="13" s="1"/>
  <c r="TSW36" i="13" s="1"/>
  <c r="TSV36" i="13" s="1"/>
  <c r="TSU36" i="13" s="1"/>
  <c r="TST36" i="13" s="1"/>
  <c r="TSS36" i="13" s="1"/>
  <c r="TSR36" i="13" s="1"/>
  <c r="TSQ36" i="13" s="1"/>
  <c r="TSP36" i="13" s="1"/>
  <c r="TSO36" i="13" s="1"/>
  <c r="TSN36" i="13" s="1"/>
  <c r="TSM36" i="13" s="1"/>
  <c r="TSL36" i="13" s="1"/>
  <c r="TSK36" i="13" s="1"/>
  <c r="TSJ36" i="13" s="1"/>
  <c r="TSI36" i="13" s="1"/>
  <c r="TSH36" i="13" s="1"/>
  <c r="TSG36" i="13" s="1"/>
  <c r="TSF36" i="13" s="1"/>
  <c r="TSE36" i="13" s="1"/>
  <c r="TSD36" i="13" s="1"/>
  <c r="TSC36" i="13" s="1"/>
  <c r="TSB36" i="13" s="1"/>
  <c r="TSA36" i="13" s="1"/>
  <c r="TRZ36" i="13" s="1"/>
  <c r="TRY36" i="13" s="1"/>
  <c r="TRX36" i="13" s="1"/>
  <c r="TRW36" i="13" s="1"/>
  <c r="TRV36" i="13" s="1"/>
  <c r="TRU36" i="13" s="1"/>
  <c r="TRT36" i="13" s="1"/>
  <c r="TRS36" i="13" s="1"/>
  <c r="TRR36" i="13" s="1"/>
  <c r="TRQ36" i="13" s="1"/>
  <c r="TRP36" i="13" s="1"/>
  <c r="TRO36" i="13" s="1"/>
  <c r="TRN36" i="13" s="1"/>
  <c r="TRM36" i="13" s="1"/>
  <c r="TRL36" i="13" s="1"/>
  <c r="TRK36" i="13" s="1"/>
  <c r="TRJ36" i="13" s="1"/>
  <c r="TRI36" i="13" s="1"/>
  <c r="TRH36" i="13" s="1"/>
  <c r="TRG36" i="13" s="1"/>
  <c r="TRF36" i="13" s="1"/>
  <c r="TRE36" i="13" s="1"/>
  <c r="TRD36" i="13" s="1"/>
  <c r="TRC36" i="13" s="1"/>
  <c r="TRB36" i="13" s="1"/>
  <c r="TRA36" i="13" s="1"/>
  <c r="TQZ36" i="13" s="1"/>
  <c r="TQY36" i="13" s="1"/>
  <c r="TQX36" i="13" s="1"/>
  <c r="TQW36" i="13" s="1"/>
  <c r="TQV36" i="13" s="1"/>
  <c r="TQU36" i="13" s="1"/>
  <c r="TQT36" i="13" s="1"/>
  <c r="TQS36" i="13" s="1"/>
  <c r="TQR36" i="13" s="1"/>
  <c r="TQQ36" i="13" s="1"/>
  <c r="TQP36" i="13" s="1"/>
  <c r="TQO36" i="13" s="1"/>
  <c r="TQN36" i="13" s="1"/>
  <c r="TQM36" i="13" s="1"/>
  <c r="TQL36" i="13" s="1"/>
  <c r="TQK36" i="13" s="1"/>
  <c r="TQJ36" i="13" s="1"/>
  <c r="TQI36" i="13" s="1"/>
  <c r="TQH36" i="13" s="1"/>
  <c r="TQG36" i="13" s="1"/>
  <c r="TQF36" i="13" s="1"/>
  <c r="TQE36" i="13" s="1"/>
  <c r="TQD36" i="13" s="1"/>
  <c r="TQC36" i="13" s="1"/>
  <c r="TQB36" i="13" s="1"/>
  <c r="TQA36" i="13" s="1"/>
  <c r="TPZ36" i="13" s="1"/>
  <c r="TPY36" i="13" s="1"/>
  <c r="TPX36" i="13" s="1"/>
  <c r="TPW36" i="13" s="1"/>
  <c r="TPV36" i="13" s="1"/>
  <c r="TPU36" i="13" s="1"/>
  <c r="TPT36" i="13" s="1"/>
  <c r="TPS36" i="13" s="1"/>
  <c r="TPR36" i="13" s="1"/>
  <c r="TPQ36" i="13" s="1"/>
  <c r="TPP36" i="13" s="1"/>
  <c r="TPO36" i="13" s="1"/>
  <c r="TPN36" i="13" s="1"/>
  <c r="TPM36" i="13" s="1"/>
  <c r="TPL36" i="13" s="1"/>
  <c r="TPK36" i="13" s="1"/>
  <c r="TPJ36" i="13" s="1"/>
  <c r="TPI36" i="13" s="1"/>
  <c r="TPH36" i="13" s="1"/>
  <c r="TPG36" i="13" s="1"/>
  <c r="TPF36" i="13" s="1"/>
  <c r="TPE36" i="13" s="1"/>
  <c r="TPD36" i="13" s="1"/>
  <c r="TPC36" i="13" s="1"/>
  <c r="TPB36" i="13" s="1"/>
  <c r="TPA36" i="13" s="1"/>
  <c r="TOZ36" i="13" s="1"/>
  <c r="TOY36" i="13" s="1"/>
  <c r="TOX36" i="13" s="1"/>
  <c r="TOW36" i="13" s="1"/>
  <c r="TOV36" i="13" s="1"/>
  <c r="TOU36" i="13" s="1"/>
  <c r="TOT36" i="13" s="1"/>
  <c r="TOS36" i="13" s="1"/>
  <c r="TOR36" i="13" s="1"/>
  <c r="TOQ36" i="13" s="1"/>
  <c r="TOP36" i="13" s="1"/>
  <c r="TOO36" i="13" s="1"/>
  <c r="TON36" i="13" s="1"/>
  <c r="TOM36" i="13" s="1"/>
  <c r="TOL36" i="13" s="1"/>
  <c r="TOK36" i="13" s="1"/>
  <c r="TOJ36" i="13" s="1"/>
  <c r="TOI36" i="13" s="1"/>
  <c r="TOH36" i="13" s="1"/>
  <c r="TOG36" i="13" s="1"/>
  <c r="TOF36" i="13" s="1"/>
  <c r="TOE36" i="13" s="1"/>
  <c r="TOD36" i="13" s="1"/>
  <c r="TOC36" i="13" s="1"/>
  <c r="TOB36" i="13" s="1"/>
  <c r="TOA36" i="13" s="1"/>
  <c r="TNZ36" i="13" s="1"/>
  <c r="TNY36" i="13" s="1"/>
  <c r="TNX36" i="13" s="1"/>
  <c r="TNW36" i="13" s="1"/>
  <c r="TNV36" i="13" s="1"/>
  <c r="TNU36" i="13" s="1"/>
  <c r="TNT36" i="13" s="1"/>
  <c r="TNS36" i="13" s="1"/>
  <c r="TNR36" i="13" s="1"/>
  <c r="TNQ36" i="13" s="1"/>
  <c r="TNP36" i="13" s="1"/>
  <c r="TNO36" i="13" s="1"/>
  <c r="TNN36" i="13" s="1"/>
  <c r="TNM36" i="13" s="1"/>
  <c r="TNL36" i="13" s="1"/>
  <c r="TNK36" i="13" s="1"/>
  <c r="TNJ36" i="13" s="1"/>
  <c r="TNI36" i="13" s="1"/>
  <c r="TNH36" i="13" s="1"/>
  <c r="TNG36" i="13" s="1"/>
  <c r="TNF36" i="13" s="1"/>
  <c r="TNE36" i="13" s="1"/>
  <c r="TND36" i="13" s="1"/>
  <c r="TNC36" i="13" s="1"/>
  <c r="TNB36" i="13" s="1"/>
  <c r="TNA36" i="13" s="1"/>
  <c r="TMZ36" i="13" s="1"/>
  <c r="TMY36" i="13" s="1"/>
  <c r="TMX36" i="13" s="1"/>
  <c r="TMW36" i="13" s="1"/>
  <c r="TMV36" i="13" s="1"/>
  <c r="TMU36" i="13" s="1"/>
  <c r="TMT36" i="13" s="1"/>
  <c r="TMS36" i="13" s="1"/>
  <c r="TMR36" i="13" s="1"/>
  <c r="TMQ36" i="13" s="1"/>
  <c r="TMP36" i="13" s="1"/>
  <c r="TMO36" i="13" s="1"/>
  <c r="TMN36" i="13" s="1"/>
  <c r="TMM36" i="13" s="1"/>
  <c r="TML36" i="13" s="1"/>
  <c r="TMK36" i="13" s="1"/>
  <c r="TMJ36" i="13" s="1"/>
  <c r="TMI36" i="13" s="1"/>
  <c r="TMH36" i="13" s="1"/>
  <c r="TMG36" i="13" s="1"/>
  <c r="TMF36" i="13" s="1"/>
  <c r="TME36" i="13" s="1"/>
  <c r="TMD36" i="13" s="1"/>
  <c r="TMC36" i="13" s="1"/>
  <c r="TMB36" i="13" s="1"/>
  <c r="TMA36" i="13" s="1"/>
  <c r="TLZ36" i="13" s="1"/>
  <c r="TLY36" i="13" s="1"/>
  <c r="TLX36" i="13" s="1"/>
  <c r="TLW36" i="13" s="1"/>
  <c r="TLV36" i="13" s="1"/>
  <c r="TLU36" i="13" s="1"/>
  <c r="TLT36" i="13" s="1"/>
  <c r="TLS36" i="13" s="1"/>
  <c r="TLR36" i="13" s="1"/>
  <c r="TLQ36" i="13" s="1"/>
  <c r="TLP36" i="13" s="1"/>
  <c r="TLO36" i="13" s="1"/>
  <c r="TLN36" i="13" s="1"/>
  <c r="TLM36" i="13" s="1"/>
  <c r="TLL36" i="13" s="1"/>
  <c r="TLK36" i="13" s="1"/>
  <c r="TLJ36" i="13" s="1"/>
  <c r="TLI36" i="13" s="1"/>
  <c r="TLH36" i="13" s="1"/>
  <c r="TLG36" i="13" s="1"/>
  <c r="TLF36" i="13" s="1"/>
  <c r="TLE36" i="13" s="1"/>
  <c r="TLD36" i="13" s="1"/>
  <c r="TLC36" i="13" s="1"/>
  <c r="TLB36" i="13" s="1"/>
  <c r="TLA36" i="13" s="1"/>
  <c r="TKZ36" i="13" s="1"/>
  <c r="TKY36" i="13" s="1"/>
  <c r="TKX36" i="13" s="1"/>
  <c r="TKW36" i="13" s="1"/>
  <c r="TKV36" i="13" s="1"/>
  <c r="TKU36" i="13" s="1"/>
  <c r="TKT36" i="13" s="1"/>
  <c r="TKS36" i="13" s="1"/>
  <c r="TKR36" i="13" s="1"/>
  <c r="TKQ36" i="13" s="1"/>
  <c r="TKP36" i="13" s="1"/>
  <c r="TKO36" i="13" s="1"/>
  <c r="TKN36" i="13" s="1"/>
  <c r="TKM36" i="13" s="1"/>
  <c r="TKL36" i="13" s="1"/>
  <c r="TKK36" i="13" s="1"/>
  <c r="TKJ36" i="13" s="1"/>
  <c r="TKI36" i="13" s="1"/>
  <c r="TKH36" i="13" s="1"/>
  <c r="TKG36" i="13" s="1"/>
  <c r="TKF36" i="13" s="1"/>
  <c r="TKE36" i="13" s="1"/>
  <c r="TKD36" i="13" s="1"/>
  <c r="TKC36" i="13" s="1"/>
  <c r="TKB36" i="13" s="1"/>
  <c r="TKA36" i="13" s="1"/>
  <c r="TJZ36" i="13" s="1"/>
  <c r="TJY36" i="13" s="1"/>
  <c r="TJX36" i="13" s="1"/>
  <c r="TJW36" i="13" s="1"/>
  <c r="TJV36" i="13" s="1"/>
  <c r="TJU36" i="13" s="1"/>
  <c r="TJT36" i="13" s="1"/>
  <c r="TJS36" i="13" s="1"/>
  <c r="TJR36" i="13" s="1"/>
  <c r="TJQ36" i="13" s="1"/>
  <c r="TJP36" i="13" s="1"/>
  <c r="TJO36" i="13" s="1"/>
  <c r="TJN36" i="13" s="1"/>
  <c r="TJM36" i="13" s="1"/>
  <c r="TJL36" i="13" s="1"/>
  <c r="TJK36" i="13" s="1"/>
  <c r="TJJ36" i="13" s="1"/>
  <c r="TJI36" i="13" s="1"/>
  <c r="TJH36" i="13" s="1"/>
  <c r="TJG36" i="13" s="1"/>
  <c r="TJF36" i="13" s="1"/>
  <c r="TJE36" i="13" s="1"/>
  <c r="TJD36" i="13" s="1"/>
  <c r="TJC36" i="13" s="1"/>
  <c r="TJB36" i="13" s="1"/>
  <c r="TJA36" i="13" s="1"/>
  <c r="TIZ36" i="13" s="1"/>
  <c r="TIY36" i="13" s="1"/>
  <c r="TIX36" i="13" s="1"/>
  <c r="TIW36" i="13" s="1"/>
  <c r="TIV36" i="13" s="1"/>
  <c r="TIU36" i="13" s="1"/>
  <c r="TIT36" i="13" s="1"/>
  <c r="TIS36" i="13" s="1"/>
  <c r="TIR36" i="13" s="1"/>
  <c r="TIQ36" i="13" s="1"/>
  <c r="TIP36" i="13" s="1"/>
  <c r="TIO36" i="13" s="1"/>
  <c r="TIN36" i="13" s="1"/>
  <c r="TIM36" i="13" s="1"/>
  <c r="TIL36" i="13" s="1"/>
  <c r="TIK36" i="13" s="1"/>
  <c r="TIJ36" i="13" s="1"/>
  <c r="TII36" i="13" s="1"/>
  <c r="TIH36" i="13" s="1"/>
  <c r="TIG36" i="13" s="1"/>
  <c r="TIF36" i="13" s="1"/>
  <c r="TIE36" i="13" s="1"/>
  <c r="TID36" i="13" s="1"/>
  <c r="TIC36" i="13" s="1"/>
  <c r="TIB36" i="13" s="1"/>
  <c r="TIA36" i="13" s="1"/>
  <c r="THZ36" i="13" s="1"/>
  <c r="THY36" i="13" s="1"/>
  <c r="THX36" i="13" s="1"/>
  <c r="THW36" i="13" s="1"/>
  <c r="THV36" i="13" s="1"/>
  <c r="THU36" i="13" s="1"/>
  <c r="THT36" i="13" s="1"/>
  <c r="THS36" i="13" s="1"/>
  <c r="THR36" i="13" s="1"/>
  <c r="THQ36" i="13" s="1"/>
  <c r="THP36" i="13" s="1"/>
  <c r="THO36" i="13" s="1"/>
  <c r="THN36" i="13" s="1"/>
  <c r="THM36" i="13" s="1"/>
  <c r="THL36" i="13" s="1"/>
  <c r="THK36" i="13" s="1"/>
  <c r="THJ36" i="13" s="1"/>
  <c r="THI36" i="13" s="1"/>
  <c r="THH36" i="13" s="1"/>
  <c r="THG36" i="13" s="1"/>
  <c r="THF36" i="13" s="1"/>
  <c r="THE36" i="13" s="1"/>
  <c r="THD36" i="13" s="1"/>
  <c r="THC36" i="13" s="1"/>
  <c r="THB36" i="13" s="1"/>
  <c r="THA36" i="13" s="1"/>
  <c r="TGZ36" i="13" s="1"/>
  <c r="TGY36" i="13" s="1"/>
  <c r="TGX36" i="13" s="1"/>
  <c r="TGW36" i="13" s="1"/>
  <c r="TGV36" i="13" s="1"/>
  <c r="TGU36" i="13" s="1"/>
  <c r="TGT36" i="13" s="1"/>
  <c r="TGS36" i="13" s="1"/>
  <c r="TGR36" i="13" s="1"/>
  <c r="TGQ36" i="13" s="1"/>
  <c r="TGP36" i="13" s="1"/>
  <c r="TGO36" i="13" s="1"/>
  <c r="TGN36" i="13" s="1"/>
  <c r="TGM36" i="13" s="1"/>
  <c r="TGL36" i="13" s="1"/>
  <c r="TGK36" i="13" s="1"/>
  <c r="TGJ36" i="13" s="1"/>
  <c r="TGI36" i="13" s="1"/>
  <c r="TGH36" i="13" s="1"/>
  <c r="TGG36" i="13" s="1"/>
  <c r="TGF36" i="13" s="1"/>
  <c r="TGE36" i="13" s="1"/>
  <c r="TGD36" i="13" s="1"/>
  <c r="TGC36" i="13" s="1"/>
  <c r="TGB36" i="13" s="1"/>
  <c r="TGA36" i="13" s="1"/>
  <c r="TFZ36" i="13" s="1"/>
  <c r="TFY36" i="13" s="1"/>
  <c r="TFX36" i="13" s="1"/>
  <c r="TFW36" i="13" s="1"/>
  <c r="TFV36" i="13" s="1"/>
  <c r="TFU36" i="13" s="1"/>
  <c r="TFT36" i="13" s="1"/>
  <c r="TFS36" i="13" s="1"/>
  <c r="TFR36" i="13" s="1"/>
  <c r="TFQ36" i="13" s="1"/>
  <c r="TFP36" i="13" s="1"/>
  <c r="TFO36" i="13" s="1"/>
  <c r="TFN36" i="13" s="1"/>
  <c r="TFM36" i="13" s="1"/>
  <c r="TFL36" i="13" s="1"/>
  <c r="TFK36" i="13" s="1"/>
  <c r="TFJ36" i="13" s="1"/>
  <c r="TFI36" i="13" s="1"/>
  <c r="TFH36" i="13" s="1"/>
  <c r="TFG36" i="13" s="1"/>
  <c r="TFF36" i="13" s="1"/>
  <c r="TFE36" i="13" s="1"/>
  <c r="TFD36" i="13" s="1"/>
  <c r="TFC36" i="13" s="1"/>
  <c r="TFB36" i="13" s="1"/>
  <c r="TFA36" i="13" s="1"/>
  <c r="TEZ36" i="13" s="1"/>
  <c r="TEY36" i="13" s="1"/>
  <c r="TEX36" i="13" s="1"/>
  <c r="TEW36" i="13" s="1"/>
  <c r="TEV36" i="13" s="1"/>
  <c r="TEU36" i="13" s="1"/>
  <c r="TET36" i="13" s="1"/>
  <c r="TES36" i="13" s="1"/>
  <c r="TER36" i="13" s="1"/>
  <c r="TEQ36" i="13" s="1"/>
  <c r="TEP36" i="13" s="1"/>
  <c r="TEO36" i="13" s="1"/>
  <c r="TEN36" i="13" s="1"/>
  <c r="TEM36" i="13" s="1"/>
  <c r="TEL36" i="13" s="1"/>
  <c r="TEK36" i="13" s="1"/>
  <c r="TEJ36" i="13" s="1"/>
  <c r="TEI36" i="13" s="1"/>
  <c r="TEH36" i="13" s="1"/>
  <c r="TEG36" i="13" s="1"/>
  <c r="TEF36" i="13" s="1"/>
  <c r="TEE36" i="13" s="1"/>
  <c r="TED36" i="13" s="1"/>
  <c r="TEC36" i="13" s="1"/>
  <c r="TEB36" i="13" s="1"/>
  <c r="TEA36" i="13" s="1"/>
  <c r="TDZ36" i="13" s="1"/>
  <c r="TDY36" i="13" s="1"/>
  <c r="TDX36" i="13" s="1"/>
  <c r="TDW36" i="13" s="1"/>
  <c r="TDV36" i="13" s="1"/>
  <c r="TDU36" i="13" s="1"/>
  <c r="TDT36" i="13" s="1"/>
  <c r="TDS36" i="13" s="1"/>
  <c r="TDR36" i="13" s="1"/>
  <c r="TDQ36" i="13" s="1"/>
  <c r="TDP36" i="13" s="1"/>
  <c r="TDO36" i="13" s="1"/>
  <c r="TDN36" i="13" s="1"/>
  <c r="TDM36" i="13" s="1"/>
  <c r="TDL36" i="13" s="1"/>
  <c r="TDK36" i="13" s="1"/>
  <c r="TDJ36" i="13" s="1"/>
  <c r="TDI36" i="13" s="1"/>
  <c r="TDH36" i="13" s="1"/>
  <c r="TDG36" i="13" s="1"/>
  <c r="TDF36" i="13" s="1"/>
  <c r="TDE36" i="13" s="1"/>
  <c r="TDD36" i="13" s="1"/>
  <c r="TDC36" i="13" s="1"/>
  <c r="TDB36" i="13" s="1"/>
  <c r="TDA36" i="13" s="1"/>
  <c r="TCZ36" i="13" s="1"/>
  <c r="TCY36" i="13" s="1"/>
  <c r="TCX36" i="13" s="1"/>
  <c r="TCW36" i="13" s="1"/>
  <c r="TCV36" i="13" s="1"/>
  <c r="TCU36" i="13" s="1"/>
  <c r="TCT36" i="13" s="1"/>
  <c r="TCS36" i="13" s="1"/>
  <c r="TCR36" i="13" s="1"/>
  <c r="TCQ36" i="13" s="1"/>
  <c r="TCP36" i="13" s="1"/>
  <c r="TCO36" i="13" s="1"/>
  <c r="TCN36" i="13" s="1"/>
  <c r="TCM36" i="13" s="1"/>
  <c r="TCL36" i="13" s="1"/>
  <c r="TCK36" i="13" s="1"/>
  <c r="TCJ36" i="13" s="1"/>
  <c r="TCI36" i="13" s="1"/>
  <c r="TCH36" i="13" s="1"/>
  <c r="TCG36" i="13" s="1"/>
  <c r="TCF36" i="13" s="1"/>
  <c r="TCE36" i="13" s="1"/>
  <c r="TCD36" i="13" s="1"/>
  <c r="TCC36" i="13" s="1"/>
  <c r="TCB36" i="13" s="1"/>
  <c r="TCA36" i="13" s="1"/>
  <c r="TBZ36" i="13" s="1"/>
  <c r="TBY36" i="13" s="1"/>
  <c r="TBX36" i="13" s="1"/>
  <c r="TBW36" i="13" s="1"/>
  <c r="TBV36" i="13" s="1"/>
  <c r="TBU36" i="13" s="1"/>
  <c r="TBT36" i="13" s="1"/>
  <c r="TBS36" i="13" s="1"/>
  <c r="TBR36" i="13" s="1"/>
  <c r="TBQ36" i="13" s="1"/>
  <c r="TBP36" i="13" s="1"/>
  <c r="TBO36" i="13" s="1"/>
  <c r="TBN36" i="13" s="1"/>
  <c r="TBM36" i="13" s="1"/>
  <c r="TBL36" i="13" s="1"/>
  <c r="TBK36" i="13" s="1"/>
  <c r="TBJ36" i="13" s="1"/>
  <c r="TBI36" i="13" s="1"/>
  <c r="TBH36" i="13" s="1"/>
  <c r="TBG36" i="13" s="1"/>
  <c r="TBF36" i="13" s="1"/>
  <c r="TBE36" i="13" s="1"/>
  <c r="TBD36" i="13" s="1"/>
  <c r="TBC36" i="13" s="1"/>
  <c r="TBB36" i="13" s="1"/>
  <c r="TBA36" i="13" s="1"/>
  <c r="TAZ36" i="13" s="1"/>
  <c r="TAY36" i="13" s="1"/>
  <c r="TAX36" i="13" s="1"/>
  <c r="TAW36" i="13" s="1"/>
  <c r="TAV36" i="13" s="1"/>
  <c r="TAU36" i="13" s="1"/>
  <c r="TAT36" i="13" s="1"/>
  <c r="TAS36" i="13" s="1"/>
  <c r="TAR36" i="13" s="1"/>
  <c r="TAQ36" i="13" s="1"/>
  <c r="TAP36" i="13" s="1"/>
  <c r="TAO36" i="13" s="1"/>
  <c r="TAN36" i="13" s="1"/>
  <c r="TAM36" i="13" s="1"/>
  <c r="TAL36" i="13" s="1"/>
  <c r="TAK36" i="13" s="1"/>
  <c r="TAJ36" i="13" s="1"/>
  <c r="TAI36" i="13" s="1"/>
  <c r="TAH36" i="13" s="1"/>
  <c r="TAG36" i="13" s="1"/>
  <c r="TAF36" i="13" s="1"/>
  <c r="TAE36" i="13" s="1"/>
  <c r="TAD36" i="13" s="1"/>
  <c r="TAC36" i="13" s="1"/>
  <c r="TAB36" i="13" s="1"/>
  <c r="TAA36" i="13" s="1"/>
  <c r="SZZ36" i="13" s="1"/>
  <c r="SZY36" i="13" s="1"/>
  <c r="SZX36" i="13" s="1"/>
  <c r="SZW36" i="13" s="1"/>
  <c r="SZV36" i="13" s="1"/>
  <c r="SZU36" i="13" s="1"/>
  <c r="SZT36" i="13" s="1"/>
  <c r="SZS36" i="13" s="1"/>
  <c r="SZR36" i="13" s="1"/>
  <c r="SZQ36" i="13" s="1"/>
  <c r="SZP36" i="13" s="1"/>
  <c r="SZO36" i="13" s="1"/>
  <c r="SZN36" i="13" s="1"/>
  <c r="SZM36" i="13" s="1"/>
  <c r="SZL36" i="13" s="1"/>
  <c r="SZK36" i="13" s="1"/>
  <c r="SZJ36" i="13" s="1"/>
  <c r="SZI36" i="13" s="1"/>
  <c r="SZH36" i="13" s="1"/>
  <c r="SZG36" i="13" s="1"/>
  <c r="SZF36" i="13" s="1"/>
  <c r="SZE36" i="13" s="1"/>
  <c r="SZD36" i="13" s="1"/>
  <c r="SZC36" i="13" s="1"/>
  <c r="SZB36" i="13" s="1"/>
  <c r="SZA36" i="13" s="1"/>
  <c r="SYZ36" i="13" s="1"/>
  <c r="SYY36" i="13" s="1"/>
  <c r="SYX36" i="13" s="1"/>
  <c r="SYW36" i="13" s="1"/>
  <c r="SYV36" i="13" s="1"/>
  <c r="SYU36" i="13" s="1"/>
  <c r="SYT36" i="13" s="1"/>
  <c r="SYS36" i="13" s="1"/>
  <c r="SYR36" i="13" s="1"/>
  <c r="SYQ36" i="13" s="1"/>
  <c r="SYP36" i="13" s="1"/>
  <c r="SYO36" i="13" s="1"/>
  <c r="SYN36" i="13" s="1"/>
  <c r="SYM36" i="13" s="1"/>
  <c r="SYL36" i="13" s="1"/>
  <c r="SYK36" i="13" s="1"/>
  <c r="SYJ36" i="13" s="1"/>
  <c r="SYI36" i="13" s="1"/>
  <c r="SYH36" i="13" s="1"/>
  <c r="SYG36" i="13" s="1"/>
  <c r="SYF36" i="13" s="1"/>
  <c r="SYE36" i="13" s="1"/>
  <c r="SYD36" i="13" s="1"/>
  <c r="SYC36" i="13" s="1"/>
  <c r="SYB36" i="13" s="1"/>
  <c r="SYA36" i="13" s="1"/>
  <c r="SXZ36" i="13" s="1"/>
  <c r="SXY36" i="13" s="1"/>
  <c r="SXX36" i="13" s="1"/>
  <c r="SXW36" i="13" s="1"/>
  <c r="SXV36" i="13" s="1"/>
  <c r="SXU36" i="13" s="1"/>
  <c r="SXT36" i="13" s="1"/>
  <c r="SXS36" i="13" s="1"/>
  <c r="SXR36" i="13" s="1"/>
  <c r="SXQ36" i="13" s="1"/>
  <c r="SXP36" i="13" s="1"/>
  <c r="SXO36" i="13" s="1"/>
  <c r="SXN36" i="13" s="1"/>
  <c r="SXM36" i="13" s="1"/>
  <c r="SXL36" i="13" s="1"/>
  <c r="SXK36" i="13" s="1"/>
  <c r="SXJ36" i="13" s="1"/>
  <c r="SXI36" i="13" s="1"/>
  <c r="SXH36" i="13" s="1"/>
  <c r="SXG36" i="13" s="1"/>
  <c r="SXF36" i="13" s="1"/>
  <c r="SXE36" i="13" s="1"/>
  <c r="SXD36" i="13" s="1"/>
  <c r="SXC36" i="13" s="1"/>
  <c r="SXB36" i="13" s="1"/>
  <c r="SXA36" i="13" s="1"/>
  <c r="SWZ36" i="13" s="1"/>
  <c r="SWY36" i="13" s="1"/>
  <c r="SWX36" i="13" s="1"/>
  <c r="SWW36" i="13" s="1"/>
  <c r="SWV36" i="13" s="1"/>
  <c r="SWU36" i="13" s="1"/>
  <c r="SWT36" i="13" s="1"/>
  <c r="SWS36" i="13" s="1"/>
  <c r="SWR36" i="13" s="1"/>
  <c r="SWQ36" i="13" s="1"/>
  <c r="SWP36" i="13" s="1"/>
  <c r="SWO36" i="13" s="1"/>
  <c r="SWN36" i="13" s="1"/>
  <c r="SWM36" i="13" s="1"/>
  <c r="SWL36" i="13" s="1"/>
  <c r="SWK36" i="13" s="1"/>
  <c r="SWJ36" i="13" s="1"/>
  <c r="SWI36" i="13" s="1"/>
  <c r="SWH36" i="13" s="1"/>
  <c r="SWG36" i="13" s="1"/>
  <c r="SWF36" i="13" s="1"/>
  <c r="SWE36" i="13" s="1"/>
  <c r="SWD36" i="13" s="1"/>
  <c r="SWC36" i="13" s="1"/>
  <c r="SWB36" i="13" s="1"/>
  <c r="SWA36" i="13" s="1"/>
  <c r="SVZ36" i="13" s="1"/>
  <c r="SVY36" i="13" s="1"/>
  <c r="SVX36" i="13" s="1"/>
  <c r="SVW36" i="13" s="1"/>
  <c r="SVV36" i="13" s="1"/>
  <c r="SVU36" i="13" s="1"/>
  <c r="SVT36" i="13" s="1"/>
  <c r="SVS36" i="13" s="1"/>
  <c r="SVR36" i="13" s="1"/>
  <c r="SVQ36" i="13" s="1"/>
  <c r="SVP36" i="13" s="1"/>
  <c r="SVO36" i="13" s="1"/>
  <c r="SVN36" i="13" s="1"/>
  <c r="SVM36" i="13" s="1"/>
  <c r="SVL36" i="13" s="1"/>
  <c r="SVK36" i="13" s="1"/>
  <c r="SVJ36" i="13" s="1"/>
  <c r="SVI36" i="13" s="1"/>
  <c r="SVH36" i="13" s="1"/>
  <c r="SVG36" i="13" s="1"/>
  <c r="SVF36" i="13" s="1"/>
  <c r="SVE36" i="13" s="1"/>
  <c r="SVD36" i="13" s="1"/>
  <c r="SVC36" i="13" s="1"/>
  <c r="SVB36" i="13" s="1"/>
  <c r="SVA36" i="13" s="1"/>
  <c r="SUZ36" i="13" s="1"/>
  <c r="SUY36" i="13" s="1"/>
  <c r="SUX36" i="13" s="1"/>
  <c r="SUW36" i="13" s="1"/>
  <c r="SUV36" i="13" s="1"/>
  <c r="SUU36" i="13" s="1"/>
  <c r="SUT36" i="13" s="1"/>
  <c r="SUS36" i="13" s="1"/>
  <c r="SUR36" i="13" s="1"/>
  <c r="SUQ36" i="13" s="1"/>
  <c r="SUP36" i="13" s="1"/>
  <c r="SUO36" i="13" s="1"/>
  <c r="SUN36" i="13" s="1"/>
  <c r="SUM36" i="13" s="1"/>
  <c r="SUL36" i="13" s="1"/>
  <c r="SUK36" i="13" s="1"/>
  <c r="SUJ36" i="13" s="1"/>
  <c r="SUI36" i="13" s="1"/>
  <c r="SUH36" i="13" s="1"/>
  <c r="SUG36" i="13" s="1"/>
  <c r="SUF36" i="13" s="1"/>
  <c r="SUE36" i="13" s="1"/>
  <c r="SUD36" i="13" s="1"/>
  <c r="SUC36" i="13" s="1"/>
  <c r="SUB36" i="13" s="1"/>
  <c r="SUA36" i="13" s="1"/>
  <c r="STZ36" i="13" s="1"/>
  <c r="STY36" i="13" s="1"/>
  <c r="STX36" i="13" s="1"/>
  <c r="STW36" i="13" s="1"/>
  <c r="STV36" i="13" s="1"/>
  <c r="STU36" i="13" s="1"/>
  <c r="STT36" i="13" s="1"/>
  <c r="STS36" i="13" s="1"/>
  <c r="STR36" i="13" s="1"/>
  <c r="STQ36" i="13" s="1"/>
  <c r="STP36" i="13" s="1"/>
  <c r="STO36" i="13" s="1"/>
  <c r="STN36" i="13" s="1"/>
  <c r="STM36" i="13" s="1"/>
  <c r="STL36" i="13" s="1"/>
  <c r="STK36" i="13" s="1"/>
  <c r="STJ36" i="13" s="1"/>
  <c r="STI36" i="13" s="1"/>
  <c r="STH36" i="13" s="1"/>
  <c r="STG36" i="13" s="1"/>
  <c r="STF36" i="13" s="1"/>
  <c r="STE36" i="13" s="1"/>
  <c r="STD36" i="13" s="1"/>
  <c r="STC36" i="13" s="1"/>
  <c r="STB36" i="13" s="1"/>
  <c r="STA36" i="13" s="1"/>
  <c r="SSZ36" i="13" s="1"/>
  <c r="SSY36" i="13" s="1"/>
  <c r="SSX36" i="13" s="1"/>
  <c r="SSW36" i="13" s="1"/>
  <c r="SSV36" i="13" s="1"/>
  <c r="SSU36" i="13" s="1"/>
  <c r="SST36" i="13" s="1"/>
  <c r="SSS36" i="13" s="1"/>
  <c r="SSR36" i="13" s="1"/>
  <c r="SSQ36" i="13" s="1"/>
  <c r="SSP36" i="13" s="1"/>
  <c r="SSO36" i="13" s="1"/>
  <c r="SSN36" i="13" s="1"/>
  <c r="SSM36" i="13" s="1"/>
  <c r="SSL36" i="13" s="1"/>
  <c r="SSK36" i="13" s="1"/>
  <c r="SSJ36" i="13" s="1"/>
  <c r="SSI36" i="13" s="1"/>
  <c r="SSH36" i="13" s="1"/>
  <c r="SSG36" i="13" s="1"/>
  <c r="SSF36" i="13" s="1"/>
  <c r="SSE36" i="13" s="1"/>
  <c r="SSD36" i="13" s="1"/>
  <c r="SSC36" i="13" s="1"/>
  <c r="SSB36" i="13" s="1"/>
  <c r="SSA36" i="13" s="1"/>
  <c r="SRZ36" i="13" s="1"/>
  <c r="SRY36" i="13" s="1"/>
  <c r="SRX36" i="13" s="1"/>
  <c r="SRW36" i="13" s="1"/>
  <c r="SRV36" i="13" s="1"/>
  <c r="SRU36" i="13" s="1"/>
  <c r="SRT36" i="13" s="1"/>
  <c r="SRS36" i="13" s="1"/>
  <c r="SRR36" i="13" s="1"/>
  <c r="SRQ36" i="13" s="1"/>
  <c r="SRP36" i="13" s="1"/>
  <c r="SRO36" i="13" s="1"/>
  <c r="SRN36" i="13" s="1"/>
  <c r="SRM36" i="13" s="1"/>
  <c r="SRL36" i="13" s="1"/>
  <c r="SRK36" i="13" s="1"/>
  <c r="SRJ36" i="13" s="1"/>
  <c r="SRI36" i="13" s="1"/>
  <c r="SRH36" i="13" s="1"/>
  <c r="SRG36" i="13" s="1"/>
  <c r="SRF36" i="13" s="1"/>
  <c r="SRE36" i="13" s="1"/>
  <c r="SRD36" i="13" s="1"/>
  <c r="SRC36" i="13" s="1"/>
  <c r="SRB36" i="13" s="1"/>
  <c r="SRA36" i="13" s="1"/>
  <c r="SQZ36" i="13" s="1"/>
  <c r="SQY36" i="13" s="1"/>
  <c r="SQX36" i="13" s="1"/>
  <c r="SQW36" i="13" s="1"/>
  <c r="SQV36" i="13" s="1"/>
  <c r="SQU36" i="13" s="1"/>
  <c r="SQT36" i="13" s="1"/>
  <c r="SQS36" i="13" s="1"/>
  <c r="SQR36" i="13" s="1"/>
  <c r="SQQ36" i="13" s="1"/>
  <c r="SQP36" i="13" s="1"/>
  <c r="SQO36" i="13" s="1"/>
  <c r="SQN36" i="13" s="1"/>
  <c r="SQM36" i="13" s="1"/>
  <c r="SQL36" i="13" s="1"/>
  <c r="SQK36" i="13" s="1"/>
  <c r="SQJ36" i="13" s="1"/>
  <c r="SQI36" i="13" s="1"/>
  <c r="SQH36" i="13" s="1"/>
  <c r="SQG36" i="13" s="1"/>
  <c r="SQF36" i="13" s="1"/>
  <c r="SQE36" i="13" s="1"/>
  <c r="SQD36" i="13" s="1"/>
  <c r="SQC36" i="13" s="1"/>
  <c r="SQB36" i="13" s="1"/>
  <c r="SQA36" i="13" s="1"/>
  <c r="SPZ36" i="13" s="1"/>
  <c r="SPY36" i="13" s="1"/>
  <c r="SPX36" i="13" s="1"/>
  <c r="SPW36" i="13" s="1"/>
  <c r="SPV36" i="13" s="1"/>
  <c r="SPU36" i="13" s="1"/>
  <c r="SPT36" i="13" s="1"/>
  <c r="SPS36" i="13" s="1"/>
  <c r="SPR36" i="13" s="1"/>
  <c r="SPQ36" i="13" s="1"/>
  <c r="SPP36" i="13" s="1"/>
  <c r="SPO36" i="13" s="1"/>
  <c r="SPN36" i="13" s="1"/>
  <c r="SPM36" i="13" s="1"/>
  <c r="SPL36" i="13" s="1"/>
  <c r="SPK36" i="13" s="1"/>
  <c r="SPJ36" i="13" s="1"/>
  <c r="SPI36" i="13" s="1"/>
  <c r="SPH36" i="13" s="1"/>
  <c r="SPG36" i="13" s="1"/>
  <c r="SPF36" i="13" s="1"/>
  <c r="SPE36" i="13" s="1"/>
  <c r="SPD36" i="13" s="1"/>
  <c r="SPC36" i="13" s="1"/>
  <c r="SPB36" i="13" s="1"/>
  <c r="SPA36" i="13" s="1"/>
  <c r="SOZ36" i="13" s="1"/>
  <c r="SOY36" i="13" s="1"/>
  <c r="SOX36" i="13" s="1"/>
  <c r="SOW36" i="13" s="1"/>
  <c r="SOV36" i="13" s="1"/>
  <c r="SOU36" i="13" s="1"/>
  <c r="SOT36" i="13" s="1"/>
  <c r="SOS36" i="13" s="1"/>
  <c r="SOR36" i="13" s="1"/>
  <c r="SOQ36" i="13" s="1"/>
  <c r="SOP36" i="13" s="1"/>
  <c r="SOO36" i="13" s="1"/>
  <c r="SON36" i="13" s="1"/>
  <c r="SOM36" i="13" s="1"/>
  <c r="SOL36" i="13" s="1"/>
  <c r="SOK36" i="13" s="1"/>
  <c r="SOJ36" i="13" s="1"/>
  <c r="SOI36" i="13" s="1"/>
  <c r="SOH36" i="13" s="1"/>
  <c r="SOG36" i="13" s="1"/>
  <c r="SOF36" i="13" s="1"/>
  <c r="SOE36" i="13" s="1"/>
  <c r="SOD36" i="13" s="1"/>
  <c r="SOC36" i="13" s="1"/>
  <c r="SOB36" i="13" s="1"/>
  <c r="SOA36" i="13" s="1"/>
  <c r="SNZ36" i="13" s="1"/>
  <c r="SNY36" i="13" s="1"/>
  <c r="SNX36" i="13" s="1"/>
  <c r="SNW36" i="13" s="1"/>
  <c r="SNV36" i="13" s="1"/>
  <c r="SNU36" i="13" s="1"/>
  <c r="SNT36" i="13" s="1"/>
  <c r="SNS36" i="13" s="1"/>
  <c r="SNR36" i="13" s="1"/>
  <c r="SNQ36" i="13" s="1"/>
  <c r="SNP36" i="13" s="1"/>
  <c r="SNO36" i="13" s="1"/>
  <c r="SNN36" i="13" s="1"/>
  <c r="SNM36" i="13" s="1"/>
  <c r="SNL36" i="13" s="1"/>
  <c r="SNK36" i="13" s="1"/>
  <c r="SNJ36" i="13" s="1"/>
  <c r="SNI36" i="13" s="1"/>
  <c r="SNH36" i="13" s="1"/>
  <c r="SNG36" i="13" s="1"/>
  <c r="SNF36" i="13" s="1"/>
  <c r="SNE36" i="13" s="1"/>
  <c r="SND36" i="13" s="1"/>
  <c r="SNC36" i="13" s="1"/>
  <c r="SNB36" i="13" s="1"/>
  <c r="SNA36" i="13" s="1"/>
  <c r="SMZ36" i="13" s="1"/>
  <c r="SMY36" i="13" s="1"/>
  <c r="SMX36" i="13" s="1"/>
  <c r="SMW36" i="13" s="1"/>
  <c r="SMV36" i="13" s="1"/>
  <c r="SMU36" i="13" s="1"/>
  <c r="SMT36" i="13" s="1"/>
  <c r="SMS36" i="13" s="1"/>
  <c r="SMR36" i="13" s="1"/>
  <c r="SMQ36" i="13" s="1"/>
  <c r="SMP36" i="13" s="1"/>
  <c r="SMO36" i="13" s="1"/>
  <c r="SMN36" i="13" s="1"/>
  <c r="SMM36" i="13" s="1"/>
  <c r="SML36" i="13" s="1"/>
  <c r="SMK36" i="13" s="1"/>
  <c r="SMJ36" i="13" s="1"/>
  <c r="SMI36" i="13" s="1"/>
  <c r="SMH36" i="13" s="1"/>
  <c r="SMG36" i="13" s="1"/>
  <c r="SMF36" i="13" s="1"/>
  <c r="SME36" i="13" s="1"/>
  <c r="SMD36" i="13" s="1"/>
  <c r="SMC36" i="13" s="1"/>
  <c r="SMB36" i="13" s="1"/>
  <c r="SMA36" i="13" s="1"/>
  <c r="SLZ36" i="13" s="1"/>
  <c r="SLY36" i="13" s="1"/>
  <c r="SLX36" i="13" s="1"/>
  <c r="SLW36" i="13" s="1"/>
  <c r="SLV36" i="13" s="1"/>
  <c r="SLU36" i="13" s="1"/>
  <c r="SLT36" i="13" s="1"/>
  <c r="SLS36" i="13" s="1"/>
  <c r="SLR36" i="13" s="1"/>
  <c r="SLQ36" i="13" s="1"/>
  <c r="SLP36" i="13" s="1"/>
  <c r="SLO36" i="13" s="1"/>
  <c r="SLN36" i="13" s="1"/>
  <c r="SLM36" i="13" s="1"/>
  <c r="SLL36" i="13" s="1"/>
  <c r="SLK36" i="13" s="1"/>
  <c r="SLJ36" i="13" s="1"/>
  <c r="SLI36" i="13" s="1"/>
  <c r="SLH36" i="13" s="1"/>
  <c r="SLG36" i="13" s="1"/>
  <c r="SLF36" i="13" s="1"/>
  <c r="SLE36" i="13" s="1"/>
  <c r="SLD36" i="13" s="1"/>
  <c r="SLC36" i="13" s="1"/>
  <c r="SLB36" i="13" s="1"/>
  <c r="SLA36" i="13" s="1"/>
  <c r="SKZ36" i="13" s="1"/>
  <c r="SKY36" i="13" s="1"/>
  <c r="SKX36" i="13" s="1"/>
  <c r="SKW36" i="13" s="1"/>
  <c r="SKV36" i="13" s="1"/>
  <c r="SKU36" i="13" s="1"/>
  <c r="SKT36" i="13" s="1"/>
  <c r="SKS36" i="13" s="1"/>
  <c r="SKR36" i="13" s="1"/>
  <c r="SKQ36" i="13" s="1"/>
  <c r="SKP36" i="13" s="1"/>
  <c r="SKO36" i="13" s="1"/>
  <c r="SKN36" i="13" s="1"/>
  <c r="SKM36" i="13" s="1"/>
  <c r="SKL36" i="13" s="1"/>
  <c r="SKK36" i="13" s="1"/>
  <c r="SKJ36" i="13" s="1"/>
  <c r="SKI36" i="13" s="1"/>
  <c r="SKH36" i="13" s="1"/>
  <c r="SKG36" i="13" s="1"/>
  <c r="SKF36" i="13" s="1"/>
  <c r="SKE36" i="13" s="1"/>
  <c r="SKD36" i="13" s="1"/>
  <c r="SKC36" i="13" s="1"/>
  <c r="SKB36" i="13" s="1"/>
  <c r="SKA36" i="13" s="1"/>
  <c r="SJZ36" i="13" s="1"/>
  <c r="SJY36" i="13" s="1"/>
  <c r="SJX36" i="13" s="1"/>
  <c r="SJW36" i="13" s="1"/>
  <c r="SJV36" i="13" s="1"/>
  <c r="SJU36" i="13" s="1"/>
  <c r="SJT36" i="13" s="1"/>
  <c r="SJS36" i="13" s="1"/>
  <c r="SJR36" i="13" s="1"/>
  <c r="SJQ36" i="13" s="1"/>
  <c r="SJP36" i="13" s="1"/>
  <c r="SJO36" i="13" s="1"/>
  <c r="SJN36" i="13" s="1"/>
  <c r="SJM36" i="13" s="1"/>
  <c r="SJL36" i="13" s="1"/>
  <c r="SJK36" i="13" s="1"/>
  <c r="SJJ36" i="13" s="1"/>
  <c r="SJI36" i="13" s="1"/>
  <c r="SJH36" i="13" s="1"/>
  <c r="SJG36" i="13" s="1"/>
  <c r="SJF36" i="13" s="1"/>
  <c r="SJE36" i="13" s="1"/>
  <c r="SJD36" i="13" s="1"/>
  <c r="SJC36" i="13" s="1"/>
  <c r="SJB36" i="13" s="1"/>
  <c r="SJA36" i="13" s="1"/>
  <c r="SIZ36" i="13" s="1"/>
  <c r="SIY36" i="13" s="1"/>
  <c r="SIX36" i="13" s="1"/>
  <c r="SIW36" i="13" s="1"/>
  <c r="SIV36" i="13" s="1"/>
  <c r="SIU36" i="13" s="1"/>
  <c r="SIT36" i="13" s="1"/>
  <c r="SIS36" i="13" s="1"/>
  <c r="SIR36" i="13" s="1"/>
  <c r="SIQ36" i="13" s="1"/>
  <c r="SIP36" i="13" s="1"/>
  <c r="SIO36" i="13" s="1"/>
  <c r="SIN36" i="13" s="1"/>
  <c r="SIM36" i="13" s="1"/>
  <c r="SIL36" i="13" s="1"/>
  <c r="SIK36" i="13" s="1"/>
  <c r="SIJ36" i="13" s="1"/>
  <c r="SII36" i="13" s="1"/>
  <c r="SIH36" i="13" s="1"/>
  <c r="SIG36" i="13" s="1"/>
  <c r="SIF36" i="13" s="1"/>
  <c r="SIE36" i="13" s="1"/>
  <c r="SID36" i="13" s="1"/>
  <c r="SIC36" i="13" s="1"/>
  <c r="SIB36" i="13" s="1"/>
  <c r="SIA36" i="13" s="1"/>
  <c r="SHZ36" i="13" s="1"/>
  <c r="SHY36" i="13" s="1"/>
  <c r="SHX36" i="13" s="1"/>
  <c r="SHW36" i="13" s="1"/>
  <c r="SHV36" i="13" s="1"/>
  <c r="SHU36" i="13" s="1"/>
  <c r="SHT36" i="13" s="1"/>
  <c r="SHS36" i="13" s="1"/>
  <c r="SHR36" i="13" s="1"/>
  <c r="SHQ36" i="13" s="1"/>
  <c r="SHP36" i="13" s="1"/>
  <c r="SHO36" i="13" s="1"/>
  <c r="SHN36" i="13" s="1"/>
  <c r="SHM36" i="13" s="1"/>
  <c r="SHL36" i="13" s="1"/>
  <c r="SHK36" i="13" s="1"/>
  <c r="SHJ36" i="13" s="1"/>
  <c r="SHI36" i="13" s="1"/>
  <c r="SHH36" i="13" s="1"/>
  <c r="SHG36" i="13" s="1"/>
  <c r="SHF36" i="13" s="1"/>
  <c r="SHE36" i="13" s="1"/>
  <c r="SHD36" i="13" s="1"/>
  <c r="SHC36" i="13" s="1"/>
  <c r="SHB36" i="13" s="1"/>
  <c r="SHA36" i="13" s="1"/>
  <c r="SGZ36" i="13" s="1"/>
  <c r="SGY36" i="13" s="1"/>
  <c r="SGX36" i="13" s="1"/>
  <c r="SGW36" i="13" s="1"/>
  <c r="SGV36" i="13" s="1"/>
  <c r="SGU36" i="13" s="1"/>
  <c r="SGT36" i="13" s="1"/>
  <c r="SGS36" i="13" s="1"/>
  <c r="SGR36" i="13" s="1"/>
  <c r="SGQ36" i="13" s="1"/>
  <c r="SGP36" i="13" s="1"/>
  <c r="SGO36" i="13" s="1"/>
  <c r="SGN36" i="13" s="1"/>
  <c r="SGM36" i="13" s="1"/>
  <c r="SGL36" i="13" s="1"/>
  <c r="SGK36" i="13" s="1"/>
  <c r="SGJ36" i="13" s="1"/>
  <c r="SGI36" i="13" s="1"/>
  <c r="SGH36" i="13" s="1"/>
  <c r="SGG36" i="13" s="1"/>
  <c r="SGF36" i="13" s="1"/>
  <c r="SGE36" i="13" s="1"/>
  <c r="SGD36" i="13" s="1"/>
  <c r="SGC36" i="13" s="1"/>
  <c r="SGB36" i="13" s="1"/>
  <c r="SGA36" i="13" s="1"/>
  <c r="SFZ36" i="13" s="1"/>
  <c r="SFY36" i="13" s="1"/>
  <c r="SFX36" i="13" s="1"/>
  <c r="SFW36" i="13" s="1"/>
  <c r="SFV36" i="13" s="1"/>
  <c r="SFU36" i="13" s="1"/>
  <c r="SFT36" i="13" s="1"/>
  <c r="SFS36" i="13" s="1"/>
  <c r="SFR36" i="13" s="1"/>
  <c r="SFQ36" i="13" s="1"/>
  <c r="SFP36" i="13" s="1"/>
  <c r="SFO36" i="13" s="1"/>
  <c r="SFN36" i="13" s="1"/>
  <c r="SFM36" i="13" s="1"/>
  <c r="SFL36" i="13" s="1"/>
  <c r="SFK36" i="13" s="1"/>
  <c r="SFJ36" i="13" s="1"/>
  <c r="SFI36" i="13" s="1"/>
  <c r="SFH36" i="13" s="1"/>
  <c r="SFG36" i="13" s="1"/>
  <c r="SFF36" i="13" s="1"/>
  <c r="SFE36" i="13" s="1"/>
  <c r="SFD36" i="13" s="1"/>
  <c r="SFC36" i="13" s="1"/>
  <c r="SFB36" i="13" s="1"/>
  <c r="SFA36" i="13" s="1"/>
  <c r="SEZ36" i="13" s="1"/>
  <c r="SEY36" i="13" s="1"/>
  <c r="SEX36" i="13" s="1"/>
  <c r="SEW36" i="13" s="1"/>
  <c r="SEV36" i="13" s="1"/>
  <c r="SEU36" i="13" s="1"/>
  <c r="SET36" i="13" s="1"/>
  <c r="SES36" i="13" s="1"/>
  <c r="SER36" i="13" s="1"/>
  <c r="SEQ36" i="13" s="1"/>
  <c r="SEP36" i="13" s="1"/>
  <c r="SEO36" i="13" s="1"/>
  <c r="SEN36" i="13" s="1"/>
  <c r="SEM36" i="13" s="1"/>
  <c r="SEL36" i="13" s="1"/>
  <c r="SEK36" i="13" s="1"/>
  <c r="SEJ36" i="13" s="1"/>
  <c r="SEI36" i="13" s="1"/>
  <c r="SEH36" i="13" s="1"/>
  <c r="SEG36" i="13" s="1"/>
  <c r="SEF36" i="13" s="1"/>
  <c r="SEE36" i="13" s="1"/>
  <c r="SED36" i="13" s="1"/>
  <c r="SEC36" i="13" s="1"/>
  <c r="SEB36" i="13" s="1"/>
  <c r="SEA36" i="13" s="1"/>
  <c r="SDZ36" i="13" s="1"/>
  <c r="SDY36" i="13" s="1"/>
  <c r="SDX36" i="13" s="1"/>
  <c r="SDW36" i="13" s="1"/>
  <c r="SDV36" i="13" s="1"/>
  <c r="SDU36" i="13" s="1"/>
  <c r="SDT36" i="13" s="1"/>
  <c r="SDS36" i="13" s="1"/>
  <c r="SDR36" i="13" s="1"/>
  <c r="SDQ36" i="13" s="1"/>
  <c r="SDP36" i="13" s="1"/>
  <c r="SDO36" i="13" s="1"/>
  <c r="SDN36" i="13" s="1"/>
  <c r="SDM36" i="13" s="1"/>
  <c r="SDL36" i="13" s="1"/>
  <c r="SDK36" i="13" s="1"/>
  <c r="SDJ36" i="13" s="1"/>
  <c r="SDI36" i="13" s="1"/>
  <c r="SDH36" i="13" s="1"/>
  <c r="SDG36" i="13" s="1"/>
  <c r="SDF36" i="13" s="1"/>
  <c r="SDE36" i="13" s="1"/>
  <c r="SDD36" i="13" s="1"/>
  <c r="SDC36" i="13" s="1"/>
  <c r="SDB36" i="13" s="1"/>
  <c r="SDA36" i="13" s="1"/>
  <c r="SCZ36" i="13" s="1"/>
  <c r="SCY36" i="13" s="1"/>
  <c r="SCX36" i="13" s="1"/>
  <c r="SCW36" i="13" s="1"/>
  <c r="SCV36" i="13" s="1"/>
  <c r="SCU36" i="13" s="1"/>
  <c r="SCT36" i="13" s="1"/>
  <c r="SCS36" i="13" s="1"/>
  <c r="SCR36" i="13" s="1"/>
  <c r="SCQ36" i="13" s="1"/>
  <c r="SCP36" i="13" s="1"/>
  <c r="SCO36" i="13" s="1"/>
  <c r="SCN36" i="13" s="1"/>
  <c r="SCM36" i="13" s="1"/>
  <c r="SCL36" i="13" s="1"/>
  <c r="SCK36" i="13" s="1"/>
  <c r="SCJ36" i="13" s="1"/>
  <c r="SCI36" i="13" s="1"/>
  <c r="SCH36" i="13" s="1"/>
  <c r="SCG36" i="13" s="1"/>
  <c r="SCF36" i="13" s="1"/>
  <c r="SCE36" i="13" s="1"/>
  <c r="SCD36" i="13" s="1"/>
  <c r="SCC36" i="13" s="1"/>
  <c r="SCB36" i="13" s="1"/>
  <c r="SCA36" i="13" s="1"/>
  <c r="SBZ36" i="13" s="1"/>
  <c r="SBY36" i="13" s="1"/>
  <c r="SBX36" i="13" s="1"/>
  <c r="SBW36" i="13" s="1"/>
  <c r="SBV36" i="13" s="1"/>
  <c r="SBU36" i="13" s="1"/>
  <c r="SBT36" i="13" s="1"/>
  <c r="SBS36" i="13" s="1"/>
  <c r="SBR36" i="13" s="1"/>
  <c r="SBQ36" i="13" s="1"/>
  <c r="SBP36" i="13" s="1"/>
  <c r="SBO36" i="13" s="1"/>
  <c r="SBN36" i="13" s="1"/>
  <c r="SBM36" i="13" s="1"/>
  <c r="SBL36" i="13" s="1"/>
  <c r="SBK36" i="13" s="1"/>
  <c r="SBJ36" i="13" s="1"/>
  <c r="SBI36" i="13" s="1"/>
  <c r="SBH36" i="13" s="1"/>
  <c r="SBG36" i="13" s="1"/>
  <c r="SBF36" i="13" s="1"/>
  <c r="SBE36" i="13" s="1"/>
  <c r="SBD36" i="13" s="1"/>
  <c r="SBC36" i="13" s="1"/>
  <c r="SBB36" i="13" s="1"/>
  <c r="SBA36" i="13" s="1"/>
  <c r="SAZ36" i="13" s="1"/>
  <c r="SAY36" i="13" s="1"/>
  <c r="SAX36" i="13" s="1"/>
  <c r="SAW36" i="13" s="1"/>
  <c r="SAV36" i="13" s="1"/>
  <c r="SAU36" i="13" s="1"/>
  <c r="SAT36" i="13" s="1"/>
  <c r="SAS36" i="13" s="1"/>
  <c r="SAR36" i="13" s="1"/>
  <c r="SAQ36" i="13" s="1"/>
  <c r="SAP36" i="13" s="1"/>
  <c r="SAO36" i="13" s="1"/>
  <c r="SAN36" i="13" s="1"/>
  <c r="SAM36" i="13" s="1"/>
  <c r="SAL36" i="13" s="1"/>
  <c r="SAK36" i="13" s="1"/>
  <c r="SAJ36" i="13" s="1"/>
  <c r="SAI36" i="13" s="1"/>
  <c r="SAH36" i="13" s="1"/>
  <c r="SAG36" i="13" s="1"/>
  <c r="SAF36" i="13" s="1"/>
  <c r="SAE36" i="13" s="1"/>
  <c r="SAD36" i="13" s="1"/>
  <c r="SAC36" i="13" s="1"/>
  <c r="SAB36" i="13" s="1"/>
  <c r="SAA36" i="13" s="1"/>
  <c r="RZZ36" i="13" s="1"/>
  <c r="RZY36" i="13" s="1"/>
  <c r="RZX36" i="13" s="1"/>
  <c r="RZW36" i="13" s="1"/>
  <c r="RZV36" i="13" s="1"/>
  <c r="RZU36" i="13" s="1"/>
  <c r="RZT36" i="13" s="1"/>
  <c r="RZS36" i="13" s="1"/>
  <c r="RZR36" i="13" s="1"/>
  <c r="RZQ36" i="13" s="1"/>
  <c r="RZP36" i="13" s="1"/>
  <c r="RZO36" i="13" s="1"/>
  <c r="RZN36" i="13" s="1"/>
  <c r="RZM36" i="13" s="1"/>
  <c r="RZL36" i="13" s="1"/>
  <c r="RZK36" i="13" s="1"/>
  <c r="RZJ36" i="13" s="1"/>
  <c r="RZI36" i="13" s="1"/>
  <c r="RZH36" i="13" s="1"/>
  <c r="RZG36" i="13" s="1"/>
  <c r="RZF36" i="13" s="1"/>
  <c r="RZE36" i="13" s="1"/>
  <c r="RZD36" i="13" s="1"/>
  <c r="RZC36" i="13" s="1"/>
  <c r="RZB36" i="13" s="1"/>
  <c r="RZA36" i="13" s="1"/>
  <c r="RYZ36" i="13" s="1"/>
  <c r="RYY36" i="13" s="1"/>
  <c r="RYX36" i="13" s="1"/>
  <c r="RYW36" i="13" s="1"/>
  <c r="RYV36" i="13" s="1"/>
  <c r="RYU36" i="13" s="1"/>
  <c r="RYT36" i="13" s="1"/>
  <c r="RYS36" i="13" s="1"/>
  <c r="RYR36" i="13" s="1"/>
  <c r="RYQ36" i="13" s="1"/>
  <c r="RYP36" i="13" s="1"/>
  <c r="RYO36" i="13" s="1"/>
  <c r="RYN36" i="13" s="1"/>
  <c r="RYM36" i="13" s="1"/>
  <c r="RYL36" i="13" s="1"/>
  <c r="RYK36" i="13" s="1"/>
  <c r="RYJ36" i="13" s="1"/>
  <c r="RYI36" i="13" s="1"/>
  <c r="RYH36" i="13" s="1"/>
  <c r="RYG36" i="13" s="1"/>
  <c r="RYF36" i="13" s="1"/>
  <c r="RYE36" i="13" s="1"/>
  <c r="RYD36" i="13" s="1"/>
  <c r="RYC36" i="13" s="1"/>
  <c r="RYB36" i="13" s="1"/>
  <c r="RYA36" i="13" s="1"/>
  <c r="RXZ36" i="13" s="1"/>
  <c r="RXY36" i="13" s="1"/>
  <c r="RXX36" i="13" s="1"/>
  <c r="RXW36" i="13" s="1"/>
  <c r="RXV36" i="13" s="1"/>
  <c r="RXU36" i="13" s="1"/>
  <c r="RXT36" i="13" s="1"/>
  <c r="RXS36" i="13" s="1"/>
  <c r="RXR36" i="13" s="1"/>
  <c r="RXQ36" i="13" s="1"/>
  <c r="RXP36" i="13" s="1"/>
  <c r="RXO36" i="13" s="1"/>
  <c r="RXN36" i="13" s="1"/>
  <c r="RXM36" i="13" s="1"/>
  <c r="RXL36" i="13" s="1"/>
  <c r="RXK36" i="13" s="1"/>
  <c r="RXJ36" i="13" s="1"/>
  <c r="RXI36" i="13" s="1"/>
  <c r="RXH36" i="13" s="1"/>
  <c r="RXG36" i="13" s="1"/>
  <c r="RXF36" i="13" s="1"/>
  <c r="RXE36" i="13" s="1"/>
  <c r="RXD36" i="13" s="1"/>
  <c r="RXC36" i="13" s="1"/>
  <c r="RXB36" i="13" s="1"/>
  <c r="RXA36" i="13" s="1"/>
  <c r="RWZ36" i="13" s="1"/>
  <c r="RWY36" i="13" s="1"/>
  <c r="RWX36" i="13" s="1"/>
  <c r="RWW36" i="13" s="1"/>
  <c r="RWV36" i="13" s="1"/>
  <c r="RWU36" i="13" s="1"/>
  <c r="RWT36" i="13" s="1"/>
  <c r="RWS36" i="13" s="1"/>
  <c r="RWR36" i="13" s="1"/>
  <c r="RWQ36" i="13" s="1"/>
  <c r="RWP36" i="13" s="1"/>
  <c r="RWO36" i="13" s="1"/>
  <c r="RWN36" i="13" s="1"/>
  <c r="RWM36" i="13" s="1"/>
  <c r="RWL36" i="13" s="1"/>
  <c r="RWK36" i="13" s="1"/>
  <c r="RWJ36" i="13" s="1"/>
  <c r="RWI36" i="13" s="1"/>
  <c r="RWH36" i="13" s="1"/>
  <c r="RWG36" i="13" s="1"/>
  <c r="RWF36" i="13" s="1"/>
  <c r="RWE36" i="13" s="1"/>
  <c r="RWD36" i="13" s="1"/>
  <c r="RWC36" i="13" s="1"/>
  <c r="RWB36" i="13" s="1"/>
  <c r="RWA36" i="13" s="1"/>
  <c r="RVZ36" i="13" s="1"/>
  <c r="RVY36" i="13" s="1"/>
  <c r="RVX36" i="13" s="1"/>
  <c r="RVW36" i="13" s="1"/>
  <c r="RVV36" i="13" s="1"/>
  <c r="RVU36" i="13" s="1"/>
  <c r="RVT36" i="13" s="1"/>
  <c r="RVS36" i="13" s="1"/>
  <c r="RVR36" i="13" s="1"/>
  <c r="RVQ36" i="13" s="1"/>
  <c r="RVP36" i="13" s="1"/>
  <c r="RVO36" i="13" s="1"/>
  <c r="RVN36" i="13" s="1"/>
  <c r="RVM36" i="13" s="1"/>
  <c r="RVL36" i="13" s="1"/>
  <c r="RVK36" i="13" s="1"/>
  <c r="RVJ36" i="13" s="1"/>
  <c r="RVI36" i="13" s="1"/>
  <c r="RVH36" i="13" s="1"/>
  <c r="RVG36" i="13" s="1"/>
  <c r="RVF36" i="13" s="1"/>
  <c r="RVE36" i="13" s="1"/>
  <c r="RVD36" i="13" s="1"/>
  <c r="RVC36" i="13" s="1"/>
  <c r="RVB36" i="13" s="1"/>
  <c r="RVA36" i="13" s="1"/>
  <c r="RUZ36" i="13" s="1"/>
  <c r="RUY36" i="13" s="1"/>
  <c r="RUX36" i="13" s="1"/>
  <c r="RUW36" i="13" s="1"/>
  <c r="RUV36" i="13" s="1"/>
  <c r="RUU36" i="13" s="1"/>
  <c r="RUT36" i="13" s="1"/>
  <c r="RUS36" i="13" s="1"/>
  <c r="RUR36" i="13" s="1"/>
  <c r="RUQ36" i="13" s="1"/>
  <c r="RUP36" i="13" s="1"/>
  <c r="RUO36" i="13" s="1"/>
  <c r="RUN36" i="13" s="1"/>
  <c r="RUM36" i="13" s="1"/>
  <c r="RUL36" i="13" s="1"/>
  <c r="RUK36" i="13" s="1"/>
  <c r="RUJ36" i="13" s="1"/>
  <c r="RUI36" i="13" s="1"/>
  <c r="RUH36" i="13" s="1"/>
  <c r="RUG36" i="13" s="1"/>
  <c r="RUF36" i="13" s="1"/>
  <c r="RUE36" i="13" s="1"/>
  <c r="RUD36" i="13" s="1"/>
  <c r="RUC36" i="13" s="1"/>
  <c r="RUB36" i="13" s="1"/>
  <c r="RUA36" i="13" s="1"/>
  <c r="RTZ36" i="13" s="1"/>
  <c r="RTY36" i="13" s="1"/>
  <c r="RTX36" i="13" s="1"/>
  <c r="RTW36" i="13" s="1"/>
  <c r="RTV36" i="13" s="1"/>
  <c r="RTU36" i="13" s="1"/>
  <c r="RTT36" i="13" s="1"/>
  <c r="RTS36" i="13" s="1"/>
  <c r="RTR36" i="13" s="1"/>
  <c r="RTQ36" i="13" s="1"/>
  <c r="RTP36" i="13" s="1"/>
  <c r="RTO36" i="13" s="1"/>
  <c r="RTN36" i="13" s="1"/>
  <c r="RTM36" i="13" s="1"/>
  <c r="RTL36" i="13" s="1"/>
  <c r="RTK36" i="13" s="1"/>
  <c r="RTJ36" i="13" s="1"/>
  <c r="RTI36" i="13" s="1"/>
  <c r="RTH36" i="13" s="1"/>
  <c r="RTG36" i="13" s="1"/>
  <c r="RTF36" i="13" s="1"/>
  <c r="RTE36" i="13" s="1"/>
  <c r="RTD36" i="13" s="1"/>
  <c r="RTC36" i="13" s="1"/>
  <c r="RTB36" i="13" s="1"/>
  <c r="RTA36" i="13" s="1"/>
  <c r="RSZ36" i="13" s="1"/>
  <c r="RSY36" i="13" s="1"/>
  <c r="RSX36" i="13" s="1"/>
  <c r="RSW36" i="13" s="1"/>
  <c r="RSV36" i="13" s="1"/>
  <c r="RSU36" i="13" s="1"/>
  <c r="RST36" i="13" s="1"/>
  <c r="RSS36" i="13" s="1"/>
  <c r="RSR36" i="13" s="1"/>
  <c r="RSQ36" i="13" s="1"/>
  <c r="RSP36" i="13" s="1"/>
  <c r="RSO36" i="13" s="1"/>
  <c r="RSN36" i="13" s="1"/>
  <c r="RSM36" i="13" s="1"/>
  <c r="RSL36" i="13" s="1"/>
  <c r="RSK36" i="13" s="1"/>
  <c r="RSJ36" i="13" s="1"/>
  <c r="RSI36" i="13" s="1"/>
  <c r="RSH36" i="13" s="1"/>
  <c r="RSG36" i="13" s="1"/>
  <c r="RSF36" i="13" s="1"/>
  <c r="RSE36" i="13" s="1"/>
  <c r="RSD36" i="13" s="1"/>
  <c r="RSC36" i="13" s="1"/>
  <c r="RSB36" i="13" s="1"/>
  <c r="RSA36" i="13" s="1"/>
  <c r="RRZ36" i="13" s="1"/>
  <c r="RRY36" i="13" s="1"/>
  <c r="RRX36" i="13" s="1"/>
  <c r="RRW36" i="13" s="1"/>
  <c r="RRV36" i="13" s="1"/>
  <c r="RRU36" i="13" s="1"/>
  <c r="RRT36" i="13" s="1"/>
  <c r="RRS36" i="13" s="1"/>
  <c r="RRR36" i="13" s="1"/>
  <c r="RRQ36" i="13" s="1"/>
  <c r="RRP36" i="13" s="1"/>
  <c r="RRO36" i="13" s="1"/>
  <c r="RRN36" i="13" s="1"/>
  <c r="RRM36" i="13" s="1"/>
  <c r="RRL36" i="13" s="1"/>
  <c r="RRK36" i="13" s="1"/>
  <c r="RRJ36" i="13" s="1"/>
  <c r="RRI36" i="13" s="1"/>
  <c r="RRH36" i="13" s="1"/>
  <c r="RRG36" i="13" s="1"/>
  <c r="RRF36" i="13" s="1"/>
  <c r="RRE36" i="13" s="1"/>
  <c r="RRD36" i="13" s="1"/>
  <c r="RRC36" i="13" s="1"/>
  <c r="RRB36" i="13" s="1"/>
  <c r="RRA36" i="13" s="1"/>
  <c r="RQZ36" i="13" s="1"/>
  <c r="RQY36" i="13" s="1"/>
  <c r="RQX36" i="13" s="1"/>
  <c r="RQW36" i="13" s="1"/>
  <c r="RQV36" i="13" s="1"/>
  <c r="RQU36" i="13" s="1"/>
  <c r="RQT36" i="13" s="1"/>
  <c r="RQS36" i="13" s="1"/>
  <c r="RQR36" i="13" s="1"/>
  <c r="RQQ36" i="13" s="1"/>
  <c r="RQP36" i="13" s="1"/>
  <c r="RQO36" i="13" s="1"/>
  <c r="RQN36" i="13" s="1"/>
  <c r="RQM36" i="13" s="1"/>
  <c r="RQL36" i="13" s="1"/>
  <c r="RQK36" i="13" s="1"/>
  <c r="RQJ36" i="13" s="1"/>
  <c r="RQI36" i="13" s="1"/>
  <c r="RQH36" i="13" s="1"/>
  <c r="RQG36" i="13" s="1"/>
  <c r="RQF36" i="13" s="1"/>
  <c r="RQE36" i="13" s="1"/>
  <c r="RQD36" i="13" s="1"/>
  <c r="RQC36" i="13" s="1"/>
  <c r="RQB36" i="13" s="1"/>
  <c r="RQA36" i="13" s="1"/>
  <c r="RPZ36" i="13" s="1"/>
  <c r="RPY36" i="13" s="1"/>
  <c r="RPX36" i="13" s="1"/>
  <c r="RPW36" i="13" s="1"/>
  <c r="RPV36" i="13" s="1"/>
  <c r="RPU36" i="13" s="1"/>
  <c r="RPT36" i="13" s="1"/>
  <c r="RPS36" i="13" s="1"/>
  <c r="RPR36" i="13" s="1"/>
  <c r="RPQ36" i="13" s="1"/>
  <c r="RPP36" i="13" s="1"/>
  <c r="RPO36" i="13" s="1"/>
  <c r="RPN36" i="13" s="1"/>
  <c r="RPM36" i="13" s="1"/>
  <c r="RPL36" i="13" s="1"/>
  <c r="RPK36" i="13" s="1"/>
  <c r="RPJ36" i="13" s="1"/>
  <c r="RPI36" i="13" s="1"/>
  <c r="RPH36" i="13" s="1"/>
  <c r="RPG36" i="13" s="1"/>
  <c r="RPF36" i="13" s="1"/>
  <c r="RPE36" i="13" s="1"/>
  <c r="RPD36" i="13" s="1"/>
  <c r="RPC36" i="13" s="1"/>
  <c r="RPB36" i="13" s="1"/>
  <c r="RPA36" i="13" s="1"/>
  <c r="ROZ36" i="13" s="1"/>
  <c r="ROY36" i="13" s="1"/>
  <c r="ROX36" i="13" s="1"/>
  <c r="ROW36" i="13" s="1"/>
  <c r="ROV36" i="13" s="1"/>
  <c r="ROU36" i="13" s="1"/>
  <c r="ROT36" i="13" s="1"/>
  <c r="ROS36" i="13" s="1"/>
  <c r="ROR36" i="13" s="1"/>
  <c r="ROQ36" i="13" s="1"/>
  <c r="ROP36" i="13" s="1"/>
  <c r="ROO36" i="13" s="1"/>
  <c r="RON36" i="13" s="1"/>
  <c r="ROM36" i="13" s="1"/>
  <c r="ROL36" i="13" s="1"/>
  <c r="ROK36" i="13" s="1"/>
  <c r="ROJ36" i="13" s="1"/>
  <c r="ROI36" i="13" s="1"/>
  <c r="ROH36" i="13" s="1"/>
  <c r="ROG36" i="13" s="1"/>
  <c r="ROF36" i="13" s="1"/>
  <c r="ROE36" i="13" s="1"/>
  <c r="ROD36" i="13" s="1"/>
  <c r="ROC36" i="13" s="1"/>
  <c r="ROB36" i="13" s="1"/>
  <c r="ROA36" i="13" s="1"/>
  <c r="RNZ36" i="13" s="1"/>
  <c r="RNY36" i="13" s="1"/>
  <c r="RNX36" i="13" s="1"/>
  <c r="RNW36" i="13" s="1"/>
  <c r="RNV36" i="13" s="1"/>
  <c r="RNU36" i="13" s="1"/>
  <c r="RNT36" i="13" s="1"/>
  <c r="RNS36" i="13" s="1"/>
  <c r="RNR36" i="13" s="1"/>
  <c r="RNQ36" i="13" s="1"/>
  <c r="RNP36" i="13" s="1"/>
  <c r="RNO36" i="13" s="1"/>
  <c r="RNN36" i="13" s="1"/>
  <c r="RNM36" i="13" s="1"/>
  <c r="RNL36" i="13" s="1"/>
  <c r="RNK36" i="13" s="1"/>
  <c r="RNJ36" i="13" s="1"/>
  <c r="RNI36" i="13" s="1"/>
  <c r="RNH36" i="13" s="1"/>
  <c r="RNG36" i="13" s="1"/>
  <c r="RNF36" i="13" s="1"/>
  <c r="RNE36" i="13" s="1"/>
  <c r="RND36" i="13" s="1"/>
  <c r="RNC36" i="13" s="1"/>
  <c r="RNB36" i="13" s="1"/>
  <c r="RNA36" i="13" s="1"/>
  <c r="RMZ36" i="13" s="1"/>
  <c r="RMY36" i="13" s="1"/>
  <c r="RMX36" i="13" s="1"/>
  <c r="RMW36" i="13" s="1"/>
  <c r="RMV36" i="13" s="1"/>
  <c r="RMU36" i="13" s="1"/>
  <c r="RMT36" i="13" s="1"/>
  <c r="RMS36" i="13" s="1"/>
  <c r="RMR36" i="13" s="1"/>
  <c r="RMQ36" i="13" s="1"/>
  <c r="RMP36" i="13" s="1"/>
  <c r="RMO36" i="13" s="1"/>
  <c r="RMN36" i="13" s="1"/>
  <c r="RMM36" i="13" s="1"/>
  <c r="RML36" i="13" s="1"/>
  <c r="RMK36" i="13" s="1"/>
  <c r="RMJ36" i="13" s="1"/>
  <c r="RMI36" i="13" s="1"/>
  <c r="RMH36" i="13" s="1"/>
  <c r="RMG36" i="13" s="1"/>
  <c r="RMF36" i="13" s="1"/>
  <c r="RME36" i="13" s="1"/>
  <c r="RMD36" i="13" s="1"/>
  <c r="RMC36" i="13" s="1"/>
  <c r="RMB36" i="13" s="1"/>
  <c r="RMA36" i="13" s="1"/>
  <c r="RLZ36" i="13" s="1"/>
  <c r="RLY36" i="13" s="1"/>
  <c r="RLX36" i="13" s="1"/>
  <c r="RLW36" i="13" s="1"/>
  <c r="RLV36" i="13" s="1"/>
  <c r="RLU36" i="13" s="1"/>
  <c r="RLT36" i="13" s="1"/>
  <c r="RLS36" i="13" s="1"/>
  <c r="RLR36" i="13" s="1"/>
  <c r="RLQ36" i="13" s="1"/>
  <c r="RLP36" i="13" s="1"/>
  <c r="RLO36" i="13" s="1"/>
  <c r="RLN36" i="13" s="1"/>
  <c r="RLM36" i="13" s="1"/>
  <c r="RLL36" i="13" s="1"/>
  <c r="RLK36" i="13" s="1"/>
  <c r="RLJ36" i="13" s="1"/>
  <c r="RLI36" i="13" s="1"/>
  <c r="RLH36" i="13" s="1"/>
  <c r="RLG36" i="13" s="1"/>
  <c r="RLF36" i="13" s="1"/>
  <c r="RLE36" i="13" s="1"/>
  <c r="RLD36" i="13" s="1"/>
  <c r="RLC36" i="13" s="1"/>
  <c r="RLB36" i="13" s="1"/>
  <c r="RLA36" i="13" s="1"/>
  <c r="RKZ36" i="13" s="1"/>
  <c r="RKY36" i="13" s="1"/>
  <c r="RKX36" i="13" s="1"/>
  <c r="RKW36" i="13" s="1"/>
  <c r="RKV36" i="13" s="1"/>
  <c r="RKU36" i="13" s="1"/>
  <c r="RKT36" i="13" s="1"/>
  <c r="RKS36" i="13" s="1"/>
  <c r="RKR36" i="13" s="1"/>
  <c r="RKQ36" i="13" s="1"/>
  <c r="RKP36" i="13" s="1"/>
  <c r="RKO36" i="13" s="1"/>
  <c r="RKN36" i="13" s="1"/>
  <c r="RKM36" i="13" s="1"/>
  <c r="RKL36" i="13" s="1"/>
  <c r="RKK36" i="13" s="1"/>
  <c r="RKJ36" i="13" s="1"/>
  <c r="RKI36" i="13" s="1"/>
  <c r="RKH36" i="13" s="1"/>
  <c r="RKG36" i="13" s="1"/>
  <c r="RKF36" i="13" s="1"/>
  <c r="RKE36" i="13" s="1"/>
  <c r="RKD36" i="13" s="1"/>
  <c r="RKC36" i="13" s="1"/>
  <c r="RKB36" i="13" s="1"/>
  <c r="RKA36" i="13" s="1"/>
  <c r="RJZ36" i="13" s="1"/>
  <c r="RJY36" i="13" s="1"/>
  <c r="RJX36" i="13" s="1"/>
  <c r="RJW36" i="13" s="1"/>
  <c r="RJV36" i="13" s="1"/>
  <c r="RJU36" i="13" s="1"/>
  <c r="RJT36" i="13" s="1"/>
  <c r="RJS36" i="13" s="1"/>
  <c r="RJR36" i="13" s="1"/>
  <c r="RJQ36" i="13" s="1"/>
  <c r="RJP36" i="13" s="1"/>
  <c r="RJO36" i="13" s="1"/>
  <c r="RJN36" i="13" s="1"/>
  <c r="RJM36" i="13" s="1"/>
  <c r="RJL36" i="13" s="1"/>
  <c r="RJK36" i="13" s="1"/>
  <c r="RJJ36" i="13" s="1"/>
  <c r="RJI36" i="13" s="1"/>
  <c r="RJH36" i="13" s="1"/>
  <c r="RJG36" i="13" s="1"/>
  <c r="RJF36" i="13" s="1"/>
  <c r="RJE36" i="13" s="1"/>
  <c r="RJD36" i="13" s="1"/>
  <c r="RJC36" i="13" s="1"/>
  <c r="RJB36" i="13" s="1"/>
  <c r="RJA36" i="13" s="1"/>
  <c r="RIZ36" i="13" s="1"/>
  <c r="RIY36" i="13" s="1"/>
  <c r="RIX36" i="13" s="1"/>
  <c r="RIW36" i="13" s="1"/>
  <c r="RIV36" i="13" s="1"/>
  <c r="RIU36" i="13" s="1"/>
  <c r="RIT36" i="13" s="1"/>
  <c r="RIS36" i="13" s="1"/>
  <c r="RIR36" i="13" s="1"/>
  <c r="RIQ36" i="13" s="1"/>
  <c r="RIP36" i="13" s="1"/>
  <c r="RIO36" i="13" s="1"/>
  <c r="RIN36" i="13" s="1"/>
  <c r="RIM36" i="13" s="1"/>
  <c r="RIL36" i="13" s="1"/>
  <c r="RIK36" i="13" s="1"/>
  <c r="RIJ36" i="13" s="1"/>
  <c r="RII36" i="13" s="1"/>
  <c r="RIH36" i="13" s="1"/>
  <c r="RIG36" i="13" s="1"/>
  <c r="RIF36" i="13" s="1"/>
  <c r="RIE36" i="13" s="1"/>
  <c r="RID36" i="13" s="1"/>
  <c r="RIC36" i="13" s="1"/>
  <c r="RIB36" i="13" s="1"/>
  <c r="RIA36" i="13" s="1"/>
  <c r="RHZ36" i="13" s="1"/>
  <c r="RHY36" i="13" s="1"/>
  <c r="RHX36" i="13" s="1"/>
  <c r="RHW36" i="13" s="1"/>
  <c r="RHV36" i="13" s="1"/>
  <c r="RHU36" i="13" s="1"/>
  <c r="RHT36" i="13" s="1"/>
  <c r="RHS36" i="13" s="1"/>
  <c r="RHR36" i="13" s="1"/>
  <c r="RHQ36" i="13" s="1"/>
  <c r="RHP36" i="13" s="1"/>
  <c r="RHO36" i="13" s="1"/>
  <c r="RHN36" i="13" s="1"/>
  <c r="RHM36" i="13" s="1"/>
  <c r="RHL36" i="13" s="1"/>
  <c r="RHK36" i="13" s="1"/>
  <c r="RHJ36" i="13" s="1"/>
  <c r="RHI36" i="13" s="1"/>
  <c r="RHH36" i="13" s="1"/>
  <c r="RHG36" i="13" s="1"/>
  <c r="RHF36" i="13" s="1"/>
  <c r="RHE36" i="13" s="1"/>
  <c r="RHD36" i="13" s="1"/>
  <c r="RHC36" i="13" s="1"/>
  <c r="RHB36" i="13" s="1"/>
  <c r="RHA36" i="13" s="1"/>
  <c r="RGZ36" i="13" s="1"/>
  <c r="RGY36" i="13" s="1"/>
  <c r="RGX36" i="13" s="1"/>
  <c r="RGW36" i="13" s="1"/>
  <c r="RGV36" i="13" s="1"/>
  <c r="RGU36" i="13" s="1"/>
  <c r="RGT36" i="13" s="1"/>
  <c r="RGS36" i="13" s="1"/>
  <c r="RGR36" i="13" s="1"/>
  <c r="RGQ36" i="13" s="1"/>
  <c r="RGP36" i="13" s="1"/>
  <c r="RGO36" i="13" s="1"/>
  <c r="RGN36" i="13" s="1"/>
  <c r="RGM36" i="13" s="1"/>
  <c r="RGL36" i="13" s="1"/>
  <c r="RGK36" i="13" s="1"/>
  <c r="RGJ36" i="13" s="1"/>
  <c r="RGI36" i="13" s="1"/>
  <c r="RGH36" i="13" s="1"/>
  <c r="RGG36" i="13" s="1"/>
  <c r="RGF36" i="13" s="1"/>
  <c r="RGE36" i="13" s="1"/>
  <c r="RGD36" i="13" s="1"/>
  <c r="RGC36" i="13" s="1"/>
  <c r="RGB36" i="13" s="1"/>
  <c r="RGA36" i="13" s="1"/>
  <c r="RFZ36" i="13" s="1"/>
  <c r="RFY36" i="13" s="1"/>
  <c r="RFX36" i="13" s="1"/>
  <c r="RFW36" i="13" s="1"/>
  <c r="RFV36" i="13" s="1"/>
  <c r="RFU36" i="13" s="1"/>
  <c r="RFT36" i="13" s="1"/>
  <c r="RFS36" i="13" s="1"/>
  <c r="RFR36" i="13" s="1"/>
  <c r="RFQ36" i="13" s="1"/>
  <c r="RFP36" i="13" s="1"/>
  <c r="RFO36" i="13" s="1"/>
  <c r="RFN36" i="13" s="1"/>
  <c r="RFM36" i="13" s="1"/>
  <c r="RFL36" i="13" s="1"/>
  <c r="RFK36" i="13" s="1"/>
  <c r="RFJ36" i="13" s="1"/>
  <c r="RFI36" i="13" s="1"/>
  <c r="RFH36" i="13" s="1"/>
  <c r="RFG36" i="13" s="1"/>
  <c r="RFF36" i="13" s="1"/>
  <c r="RFE36" i="13" s="1"/>
  <c r="RFD36" i="13" s="1"/>
  <c r="RFC36" i="13" s="1"/>
  <c r="RFB36" i="13" s="1"/>
  <c r="RFA36" i="13" s="1"/>
  <c r="REZ36" i="13" s="1"/>
  <c r="REY36" i="13" s="1"/>
  <c r="REX36" i="13" s="1"/>
  <c r="REW36" i="13" s="1"/>
  <c r="REV36" i="13" s="1"/>
  <c r="REU36" i="13" s="1"/>
  <c r="RET36" i="13" s="1"/>
  <c r="RES36" i="13" s="1"/>
  <c r="RER36" i="13" s="1"/>
  <c r="REQ36" i="13" s="1"/>
  <c r="REP36" i="13" s="1"/>
  <c r="REO36" i="13" s="1"/>
  <c r="REN36" i="13" s="1"/>
  <c r="REM36" i="13" s="1"/>
  <c r="REL36" i="13" s="1"/>
  <c r="REK36" i="13" s="1"/>
  <c r="REJ36" i="13" s="1"/>
  <c r="REI36" i="13" s="1"/>
  <c r="REH36" i="13" s="1"/>
  <c r="REG36" i="13" s="1"/>
  <c r="REF36" i="13" s="1"/>
  <c r="REE36" i="13" s="1"/>
  <c r="RED36" i="13" s="1"/>
  <c r="REC36" i="13" s="1"/>
  <c r="REB36" i="13" s="1"/>
  <c r="REA36" i="13" s="1"/>
  <c r="RDZ36" i="13" s="1"/>
  <c r="RDY36" i="13" s="1"/>
  <c r="RDX36" i="13" s="1"/>
  <c r="RDW36" i="13" s="1"/>
  <c r="RDV36" i="13" s="1"/>
  <c r="RDU36" i="13" s="1"/>
  <c r="RDT36" i="13" s="1"/>
  <c r="RDS36" i="13" s="1"/>
  <c r="RDR36" i="13" s="1"/>
  <c r="RDQ36" i="13" s="1"/>
  <c r="RDP36" i="13" s="1"/>
  <c r="RDO36" i="13" s="1"/>
  <c r="RDN36" i="13" s="1"/>
  <c r="RDM36" i="13" s="1"/>
  <c r="RDL36" i="13" s="1"/>
  <c r="RDK36" i="13" s="1"/>
  <c r="RDJ36" i="13" s="1"/>
  <c r="RDI36" i="13" s="1"/>
  <c r="RDH36" i="13" s="1"/>
  <c r="RDG36" i="13" s="1"/>
  <c r="RDF36" i="13" s="1"/>
  <c r="RDE36" i="13" s="1"/>
  <c r="RDD36" i="13" s="1"/>
  <c r="RDC36" i="13" s="1"/>
  <c r="RDB36" i="13" s="1"/>
  <c r="RDA36" i="13" s="1"/>
  <c r="RCZ36" i="13" s="1"/>
  <c r="RCY36" i="13" s="1"/>
  <c r="RCX36" i="13" s="1"/>
  <c r="RCW36" i="13" s="1"/>
  <c r="RCV36" i="13" s="1"/>
  <c r="RCU36" i="13" s="1"/>
  <c r="RCT36" i="13" s="1"/>
  <c r="RCS36" i="13" s="1"/>
  <c r="RCR36" i="13" s="1"/>
  <c r="RCQ36" i="13" s="1"/>
  <c r="RCP36" i="13" s="1"/>
  <c r="RCO36" i="13" s="1"/>
  <c r="RCN36" i="13" s="1"/>
  <c r="RCM36" i="13" s="1"/>
  <c r="RCL36" i="13" s="1"/>
  <c r="RCK36" i="13" s="1"/>
  <c r="RCJ36" i="13" s="1"/>
  <c r="RCI36" i="13" s="1"/>
  <c r="RCH36" i="13" s="1"/>
  <c r="RCG36" i="13" s="1"/>
  <c r="RCF36" i="13" s="1"/>
  <c r="RCE36" i="13" s="1"/>
  <c r="RCD36" i="13" s="1"/>
  <c r="RCC36" i="13" s="1"/>
  <c r="RCB36" i="13" s="1"/>
  <c r="RCA36" i="13" s="1"/>
  <c r="RBZ36" i="13" s="1"/>
  <c r="RBY36" i="13" s="1"/>
  <c r="RBX36" i="13" s="1"/>
  <c r="RBW36" i="13" s="1"/>
  <c r="RBV36" i="13" s="1"/>
  <c r="RBU36" i="13" s="1"/>
  <c r="RBT36" i="13" s="1"/>
  <c r="RBS36" i="13" s="1"/>
  <c r="RBR36" i="13" s="1"/>
  <c r="RBQ36" i="13" s="1"/>
  <c r="RBP36" i="13" s="1"/>
  <c r="RBO36" i="13" s="1"/>
  <c r="RBN36" i="13" s="1"/>
  <c r="RBM36" i="13" s="1"/>
  <c r="RBL36" i="13" s="1"/>
  <c r="RBK36" i="13" s="1"/>
  <c r="RBJ36" i="13" s="1"/>
  <c r="RBI36" i="13" s="1"/>
  <c r="RBH36" i="13" s="1"/>
  <c r="RBG36" i="13" s="1"/>
  <c r="RBF36" i="13" s="1"/>
  <c r="RBE36" i="13" s="1"/>
  <c r="RBD36" i="13" s="1"/>
  <c r="RBC36" i="13" s="1"/>
  <c r="RBB36" i="13" s="1"/>
  <c r="RBA36" i="13" s="1"/>
  <c r="RAZ36" i="13" s="1"/>
  <c r="RAY36" i="13" s="1"/>
  <c r="RAX36" i="13" s="1"/>
  <c r="RAW36" i="13" s="1"/>
  <c r="RAV36" i="13" s="1"/>
  <c r="RAU36" i="13" s="1"/>
  <c r="RAT36" i="13" s="1"/>
  <c r="RAS36" i="13" s="1"/>
  <c r="RAR36" i="13" s="1"/>
  <c r="RAQ36" i="13" s="1"/>
  <c r="RAP36" i="13" s="1"/>
  <c r="RAO36" i="13" s="1"/>
  <c r="RAN36" i="13" s="1"/>
  <c r="RAM36" i="13" s="1"/>
  <c r="RAL36" i="13" s="1"/>
  <c r="RAK36" i="13" s="1"/>
  <c r="RAJ36" i="13" s="1"/>
  <c r="RAI36" i="13" s="1"/>
  <c r="RAH36" i="13" s="1"/>
  <c r="RAG36" i="13" s="1"/>
  <c r="RAF36" i="13" s="1"/>
  <c r="RAE36" i="13" s="1"/>
  <c r="RAD36" i="13" s="1"/>
  <c r="RAC36" i="13" s="1"/>
  <c r="RAB36" i="13" s="1"/>
  <c r="RAA36" i="13" s="1"/>
  <c r="QZZ36" i="13" s="1"/>
  <c r="QZY36" i="13" s="1"/>
  <c r="QZX36" i="13" s="1"/>
  <c r="QZW36" i="13" s="1"/>
  <c r="QZV36" i="13" s="1"/>
  <c r="QZU36" i="13" s="1"/>
  <c r="QZT36" i="13" s="1"/>
  <c r="QZS36" i="13" s="1"/>
  <c r="QZR36" i="13" s="1"/>
  <c r="QZQ36" i="13" s="1"/>
  <c r="QZP36" i="13" s="1"/>
  <c r="QZO36" i="13" s="1"/>
  <c r="QZN36" i="13" s="1"/>
  <c r="QZM36" i="13" s="1"/>
  <c r="QZL36" i="13" s="1"/>
  <c r="QZK36" i="13" s="1"/>
  <c r="QZJ36" i="13" s="1"/>
  <c r="QZI36" i="13" s="1"/>
  <c r="QZH36" i="13" s="1"/>
  <c r="QZG36" i="13" s="1"/>
  <c r="QZF36" i="13" s="1"/>
  <c r="QZE36" i="13" s="1"/>
  <c r="QZD36" i="13" s="1"/>
  <c r="QZC36" i="13" s="1"/>
  <c r="QZB36" i="13" s="1"/>
  <c r="QZA36" i="13" s="1"/>
  <c r="QYZ36" i="13" s="1"/>
  <c r="QYY36" i="13" s="1"/>
  <c r="QYX36" i="13" s="1"/>
  <c r="QYW36" i="13" s="1"/>
  <c r="QYV36" i="13" s="1"/>
  <c r="QYU36" i="13" s="1"/>
  <c r="QYT36" i="13" s="1"/>
  <c r="QYS36" i="13" s="1"/>
  <c r="QYR36" i="13" s="1"/>
  <c r="QYQ36" i="13" s="1"/>
  <c r="QYP36" i="13" s="1"/>
  <c r="QYO36" i="13" s="1"/>
  <c r="QYN36" i="13" s="1"/>
  <c r="QYM36" i="13" s="1"/>
  <c r="QYL36" i="13" s="1"/>
  <c r="QYK36" i="13" s="1"/>
  <c r="QYJ36" i="13" s="1"/>
  <c r="QYI36" i="13" s="1"/>
  <c r="QYH36" i="13" s="1"/>
  <c r="QYG36" i="13" s="1"/>
  <c r="QYF36" i="13" s="1"/>
  <c r="QYE36" i="13" s="1"/>
  <c r="QYD36" i="13" s="1"/>
  <c r="QYC36" i="13" s="1"/>
  <c r="QYB36" i="13" s="1"/>
  <c r="QYA36" i="13" s="1"/>
  <c r="QXZ36" i="13" s="1"/>
  <c r="QXY36" i="13" s="1"/>
  <c r="QXX36" i="13" s="1"/>
  <c r="QXW36" i="13" s="1"/>
  <c r="QXV36" i="13" s="1"/>
  <c r="QXU36" i="13" s="1"/>
  <c r="QXT36" i="13" s="1"/>
  <c r="QXS36" i="13" s="1"/>
  <c r="QXR36" i="13" s="1"/>
  <c r="QXQ36" i="13" s="1"/>
  <c r="QXP36" i="13" s="1"/>
  <c r="QXO36" i="13" s="1"/>
  <c r="QXN36" i="13" s="1"/>
  <c r="QXM36" i="13" s="1"/>
  <c r="QXL36" i="13" s="1"/>
  <c r="QXK36" i="13" s="1"/>
  <c r="QXJ36" i="13" s="1"/>
  <c r="QXI36" i="13" s="1"/>
  <c r="QXH36" i="13" s="1"/>
  <c r="QXG36" i="13" s="1"/>
  <c r="QXF36" i="13" s="1"/>
  <c r="QXE36" i="13" s="1"/>
  <c r="QXD36" i="13" s="1"/>
  <c r="QXC36" i="13" s="1"/>
  <c r="QXB36" i="13" s="1"/>
  <c r="QXA36" i="13" s="1"/>
  <c r="QWZ36" i="13" s="1"/>
  <c r="QWY36" i="13" s="1"/>
  <c r="QWX36" i="13" s="1"/>
  <c r="QWW36" i="13" s="1"/>
  <c r="QWV36" i="13" s="1"/>
  <c r="QWU36" i="13" s="1"/>
  <c r="QWT36" i="13" s="1"/>
  <c r="QWS36" i="13" s="1"/>
  <c r="QWR36" i="13" s="1"/>
  <c r="QWQ36" i="13" s="1"/>
  <c r="QWP36" i="13" s="1"/>
  <c r="QWO36" i="13" s="1"/>
  <c r="QWN36" i="13" s="1"/>
  <c r="QWM36" i="13" s="1"/>
  <c r="QWL36" i="13" s="1"/>
  <c r="QWK36" i="13" s="1"/>
  <c r="QWJ36" i="13" s="1"/>
  <c r="QWI36" i="13" s="1"/>
  <c r="QWH36" i="13" s="1"/>
  <c r="QWG36" i="13" s="1"/>
  <c r="QWF36" i="13" s="1"/>
  <c r="QWE36" i="13" s="1"/>
  <c r="QWD36" i="13" s="1"/>
  <c r="QWC36" i="13" s="1"/>
  <c r="QWB36" i="13" s="1"/>
  <c r="QWA36" i="13" s="1"/>
  <c r="QVZ36" i="13" s="1"/>
  <c r="QVY36" i="13" s="1"/>
  <c r="QVX36" i="13" s="1"/>
  <c r="QVW36" i="13" s="1"/>
  <c r="QVV36" i="13" s="1"/>
  <c r="QVU36" i="13" s="1"/>
  <c r="QVT36" i="13" s="1"/>
  <c r="QVS36" i="13" s="1"/>
  <c r="QVR36" i="13" s="1"/>
  <c r="QVQ36" i="13" s="1"/>
  <c r="QVP36" i="13" s="1"/>
  <c r="QVO36" i="13" s="1"/>
  <c r="QVN36" i="13" s="1"/>
  <c r="QVM36" i="13" s="1"/>
  <c r="QVL36" i="13" s="1"/>
  <c r="QVK36" i="13" s="1"/>
  <c r="QVJ36" i="13" s="1"/>
  <c r="QVI36" i="13" s="1"/>
  <c r="QVH36" i="13" s="1"/>
  <c r="QVG36" i="13" s="1"/>
  <c r="QVF36" i="13" s="1"/>
  <c r="QVE36" i="13" s="1"/>
  <c r="QVD36" i="13" s="1"/>
  <c r="QVC36" i="13" s="1"/>
  <c r="QVB36" i="13" s="1"/>
  <c r="QVA36" i="13" s="1"/>
  <c r="QUZ36" i="13" s="1"/>
  <c r="QUY36" i="13" s="1"/>
  <c r="QUX36" i="13" s="1"/>
  <c r="QUW36" i="13" s="1"/>
  <c r="QUV36" i="13" s="1"/>
  <c r="QUU36" i="13" s="1"/>
  <c r="QUT36" i="13" s="1"/>
  <c r="QUS36" i="13" s="1"/>
  <c r="QUR36" i="13" s="1"/>
  <c r="QUQ36" i="13" s="1"/>
  <c r="QUP36" i="13" s="1"/>
  <c r="QUO36" i="13" s="1"/>
  <c r="QUN36" i="13" s="1"/>
  <c r="QUM36" i="13" s="1"/>
  <c r="QUL36" i="13" s="1"/>
  <c r="QUK36" i="13" s="1"/>
  <c r="QUJ36" i="13" s="1"/>
  <c r="QUI36" i="13" s="1"/>
  <c r="QUH36" i="13" s="1"/>
  <c r="QUG36" i="13" s="1"/>
  <c r="QUF36" i="13" s="1"/>
  <c r="QUE36" i="13" s="1"/>
  <c r="QUD36" i="13" s="1"/>
  <c r="QUC36" i="13" s="1"/>
  <c r="QUB36" i="13" s="1"/>
  <c r="QUA36" i="13" s="1"/>
  <c r="QTZ36" i="13" s="1"/>
  <c r="QTY36" i="13" s="1"/>
  <c r="QTX36" i="13" s="1"/>
  <c r="QTW36" i="13" s="1"/>
  <c r="QTV36" i="13" s="1"/>
  <c r="QTU36" i="13" s="1"/>
  <c r="QTT36" i="13" s="1"/>
  <c r="QTS36" i="13" s="1"/>
  <c r="QTR36" i="13" s="1"/>
  <c r="QTQ36" i="13" s="1"/>
  <c r="QTP36" i="13" s="1"/>
  <c r="QTO36" i="13" s="1"/>
  <c r="QTN36" i="13" s="1"/>
  <c r="QTM36" i="13" s="1"/>
  <c r="QTL36" i="13" s="1"/>
  <c r="QTK36" i="13" s="1"/>
  <c r="QTJ36" i="13" s="1"/>
  <c r="QTI36" i="13" s="1"/>
  <c r="QTH36" i="13" s="1"/>
  <c r="QTG36" i="13" s="1"/>
  <c r="QTF36" i="13" s="1"/>
  <c r="QTE36" i="13" s="1"/>
  <c r="QTD36" i="13" s="1"/>
  <c r="QTC36" i="13" s="1"/>
  <c r="QTB36" i="13" s="1"/>
  <c r="QTA36" i="13" s="1"/>
  <c r="QSZ36" i="13" s="1"/>
  <c r="QSY36" i="13" s="1"/>
  <c r="QSX36" i="13" s="1"/>
  <c r="QSW36" i="13" s="1"/>
  <c r="QSV36" i="13" s="1"/>
  <c r="QSU36" i="13" s="1"/>
  <c r="QST36" i="13" s="1"/>
  <c r="QSS36" i="13" s="1"/>
  <c r="QSR36" i="13" s="1"/>
  <c r="QSQ36" i="13" s="1"/>
  <c r="QSP36" i="13" s="1"/>
  <c r="QSO36" i="13" s="1"/>
  <c r="QSN36" i="13" s="1"/>
  <c r="QSM36" i="13" s="1"/>
  <c r="QSL36" i="13" s="1"/>
  <c r="QSK36" i="13" s="1"/>
  <c r="QSJ36" i="13" s="1"/>
  <c r="QSI36" i="13" s="1"/>
  <c r="QSH36" i="13" s="1"/>
  <c r="QSG36" i="13" s="1"/>
  <c r="QSF36" i="13" s="1"/>
  <c r="QSE36" i="13" s="1"/>
  <c r="QSD36" i="13" s="1"/>
  <c r="QSC36" i="13" s="1"/>
  <c r="QSB36" i="13" s="1"/>
  <c r="QSA36" i="13" s="1"/>
  <c r="QRZ36" i="13" s="1"/>
  <c r="QRY36" i="13" s="1"/>
  <c r="QRX36" i="13" s="1"/>
  <c r="QRW36" i="13" s="1"/>
  <c r="QRV36" i="13" s="1"/>
  <c r="QRU36" i="13" s="1"/>
  <c r="QRT36" i="13" s="1"/>
  <c r="QRS36" i="13" s="1"/>
  <c r="QRR36" i="13" s="1"/>
  <c r="QRQ36" i="13" s="1"/>
  <c r="QRP36" i="13" s="1"/>
  <c r="QRO36" i="13" s="1"/>
  <c r="QRN36" i="13" s="1"/>
  <c r="QRM36" i="13" s="1"/>
  <c r="QRL36" i="13" s="1"/>
  <c r="QRK36" i="13" s="1"/>
  <c r="QRJ36" i="13" s="1"/>
  <c r="QRI36" i="13" s="1"/>
  <c r="QRH36" i="13" s="1"/>
  <c r="QRG36" i="13" s="1"/>
  <c r="QRF36" i="13" s="1"/>
  <c r="QRE36" i="13" s="1"/>
  <c r="QRD36" i="13" s="1"/>
  <c r="QRC36" i="13" s="1"/>
  <c r="QRB36" i="13" s="1"/>
  <c r="QRA36" i="13" s="1"/>
  <c r="QQZ36" i="13" s="1"/>
  <c r="QQY36" i="13" s="1"/>
  <c r="QQX36" i="13" s="1"/>
  <c r="QQW36" i="13" s="1"/>
  <c r="QQV36" i="13" s="1"/>
  <c r="QQU36" i="13" s="1"/>
  <c r="QQT36" i="13" s="1"/>
  <c r="QQS36" i="13" s="1"/>
  <c r="QQR36" i="13" s="1"/>
  <c r="QQQ36" i="13" s="1"/>
  <c r="QQP36" i="13" s="1"/>
  <c r="QQO36" i="13" s="1"/>
  <c r="QQN36" i="13" s="1"/>
  <c r="QQM36" i="13" s="1"/>
  <c r="QQL36" i="13" s="1"/>
  <c r="QQK36" i="13" s="1"/>
  <c r="QQJ36" i="13" s="1"/>
  <c r="QQI36" i="13" s="1"/>
  <c r="QQH36" i="13" s="1"/>
  <c r="QQG36" i="13" s="1"/>
  <c r="QQF36" i="13" s="1"/>
  <c r="QQE36" i="13" s="1"/>
  <c r="QQD36" i="13" s="1"/>
  <c r="QQC36" i="13" s="1"/>
  <c r="QQB36" i="13" s="1"/>
  <c r="QQA36" i="13" s="1"/>
  <c r="QPZ36" i="13" s="1"/>
  <c r="QPY36" i="13" s="1"/>
  <c r="QPX36" i="13" s="1"/>
  <c r="QPW36" i="13" s="1"/>
  <c r="QPV36" i="13" s="1"/>
  <c r="QPU36" i="13" s="1"/>
  <c r="QPT36" i="13" s="1"/>
  <c r="QPS36" i="13" s="1"/>
  <c r="QPR36" i="13" s="1"/>
  <c r="QPQ36" i="13" s="1"/>
  <c r="QPP36" i="13" s="1"/>
  <c r="QPO36" i="13" s="1"/>
  <c r="QPN36" i="13" s="1"/>
  <c r="QPM36" i="13" s="1"/>
  <c r="QPL36" i="13" s="1"/>
  <c r="QPK36" i="13" s="1"/>
  <c r="QPJ36" i="13" s="1"/>
  <c r="QPI36" i="13" s="1"/>
  <c r="QPH36" i="13" s="1"/>
  <c r="QPG36" i="13" s="1"/>
  <c r="QPF36" i="13" s="1"/>
  <c r="QPE36" i="13" s="1"/>
  <c r="QPD36" i="13" s="1"/>
  <c r="QPC36" i="13" s="1"/>
  <c r="QPB36" i="13" s="1"/>
  <c r="QPA36" i="13" s="1"/>
  <c r="QOZ36" i="13" s="1"/>
  <c r="QOY36" i="13" s="1"/>
  <c r="QOX36" i="13" s="1"/>
  <c r="QOW36" i="13" s="1"/>
  <c r="QOV36" i="13" s="1"/>
  <c r="QOU36" i="13" s="1"/>
  <c r="QOT36" i="13" s="1"/>
  <c r="QOS36" i="13" s="1"/>
  <c r="QOR36" i="13" s="1"/>
  <c r="QOQ36" i="13" s="1"/>
  <c r="QOP36" i="13" s="1"/>
  <c r="QOO36" i="13" s="1"/>
  <c r="QON36" i="13" s="1"/>
  <c r="QOM36" i="13" s="1"/>
  <c r="QOL36" i="13" s="1"/>
  <c r="QOK36" i="13" s="1"/>
  <c r="QOJ36" i="13" s="1"/>
  <c r="QOI36" i="13" s="1"/>
  <c r="QOH36" i="13" s="1"/>
  <c r="QOG36" i="13" s="1"/>
  <c r="QOF36" i="13" s="1"/>
  <c r="QOE36" i="13" s="1"/>
  <c r="QOD36" i="13" s="1"/>
  <c r="QOC36" i="13" s="1"/>
  <c r="QOB36" i="13" s="1"/>
  <c r="QOA36" i="13" s="1"/>
  <c r="QNZ36" i="13" s="1"/>
  <c r="QNY36" i="13" s="1"/>
  <c r="QNX36" i="13" s="1"/>
  <c r="QNW36" i="13" s="1"/>
  <c r="QNV36" i="13" s="1"/>
  <c r="QNU36" i="13" s="1"/>
  <c r="QNT36" i="13" s="1"/>
  <c r="QNS36" i="13" s="1"/>
  <c r="QNR36" i="13" s="1"/>
  <c r="QNQ36" i="13" s="1"/>
  <c r="QNP36" i="13" s="1"/>
  <c r="QNO36" i="13" s="1"/>
  <c r="QNN36" i="13" s="1"/>
  <c r="QNM36" i="13" s="1"/>
  <c r="QNL36" i="13" s="1"/>
  <c r="QNK36" i="13" s="1"/>
  <c r="QNJ36" i="13" s="1"/>
  <c r="QNI36" i="13" s="1"/>
  <c r="QNH36" i="13" s="1"/>
  <c r="QNG36" i="13" s="1"/>
  <c r="QNF36" i="13" s="1"/>
  <c r="QNE36" i="13" s="1"/>
  <c r="QND36" i="13" s="1"/>
  <c r="QNC36" i="13" s="1"/>
  <c r="QNB36" i="13" s="1"/>
  <c r="QNA36" i="13" s="1"/>
  <c r="QMZ36" i="13" s="1"/>
  <c r="QMY36" i="13" s="1"/>
  <c r="QMX36" i="13" s="1"/>
  <c r="QMW36" i="13" s="1"/>
  <c r="QMV36" i="13" s="1"/>
  <c r="QMU36" i="13" s="1"/>
  <c r="QMT36" i="13" s="1"/>
  <c r="QMS36" i="13" s="1"/>
  <c r="QMR36" i="13" s="1"/>
  <c r="QMQ36" i="13" s="1"/>
  <c r="QMP36" i="13" s="1"/>
  <c r="QMO36" i="13" s="1"/>
  <c r="QMN36" i="13" s="1"/>
  <c r="QMM36" i="13" s="1"/>
  <c r="QML36" i="13" s="1"/>
  <c r="QMK36" i="13" s="1"/>
  <c r="QMJ36" i="13" s="1"/>
  <c r="QMI36" i="13" s="1"/>
  <c r="QMH36" i="13" s="1"/>
  <c r="QMG36" i="13" s="1"/>
  <c r="QMF36" i="13" s="1"/>
  <c r="QME36" i="13" s="1"/>
  <c r="QMD36" i="13" s="1"/>
  <c r="QMC36" i="13" s="1"/>
  <c r="QMB36" i="13" s="1"/>
  <c r="QMA36" i="13" s="1"/>
  <c r="QLZ36" i="13" s="1"/>
  <c r="QLY36" i="13" s="1"/>
  <c r="QLX36" i="13" s="1"/>
  <c r="QLW36" i="13" s="1"/>
  <c r="QLV36" i="13" s="1"/>
  <c r="QLU36" i="13" s="1"/>
  <c r="QLT36" i="13" s="1"/>
  <c r="QLS36" i="13" s="1"/>
  <c r="QLR36" i="13" s="1"/>
  <c r="QLQ36" i="13" s="1"/>
  <c r="QLP36" i="13" s="1"/>
  <c r="QLO36" i="13" s="1"/>
  <c r="QLN36" i="13" s="1"/>
  <c r="QLM36" i="13" s="1"/>
  <c r="QLL36" i="13" s="1"/>
  <c r="QLK36" i="13" s="1"/>
  <c r="QLJ36" i="13" s="1"/>
  <c r="QLI36" i="13" s="1"/>
  <c r="QLH36" i="13" s="1"/>
  <c r="QLG36" i="13" s="1"/>
  <c r="QLF36" i="13" s="1"/>
  <c r="QLE36" i="13" s="1"/>
  <c r="QLD36" i="13" s="1"/>
  <c r="QLC36" i="13" s="1"/>
  <c r="QLB36" i="13" s="1"/>
  <c r="QLA36" i="13" s="1"/>
  <c r="QKZ36" i="13" s="1"/>
  <c r="QKY36" i="13" s="1"/>
  <c r="QKX36" i="13" s="1"/>
  <c r="QKW36" i="13" s="1"/>
  <c r="QKV36" i="13" s="1"/>
  <c r="QKU36" i="13" s="1"/>
  <c r="QKT36" i="13" s="1"/>
  <c r="QKS36" i="13" s="1"/>
  <c r="QKR36" i="13" s="1"/>
  <c r="QKQ36" i="13" s="1"/>
  <c r="QKP36" i="13" s="1"/>
  <c r="QKO36" i="13" s="1"/>
  <c r="QKN36" i="13" s="1"/>
  <c r="QKM36" i="13" s="1"/>
  <c r="QKL36" i="13" s="1"/>
  <c r="QKK36" i="13" s="1"/>
  <c r="QKJ36" i="13" s="1"/>
  <c r="QKI36" i="13" s="1"/>
  <c r="QKH36" i="13" s="1"/>
  <c r="QKG36" i="13" s="1"/>
  <c r="QKF36" i="13" s="1"/>
  <c r="QKE36" i="13" s="1"/>
  <c r="QKD36" i="13" s="1"/>
  <c r="QKC36" i="13" s="1"/>
  <c r="QKB36" i="13" s="1"/>
  <c r="QKA36" i="13" s="1"/>
  <c r="QJZ36" i="13" s="1"/>
  <c r="QJY36" i="13" s="1"/>
  <c r="QJX36" i="13" s="1"/>
  <c r="QJW36" i="13" s="1"/>
  <c r="QJV36" i="13" s="1"/>
  <c r="QJU36" i="13" s="1"/>
  <c r="QJT36" i="13" s="1"/>
  <c r="QJS36" i="13" s="1"/>
  <c r="QJR36" i="13" s="1"/>
  <c r="QJQ36" i="13" s="1"/>
  <c r="QJP36" i="13" s="1"/>
  <c r="QJO36" i="13" s="1"/>
  <c r="QJN36" i="13" s="1"/>
  <c r="QJM36" i="13" s="1"/>
  <c r="QJL36" i="13" s="1"/>
  <c r="QJK36" i="13" s="1"/>
  <c r="QJJ36" i="13" s="1"/>
  <c r="QJI36" i="13" s="1"/>
  <c r="QJH36" i="13" s="1"/>
  <c r="QJG36" i="13" s="1"/>
  <c r="QJF36" i="13" s="1"/>
  <c r="QJE36" i="13" s="1"/>
  <c r="QJD36" i="13" s="1"/>
  <c r="QJC36" i="13" s="1"/>
  <c r="QJB36" i="13" s="1"/>
  <c r="QJA36" i="13" s="1"/>
  <c r="QIZ36" i="13" s="1"/>
  <c r="QIY36" i="13" s="1"/>
  <c r="QIX36" i="13" s="1"/>
  <c r="QIW36" i="13" s="1"/>
  <c r="QIV36" i="13" s="1"/>
  <c r="QIU36" i="13" s="1"/>
  <c r="QIT36" i="13" s="1"/>
  <c r="QIS36" i="13" s="1"/>
  <c r="QIR36" i="13" s="1"/>
  <c r="QIQ36" i="13" s="1"/>
  <c r="QIP36" i="13" s="1"/>
  <c r="QIO36" i="13" s="1"/>
  <c r="QIN36" i="13" s="1"/>
  <c r="QIM36" i="13" s="1"/>
  <c r="QIL36" i="13" s="1"/>
  <c r="QIK36" i="13" s="1"/>
  <c r="QIJ36" i="13" s="1"/>
  <c r="QII36" i="13" s="1"/>
  <c r="QIH36" i="13" s="1"/>
  <c r="QIG36" i="13" s="1"/>
  <c r="QIF36" i="13" s="1"/>
  <c r="QIE36" i="13" s="1"/>
  <c r="QID36" i="13" s="1"/>
  <c r="QIC36" i="13" s="1"/>
  <c r="QIB36" i="13" s="1"/>
  <c r="QIA36" i="13" s="1"/>
  <c r="QHZ36" i="13" s="1"/>
  <c r="QHY36" i="13" s="1"/>
  <c r="QHX36" i="13" s="1"/>
  <c r="QHW36" i="13" s="1"/>
  <c r="QHV36" i="13" s="1"/>
  <c r="QHU36" i="13" s="1"/>
  <c r="QHT36" i="13" s="1"/>
  <c r="QHS36" i="13" s="1"/>
  <c r="QHR36" i="13" s="1"/>
  <c r="QHQ36" i="13" s="1"/>
  <c r="QHP36" i="13" s="1"/>
  <c r="QHO36" i="13" s="1"/>
  <c r="QHN36" i="13" s="1"/>
  <c r="QHM36" i="13" s="1"/>
  <c r="QHL36" i="13" s="1"/>
  <c r="QHK36" i="13" s="1"/>
  <c r="QHJ36" i="13" s="1"/>
  <c r="QHI36" i="13" s="1"/>
  <c r="QHH36" i="13" s="1"/>
  <c r="QHG36" i="13" s="1"/>
  <c r="QHF36" i="13" s="1"/>
  <c r="QHE36" i="13" s="1"/>
  <c r="QHD36" i="13" s="1"/>
  <c r="QHC36" i="13" s="1"/>
  <c r="QHB36" i="13" s="1"/>
  <c r="QHA36" i="13" s="1"/>
  <c r="QGZ36" i="13" s="1"/>
  <c r="QGY36" i="13" s="1"/>
  <c r="QGX36" i="13" s="1"/>
  <c r="QGW36" i="13" s="1"/>
  <c r="QGV36" i="13" s="1"/>
  <c r="QGU36" i="13" s="1"/>
  <c r="QGT36" i="13" s="1"/>
  <c r="QGS36" i="13" s="1"/>
  <c r="QGR36" i="13" s="1"/>
  <c r="QGQ36" i="13" s="1"/>
  <c r="QGP36" i="13" s="1"/>
  <c r="QGO36" i="13" s="1"/>
  <c r="QGN36" i="13" s="1"/>
  <c r="QGM36" i="13" s="1"/>
  <c r="QGL36" i="13" s="1"/>
  <c r="QGK36" i="13" s="1"/>
  <c r="QGJ36" i="13" s="1"/>
  <c r="QGI36" i="13" s="1"/>
  <c r="QGH36" i="13" s="1"/>
  <c r="QGG36" i="13" s="1"/>
  <c r="QGF36" i="13" s="1"/>
  <c r="QGE36" i="13" s="1"/>
  <c r="QGD36" i="13" s="1"/>
  <c r="QGC36" i="13" s="1"/>
  <c r="QGB36" i="13" s="1"/>
  <c r="QGA36" i="13" s="1"/>
  <c r="QFZ36" i="13" s="1"/>
  <c r="QFY36" i="13" s="1"/>
  <c r="QFX36" i="13" s="1"/>
  <c r="QFW36" i="13" s="1"/>
  <c r="QFV36" i="13" s="1"/>
  <c r="QFU36" i="13" s="1"/>
  <c r="QFT36" i="13" s="1"/>
  <c r="QFS36" i="13" s="1"/>
  <c r="QFR36" i="13" s="1"/>
  <c r="QFQ36" i="13" s="1"/>
  <c r="QFP36" i="13" s="1"/>
  <c r="QFO36" i="13" s="1"/>
  <c r="QFN36" i="13" s="1"/>
  <c r="QFM36" i="13" s="1"/>
  <c r="QFL36" i="13" s="1"/>
  <c r="QFK36" i="13" s="1"/>
  <c r="QFJ36" i="13" s="1"/>
  <c r="QFI36" i="13" s="1"/>
  <c r="QFH36" i="13" s="1"/>
  <c r="QFG36" i="13" s="1"/>
  <c r="QFF36" i="13" s="1"/>
  <c r="QFE36" i="13" s="1"/>
  <c r="QFD36" i="13" s="1"/>
  <c r="QFC36" i="13" s="1"/>
  <c r="QFB36" i="13" s="1"/>
  <c r="QFA36" i="13" s="1"/>
  <c r="QEZ36" i="13" s="1"/>
  <c r="QEY36" i="13" s="1"/>
  <c r="QEX36" i="13" s="1"/>
  <c r="QEW36" i="13" s="1"/>
  <c r="QEV36" i="13" s="1"/>
  <c r="QEU36" i="13" s="1"/>
  <c r="QET36" i="13" s="1"/>
  <c r="QES36" i="13" s="1"/>
  <c r="QER36" i="13" s="1"/>
  <c r="QEQ36" i="13" s="1"/>
  <c r="QEP36" i="13" s="1"/>
  <c r="QEO36" i="13" s="1"/>
  <c r="QEN36" i="13" s="1"/>
  <c r="QEM36" i="13" s="1"/>
  <c r="QEL36" i="13" s="1"/>
  <c r="QEK36" i="13" s="1"/>
  <c r="QEJ36" i="13" s="1"/>
  <c r="QEI36" i="13" s="1"/>
  <c r="QEH36" i="13" s="1"/>
  <c r="QEG36" i="13" s="1"/>
  <c r="QEF36" i="13" s="1"/>
  <c r="QEE36" i="13" s="1"/>
  <c r="QED36" i="13" s="1"/>
  <c r="QEC36" i="13" s="1"/>
  <c r="QEB36" i="13" s="1"/>
  <c r="QEA36" i="13" s="1"/>
  <c r="QDZ36" i="13" s="1"/>
  <c r="QDY36" i="13" s="1"/>
  <c r="QDX36" i="13" s="1"/>
  <c r="QDW36" i="13" s="1"/>
  <c r="QDV36" i="13" s="1"/>
  <c r="QDU36" i="13" s="1"/>
  <c r="QDT36" i="13" s="1"/>
  <c r="QDS36" i="13" s="1"/>
  <c r="QDR36" i="13" s="1"/>
  <c r="QDQ36" i="13" s="1"/>
  <c r="QDP36" i="13" s="1"/>
  <c r="QDO36" i="13" s="1"/>
  <c r="QDN36" i="13" s="1"/>
  <c r="QDM36" i="13" s="1"/>
  <c r="QDL36" i="13" s="1"/>
  <c r="QDK36" i="13" s="1"/>
  <c r="QDJ36" i="13" s="1"/>
  <c r="QDI36" i="13" s="1"/>
  <c r="QDH36" i="13" s="1"/>
  <c r="QDG36" i="13" s="1"/>
  <c r="QDF36" i="13" s="1"/>
  <c r="QDE36" i="13" s="1"/>
  <c r="QDD36" i="13" s="1"/>
  <c r="QDC36" i="13" s="1"/>
  <c r="QDB36" i="13" s="1"/>
  <c r="QDA36" i="13" s="1"/>
  <c r="QCZ36" i="13" s="1"/>
  <c r="QCY36" i="13" s="1"/>
  <c r="QCX36" i="13" s="1"/>
  <c r="QCW36" i="13" s="1"/>
  <c r="QCV36" i="13" s="1"/>
  <c r="QCU36" i="13" s="1"/>
  <c r="QCT36" i="13" s="1"/>
  <c r="QCS36" i="13" s="1"/>
  <c r="QCR36" i="13" s="1"/>
  <c r="QCQ36" i="13" s="1"/>
  <c r="QCP36" i="13" s="1"/>
  <c r="QCO36" i="13" s="1"/>
  <c r="QCN36" i="13" s="1"/>
  <c r="QCM36" i="13" s="1"/>
  <c r="QCL36" i="13" s="1"/>
  <c r="QCK36" i="13" s="1"/>
  <c r="QCJ36" i="13" s="1"/>
  <c r="QCI36" i="13" s="1"/>
  <c r="QCH36" i="13" s="1"/>
  <c r="QCG36" i="13" s="1"/>
  <c r="QCF36" i="13" s="1"/>
  <c r="QCE36" i="13" s="1"/>
  <c r="QCD36" i="13" s="1"/>
  <c r="QCC36" i="13" s="1"/>
  <c r="QCB36" i="13" s="1"/>
  <c r="QCA36" i="13" s="1"/>
  <c r="QBZ36" i="13" s="1"/>
  <c r="QBY36" i="13" s="1"/>
  <c r="QBX36" i="13" s="1"/>
  <c r="QBW36" i="13" s="1"/>
  <c r="QBV36" i="13" s="1"/>
  <c r="QBU36" i="13" s="1"/>
  <c r="QBT36" i="13" s="1"/>
  <c r="QBS36" i="13" s="1"/>
  <c r="QBR36" i="13" s="1"/>
  <c r="QBQ36" i="13" s="1"/>
  <c r="QBP36" i="13" s="1"/>
  <c r="QBO36" i="13" s="1"/>
  <c r="QBN36" i="13" s="1"/>
  <c r="QBM36" i="13" s="1"/>
  <c r="QBL36" i="13" s="1"/>
  <c r="QBK36" i="13" s="1"/>
  <c r="QBJ36" i="13" s="1"/>
  <c r="QBI36" i="13" s="1"/>
  <c r="QBH36" i="13" s="1"/>
  <c r="QBG36" i="13" s="1"/>
  <c r="QBF36" i="13" s="1"/>
  <c r="QBE36" i="13" s="1"/>
  <c r="QBD36" i="13" s="1"/>
  <c r="QBC36" i="13" s="1"/>
  <c r="QBB36" i="13" s="1"/>
  <c r="QBA36" i="13" s="1"/>
  <c r="QAZ36" i="13" s="1"/>
  <c r="QAY36" i="13" s="1"/>
  <c r="QAX36" i="13" s="1"/>
  <c r="QAW36" i="13" s="1"/>
  <c r="QAV36" i="13" s="1"/>
  <c r="QAU36" i="13" s="1"/>
  <c r="QAT36" i="13" s="1"/>
  <c r="QAS36" i="13" s="1"/>
  <c r="QAR36" i="13" s="1"/>
  <c r="QAQ36" i="13" s="1"/>
  <c r="QAP36" i="13" s="1"/>
  <c r="QAO36" i="13" s="1"/>
  <c r="QAN36" i="13" s="1"/>
  <c r="QAM36" i="13" s="1"/>
  <c r="QAL36" i="13" s="1"/>
  <c r="QAK36" i="13" s="1"/>
  <c r="QAJ36" i="13" s="1"/>
  <c r="QAI36" i="13" s="1"/>
  <c r="QAH36" i="13" s="1"/>
  <c r="QAG36" i="13" s="1"/>
  <c r="QAF36" i="13" s="1"/>
  <c r="QAE36" i="13" s="1"/>
  <c r="QAD36" i="13" s="1"/>
  <c r="QAC36" i="13" s="1"/>
  <c r="QAB36" i="13" s="1"/>
  <c r="QAA36" i="13" s="1"/>
  <c r="PZZ36" i="13" s="1"/>
  <c r="PZY36" i="13" s="1"/>
  <c r="PZX36" i="13" s="1"/>
  <c r="PZW36" i="13" s="1"/>
  <c r="PZV36" i="13" s="1"/>
  <c r="PZU36" i="13" s="1"/>
  <c r="PZT36" i="13" s="1"/>
  <c r="PZS36" i="13" s="1"/>
  <c r="PZR36" i="13" s="1"/>
  <c r="PZQ36" i="13" s="1"/>
  <c r="PZP36" i="13" s="1"/>
  <c r="PZO36" i="13" s="1"/>
  <c r="PZN36" i="13" s="1"/>
  <c r="PZM36" i="13" s="1"/>
  <c r="PZL36" i="13" s="1"/>
  <c r="PZK36" i="13" s="1"/>
  <c r="PZJ36" i="13" s="1"/>
  <c r="PZI36" i="13" s="1"/>
  <c r="PZH36" i="13" s="1"/>
  <c r="PZG36" i="13" s="1"/>
  <c r="PZF36" i="13" s="1"/>
  <c r="PZE36" i="13" s="1"/>
  <c r="PZD36" i="13" s="1"/>
  <c r="PZC36" i="13" s="1"/>
  <c r="PZB36" i="13" s="1"/>
  <c r="PZA36" i="13" s="1"/>
  <c r="PYZ36" i="13" s="1"/>
  <c r="PYY36" i="13" s="1"/>
  <c r="PYX36" i="13" s="1"/>
  <c r="PYW36" i="13" s="1"/>
  <c r="PYV36" i="13" s="1"/>
  <c r="PYU36" i="13" s="1"/>
  <c r="PYT36" i="13" s="1"/>
  <c r="PYS36" i="13" s="1"/>
  <c r="PYR36" i="13" s="1"/>
  <c r="PYQ36" i="13" s="1"/>
  <c r="PYP36" i="13" s="1"/>
  <c r="PYO36" i="13" s="1"/>
  <c r="PYN36" i="13" s="1"/>
  <c r="PYM36" i="13" s="1"/>
  <c r="PYL36" i="13" s="1"/>
  <c r="PYK36" i="13" s="1"/>
  <c r="PYJ36" i="13" s="1"/>
  <c r="PYI36" i="13" s="1"/>
  <c r="PYH36" i="13" s="1"/>
  <c r="PYG36" i="13" s="1"/>
  <c r="PYF36" i="13" s="1"/>
  <c r="PYE36" i="13" s="1"/>
  <c r="PYD36" i="13" s="1"/>
  <c r="PYC36" i="13" s="1"/>
  <c r="PYB36" i="13" s="1"/>
  <c r="PYA36" i="13" s="1"/>
  <c r="PXZ36" i="13" s="1"/>
  <c r="PXY36" i="13" s="1"/>
  <c r="PXX36" i="13" s="1"/>
  <c r="PXW36" i="13" s="1"/>
  <c r="PXV36" i="13" s="1"/>
  <c r="PXU36" i="13" s="1"/>
  <c r="PXT36" i="13" s="1"/>
  <c r="PXS36" i="13" s="1"/>
  <c r="PXR36" i="13" s="1"/>
  <c r="PXQ36" i="13" s="1"/>
  <c r="PXP36" i="13" s="1"/>
  <c r="PXO36" i="13" s="1"/>
  <c r="PXN36" i="13" s="1"/>
  <c r="PXM36" i="13" s="1"/>
  <c r="PXL36" i="13" s="1"/>
  <c r="PXK36" i="13" s="1"/>
  <c r="PXJ36" i="13" s="1"/>
  <c r="PXI36" i="13" s="1"/>
  <c r="PXH36" i="13" s="1"/>
  <c r="PXG36" i="13" s="1"/>
  <c r="PXF36" i="13" s="1"/>
  <c r="PXE36" i="13" s="1"/>
  <c r="PXD36" i="13" s="1"/>
  <c r="PXC36" i="13" s="1"/>
  <c r="PXB36" i="13" s="1"/>
  <c r="PXA36" i="13" s="1"/>
  <c r="PWZ36" i="13" s="1"/>
  <c r="PWY36" i="13" s="1"/>
  <c r="PWX36" i="13" s="1"/>
  <c r="PWW36" i="13" s="1"/>
  <c r="PWV36" i="13" s="1"/>
  <c r="PWU36" i="13" s="1"/>
  <c r="PWT36" i="13" s="1"/>
  <c r="PWS36" i="13" s="1"/>
  <c r="PWR36" i="13" s="1"/>
  <c r="PWQ36" i="13" s="1"/>
  <c r="PWP36" i="13" s="1"/>
  <c r="PWO36" i="13" s="1"/>
  <c r="PWN36" i="13" s="1"/>
  <c r="PWM36" i="13" s="1"/>
  <c r="PWL36" i="13" s="1"/>
  <c r="PWK36" i="13" s="1"/>
  <c r="PWJ36" i="13" s="1"/>
  <c r="PWI36" i="13" s="1"/>
  <c r="PWH36" i="13" s="1"/>
  <c r="PWG36" i="13" s="1"/>
  <c r="PWF36" i="13" s="1"/>
  <c r="PWE36" i="13" s="1"/>
  <c r="PWD36" i="13" s="1"/>
  <c r="PWC36" i="13" s="1"/>
  <c r="PWB36" i="13" s="1"/>
  <c r="PWA36" i="13" s="1"/>
  <c r="PVZ36" i="13" s="1"/>
  <c r="PVY36" i="13" s="1"/>
  <c r="PVX36" i="13" s="1"/>
  <c r="PVW36" i="13" s="1"/>
  <c r="PVV36" i="13" s="1"/>
  <c r="PVU36" i="13" s="1"/>
  <c r="PVT36" i="13" s="1"/>
  <c r="PVS36" i="13" s="1"/>
  <c r="PVR36" i="13" s="1"/>
  <c r="PVQ36" i="13" s="1"/>
  <c r="PVP36" i="13" s="1"/>
  <c r="PVO36" i="13" s="1"/>
  <c r="PVN36" i="13" s="1"/>
  <c r="PVM36" i="13" s="1"/>
  <c r="PVL36" i="13" s="1"/>
  <c r="PVK36" i="13" s="1"/>
  <c r="PVJ36" i="13" s="1"/>
  <c r="PVI36" i="13" s="1"/>
  <c r="PVH36" i="13" s="1"/>
  <c r="PVG36" i="13" s="1"/>
  <c r="PVF36" i="13" s="1"/>
  <c r="PVE36" i="13" s="1"/>
  <c r="PVD36" i="13" s="1"/>
  <c r="PVC36" i="13" s="1"/>
  <c r="PVB36" i="13" s="1"/>
  <c r="PVA36" i="13" s="1"/>
  <c r="PUZ36" i="13" s="1"/>
  <c r="PUY36" i="13" s="1"/>
  <c r="PUX36" i="13" s="1"/>
  <c r="PUW36" i="13" s="1"/>
  <c r="PUV36" i="13" s="1"/>
  <c r="PUU36" i="13" s="1"/>
  <c r="PUT36" i="13" s="1"/>
  <c r="PUS36" i="13" s="1"/>
  <c r="PUR36" i="13" s="1"/>
  <c r="PUQ36" i="13" s="1"/>
  <c r="PUP36" i="13" s="1"/>
  <c r="PUO36" i="13" s="1"/>
  <c r="PUN36" i="13" s="1"/>
  <c r="PUM36" i="13" s="1"/>
  <c r="PUL36" i="13" s="1"/>
  <c r="PUK36" i="13" s="1"/>
  <c r="PUJ36" i="13" s="1"/>
  <c r="PUI36" i="13" s="1"/>
  <c r="PUH36" i="13" s="1"/>
  <c r="PUG36" i="13" s="1"/>
  <c r="PUF36" i="13" s="1"/>
  <c r="PUE36" i="13" s="1"/>
  <c r="PUD36" i="13" s="1"/>
  <c r="PUC36" i="13" s="1"/>
  <c r="PUB36" i="13" s="1"/>
  <c r="PUA36" i="13" s="1"/>
  <c r="PTZ36" i="13" s="1"/>
  <c r="PTY36" i="13" s="1"/>
  <c r="PTX36" i="13" s="1"/>
  <c r="PTW36" i="13" s="1"/>
  <c r="PTV36" i="13" s="1"/>
  <c r="PTU36" i="13" s="1"/>
  <c r="PTT36" i="13" s="1"/>
  <c r="PTS36" i="13" s="1"/>
  <c r="PTR36" i="13" s="1"/>
  <c r="PTQ36" i="13" s="1"/>
  <c r="PTP36" i="13" s="1"/>
  <c r="PTO36" i="13" s="1"/>
  <c r="PTN36" i="13" s="1"/>
  <c r="PTM36" i="13" s="1"/>
  <c r="PTL36" i="13" s="1"/>
  <c r="PTK36" i="13" s="1"/>
  <c r="PTJ36" i="13" s="1"/>
  <c r="PTI36" i="13" s="1"/>
  <c r="PTH36" i="13" s="1"/>
  <c r="PTG36" i="13" s="1"/>
  <c r="PTF36" i="13" s="1"/>
  <c r="PTE36" i="13" s="1"/>
  <c r="PTD36" i="13" s="1"/>
  <c r="PTC36" i="13" s="1"/>
  <c r="PTB36" i="13" s="1"/>
  <c r="PTA36" i="13" s="1"/>
  <c r="PSZ36" i="13" s="1"/>
  <c r="PSY36" i="13" s="1"/>
  <c r="PSX36" i="13" s="1"/>
  <c r="PSW36" i="13" s="1"/>
  <c r="PSV36" i="13" s="1"/>
  <c r="PSU36" i="13" s="1"/>
  <c r="PST36" i="13" s="1"/>
  <c r="PSS36" i="13" s="1"/>
  <c r="PSR36" i="13" s="1"/>
  <c r="PSQ36" i="13" s="1"/>
  <c r="PSP36" i="13" s="1"/>
  <c r="PSO36" i="13" s="1"/>
  <c r="PSN36" i="13" s="1"/>
  <c r="PSM36" i="13" s="1"/>
  <c r="PSL36" i="13" s="1"/>
  <c r="PSK36" i="13" s="1"/>
  <c r="PSJ36" i="13" s="1"/>
  <c r="PSI36" i="13" s="1"/>
  <c r="PSH36" i="13" s="1"/>
  <c r="PSG36" i="13" s="1"/>
  <c r="PSF36" i="13" s="1"/>
  <c r="PSE36" i="13" s="1"/>
  <c r="PSD36" i="13" s="1"/>
  <c r="PSC36" i="13" s="1"/>
  <c r="PSB36" i="13" s="1"/>
  <c r="PSA36" i="13" s="1"/>
  <c r="PRZ36" i="13" s="1"/>
  <c r="PRY36" i="13" s="1"/>
  <c r="PRX36" i="13" s="1"/>
  <c r="PRW36" i="13" s="1"/>
  <c r="PRV36" i="13" s="1"/>
  <c r="PRU36" i="13" s="1"/>
  <c r="PRT36" i="13" s="1"/>
  <c r="PRS36" i="13" s="1"/>
  <c r="PRR36" i="13" s="1"/>
  <c r="PRQ36" i="13" s="1"/>
  <c r="PRP36" i="13" s="1"/>
  <c r="PRO36" i="13" s="1"/>
  <c r="PRN36" i="13" s="1"/>
  <c r="PRM36" i="13" s="1"/>
  <c r="PRL36" i="13" s="1"/>
  <c r="PRK36" i="13" s="1"/>
  <c r="PRJ36" i="13" s="1"/>
  <c r="PRI36" i="13" s="1"/>
  <c r="PRH36" i="13" s="1"/>
  <c r="PRG36" i="13" s="1"/>
  <c r="PRF36" i="13" s="1"/>
  <c r="PRE36" i="13" s="1"/>
  <c r="PRD36" i="13" s="1"/>
  <c r="PRC36" i="13" s="1"/>
  <c r="PRB36" i="13" s="1"/>
  <c r="PRA36" i="13" s="1"/>
  <c r="PQZ36" i="13" s="1"/>
  <c r="PQY36" i="13" s="1"/>
  <c r="PQX36" i="13" s="1"/>
  <c r="PQW36" i="13" s="1"/>
  <c r="PQV36" i="13" s="1"/>
  <c r="PQU36" i="13" s="1"/>
  <c r="PQT36" i="13" s="1"/>
  <c r="PQS36" i="13" s="1"/>
  <c r="PQR36" i="13" s="1"/>
  <c r="PQQ36" i="13" s="1"/>
  <c r="PQP36" i="13" s="1"/>
  <c r="PQO36" i="13" s="1"/>
  <c r="PQN36" i="13" s="1"/>
  <c r="PQM36" i="13" s="1"/>
  <c r="PQL36" i="13" s="1"/>
  <c r="PQK36" i="13" s="1"/>
  <c r="PQJ36" i="13" s="1"/>
  <c r="PQI36" i="13" s="1"/>
  <c r="PQH36" i="13" s="1"/>
  <c r="PQG36" i="13" s="1"/>
  <c r="PQF36" i="13" s="1"/>
  <c r="PQE36" i="13" s="1"/>
  <c r="PQD36" i="13" s="1"/>
  <c r="PQC36" i="13" s="1"/>
  <c r="PQB36" i="13" s="1"/>
  <c r="PQA36" i="13" s="1"/>
  <c r="PPZ36" i="13" s="1"/>
  <c r="PPY36" i="13" s="1"/>
  <c r="PPX36" i="13" s="1"/>
  <c r="PPW36" i="13" s="1"/>
  <c r="PPV36" i="13" s="1"/>
  <c r="PPU36" i="13" s="1"/>
  <c r="PPT36" i="13" s="1"/>
  <c r="PPS36" i="13" s="1"/>
  <c r="PPR36" i="13" s="1"/>
  <c r="PPQ36" i="13" s="1"/>
  <c r="PPP36" i="13" s="1"/>
  <c r="PPO36" i="13" s="1"/>
  <c r="PPN36" i="13" s="1"/>
  <c r="PPM36" i="13" s="1"/>
  <c r="PPL36" i="13" s="1"/>
  <c r="PPK36" i="13" s="1"/>
  <c r="PPJ36" i="13" s="1"/>
  <c r="PPI36" i="13" s="1"/>
  <c r="PPH36" i="13" s="1"/>
  <c r="PPG36" i="13" s="1"/>
  <c r="PPF36" i="13" s="1"/>
  <c r="PPE36" i="13" s="1"/>
  <c r="PPD36" i="13" s="1"/>
  <c r="PPC36" i="13" s="1"/>
  <c r="PPB36" i="13" s="1"/>
  <c r="PPA36" i="13" s="1"/>
  <c r="POZ36" i="13" s="1"/>
  <c r="POY36" i="13" s="1"/>
  <c r="POX36" i="13" s="1"/>
  <c r="POW36" i="13" s="1"/>
  <c r="POV36" i="13" s="1"/>
  <c r="POU36" i="13" s="1"/>
  <c r="POT36" i="13" s="1"/>
  <c r="POS36" i="13" s="1"/>
  <c r="POR36" i="13" s="1"/>
  <c r="POQ36" i="13" s="1"/>
  <c r="POP36" i="13" s="1"/>
  <c r="POO36" i="13" s="1"/>
  <c r="PON36" i="13" s="1"/>
  <c r="POM36" i="13" s="1"/>
  <c r="POL36" i="13" s="1"/>
  <c r="POK36" i="13" s="1"/>
  <c r="POJ36" i="13" s="1"/>
  <c r="POI36" i="13" s="1"/>
  <c r="POH36" i="13" s="1"/>
  <c r="POG36" i="13" s="1"/>
  <c r="POF36" i="13" s="1"/>
  <c r="POE36" i="13" s="1"/>
  <c r="POD36" i="13" s="1"/>
  <c r="POC36" i="13" s="1"/>
  <c r="POB36" i="13" s="1"/>
  <c r="POA36" i="13" s="1"/>
  <c r="PNZ36" i="13" s="1"/>
  <c r="PNY36" i="13" s="1"/>
  <c r="PNX36" i="13" s="1"/>
  <c r="PNW36" i="13" s="1"/>
  <c r="PNV36" i="13" s="1"/>
  <c r="PNU36" i="13" s="1"/>
  <c r="PNT36" i="13" s="1"/>
  <c r="PNS36" i="13" s="1"/>
  <c r="PNR36" i="13" s="1"/>
  <c r="PNQ36" i="13" s="1"/>
  <c r="PNP36" i="13" s="1"/>
  <c r="PNO36" i="13" s="1"/>
  <c r="PNN36" i="13" s="1"/>
  <c r="PNM36" i="13" s="1"/>
  <c r="PNL36" i="13" s="1"/>
  <c r="PNK36" i="13" s="1"/>
  <c r="PNJ36" i="13" s="1"/>
  <c r="PNI36" i="13" s="1"/>
  <c r="PNH36" i="13" s="1"/>
  <c r="PNG36" i="13" s="1"/>
  <c r="PNF36" i="13" s="1"/>
  <c r="PNE36" i="13" s="1"/>
  <c r="PND36" i="13" s="1"/>
  <c r="PNC36" i="13" s="1"/>
  <c r="PNB36" i="13" s="1"/>
  <c r="PNA36" i="13" s="1"/>
  <c r="PMZ36" i="13" s="1"/>
  <c r="PMY36" i="13" s="1"/>
  <c r="PMX36" i="13" s="1"/>
  <c r="PMW36" i="13" s="1"/>
  <c r="PMV36" i="13" s="1"/>
  <c r="PMU36" i="13" s="1"/>
  <c r="PMT36" i="13" s="1"/>
  <c r="PMS36" i="13" s="1"/>
  <c r="PMR36" i="13" s="1"/>
  <c r="PMQ36" i="13" s="1"/>
  <c r="PMP36" i="13" s="1"/>
  <c r="PMO36" i="13" s="1"/>
  <c r="PMN36" i="13" s="1"/>
  <c r="PMM36" i="13" s="1"/>
  <c r="PML36" i="13" s="1"/>
  <c r="PMK36" i="13" s="1"/>
  <c r="PMJ36" i="13" s="1"/>
  <c r="PMI36" i="13" s="1"/>
  <c r="PMH36" i="13" s="1"/>
  <c r="PMG36" i="13" s="1"/>
  <c r="PMF36" i="13" s="1"/>
  <c r="PME36" i="13" s="1"/>
  <c r="PMD36" i="13" s="1"/>
  <c r="PMC36" i="13" s="1"/>
  <c r="PMB36" i="13" s="1"/>
  <c r="PMA36" i="13" s="1"/>
  <c r="PLZ36" i="13" s="1"/>
  <c r="PLY36" i="13" s="1"/>
  <c r="PLX36" i="13" s="1"/>
  <c r="PLW36" i="13" s="1"/>
  <c r="PLV36" i="13" s="1"/>
  <c r="PLU36" i="13" s="1"/>
  <c r="PLT36" i="13" s="1"/>
  <c r="PLS36" i="13" s="1"/>
  <c r="PLR36" i="13" s="1"/>
  <c r="PLQ36" i="13" s="1"/>
  <c r="PLP36" i="13" s="1"/>
  <c r="PLO36" i="13" s="1"/>
  <c r="PLN36" i="13" s="1"/>
  <c r="PLM36" i="13" s="1"/>
  <c r="PLL36" i="13" s="1"/>
  <c r="PLK36" i="13" s="1"/>
  <c r="PLJ36" i="13" s="1"/>
  <c r="PLI36" i="13" s="1"/>
  <c r="PLH36" i="13" s="1"/>
  <c r="PLG36" i="13" s="1"/>
  <c r="PLF36" i="13" s="1"/>
  <c r="PLE36" i="13" s="1"/>
  <c r="PLD36" i="13" s="1"/>
  <c r="PLC36" i="13" s="1"/>
  <c r="PLB36" i="13" s="1"/>
  <c r="PLA36" i="13" s="1"/>
  <c r="PKZ36" i="13" s="1"/>
  <c r="PKY36" i="13" s="1"/>
  <c r="PKX36" i="13" s="1"/>
  <c r="PKW36" i="13" s="1"/>
  <c r="PKV36" i="13" s="1"/>
  <c r="PKU36" i="13" s="1"/>
  <c r="PKT36" i="13" s="1"/>
  <c r="PKS36" i="13" s="1"/>
  <c r="PKR36" i="13" s="1"/>
  <c r="PKQ36" i="13" s="1"/>
  <c r="PKP36" i="13" s="1"/>
  <c r="PKO36" i="13" s="1"/>
  <c r="PKN36" i="13" s="1"/>
  <c r="PKM36" i="13" s="1"/>
  <c r="PKL36" i="13" s="1"/>
  <c r="PKK36" i="13" s="1"/>
  <c r="PKJ36" i="13" s="1"/>
  <c r="PKI36" i="13" s="1"/>
  <c r="PKH36" i="13" s="1"/>
  <c r="PKG36" i="13" s="1"/>
  <c r="PKF36" i="13" s="1"/>
  <c r="PKE36" i="13" s="1"/>
  <c r="PKD36" i="13" s="1"/>
  <c r="PKC36" i="13" s="1"/>
  <c r="PKB36" i="13" s="1"/>
  <c r="PKA36" i="13" s="1"/>
  <c r="PJZ36" i="13" s="1"/>
  <c r="PJY36" i="13" s="1"/>
  <c r="PJX36" i="13" s="1"/>
  <c r="PJW36" i="13" s="1"/>
  <c r="PJV36" i="13" s="1"/>
  <c r="PJU36" i="13" s="1"/>
  <c r="PJT36" i="13" s="1"/>
  <c r="PJS36" i="13" s="1"/>
  <c r="PJR36" i="13" s="1"/>
  <c r="PJQ36" i="13" s="1"/>
  <c r="PJP36" i="13" s="1"/>
  <c r="PJO36" i="13" s="1"/>
  <c r="PJN36" i="13" s="1"/>
  <c r="PJM36" i="13" s="1"/>
  <c r="PJL36" i="13" s="1"/>
  <c r="PJK36" i="13" s="1"/>
  <c r="PJJ36" i="13" s="1"/>
  <c r="PJI36" i="13" s="1"/>
  <c r="PJH36" i="13" s="1"/>
  <c r="PJG36" i="13" s="1"/>
  <c r="PJF36" i="13" s="1"/>
  <c r="PJE36" i="13" s="1"/>
  <c r="PJD36" i="13" s="1"/>
  <c r="PJC36" i="13" s="1"/>
  <c r="PJB36" i="13" s="1"/>
  <c r="PJA36" i="13" s="1"/>
  <c r="PIZ36" i="13" s="1"/>
  <c r="PIY36" i="13" s="1"/>
  <c r="PIX36" i="13" s="1"/>
  <c r="PIW36" i="13" s="1"/>
  <c r="PIV36" i="13" s="1"/>
  <c r="PIU36" i="13" s="1"/>
  <c r="PIT36" i="13" s="1"/>
  <c r="PIS36" i="13" s="1"/>
  <c r="PIR36" i="13" s="1"/>
  <c r="PIQ36" i="13" s="1"/>
  <c r="PIP36" i="13" s="1"/>
  <c r="PIO36" i="13" s="1"/>
  <c r="PIN36" i="13" s="1"/>
  <c r="PIM36" i="13" s="1"/>
  <c r="PIL36" i="13" s="1"/>
  <c r="PIK36" i="13" s="1"/>
  <c r="PIJ36" i="13" s="1"/>
  <c r="PII36" i="13" s="1"/>
  <c r="PIH36" i="13" s="1"/>
  <c r="PIG36" i="13" s="1"/>
  <c r="PIF36" i="13" s="1"/>
  <c r="PIE36" i="13" s="1"/>
  <c r="PID36" i="13" s="1"/>
  <c r="PIC36" i="13" s="1"/>
  <c r="PIB36" i="13" s="1"/>
  <c r="PIA36" i="13" s="1"/>
  <c r="PHZ36" i="13" s="1"/>
  <c r="PHY36" i="13" s="1"/>
  <c r="PHX36" i="13" s="1"/>
  <c r="PHW36" i="13" s="1"/>
  <c r="PHV36" i="13" s="1"/>
  <c r="PHU36" i="13" s="1"/>
  <c r="PHT36" i="13" s="1"/>
  <c r="PHS36" i="13" s="1"/>
  <c r="PHR36" i="13" s="1"/>
  <c r="PHQ36" i="13" s="1"/>
  <c r="PHP36" i="13" s="1"/>
  <c r="PHO36" i="13" s="1"/>
  <c r="PHN36" i="13" s="1"/>
  <c r="PHM36" i="13" s="1"/>
  <c r="PHL36" i="13" s="1"/>
  <c r="PHK36" i="13" s="1"/>
  <c r="PHJ36" i="13" s="1"/>
  <c r="PHI36" i="13" s="1"/>
  <c r="PHH36" i="13" s="1"/>
  <c r="PHG36" i="13" s="1"/>
  <c r="PHF36" i="13" s="1"/>
  <c r="PHE36" i="13" s="1"/>
  <c r="PHD36" i="13" s="1"/>
  <c r="PHC36" i="13" s="1"/>
  <c r="PHB36" i="13" s="1"/>
  <c r="PHA36" i="13" s="1"/>
  <c r="PGZ36" i="13" s="1"/>
  <c r="PGY36" i="13" s="1"/>
  <c r="PGX36" i="13" s="1"/>
  <c r="PGW36" i="13" s="1"/>
  <c r="PGV36" i="13" s="1"/>
  <c r="PGU36" i="13" s="1"/>
  <c r="PGT36" i="13" s="1"/>
  <c r="PGS36" i="13" s="1"/>
  <c r="PGR36" i="13" s="1"/>
  <c r="PGQ36" i="13" s="1"/>
  <c r="PGP36" i="13" s="1"/>
  <c r="PGO36" i="13" s="1"/>
  <c r="PGN36" i="13" s="1"/>
  <c r="PGM36" i="13" s="1"/>
  <c r="PGL36" i="13" s="1"/>
  <c r="PGK36" i="13" s="1"/>
  <c r="PGJ36" i="13" s="1"/>
  <c r="PGI36" i="13" s="1"/>
  <c r="PGH36" i="13" s="1"/>
  <c r="PGG36" i="13" s="1"/>
  <c r="PGF36" i="13" s="1"/>
  <c r="PGE36" i="13" s="1"/>
  <c r="PGD36" i="13" s="1"/>
  <c r="PGC36" i="13" s="1"/>
  <c r="PGB36" i="13" s="1"/>
  <c r="PGA36" i="13" s="1"/>
  <c r="PFZ36" i="13" s="1"/>
  <c r="PFY36" i="13" s="1"/>
  <c r="PFX36" i="13" s="1"/>
  <c r="PFW36" i="13" s="1"/>
  <c r="PFV36" i="13" s="1"/>
  <c r="PFU36" i="13" s="1"/>
  <c r="PFT36" i="13" s="1"/>
  <c r="PFS36" i="13" s="1"/>
  <c r="PFR36" i="13" s="1"/>
  <c r="PFQ36" i="13" s="1"/>
  <c r="PFP36" i="13" s="1"/>
  <c r="PFO36" i="13" s="1"/>
  <c r="PFN36" i="13" s="1"/>
  <c r="PFM36" i="13" s="1"/>
  <c r="PFL36" i="13" s="1"/>
  <c r="PFK36" i="13" s="1"/>
  <c r="PFJ36" i="13" s="1"/>
  <c r="PFI36" i="13" s="1"/>
  <c r="PFH36" i="13" s="1"/>
  <c r="PFG36" i="13" s="1"/>
  <c r="PFF36" i="13" s="1"/>
  <c r="PFE36" i="13" s="1"/>
  <c r="PFD36" i="13" s="1"/>
  <c r="PFC36" i="13" s="1"/>
  <c r="PFB36" i="13" s="1"/>
  <c r="PFA36" i="13" s="1"/>
  <c r="PEZ36" i="13" s="1"/>
  <c r="PEY36" i="13" s="1"/>
  <c r="PEX36" i="13" s="1"/>
  <c r="PEW36" i="13" s="1"/>
  <c r="PEV36" i="13" s="1"/>
  <c r="PEU36" i="13" s="1"/>
  <c r="PET36" i="13" s="1"/>
  <c r="PES36" i="13" s="1"/>
  <c r="PER36" i="13" s="1"/>
  <c r="PEQ36" i="13" s="1"/>
  <c r="PEP36" i="13" s="1"/>
  <c r="PEO36" i="13" s="1"/>
  <c r="PEN36" i="13" s="1"/>
  <c r="PEM36" i="13" s="1"/>
  <c r="PEL36" i="13" s="1"/>
  <c r="PEK36" i="13" s="1"/>
  <c r="PEJ36" i="13" s="1"/>
  <c r="PEI36" i="13" s="1"/>
  <c r="PEH36" i="13" s="1"/>
  <c r="PEG36" i="13" s="1"/>
  <c r="PEF36" i="13" s="1"/>
  <c r="PEE36" i="13" s="1"/>
  <c r="PED36" i="13" s="1"/>
  <c r="PEC36" i="13" s="1"/>
  <c r="PEB36" i="13" s="1"/>
  <c r="PEA36" i="13" s="1"/>
  <c r="PDZ36" i="13" s="1"/>
  <c r="PDY36" i="13" s="1"/>
  <c r="PDX36" i="13" s="1"/>
  <c r="PDW36" i="13" s="1"/>
  <c r="PDV36" i="13" s="1"/>
  <c r="PDU36" i="13" s="1"/>
  <c r="PDT36" i="13" s="1"/>
  <c r="PDS36" i="13" s="1"/>
  <c r="PDR36" i="13" s="1"/>
  <c r="PDQ36" i="13" s="1"/>
  <c r="PDP36" i="13" s="1"/>
  <c r="PDO36" i="13" s="1"/>
  <c r="PDN36" i="13" s="1"/>
  <c r="PDM36" i="13" s="1"/>
  <c r="PDL36" i="13" s="1"/>
  <c r="PDK36" i="13" s="1"/>
  <c r="PDJ36" i="13" s="1"/>
  <c r="PDI36" i="13" s="1"/>
  <c r="PDH36" i="13" s="1"/>
  <c r="PDG36" i="13" s="1"/>
  <c r="PDF36" i="13" s="1"/>
  <c r="PDE36" i="13" s="1"/>
  <c r="PDD36" i="13" s="1"/>
  <c r="PDC36" i="13" s="1"/>
  <c r="PDB36" i="13" s="1"/>
  <c r="PDA36" i="13" s="1"/>
  <c r="PCZ36" i="13" s="1"/>
  <c r="PCY36" i="13" s="1"/>
  <c r="PCX36" i="13" s="1"/>
  <c r="PCW36" i="13" s="1"/>
  <c r="PCV36" i="13" s="1"/>
  <c r="PCU36" i="13" s="1"/>
  <c r="PCT36" i="13" s="1"/>
  <c r="PCS36" i="13" s="1"/>
  <c r="PCR36" i="13" s="1"/>
  <c r="PCQ36" i="13" s="1"/>
  <c r="PCP36" i="13" s="1"/>
  <c r="PCO36" i="13" s="1"/>
  <c r="PCN36" i="13" s="1"/>
  <c r="PCM36" i="13" s="1"/>
  <c r="PCL36" i="13" s="1"/>
  <c r="PCK36" i="13" s="1"/>
  <c r="PCJ36" i="13" s="1"/>
  <c r="PCI36" i="13" s="1"/>
  <c r="PCH36" i="13" s="1"/>
  <c r="PCG36" i="13" s="1"/>
  <c r="PCF36" i="13" s="1"/>
  <c r="PCE36" i="13" s="1"/>
  <c r="PCD36" i="13" s="1"/>
  <c r="PCC36" i="13" s="1"/>
  <c r="PCB36" i="13" s="1"/>
  <c r="PCA36" i="13" s="1"/>
  <c r="PBZ36" i="13" s="1"/>
  <c r="PBY36" i="13" s="1"/>
  <c r="PBX36" i="13" s="1"/>
  <c r="PBW36" i="13" s="1"/>
  <c r="PBV36" i="13" s="1"/>
  <c r="PBU36" i="13" s="1"/>
  <c r="PBT36" i="13" s="1"/>
  <c r="PBS36" i="13" s="1"/>
  <c r="PBR36" i="13" s="1"/>
  <c r="PBQ36" i="13" s="1"/>
  <c r="PBP36" i="13" s="1"/>
  <c r="PBO36" i="13" s="1"/>
  <c r="PBN36" i="13" s="1"/>
  <c r="PBM36" i="13" s="1"/>
  <c r="PBL36" i="13" s="1"/>
  <c r="PBK36" i="13" s="1"/>
  <c r="PBJ36" i="13" s="1"/>
  <c r="PBI36" i="13" s="1"/>
  <c r="PBH36" i="13" s="1"/>
  <c r="PBG36" i="13" s="1"/>
  <c r="PBF36" i="13" s="1"/>
  <c r="PBE36" i="13" s="1"/>
  <c r="PBD36" i="13" s="1"/>
  <c r="PBC36" i="13" s="1"/>
  <c r="PBB36" i="13" s="1"/>
  <c r="PBA36" i="13" s="1"/>
  <c r="PAZ36" i="13" s="1"/>
  <c r="PAY36" i="13" s="1"/>
  <c r="PAX36" i="13" s="1"/>
  <c r="PAW36" i="13" s="1"/>
  <c r="PAV36" i="13" s="1"/>
  <c r="PAU36" i="13" s="1"/>
  <c r="PAT36" i="13" s="1"/>
  <c r="PAS36" i="13" s="1"/>
  <c r="PAR36" i="13" s="1"/>
  <c r="PAQ36" i="13" s="1"/>
  <c r="PAP36" i="13" s="1"/>
  <c r="PAO36" i="13" s="1"/>
  <c r="PAN36" i="13" s="1"/>
  <c r="PAM36" i="13" s="1"/>
  <c r="PAL36" i="13" s="1"/>
  <c r="PAK36" i="13" s="1"/>
  <c r="PAJ36" i="13" s="1"/>
  <c r="PAI36" i="13" s="1"/>
  <c r="PAH36" i="13" s="1"/>
  <c r="PAG36" i="13" s="1"/>
  <c r="PAF36" i="13" s="1"/>
  <c r="PAE36" i="13" s="1"/>
  <c r="PAD36" i="13" s="1"/>
  <c r="PAC36" i="13" s="1"/>
  <c r="PAB36" i="13" s="1"/>
  <c r="PAA36" i="13" s="1"/>
  <c r="OZZ36" i="13" s="1"/>
  <c r="OZY36" i="13" s="1"/>
  <c r="OZX36" i="13" s="1"/>
  <c r="OZW36" i="13" s="1"/>
  <c r="OZV36" i="13" s="1"/>
  <c r="OZU36" i="13" s="1"/>
  <c r="OZT36" i="13" s="1"/>
  <c r="OZS36" i="13" s="1"/>
  <c r="OZR36" i="13" s="1"/>
  <c r="OZQ36" i="13" s="1"/>
  <c r="OZP36" i="13" s="1"/>
  <c r="OZO36" i="13" s="1"/>
  <c r="OZN36" i="13" s="1"/>
  <c r="OZM36" i="13" s="1"/>
  <c r="OZL36" i="13" s="1"/>
  <c r="OZK36" i="13" s="1"/>
  <c r="OZJ36" i="13" s="1"/>
  <c r="OZI36" i="13" s="1"/>
  <c r="OZH36" i="13" s="1"/>
  <c r="OZG36" i="13" s="1"/>
  <c r="OZF36" i="13" s="1"/>
  <c r="OZE36" i="13" s="1"/>
  <c r="OZD36" i="13" s="1"/>
  <c r="OZC36" i="13" s="1"/>
  <c r="OZB36" i="13" s="1"/>
  <c r="OZA36" i="13" s="1"/>
  <c r="OYZ36" i="13" s="1"/>
  <c r="OYY36" i="13" s="1"/>
  <c r="OYX36" i="13" s="1"/>
  <c r="OYW36" i="13" s="1"/>
  <c r="OYV36" i="13" s="1"/>
  <c r="OYU36" i="13" s="1"/>
  <c r="OYT36" i="13" s="1"/>
  <c r="OYS36" i="13" s="1"/>
  <c r="OYR36" i="13" s="1"/>
  <c r="OYQ36" i="13" s="1"/>
  <c r="OYP36" i="13" s="1"/>
  <c r="OYO36" i="13" s="1"/>
  <c r="OYN36" i="13" s="1"/>
  <c r="OYM36" i="13" s="1"/>
  <c r="OYL36" i="13" s="1"/>
  <c r="OYK36" i="13" s="1"/>
  <c r="OYJ36" i="13" s="1"/>
  <c r="OYI36" i="13" s="1"/>
  <c r="OYH36" i="13" s="1"/>
  <c r="OYG36" i="13" s="1"/>
  <c r="OYF36" i="13" s="1"/>
  <c r="OYE36" i="13" s="1"/>
  <c r="OYD36" i="13" s="1"/>
  <c r="OYC36" i="13" s="1"/>
  <c r="OYB36" i="13" s="1"/>
  <c r="OYA36" i="13" s="1"/>
  <c r="OXZ36" i="13" s="1"/>
  <c r="OXY36" i="13" s="1"/>
  <c r="OXX36" i="13" s="1"/>
  <c r="OXW36" i="13" s="1"/>
  <c r="OXV36" i="13" s="1"/>
  <c r="OXU36" i="13" s="1"/>
  <c r="OXT36" i="13" s="1"/>
  <c r="OXS36" i="13" s="1"/>
  <c r="OXR36" i="13" s="1"/>
  <c r="OXQ36" i="13" s="1"/>
  <c r="OXP36" i="13" s="1"/>
  <c r="OXO36" i="13" s="1"/>
  <c r="OXN36" i="13" s="1"/>
  <c r="OXM36" i="13" s="1"/>
  <c r="OXL36" i="13" s="1"/>
  <c r="OXK36" i="13" s="1"/>
  <c r="OXJ36" i="13" s="1"/>
  <c r="OXI36" i="13" s="1"/>
  <c r="OXH36" i="13" s="1"/>
  <c r="OXG36" i="13" s="1"/>
  <c r="OXF36" i="13" s="1"/>
  <c r="OXE36" i="13" s="1"/>
  <c r="OXD36" i="13" s="1"/>
  <c r="OXC36" i="13" s="1"/>
  <c r="OXB36" i="13" s="1"/>
  <c r="OXA36" i="13" s="1"/>
  <c r="OWZ36" i="13" s="1"/>
  <c r="OWY36" i="13" s="1"/>
  <c r="OWX36" i="13" s="1"/>
  <c r="OWW36" i="13" s="1"/>
  <c r="OWV36" i="13" s="1"/>
  <c r="OWU36" i="13" s="1"/>
  <c r="OWT36" i="13" s="1"/>
  <c r="OWS36" i="13" s="1"/>
  <c r="OWR36" i="13" s="1"/>
  <c r="OWQ36" i="13" s="1"/>
  <c r="OWP36" i="13" s="1"/>
  <c r="OWO36" i="13" s="1"/>
  <c r="OWN36" i="13" s="1"/>
  <c r="OWM36" i="13" s="1"/>
  <c r="OWL36" i="13" s="1"/>
  <c r="OWK36" i="13" s="1"/>
  <c r="OWJ36" i="13" s="1"/>
  <c r="OWI36" i="13" s="1"/>
  <c r="OWH36" i="13" s="1"/>
  <c r="OWG36" i="13" s="1"/>
  <c r="OWF36" i="13" s="1"/>
  <c r="OWE36" i="13" s="1"/>
  <c r="OWD36" i="13" s="1"/>
  <c r="OWC36" i="13" s="1"/>
  <c r="OWB36" i="13" s="1"/>
  <c r="OWA36" i="13" s="1"/>
  <c r="OVZ36" i="13" s="1"/>
  <c r="OVY36" i="13" s="1"/>
  <c r="OVX36" i="13" s="1"/>
  <c r="OVW36" i="13" s="1"/>
  <c r="OVV36" i="13" s="1"/>
  <c r="OVU36" i="13" s="1"/>
  <c r="OVT36" i="13" s="1"/>
  <c r="OVS36" i="13" s="1"/>
  <c r="OVR36" i="13" s="1"/>
  <c r="OVQ36" i="13" s="1"/>
  <c r="OVP36" i="13" s="1"/>
  <c r="OVO36" i="13" s="1"/>
  <c r="OVN36" i="13" s="1"/>
  <c r="OVM36" i="13" s="1"/>
  <c r="OVL36" i="13" s="1"/>
  <c r="OVK36" i="13" s="1"/>
  <c r="OVJ36" i="13" s="1"/>
  <c r="OVI36" i="13" s="1"/>
  <c r="OVH36" i="13" s="1"/>
  <c r="OVG36" i="13" s="1"/>
  <c r="OVF36" i="13" s="1"/>
  <c r="OVE36" i="13" s="1"/>
  <c r="OVD36" i="13" s="1"/>
  <c r="OVC36" i="13" s="1"/>
  <c r="OVB36" i="13" s="1"/>
  <c r="OVA36" i="13" s="1"/>
  <c r="OUZ36" i="13" s="1"/>
  <c r="OUY36" i="13" s="1"/>
  <c r="OUX36" i="13" s="1"/>
  <c r="OUW36" i="13" s="1"/>
  <c r="OUV36" i="13" s="1"/>
  <c r="OUU36" i="13" s="1"/>
  <c r="OUT36" i="13" s="1"/>
  <c r="OUS36" i="13" s="1"/>
  <c r="OUR36" i="13" s="1"/>
  <c r="OUQ36" i="13" s="1"/>
  <c r="OUP36" i="13" s="1"/>
  <c r="OUO36" i="13" s="1"/>
  <c r="OUN36" i="13" s="1"/>
  <c r="OUM36" i="13" s="1"/>
  <c r="OUL36" i="13" s="1"/>
  <c r="OUK36" i="13" s="1"/>
  <c r="OUJ36" i="13" s="1"/>
  <c r="OUI36" i="13" s="1"/>
  <c r="OUH36" i="13" s="1"/>
  <c r="OUG36" i="13" s="1"/>
  <c r="OUF36" i="13" s="1"/>
  <c r="OUE36" i="13" s="1"/>
  <c r="OUD36" i="13" s="1"/>
  <c r="OUC36" i="13" s="1"/>
  <c r="OUB36" i="13" s="1"/>
  <c r="OUA36" i="13" s="1"/>
  <c r="OTZ36" i="13" s="1"/>
  <c r="OTY36" i="13" s="1"/>
  <c r="OTX36" i="13" s="1"/>
  <c r="OTW36" i="13" s="1"/>
  <c r="OTV36" i="13" s="1"/>
  <c r="OTU36" i="13" s="1"/>
  <c r="OTT36" i="13" s="1"/>
  <c r="OTS36" i="13" s="1"/>
  <c r="OTR36" i="13" s="1"/>
  <c r="OTQ36" i="13" s="1"/>
  <c r="OTP36" i="13" s="1"/>
  <c r="OTO36" i="13" s="1"/>
  <c r="OTN36" i="13" s="1"/>
  <c r="OTM36" i="13" s="1"/>
  <c r="OTL36" i="13" s="1"/>
  <c r="OTK36" i="13" s="1"/>
  <c r="OTJ36" i="13" s="1"/>
  <c r="OTI36" i="13" s="1"/>
  <c r="OTH36" i="13" s="1"/>
  <c r="OTG36" i="13" s="1"/>
  <c r="OTF36" i="13" s="1"/>
  <c r="OTE36" i="13" s="1"/>
  <c r="OTD36" i="13" s="1"/>
  <c r="OTC36" i="13" s="1"/>
  <c r="OTB36" i="13" s="1"/>
  <c r="OTA36" i="13" s="1"/>
  <c r="OSZ36" i="13" s="1"/>
  <c r="OSY36" i="13" s="1"/>
  <c r="OSX36" i="13" s="1"/>
  <c r="OSW36" i="13" s="1"/>
  <c r="OSV36" i="13" s="1"/>
  <c r="OSU36" i="13" s="1"/>
  <c r="OST36" i="13" s="1"/>
  <c r="OSS36" i="13" s="1"/>
  <c r="OSR36" i="13" s="1"/>
  <c r="OSQ36" i="13" s="1"/>
  <c r="OSP36" i="13" s="1"/>
  <c r="OSO36" i="13" s="1"/>
  <c r="OSN36" i="13" s="1"/>
  <c r="OSM36" i="13" s="1"/>
  <c r="OSL36" i="13" s="1"/>
  <c r="OSK36" i="13" s="1"/>
  <c r="OSJ36" i="13" s="1"/>
  <c r="OSI36" i="13" s="1"/>
  <c r="OSH36" i="13" s="1"/>
  <c r="OSG36" i="13" s="1"/>
  <c r="OSF36" i="13" s="1"/>
  <c r="OSE36" i="13" s="1"/>
  <c r="OSD36" i="13" s="1"/>
  <c r="OSC36" i="13" s="1"/>
  <c r="OSB36" i="13" s="1"/>
  <c r="OSA36" i="13" s="1"/>
  <c r="ORZ36" i="13" s="1"/>
  <c r="ORY36" i="13" s="1"/>
  <c r="ORX36" i="13" s="1"/>
  <c r="ORW36" i="13" s="1"/>
  <c r="ORV36" i="13" s="1"/>
  <c r="ORU36" i="13" s="1"/>
  <c r="ORT36" i="13" s="1"/>
  <c r="ORS36" i="13" s="1"/>
  <c r="ORR36" i="13" s="1"/>
  <c r="ORQ36" i="13" s="1"/>
  <c r="ORP36" i="13" s="1"/>
  <c r="ORO36" i="13" s="1"/>
  <c r="ORN36" i="13" s="1"/>
  <c r="ORM36" i="13" s="1"/>
  <c r="ORL36" i="13" s="1"/>
  <c r="ORK36" i="13" s="1"/>
  <c r="ORJ36" i="13" s="1"/>
  <c r="ORI36" i="13" s="1"/>
  <c r="ORH36" i="13" s="1"/>
  <c r="ORG36" i="13" s="1"/>
  <c r="ORF36" i="13" s="1"/>
  <c r="ORE36" i="13" s="1"/>
  <c r="ORD36" i="13" s="1"/>
  <c r="ORC36" i="13" s="1"/>
  <c r="ORB36" i="13" s="1"/>
  <c r="ORA36" i="13" s="1"/>
  <c r="OQZ36" i="13" s="1"/>
  <c r="OQY36" i="13" s="1"/>
  <c r="OQX36" i="13" s="1"/>
  <c r="OQW36" i="13" s="1"/>
  <c r="OQV36" i="13" s="1"/>
  <c r="OQU36" i="13" s="1"/>
  <c r="OQT36" i="13" s="1"/>
  <c r="OQS36" i="13" s="1"/>
  <c r="OQR36" i="13" s="1"/>
  <c r="OQQ36" i="13" s="1"/>
  <c r="OQP36" i="13" s="1"/>
  <c r="OQO36" i="13" s="1"/>
  <c r="OQN36" i="13" s="1"/>
  <c r="OQM36" i="13" s="1"/>
  <c r="OQL36" i="13" s="1"/>
  <c r="OQK36" i="13" s="1"/>
  <c r="OQJ36" i="13" s="1"/>
  <c r="OQI36" i="13" s="1"/>
  <c r="OQH36" i="13" s="1"/>
  <c r="OQG36" i="13" s="1"/>
  <c r="OQF36" i="13" s="1"/>
  <c r="OQE36" i="13" s="1"/>
  <c r="OQD36" i="13" s="1"/>
  <c r="OQC36" i="13" s="1"/>
  <c r="OQB36" i="13" s="1"/>
  <c r="OQA36" i="13" s="1"/>
  <c r="OPZ36" i="13" s="1"/>
  <c r="OPY36" i="13" s="1"/>
  <c r="OPX36" i="13" s="1"/>
  <c r="OPW36" i="13" s="1"/>
  <c r="OPV36" i="13" s="1"/>
  <c r="OPU36" i="13" s="1"/>
  <c r="OPT36" i="13" s="1"/>
  <c r="OPS36" i="13" s="1"/>
  <c r="OPR36" i="13" s="1"/>
  <c r="OPQ36" i="13" s="1"/>
  <c r="OPP36" i="13" s="1"/>
  <c r="OPO36" i="13" s="1"/>
  <c r="OPN36" i="13" s="1"/>
  <c r="OPM36" i="13" s="1"/>
  <c r="OPL36" i="13" s="1"/>
  <c r="OPK36" i="13" s="1"/>
  <c r="OPJ36" i="13" s="1"/>
  <c r="OPI36" i="13" s="1"/>
  <c r="OPH36" i="13" s="1"/>
  <c r="OPG36" i="13" s="1"/>
  <c r="OPF36" i="13" s="1"/>
  <c r="OPE36" i="13" s="1"/>
  <c r="OPD36" i="13" s="1"/>
  <c r="OPC36" i="13" s="1"/>
  <c r="OPB36" i="13" s="1"/>
  <c r="OPA36" i="13" s="1"/>
  <c r="OOZ36" i="13" s="1"/>
  <c r="OOY36" i="13" s="1"/>
  <c r="OOX36" i="13" s="1"/>
  <c r="OOW36" i="13" s="1"/>
  <c r="OOV36" i="13" s="1"/>
  <c r="OOU36" i="13" s="1"/>
  <c r="OOT36" i="13" s="1"/>
  <c r="OOS36" i="13" s="1"/>
  <c r="OOR36" i="13" s="1"/>
  <c r="OOQ36" i="13" s="1"/>
  <c r="OOP36" i="13" s="1"/>
  <c r="OOO36" i="13" s="1"/>
  <c r="OON36" i="13" s="1"/>
  <c r="OOM36" i="13" s="1"/>
  <c r="OOL36" i="13" s="1"/>
  <c r="OOK36" i="13" s="1"/>
  <c r="OOJ36" i="13" s="1"/>
  <c r="OOI36" i="13" s="1"/>
  <c r="OOH36" i="13" s="1"/>
  <c r="OOG36" i="13" s="1"/>
  <c r="OOF36" i="13" s="1"/>
  <c r="OOE36" i="13" s="1"/>
  <c r="OOD36" i="13" s="1"/>
  <c r="OOC36" i="13" s="1"/>
  <c r="OOB36" i="13" s="1"/>
  <c r="OOA36" i="13" s="1"/>
  <c r="ONZ36" i="13" s="1"/>
  <c r="ONY36" i="13" s="1"/>
  <c r="ONX36" i="13" s="1"/>
  <c r="ONW36" i="13" s="1"/>
  <c r="ONV36" i="13" s="1"/>
  <c r="ONU36" i="13" s="1"/>
  <c r="ONT36" i="13" s="1"/>
  <c r="ONS36" i="13" s="1"/>
  <c r="ONR36" i="13" s="1"/>
  <c r="ONQ36" i="13" s="1"/>
  <c r="ONP36" i="13" s="1"/>
  <c r="ONO36" i="13" s="1"/>
  <c r="ONN36" i="13" s="1"/>
  <c r="ONM36" i="13" s="1"/>
  <c r="ONL36" i="13" s="1"/>
  <c r="ONK36" i="13" s="1"/>
  <c r="ONJ36" i="13" s="1"/>
  <c r="ONI36" i="13" s="1"/>
  <c r="ONH36" i="13" s="1"/>
  <c r="ONG36" i="13" s="1"/>
  <c r="ONF36" i="13" s="1"/>
  <c r="ONE36" i="13" s="1"/>
  <c r="OND36" i="13" s="1"/>
  <c r="ONC36" i="13" s="1"/>
  <c r="ONB36" i="13" s="1"/>
  <c r="ONA36" i="13" s="1"/>
  <c r="OMZ36" i="13" s="1"/>
  <c r="OMY36" i="13" s="1"/>
  <c r="OMX36" i="13" s="1"/>
  <c r="OMW36" i="13" s="1"/>
  <c r="OMV36" i="13" s="1"/>
  <c r="OMU36" i="13" s="1"/>
  <c r="OMT36" i="13" s="1"/>
  <c r="OMS36" i="13" s="1"/>
  <c r="OMR36" i="13" s="1"/>
  <c r="OMQ36" i="13" s="1"/>
  <c r="OMP36" i="13" s="1"/>
  <c r="OMO36" i="13" s="1"/>
  <c r="OMN36" i="13" s="1"/>
  <c r="OMM36" i="13" s="1"/>
  <c r="OML36" i="13" s="1"/>
  <c r="OMK36" i="13" s="1"/>
  <c r="OMJ36" i="13" s="1"/>
  <c r="OMI36" i="13" s="1"/>
  <c r="OMH36" i="13" s="1"/>
  <c r="OMG36" i="13" s="1"/>
  <c r="OMF36" i="13" s="1"/>
  <c r="OME36" i="13" s="1"/>
  <c r="OMD36" i="13" s="1"/>
  <c r="OMC36" i="13" s="1"/>
  <c r="OMB36" i="13" s="1"/>
  <c r="OMA36" i="13" s="1"/>
  <c r="OLZ36" i="13" s="1"/>
  <c r="OLY36" i="13" s="1"/>
  <c r="OLX36" i="13" s="1"/>
  <c r="OLW36" i="13" s="1"/>
  <c r="OLV36" i="13" s="1"/>
  <c r="OLU36" i="13" s="1"/>
  <c r="OLT36" i="13" s="1"/>
  <c r="OLS36" i="13" s="1"/>
  <c r="OLR36" i="13" s="1"/>
  <c r="OLQ36" i="13" s="1"/>
  <c r="OLP36" i="13" s="1"/>
  <c r="OLO36" i="13" s="1"/>
  <c r="OLN36" i="13" s="1"/>
  <c r="OLM36" i="13" s="1"/>
  <c r="OLL36" i="13" s="1"/>
  <c r="OLK36" i="13" s="1"/>
  <c r="OLJ36" i="13" s="1"/>
  <c r="OLI36" i="13" s="1"/>
  <c r="OLH36" i="13" s="1"/>
  <c r="OLG36" i="13" s="1"/>
  <c r="OLF36" i="13" s="1"/>
  <c r="OLE36" i="13" s="1"/>
  <c r="OLD36" i="13" s="1"/>
  <c r="OLC36" i="13" s="1"/>
  <c r="OLB36" i="13" s="1"/>
  <c r="OLA36" i="13" s="1"/>
  <c r="OKZ36" i="13" s="1"/>
  <c r="OKY36" i="13" s="1"/>
  <c r="OKX36" i="13" s="1"/>
  <c r="OKW36" i="13" s="1"/>
  <c r="OKV36" i="13" s="1"/>
  <c r="OKU36" i="13" s="1"/>
  <c r="OKT36" i="13" s="1"/>
  <c r="OKS36" i="13" s="1"/>
  <c r="OKR36" i="13" s="1"/>
  <c r="OKQ36" i="13" s="1"/>
  <c r="OKP36" i="13" s="1"/>
  <c r="OKO36" i="13" s="1"/>
  <c r="OKN36" i="13" s="1"/>
  <c r="OKM36" i="13" s="1"/>
  <c r="OKL36" i="13" s="1"/>
  <c r="OKK36" i="13" s="1"/>
  <c r="OKJ36" i="13" s="1"/>
  <c r="OKI36" i="13" s="1"/>
  <c r="OKH36" i="13" s="1"/>
  <c r="OKG36" i="13" s="1"/>
  <c r="OKF36" i="13" s="1"/>
  <c r="OKE36" i="13" s="1"/>
  <c r="OKD36" i="13" s="1"/>
  <c r="OKC36" i="13" s="1"/>
  <c r="OKB36" i="13" s="1"/>
  <c r="OKA36" i="13" s="1"/>
  <c r="OJZ36" i="13" s="1"/>
  <c r="OJY36" i="13" s="1"/>
  <c r="OJX36" i="13" s="1"/>
  <c r="OJW36" i="13" s="1"/>
  <c r="OJV36" i="13" s="1"/>
  <c r="OJU36" i="13" s="1"/>
  <c r="OJT36" i="13" s="1"/>
  <c r="OJS36" i="13" s="1"/>
  <c r="OJR36" i="13" s="1"/>
  <c r="OJQ36" i="13" s="1"/>
  <c r="OJP36" i="13" s="1"/>
  <c r="OJO36" i="13" s="1"/>
  <c r="OJN36" i="13" s="1"/>
  <c r="OJM36" i="13" s="1"/>
  <c r="OJL36" i="13" s="1"/>
  <c r="OJK36" i="13" s="1"/>
  <c r="OJJ36" i="13" s="1"/>
  <c r="OJI36" i="13" s="1"/>
  <c r="OJH36" i="13" s="1"/>
  <c r="OJG36" i="13" s="1"/>
  <c r="OJF36" i="13" s="1"/>
  <c r="OJE36" i="13" s="1"/>
  <c r="OJD36" i="13" s="1"/>
  <c r="OJC36" i="13" s="1"/>
  <c r="OJB36" i="13" s="1"/>
  <c r="OJA36" i="13" s="1"/>
  <c r="OIZ36" i="13" s="1"/>
  <c r="OIY36" i="13" s="1"/>
  <c r="OIX36" i="13" s="1"/>
  <c r="OIW36" i="13" s="1"/>
  <c r="OIV36" i="13" s="1"/>
  <c r="OIU36" i="13" s="1"/>
  <c r="OIT36" i="13" s="1"/>
  <c r="OIS36" i="13" s="1"/>
  <c r="OIR36" i="13" s="1"/>
  <c r="OIQ36" i="13" s="1"/>
  <c r="OIP36" i="13" s="1"/>
  <c r="OIO36" i="13" s="1"/>
  <c r="OIN36" i="13" s="1"/>
  <c r="OIM36" i="13" s="1"/>
  <c r="OIL36" i="13" s="1"/>
  <c r="OIK36" i="13" s="1"/>
  <c r="OIJ36" i="13" s="1"/>
  <c r="OII36" i="13" s="1"/>
  <c r="OIH36" i="13" s="1"/>
  <c r="OIG36" i="13" s="1"/>
  <c r="OIF36" i="13" s="1"/>
  <c r="OIE36" i="13" s="1"/>
  <c r="OID36" i="13" s="1"/>
  <c r="OIC36" i="13" s="1"/>
  <c r="OIB36" i="13" s="1"/>
  <c r="OIA36" i="13" s="1"/>
  <c r="OHZ36" i="13" s="1"/>
  <c r="OHY36" i="13" s="1"/>
  <c r="OHX36" i="13" s="1"/>
  <c r="OHW36" i="13" s="1"/>
  <c r="OHV36" i="13" s="1"/>
  <c r="OHU36" i="13" s="1"/>
  <c r="OHT36" i="13" s="1"/>
  <c r="OHS36" i="13" s="1"/>
  <c r="OHR36" i="13" s="1"/>
  <c r="OHQ36" i="13" s="1"/>
  <c r="OHP36" i="13" s="1"/>
  <c r="OHO36" i="13" s="1"/>
  <c r="OHN36" i="13" s="1"/>
  <c r="OHM36" i="13" s="1"/>
  <c r="OHL36" i="13" s="1"/>
  <c r="OHK36" i="13" s="1"/>
  <c r="OHJ36" i="13" s="1"/>
  <c r="OHI36" i="13" s="1"/>
  <c r="OHH36" i="13" s="1"/>
  <c r="OHG36" i="13" s="1"/>
  <c r="OHF36" i="13" s="1"/>
  <c r="OHE36" i="13" s="1"/>
  <c r="OHD36" i="13" s="1"/>
  <c r="OHC36" i="13" s="1"/>
  <c r="OHB36" i="13" s="1"/>
  <c r="OHA36" i="13" s="1"/>
  <c r="OGZ36" i="13" s="1"/>
  <c r="OGY36" i="13" s="1"/>
  <c r="OGX36" i="13" s="1"/>
  <c r="OGW36" i="13" s="1"/>
  <c r="OGV36" i="13" s="1"/>
  <c r="OGU36" i="13" s="1"/>
  <c r="OGT36" i="13" s="1"/>
  <c r="OGS36" i="13" s="1"/>
  <c r="OGR36" i="13" s="1"/>
  <c r="OGQ36" i="13" s="1"/>
  <c r="OGP36" i="13" s="1"/>
  <c r="OGO36" i="13" s="1"/>
  <c r="OGN36" i="13" s="1"/>
  <c r="OGM36" i="13" s="1"/>
  <c r="OGL36" i="13" s="1"/>
  <c r="OGK36" i="13" s="1"/>
  <c r="OGJ36" i="13" s="1"/>
  <c r="OGI36" i="13" s="1"/>
  <c r="OGH36" i="13" s="1"/>
  <c r="OGG36" i="13" s="1"/>
  <c r="OGF36" i="13" s="1"/>
  <c r="OGE36" i="13" s="1"/>
  <c r="OGD36" i="13" s="1"/>
  <c r="OGC36" i="13" s="1"/>
  <c r="OGB36" i="13" s="1"/>
  <c r="OGA36" i="13" s="1"/>
  <c r="OFZ36" i="13" s="1"/>
  <c r="OFY36" i="13" s="1"/>
  <c r="OFX36" i="13" s="1"/>
  <c r="OFW36" i="13" s="1"/>
  <c r="OFV36" i="13" s="1"/>
  <c r="OFU36" i="13" s="1"/>
  <c r="OFT36" i="13" s="1"/>
  <c r="OFS36" i="13" s="1"/>
  <c r="OFR36" i="13" s="1"/>
  <c r="OFQ36" i="13" s="1"/>
  <c r="OFP36" i="13" s="1"/>
  <c r="OFO36" i="13" s="1"/>
  <c r="OFN36" i="13" s="1"/>
  <c r="OFM36" i="13" s="1"/>
  <c r="OFL36" i="13" s="1"/>
  <c r="OFK36" i="13" s="1"/>
  <c r="OFJ36" i="13" s="1"/>
  <c r="OFI36" i="13" s="1"/>
  <c r="OFH36" i="13" s="1"/>
  <c r="OFG36" i="13" s="1"/>
  <c r="OFF36" i="13" s="1"/>
  <c r="OFE36" i="13" s="1"/>
  <c r="OFD36" i="13" s="1"/>
  <c r="OFC36" i="13" s="1"/>
  <c r="OFB36" i="13" s="1"/>
  <c r="OFA36" i="13" s="1"/>
  <c r="OEZ36" i="13" s="1"/>
  <c r="OEY36" i="13" s="1"/>
  <c r="OEX36" i="13" s="1"/>
  <c r="OEW36" i="13" s="1"/>
  <c r="OEV36" i="13" s="1"/>
  <c r="OEU36" i="13" s="1"/>
  <c r="OET36" i="13" s="1"/>
  <c r="OES36" i="13" s="1"/>
  <c r="OER36" i="13" s="1"/>
  <c r="OEQ36" i="13" s="1"/>
  <c r="OEP36" i="13" s="1"/>
  <c r="OEO36" i="13" s="1"/>
  <c r="OEN36" i="13" s="1"/>
  <c r="OEM36" i="13" s="1"/>
  <c r="OEL36" i="13" s="1"/>
  <c r="OEK36" i="13" s="1"/>
  <c r="OEJ36" i="13" s="1"/>
  <c r="OEI36" i="13" s="1"/>
  <c r="OEH36" i="13" s="1"/>
  <c r="OEG36" i="13" s="1"/>
  <c r="OEF36" i="13" s="1"/>
  <c r="OEE36" i="13" s="1"/>
  <c r="OED36" i="13" s="1"/>
  <c r="OEC36" i="13" s="1"/>
  <c r="OEB36" i="13" s="1"/>
  <c r="OEA36" i="13" s="1"/>
  <c r="ODZ36" i="13" s="1"/>
  <c r="ODY36" i="13" s="1"/>
  <c r="ODX36" i="13" s="1"/>
  <c r="ODW36" i="13" s="1"/>
  <c r="ODV36" i="13" s="1"/>
  <c r="ODU36" i="13" s="1"/>
  <c r="ODT36" i="13" s="1"/>
  <c r="ODS36" i="13" s="1"/>
  <c r="ODR36" i="13" s="1"/>
  <c r="ODQ36" i="13" s="1"/>
  <c r="ODP36" i="13" s="1"/>
  <c r="ODO36" i="13" s="1"/>
  <c r="ODN36" i="13" s="1"/>
  <c r="ODM36" i="13" s="1"/>
  <c r="ODL36" i="13" s="1"/>
  <c r="ODK36" i="13" s="1"/>
  <c r="ODJ36" i="13" s="1"/>
  <c r="ODI36" i="13" s="1"/>
  <c r="ODH36" i="13" s="1"/>
  <c r="ODG36" i="13" s="1"/>
  <c r="ODF36" i="13" s="1"/>
  <c r="ODE36" i="13" s="1"/>
  <c r="ODD36" i="13" s="1"/>
  <c r="ODC36" i="13" s="1"/>
  <c r="ODB36" i="13" s="1"/>
  <c r="ODA36" i="13" s="1"/>
  <c r="OCZ36" i="13" s="1"/>
  <c r="OCY36" i="13" s="1"/>
  <c r="OCX36" i="13" s="1"/>
  <c r="OCW36" i="13" s="1"/>
  <c r="OCV36" i="13" s="1"/>
  <c r="OCU36" i="13" s="1"/>
  <c r="OCT36" i="13" s="1"/>
  <c r="OCS36" i="13" s="1"/>
  <c r="OCR36" i="13" s="1"/>
  <c r="OCQ36" i="13" s="1"/>
  <c r="OCP36" i="13" s="1"/>
  <c r="OCO36" i="13" s="1"/>
  <c r="OCN36" i="13" s="1"/>
  <c r="OCM36" i="13" s="1"/>
  <c r="OCL36" i="13" s="1"/>
  <c r="OCK36" i="13" s="1"/>
  <c r="OCJ36" i="13" s="1"/>
  <c r="OCI36" i="13" s="1"/>
  <c r="OCH36" i="13" s="1"/>
  <c r="OCG36" i="13" s="1"/>
  <c r="OCF36" i="13" s="1"/>
  <c r="OCE36" i="13" s="1"/>
  <c r="OCD36" i="13" s="1"/>
  <c r="OCC36" i="13" s="1"/>
  <c r="OCB36" i="13" s="1"/>
  <c r="OCA36" i="13" s="1"/>
  <c r="OBZ36" i="13" s="1"/>
  <c r="OBY36" i="13" s="1"/>
  <c r="OBX36" i="13" s="1"/>
  <c r="OBW36" i="13" s="1"/>
  <c r="OBV36" i="13" s="1"/>
  <c r="OBU36" i="13" s="1"/>
  <c r="OBT36" i="13" s="1"/>
  <c r="OBS36" i="13" s="1"/>
  <c r="OBR36" i="13" s="1"/>
  <c r="OBQ36" i="13" s="1"/>
  <c r="OBP36" i="13" s="1"/>
  <c r="OBO36" i="13" s="1"/>
  <c r="OBN36" i="13" s="1"/>
  <c r="OBM36" i="13" s="1"/>
  <c r="OBL36" i="13" s="1"/>
  <c r="OBK36" i="13" s="1"/>
  <c r="OBJ36" i="13" s="1"/>
  <c r="OBI36" i="13" s="1"/>
  <c r="OBH36" i="13" s="1"/>
  <c r="OBG36" i="13" s="1"/>
  <c r="OBF36" i="13" s="1"/>
  <c r="OBE36" i="13" s="1"/>
  <c r="OBD36" i="13" s="1"/>
  <c r="OBC36" i="13" s="1"/>
  <c r="OBB36" i="13" s="1"/>
  <c r="OBA36" i="13" s="1"/>
  <c r="OAZ36" i="13" s="1"/>
  <c r="OAY36" i="13" s="1"/>
  <c r="OAX36" i="13" s="1"/>
  <c r="OAW36" i="13" s="1"/>
  <c r="OAV36" i="13" s="1"/>
  <c r="OAU36" i="13" s="1"/>
  <c r="OAT36" i="13" s="1"/>
  <c r="OAS36" i="13" s="1"/>
  <c r="OAR36" i="13" s="1"/>
  <c r="OAQ36" i="13" s="1"/>
  <c r="OAP36" i="13" s="1"/>
  <c r="OAO36" i="13" s="1"/>
  <c r="OAN36" i="13" s="1"/>
  <c r="OAM36" i="13" s="1"/>
  <c r="OAL36" i="13" s="1"/>
  <c r="OAK36" i="13" s="1"/>
  <c r="OAJ36" i="13" s="1"/>
  <c r="OAI36" i="13" s="1"/>
  <c r="OAH36" i="13" s="1"/>
  <c r="OAG36" i="13" s="1"/>
  <c r="OAF36" i="13" s="1"/>
  <c r="OAE36" i="13" s="1"/>
  <c r="OAD36" i="13" s="1"/>
  <c r="OAC36" i="13" s="1"/>
  <c r="OAB36" i="13" s="1"/>
  <c r="OAA36" i="13" s="1"/>
  <c r="NZZ36" i="13" s="1"/>
  <c r="NZY36" i="13" s="1"/>
  <c r="NZX36" i="13" s="1"/>
  <c r="NZW36" i="13" s="1"/>
  <c r="NZV36" i="13" s="1"/>
  <c r="NZU36" i="13" s="1"/>
  <c r="NZT36" i="13" s="1"/>
  <c r="NZS36" i="13" s="1"/>
  <c r="NZR36" i="13" s="1"/>
  <c r="NZQ36" i="13" s="1"/>
  <c r="NZP36" i="13" s="1"/>
  <c r="NZO36" i="13" s="1"/>
  <c r="NZN36" i="13" s="1"/>
  <c r="NZM36" i="13" s="1"/>
  <c r="NZL36" i="13" s="1"/>
  <c r="NZK36" i="13" s="1"/>
  <c r="NZJ36" i="13" s="1"/>
  <c r="NZI36" i="13" s="1"/>
  <c r="NZH36" i="13" s="1"/>
  <c r="NZG36" i="13" s="1"/>
  <c r="NZF36" i="13" s="1"/>
  <c r="NZE36" i="13" s="1"/>
  <c r="NZD36" i="13" s="1"/>
  <c r="NZC36" i="13" s="1"/>
  <c r="NZB36" i="13" s="1"/>
  <c r="NZA36" i="13" s="1"/>
  <c r="NYZ36" i="13" s="1"/>
  <c r="NYY36" i="13" s="1"/>
  <c r="NYX36" i="13" s="1"/>
  <c r="NYW36" i="13" s="1"/>
  <c r="NYV36" i="13" s="1"/>
  <c r="NYU36" i="13" s="1"/>
  <c r="NYT36" i="13" s="1"/>
  <c r="NYS36" i="13" s="1"/>
  <c r="NYR36" i="13" s="1"/>
  <c r="NYQ36" i="13" s="1"/>
  <c r="NYP36" i="13" s="1"/>
  <c r="NYO36" i="13" s="1"/>
  <c r="NYN36" i="13" s="1"/>
  <c r="NYM36" i="13" s="1"/>
  <c r="NYL36" i="13" s="1"/>
  <c r="NYK36" i="13" s="1"/>
  <c r="NYJ36" i="13" s="1"/>
  <c r="NYI36" i="13" s="1"/>
  <c r="NYH36" i="13" s="1"/>
  <c r="NYG36" i="13" s="1"/>
  <c r="NYF36" i="13" s="1"/>
  <c r="NYE36" i="13" s="1"/>
  <c r="NYD36" i="13" s="1"/>
  <c r="NYC36" i="13" s="1"/>
  <c r="NYB36" i="13" s="1"/>
  <c r="NYA36" i="13" s="1"/>
  <c r="NXZ36" i="13" s="1"/>
  <c r="NXY36" i="13" s="1"/>
  <c r="NXX36" i="13" s="1"/>
  <c r="NXW36" i="13" s="1"/>
  <c r="NXV36" i="13" s="1"/>
  <c r="NXU36" i="13" s="1"/>
  <c r="NXT36" i="13" s="1"/>
  <c r="NXS36" i="13" s="1"/>
  <c r="NXR36" i="13" s="1"/>
  <c r="NXQ36" i="13" s="1"/>
  <c r="NXP36" i="13" s="1"/>
  <c r="NXO36" i="13" s="1"/>
  <c r="NXN36" i="13" s="1"/>
  <c r="NXM36" i="13" s="1"/>
  <c r="NXL36" i="13" s="1"/>
  <c r="NXK36" i="13" s="1"/>
  <c r="NXJ36" i="13" s="1"/>
  <c r="NXI36" i="13" s="1"/>
  <c r="NXH36" i="13" s="1"/>
  <c r="NXG36" i="13" s="1"/>
  <c r="NXF36" i="13" s="1"/>
  <c r="NXE36" i="13" s="1"/>
  <c r="NXD36" i="13" s="1"/>
  <c r="NXC36" i="13" s="1"/>
  <c r="NXB36" i="13" s="1"/>
  <c r="NXA36" i="13" s="1"/>
  <c r="NWZ36" i="13" s="1"/>
  <c r="NWY36" i="13" s="1"/>
  <c r="NWX36" i="13" s="1"/>
  <c r="NWW36" i="13" s="1"/>
  <c r="NWV36" i="13" s="1"/>
  <c r="NWU36" i="13" s="1"/>
  <c r="NWT36" i="13" s="1"/>
  <c r="NWS36" i="13" s="1"/>
  <c r="NWR36" i="13" s="1"/>
  <c r="NWQ36" i="13" s="1"/>
  <c r="NWP36" i="13" s="1"/>
  <c r="NWO36" i="13" s="1"/>
  <c r="NWN36" i="13" s="1"/>
  <c r="NWM36" i="13" s="1"/>
  <c r="NWL36" i="13" s="1"/>
  <c r="NWK36" i="13" s="1"/>
  <c r="NWJ36" i="13" s="1"/>
  <c r="NWI36" i="13" s="1"/>
  <c r="NWH36" i="13" s="1"/>
  <c r="NWG36" i="13" s="1"/>
  <c r="NWF36" i="13" s="1"/>
  <c r="NWE36" i="13" s="1"/>
  <c r="NWD36" i="13" s="1"/>
  <c r="NWC36" i="13" s="1"/>
  <c r="NWB36" i="13" s="1"/>
  <c r="NWA36" i="13" s="1"/>
  <c r="NVZ36" i="13" s="1"/>
  <c r="NVY36" i="13" s="1"/>
  <c r="NVX36" i="13" s="1"/>
  <c r="NVW36" i="13" s="1"/>
  <c r="NVV36" i="13" s="1"/>
  <c r="NVU36" i="13" s="1"/>
  <c r="NVT36" i="13" s="1"/>
  <c r="NVS36" i="13" s="1"/>
  <c r="NVR36" i="13" s="1"/>
  <c r="NVQ36" i="13" s="1"/>
  <c r="NVP36" i="13" s="1"/>
  <c r="NVO36" i="13" s="1"/>
  <c r="NVN36" i="13" s="1"/>
  <c r="NVM36" i="13" s="1"/>
  <c r="NVL36" i="13" s="1"/>
  <c r="NVK36" i="13" s="1"/>
  <c r="NVJ36" i="13" s="1"/>
  <c r="NVI36" i="13" s="1"/>
  <c r="NVH36" i="13" s="1"/>
  <c r="NVG36" i="13" s="1"/>
  <c r="NVF36" i="13" s="1"/>
  <c r="NVE36" i="13" s="1"/>
  <c r="NVD36" i="13" s="1"/>
  <c r="NVC36" i="13" s="1"/>
  <c r="NVB36" i="13" s="1"/>
  <c r="NVA36" i="13" s="1"/>
  <c r="NUZ36" i="13" s="1"/>
  <c r="NUY36" i="13" s="1"/>
  <c r="NUX36" i="13" s="1"/>
  <c r="NUW36" i="13" s="1"/>
  <c r="NUV36" i="13" s="1"/>
  <c r="NUU36" i="13" s="1"/>
  <c r="NUT36" i="13" s="1"/>
  <c r="NUS36" i="13" s="1"/>
  <c r="NUR36" i="13" s="1"/>
  <c r="NUQ36" i="13" s="1"/>
  <c r="NUP36" i="13" s="1"/>
  <c r="NUO36" i="13" s="1"/>
  <c r="NUN36" i="13" s="1"/>
  <c r="NUM36" i="13" s="1"/>
  <c r="NUL36" i="13" s="1"/>
  <c r="NUK36" i="13" s="1"/>
  <c r="NUJ36" i="13" s="1"/>
  <c r="NUI36" i="13" s="1"/>
  <c r="NUH36" i="13" s="1"/>
  <c r="NUG36" i="13" s="1"/>
  <c r="NUF36" i="13" s="1"/>
  <c r="NUE36" i="13" s="1"/>
  <c r="NUD36" i="13" s="1"/>
  <c r="NUC36" i="13" s="1"/>
  <c r="NUB36" i="13" s="1"/>
  <c r="NUA36" i="13" s="1"/>
  <c r="NTZ36" i="13" s="1"/>
  <c r="NTY36" i="13" s="1"/>
  <c r="NTX36" i="13" s="1"/>
  <c r="NTW36" i="13" s="1"/>
  <c r="NTV36" i="13" s="1"/>
  <c r="NTU36" i="13" s="1"/>
  <c r="NTT36" i="13" s="1"/>
  <c r="NTS36" i="13" s="1"/>
  <c r="NTR36" i="13" s="1"/>
  <c r="NTQ36" i="13" s="1"/>
  <c r="NTP36" i="13" s="1"/>
  <c r="NTO36" i="13" s="1"/>
  <c r="NTN36" i="13" s="1"/>
  <c r="NTM36" i="13" s="1"/>
  <c r="NTL36" i="13" s="1"/>
  <c r="NTK36" i="13" s="1"/>
  <c r="NTJ36" i="13" s="1"/>
  <c r="NTI36" i="13" s="1"/>
  <c r="NTH36" i="13" s="1"/>
  <c r="NTG36" i="13" s="1"/>
  <c r="NTF36" i="13" s="1"/>
  <c r="NTE36" i="13" s="1"/>
  <c r="NTD36" i="13" s="1"/>
  <c r="NTC36" i="13" s="1"/>
  <c r="NTB36" i="13" s="1"/>
  <c r="NTA36" i="13" s="1"/>
  <c r="NSZ36" i="13" s="1"/>
  <c r="NSY36" i="13" s="1"/>
  <c r="NSX36" i="13" s="1"/>
  <c r="NSW36" i="13" s="1"/>
  <c r="NSV36" i="13" s="1"/>
  <c r="NSU36" i="13" s="1"/>
  <c r="NST36" i="13" s="1"/>
  <c r="NSS36" i="13" s="1"/>
  <c r="NSR36" i="13" s="1"/>
  <c r="NSQ36" i="13" s="1"/>
  <c r="NSP36" i="13" s="1"/>
  <c r="NSO36" i="13" s="1"/>
  <c r="NSN36" i="13" s="1"/>
  <c r="NSM36" i="13" s="1"/>
  <c r="NSL36" i="13" s="1"/>
  <c r="NSK36" i="13" s="1"/>
  <c r="NSJ36" i="13" s="1"/>
  <c r="NSI36" i="13" s="1"/>
  <c r="NSH36" i="13" s="1"/>
  <c r="NSG36" i="13" s="1"/>
  <c r="NSF36" i="13" s="1"/>
  <c r="NSE36" i="13" s="1"/>
  <c r="NSD36" i="13" s="1"/>
  <c r="NSC36" i="13" s="1"/>
  <c r="NSB36" i="13" s="1"/>
  <c r="NSA36" i="13" s="1"/>
  <c r="NRZ36" i="13" s="1"/>
  <c r="NRY36" i="13" s="1"/>
  <c r="NRX36" i="13" s="1"/>
  <c r="NRW36" i="13" s="1"/>
  <c r="NRV36" i="13" s="1"/>
  <c r="NRU36" i="13" s="1"/>
  <c r="NRT36" i="13" s="1"/>
  <c r="NRS36" i="13" s="1"/>
  <c r="NRR36" i="13" s="1"/>
  <c r="NRQ36" i="13" s="1"/>
  <c r="NRP36" i="13" s="1"/>
  <c r="NRO36" i="13" s="1"/>
  <c r="NRN36" i="13" s="1"/>
  <c r="NRM36" i="13" s="1"/>
  <c r="NRL36" i="13" s="1"/>
  <c r="NRK36" i="13" s="1"/>
  <c r="NRJ36" i="13" s="1"/>
  <c r="NRI36" i="13" s="1"/>
  <c r="NRH36" i="13" s="1"/>
  <c r="NRG36" i="13" s="1"/>
  <c r="NRF36" i="13" s="1"/>
  <c r="NRE36" i="13" s="1"/>
  <c r="NRD36" i="13" s="1"/>
  <c r="NRC36" i="13" s="1"/>
  <c r="NRB36" i="13" s="1"/>
  <c r="NRA36" i="13" s="1"/>
  <c r="NQZ36" i="13" s="1"/>
  <c r="NQY36" i="13" s="1"/>
  <c r="NQX36" i="13" s="1"/>
  <c r="NQW36" i="13" s="1"/>
  <c r="NQV36" i="13" s="1"/>
  <c r="NQU36" i="13" s="1"/>
  <c r="NQT36" i="13" s="1"/>
  <c r="NQS36" i="13" s="1"/>
  <c r="NQR36" i="13" s="1"/>
  <c r="NQQ36" i="13" s="1"/>
  <c r="NQP36" i="13" s="1"/>
  <c r="NQO36" i="13" s="1"/>
  <c r="NQN36" i="13" s="1"/>
  <c r="NQM36" i="13" s="1"/>
  <c r="NQL36" i="13" s="1"/>
  <c r="NQK36" i="13" s="1"/>
  <c r="NQJ36" i="13" s="1"/>
  <c r="NQI36" i="13" s="1"/>
  <c r="NQH36" i="13" s="1"/>
  <c r="NQG36" i="13" s="1"/>
  <c r="NQF36" i="13" s="1"/>
  <c r="NQE36" i="13" s="1"/>
  <c r="NQD36" i="13" s="1"/>
  <c r="NQC36" i="13" s="1"/>
  <c r="NQB36" i="13" s="1"/>
  <c r="NQA36" i="13" s="1"/>
  <c r="NPZ36" i="13" s="1"/>
  <c r="NPY36" i="13" s="1"/>
  <c r="NPX36" i="13" s="1"/>
  <c r="NPW36" i="13" s="1"/>
  <c r="NPV36" i="13" s="1"/>
  <c r="NPU36" i="13" s="1"/>
  <c r="NPT36" i="13" s="1"/>
  <c r="NPS36" i="13" s="1"/>
  <c r="NPR36" i="13" s="1"/>
  <c r="NPQ36" i="13" s="1"/>
  <c r="NPP36" i="13" s="1"/>
  <c r="NPO36" i="13" s="1"/>
  <c r="NPN36" i="13" s="1"/>
  <c r="NPM36" i="13" s="1"/>
  <c r="NPL36" i="13" s="1"/>
  <c r="NPK36" i="13" s="1"/>
  <c r="NPJ36" i="13" s="1"/>
  <c r="NPI36" i="13" s="1"/>
  <c r="NPH36" i="13" s="1"/>
  <c r="NPG36" i="13" s="1"/>
  <c r="NPF36" i="13" s="1"/>
  <c r="NPE36" i="13" s="1"/>
  <c r="NPD36" i="13" s="1"/>
  <c r="NPC36" i="13" s="1"/>
  <c r="NPB36" i="13" s="1"/>
  <c r="NPA36" i="13" s="1"/>
  <c r="NOZ36" i="13" s="1"/>
  <c r="NOY36" i="13" s="1"/>
  <c r="NOX36" i="13" s="1"/>
  <c r="NOW36" i="13" s="1"/>
  <c r="NOV36" i="13" s="1"/>
  <c r="NOU36" i="13" s="1"/>
  <c r="NOT36" i="13" s="1"/>
  <c r="NOS36" i="13" s="1"/>
  <c r="NOR36" i="13" s="1"/>
  <c r="NOQ36" i="13" s="1"/>
  <c r="NOP36" i="13" s="1"/>
  <c r="NOO36" i="13" s="1"/>
  <c r="NON36" i="13" s="1"/>
  <c r="NOM36" i="13" s="1"/>
  <c r="NOL36" i="13" s="1"/>
  <c r="NOK36" i="13" s="1"/>
  <c r="NOJ36" i="13" s="1"/>
  <c r="NOI36" i="13" s="1"/>
  <c r="NOH36" i="13" s="1"/>
  <c r="NOG36" i="13" s="1"/>
  <c r="NOF36" i="13" s="1"/>
  <c r="NOE36" i="13" s="1"/>
  <c r="NOD36" i="13" s="1"/>
  <c r="NOC36" i="13" s="1"/>
  <c r="NOB36" i="13" s="1"/>
  <c r="NOA36" i="13" s="1"/>
  <c r="NNZ36" i="13" s="1"/>
  <c r="NNY36" i="13" s="1"/>
  <c r="NNX36" i="13" s="1"/>
  <c r="NNW36" i="13" s="1"/>
  <c r="NNV36" i="13" s="1"/>
  <c r="NNU36" i="13" s="1"/>
  <c r="NNT36" i="13" s="1"/>
  <c r="NNS36" i="13" s="1"/>
  <c r="NNR36" i="13" s="1"/>
  <c r="NNQ36" i="13" s="1"/>
  <c r="NNP36" i="13" s="1"/>
  <c r="NNO36" i="13" s="1"/>
  <c r="NNN36" i="13" s="1"/>
  <c r="NNM36" i="13" s="1"/>
  <c r="NNL36" i="13" s="1"/>
  <c r="NNK36" i="13" s="1"/>
  <c r="NNJ36" i="13" s="1"/>
  <c r="NNI36" i="13" s="1"/>
  <c r="NNH36" i="13" s="1"/>
  <c r="NNG36" i="13" s="1"/>
  <c r="NNF36" i="13" s="1"/>
  <c r="NNE36" i="13" s="1"/>
  <c r="NND36" i="13" s="1"/>
  <c r="NNC36" i="13" s="1"/>
  <c r="NNB36" i="13" s="1"/>
  <c r="NNA36" i="13" s="1"/>
  <c r="NMZ36" i="13" s="1"/>
  <c r="NMY36" i="13" s="1"/>
  <c r="NMX36" i="13" s="1"/>
  <c r="NMW36" i="13" s="1"/>
  <c r="NMV36" i="13" s="1"/>
  <c r="NMU36" i="13" s="1"/>
  <c r="NMT36" i="13" s="1"/>
  <c r="NMS36" i="13" s="1"/>
  <c r="NMR36" i="13" s="1"/>
  <c r="NMQ36" i="13" s="1"/>
  <c r="NMP36" i="13" s="1"/>
  <c r="NMO36" i="13" s="1"/>
  <c r="NMN36" i="13" s="1"/>
  <c r="NMM36" i="13" s="1"/>
  <c r="NML36" i="13" s="1"/>
  <c r="NMK36" i="13" s="1"/>
  <c r="NMJ36" i="13" s="1"/>
  <c r="NMI36" i="13" s="1"/>
  <c r="NMH36" i="13" s="1"/>
  <c r="NMG36" i="13" s="1"/>
  <c r="NMF36" i="13" s="1"/>
  <c r="NME36" i="13" s="1"/>
  <c r="NMD36" i="13" s="1"/>
  <c r="NMC36" i="13" s="1"/>
  <c r="NMB36" i="13" s="1"/>
  <c r="NMA36" i="13" s="1"/>
  <c r="NLZ36" i="13" s="1"/>
  <c r="NLY36" i="13" s="1"/>
  <c r="NLX36" i="13" s="1"/>
  <c r="NLW36" i="13" s="1"/>
  <c r="NLV36" i="13" s="1"/>
  <c r="NLU36" i="13" s="1"/>
  <c r="NLT36" i="13" s="1"/>
  <c r="NLS36" i="13" s="1"/>
  <c r="NLR36" i="13" s="1"/>
  <c r="NLQ36" i="13" s="1"/>
  <c r="NLP36" i="13" s="1"/>
  <c r="NLO36" i="13" s="1"/>
  <c r="NLN36" i="13" s="1"/>
  <c r="NLM36" i="13" s="1"/>
  <c r="NLL36" i="13" s="1"/>
  <c r="NLK36" i="13" s="1"/>
  <c r="NLJ36" i="13" s="1"/>
  <c r="NLI36" i="13" s="1"/>
  <c r="NLH36" i="13" s="1"/>
  <c r="NLG36" i="13" s="1"/>
  <c r="NLF36" i="13" s="1"/>
  <c r="NLE36" i="13" s="1"/>
  <c r="NLD36" i="13" s="1"/>
  <c r="NLC36" i="13" s="1"/>
  <c r="NLB36" i="13" s="1"/>
  <c r="NLA36" i="13" s="1"/>
  <c r="NKZ36" i="13" s="1"/>
  <c r="NKY36" i="13" s="1"/>
  <c r="NKX36" i="13" s="1"/>
  <c r="NKW36" i="13" s="1"/>
  <c r="NKV36" i="13" s="1"/>
  <c r="NKU36" i="13" s="1"/>
  <c r="NKT36" i="13" s="1"/>
  <c r="NKS36" i="13" s="1"/>
  <c r="NKR36" i="13" s="1"/>
  <c r="NKQ36" i="13" s="1"/>
  <c r="NKP36" i="13" s="1"/>
  <c r="NKO36" i="13" s="1"/>
  <c r="NKN36" i="13" s="1"/>
  <c r="NKM36" i="13" s="1"/>
  <c r="NKL36" i="13" s="1"/>
  <c r="NKK36" i="13" s="1"/>
  <c r="NKJ36" i="13" s="1"/>
  <c r="NKI36" i="13" s="1"/>
  <c r="NKH36" i="13" s="1"/>
  <c r="NKG36" i="13" s="1"/>
  <c r="NKF36" i="13" s="1"/>
  <c r="NKE36" i="13" s="1"/>
  <c r="NKD36" i="13" s="1"/>
  <c r="NKC36" i="13" s="1"/>
  <c r="NKB36" i="13" s="1"/>
  <c r="NKA36" i="13" s="1"/>
  <c r="NJZ36" i="13" s="1"/>
  <c r="NJY36" i="13" s="1"/>
  <c r="NJX36" i="13" s="1"/>
  <c r="NJW36" i="13" s="1"/>
  <c r="NJV36" i="13" s="1"/>
  <c r="NJU36" i="13" s="1"/>
  <c r="NJT36" i="13" s="1"/>
  <c r="NJS36" i="13" s="1"/>
  <c r="NJR36" i="13" s="1"/>
  <c r="NJQ36" i="13" s="1"/>
  <c r="NJP36" i="13" s="1"/>
  <c r="NJO36" i="13" s="1"/>
  <c r="NJN36" i="13" s="1"/>
  <c r="NJM36" i="13" s="1"/>
  <c r="NJL36" i="13" s="1"/>
  <c r="NJK36" i="13" s="1"/>
  <c r="NJJ36" i="13" s="1"/>
  <c r="NJI36" i="13" s="1"/>
  <c r="NJH36" i="13" s="1"/>
  <c r="NJG36" i="13" s="1"/>
  <c r="NJF36" i="13" s="1"/>
  <c r="NJE36" i="13" s="1"/>
  <c r="NJD36" i="13" s="1"/>
  <c r="NJC36" i="13" s="1"/>
  <c r="NJB36" i="13" s="1"/>
  <c r="NJA36" i="13" s="1"/>
  <c r="NIZ36" i="13" s="1"/>
  <c r="NIY36" i="13" s="1"/>
  <c r="NIX36" i="13" s="1"/>
  <c r="NIW36" i="13" s="1"/>
  <c r="NIV36" i="13" s="1"/>
  <c r="NIU36" i="13" s="1"/>
  <c r="NIT36" i="13" s="1"/>
  <c r="NIS36" i="13" s="1"/>
  <c r="NIR36" i="13" s="1"/>
  <c r="NIQ36" i="13" s="1"/>
  <c r="NIP36" i="13" s="1"/>
  <c r="NIO36" i="13" s="1"/>
  <c r="NIN36" i="13" s="1"/>
  <c r="NIM36" i="13" s="1"/>
  <c r="NIL36" i="13" s="1"/>
  <c r="NIK36" i="13" s="1"/>
  <c r="NIJ36" i="13" s="1"/>
  <c r="NII36" i="13" s="1"/>
  <c r="NIH36" i="13" s="1"/>
  <c r="NIG36" i="13" s="1"/>
  <c r="NIF36" i="13" s="1"/>
  <c r="NIE36" i="13" s="1"/>
  <c r="NID36" i="13" s="1"/>
  <c r="NIC36" i="13" s="1"/>
  <c r="NIB36" i="13" s="1"/>
  <c r="NIA36" i="13" s="1"/>
  <c r="NHZ36" i="13" s="1"/>
  <c r="NHY36" i="13" s="1"/>
  <c r="NHX36" i="13" s="1"/>
  <c r="NHW36" i="13" s="1"/>
  <c r="NHV36" i="13" s="1"/>
  <c r="NHU36" i="13" s="1"/>
  <c r="NHT36" i="13" s="1"/>
  <c r="NHS36" i="13" s="1"/>
  <c r="NHR36" i="13" s="1"/>
  <c r="NHQ36" i="13" s="1"/>
  <c r="NHP36" i="13" s="1"/>
  <c r="NHO36" i="13" s="1"/>
  <c r="NHN36" i="13" s="1"/>
  <c r="NHM36" i="13" s="1"/>
  <c r="NHL36" i="13" s="1"/>
  <c r="NHK36" i="13" s="1"/>
  <c r="NHJ36" i="13" s="1"/>
  <c r="NHI36" i="13" s="1"/>
  <c r="NHH36" i="13" s="1"/>
  <c r="NHG36" i="13" s="1"/>
  <c r="NHF36" i="13" s="1"/>
  <c r="NHE36" i="13" s="1"/>
  <c r="NHD36" i="13" s="1"/>
  <c r="NHC36" i="13" s="1"/>
  <c r="NHB36" i="13" s="1"/>
  <c r="NHA36" i="13" s="1"/>
  <c r="NGZ36" i="13" s="1"/>
  <c r="NGY36" i="13" s="1"/>
  <c r="NGX36" i="13" s="1"/>
  <c r="NGW36" i="13" s="1"/>
  <c r="NGV36" i="13" s="1"/>
  <c r="NGU36" i="13" s="1"/>
  <c r="NGT36" i="13" s="1"/>
  <c r="NGS36" i="13" s="1"/>
  <c r="NGR36" i="13" s="1"/>
  <c r="NGQ36" i="13" s="1"/>
  <c r="NGP36" i="13" s="1"/>
  <c r="NGO36" i="13" s="1"/>
  <c r="NGN36" i="13" s="1"/>
  <c r="NGM36" i="13" s="1"/>
  <c r="NGL36" i="13" s="1"/>
  <c r="NGK36" i="13" s="1"/>
  <c r="NGJ36" i="13" s="1"/>
  <c r="NGI36" i="13" s="1"/>
  <c r="NGH36" i="13" s="1"/>
  <c r="NGG36" i="13" s="1"/>
  <c r="NGF36" i="13" s="1"/>
  <c r="NGE36" i="13" s="1"/>
  <c r="NGD36" i="13" s="1"/>
  <c r="NGC36" i="13" s="1"/>
  <c r="NGB36" i="13" s="1"/>
  <c r="NGA36" i="13" s="1"/>
  <c r="NFZ36" i="13" s="1"/>
  <c r="NFY36" i="13" s="1"/>
  <c r="NFX36" i="13" s="1"/>
  <c r="NFW36" i="13" s="1"/>
  <c r="NFV36" i="13" s="1"/>
  <c r="NFU36" i="13" s="1"/>
  <c r="NFT36" i="13" s="1"/>
  <c r="NFS36" i="13" s="1"/>
  <c r="NFR36" i="13" s="1"/>
  <c r="NFQ36" i="13" s="1"/>
  <c r="NFP36" i="13" s="1"/>
  <c r="NFO36" i="13" s="1"/>
  <c r="NFN36" i="13" s="1"/>
  <c r="NFM36" i="13" s="1"/>
  <c r="NFL36" i="13" s="1"/>
  <c r="NFK36" i="13" s="1"/>
  <c r="NFJ36" i="13" s="1"/>
  <c r="NFI36" i="13" s="1"/>
  <c r="NFH36" i="13" s="1"/>
  <c r="NFG36" i="13" s="1"/>
  <c r="NFF36" i="13" s="1"/>
  <c r="NFE36" i="13" s="1"/>
  <c r="NFD36" i="13" s="1"/>
  <c r="NFC36" i="13" s="1"/>
  <c r="NFB36" i="13" s="1"/>
  <c r="NFA36" i="13" s="1"/>
  <c r="NEZ36" i="13" s="1"/>
  <c r="NEY36" i="13" s="1"/>
  <c r="NEX36" i="13" s="1"/>
  <c r="NEW36" i="13" s="1"/>
  <c r="NEV36" i="13" s="1"/>
  <c r="NEU36" i="13" s="1"/>
  <c r="NET36" i="13" s="1"/>
  <c r="NES36" i="13" s="1"/>
  <c r="NER36" i="13" s="1"/>
  <c r="NEQ36" i="13" s="1"/>
  <c r="NEP36" i="13" s="1"/>
  <c r="NEO36" i="13" s="1"/>
  <c r="NEN36" i="13" s="1"/>
  <c r="NEM36" i="13" s="1"/>
  <c r="NEL36" i="13" s="1"/>
  <c r="NEK36" i="13" s="1"/>
  <c r="NEJ36" i="13" s="1"/>
  <c r="NEI36" i="13" s="1"/>
  <c r="NEH36" i="13" s="1"/>
  <c r="NEG36" i="13" s="1"/>
  <c r="NEF36" i="13" s="1"/>
  <c r="NEE36" i="13" s="1"/>
  <c r="NED36" i="13" s="1"/>
  <c r="NEC36" i="13" s="1"/>
  <c r="NEB36" i="13" s="1"/>
  <c r="NEA36" i="13" s="1"/>
  <c r="NDZ36" i="13" s="1"/>
  <c r="NDY36" i="13" s="1"/>
  <c r="NDX36" i="13" s="1"/>
  <c r="NDW36" i="13" s="1"/>
  <c r="NDV36" i="13" s="1"/>
  <c r="NDU36" i="13" s="1"/>
  <c r="NDT36" i="13" s="1"/>
  <c r="NDS36" i="13" s="1"/>
  <c r="NDR36" i="13" s="1"/>
  <c r="NDQ36" i="13" s="1"/>
  <c r="NDP36" i="13" s="1"/>
  <c r="NDO36" i="13" s="1"/>
  <c r="NDN36" i="13" s="1"/>
  <c r="NDM36" i="13" s="1"/>
  <c r="NDL36" i="13" s="1"/>
  <c r="NDK36" i="13" s="1"/>
  <c r="NDJ36" i="13" s="1"/>
  <c r="NDI36" i="13" s="1"/>
  <c r="NDH36" i="13" s="1"/>
  <c r="NDG36" i="13" s="1"/>
  <c r="NDF36" i="13" s="1"/>
  <c r="NDE36" i="13" s="1"/>
  <c r="NDD36" i="13" s="1"/>
  <c r="NDC36" i="13" s="1"/>
  <c r="NDB36" i="13" s="1"/>
  <c r="NDA36" i="13" s="1"/>
  <c r="NCZ36" i="13" s="1"/>
  <c r="NCY36" i="13" s="1"/>
  <c r="NCX36" i="13" s="1"/>
  <c r="NCW36" i="13" s="1"/>
  <c r="NCV36" i="13" s="1"/>
  <c r="NCU36" i="13" s="1"/>
  <c r="NCT36" i="13" s="1"/>
  <c r="NCS36" i="13" s="1"/>
  <c r="NCR36" i="13" s="1"/>
  <c r="NCQ36" i="13" s="1"/>
  <c r="NCP36" i="13" s="1"/>
  <c r="NCO36" i="13" s="1"/>
  <c r="NCN36" i="13" s="1"/>
  <c r="NCM36" i="13" s="1"/>
  <c r="NCL36" i="13" s="1"/>
  <c r="NCK36" i="13" s="1"/>
  <c r="NCJ36" i="13" s="1"/>
  <c r="NCI36" i="13" s="1"/>
  <c r="NCH36" i="13" s="1"/>
  <c r="NCG36" i="13" s="1"/>
  <c r="NCF36" i="13" s="1"/>
  <c r="NCE36" i="13" s="1"/>
  <c r="NCD36" i="13" s="1"/>
  <c r="NCC36" i="13" s="1"/>
  <c r="NCB36" i="13" s="1"/>
  <c r="NCA36" i="13" s="1"/>
  <c r="NBZ36" i="13" s="1"/>
  <c r="NBY36" i="13" s="1"/>
  <c r="NBX36" i="13" s="1"/>
  <c r="NBW36" i="13" s="1"/>
  <c r="NBV36" i="13" s="1"/>
  <c r="NBU36" i="13" s="1"/>
  <c r="NBT36" i="13" s="1"/>
  <c r="NBS36" i="13" s="1"/>
  <c r="NBR36" i="13" s="1"/>
  <c r="NBQ36" i="13" s="1"/>
  <c r="NBP36" i="13" s="1"/>
  <c r="NBO36" i="13" s="1"/>
  <c r="NBN36" i="13" s="1"/>
  <c r="NBM36" i="13" s="1"/>
  <c r="NBL36" i="13" s="1"/>
  <c r="NBK36" i="13" s="1"/>
  <c r="NBJ36" i="13" s="1"/>
  <c r="NBI36" i="13" s="1"/>
  <c r="NBH36" i="13" s="1"/>
  <c r="NBG36" i="13" s="1"/>
  <c r="NBF36" i="13" s="1"/>
  <c r="NBE36" i="13" s="1"/>
  <c r="NBD36" i="13" s="1"/>
  <c r="NBC36" i="13" s="1"/>
  <c r="NBB36" i="13" s="1"/>
  <c r="NBA36" i="13" s="1"/>
  <c r="NAZ36" i="13" s="1"/>
  <c r="NAY36" i="13" s="1"/>
  <c r="NAX36" i="13" s="1"/>
  <c r="NAW36" i="13" s="1"/>
  <c r="NAV36" i="13" s="1"/>
  <c r="NAU36" i="13" s="1"/>
  <c r="NAT36" i="13" s="1"/>
  <c r="NAS36" i="13" s="1"/>
  <c r="NAR36" i="13" s="1"/>
  <c r="NAQ36" i="13" s="1"/>
  <c r="NAP36" i="13" s="1"/>
  <c r="NAO36" i="13" s="1"/>
  <c r="NAN36" i="13" s="1"/>
  <c r="NAM36" i="13" s="1"/>
  <c r="NAL36" i="13" s="1"/>
  <c r="NAK36" i="13" s="1"/>
  <c r="NAJ36" i="13" s="1"/>
  <c r="NAI36" i="13" s="1"/>
  <c r="NAH36" i="13" s="1"/>
  <c r="NAG36" i="13" s="1"/>
  <c r="NAF36" i="13" s="1"/>
  <c r="NAE36" i="13" s="1"/>
  <c r="NAD36" i="13" s="1"/>
  <c r="NAC36" i="13" s="1"/>
  <c r="NAB36" i="13" s="1"/>
  <c r="NAA36" i="13" s="1"/>
  <c r="MZZ36" i="13" s="1"/>
  <c r="MZY36" i="13" s="1"/>
  <c r="MZX36" i="13" s="1"/>
  <c r="MZW36" i="13" s="1"/>
  <c r="MZV36" i="13" s="1"/>
  <c r="MZU36" i="13" s="1"/>
  <c r="MZT36" i="13" s="1"/>
  <c r="MZS36" i="13" s="1"/>
  <c r="MZR36" i="13" s="1"/>
  <c r="MZQ36" i="13" s="1"/>
  <c r="MZP36" i="13" s="1"/>
  <c r="MZO36" i="13" s="1"/>
  <c r="MZN36" i="13" s="1"/>
  <c r="MZM36" i="13" s="1"/>
  <c r="MZL36" i="13" s="1"/>
  <c r="MZK36" i="13" s="1"/>
  <c r="MZJ36" i="13" s="1"/>
  <c r="MZI36" i="13" s="1"/>
  <c r="MZH36" i="13" s="1"/>
  <c r="MZG36" i="13" s="1"/>
  <c r="MZF36" i="13" s="1"/>
  <c r="MZE36" i="13" s="1"/>
  <c r="MZD36" i="13" s="1"/>
  <c r="MZC36" i="13" s="1"/>
  <c r="MZB36" i="13" s="1"/>
  <c r="MZA36" i="13" s="1"/>
  <c r="MYZ36" i="13" s="1"/>
  <c r="MYY36" i="13" s="1"/>
  <c r="MYX36" i="13" s="1"/>
  <c r="MYW36" i="13" s="1"/>
  <c r="MYV36" i="13" s="1"/>
  <c r="MYU36" i="13" s="1"/>
  <c r="MYT36" i="13" s="1"/>
  <c r="MYS36" i="13" s="1"/>
  <c r="MYR36" i="13" s="1"/>
  <c r="MYQ36" i="13" s="1"/>
  <c r="MYP36" i="13" s="1"/>
  <c r="MYO36" i="13" s="1"/>
  <c r="MYN36" i="13" s="1"/>
  <c r="MYM36" i="13" s="1"/>
  <c r="MYL36" i="13" s="1"/>
  <c r="MYK36" i="13" s="1"/>
  <c r="MYJ36" i="13" s="1"/>
  <c r="MYI36" i="13" s="1"/>
  <c r="MYH36" i="13" s="1"/>
  <c r="MYG36" i="13" s="1"/>
  <c r="MYF36" i="13" s="1"/>
  <c r="MYE36" i="13" s="1"/>
  <c r="MYD36" i="13" s="1"/>
  <c r="MYC36" i="13" s="1"/>
  <c r="MYB36" i="13" s="1"/>
  <c r="MYA36" i="13" s="1"/>
  <c r="MXZ36" i="13" s="1"/>
  <c r="MXY36" i="13" s="1"/>
  <c r="MXX36" i="13" s="1"/>
  <c r="MXW36" i="13" s="1"/>
  <c r="MXV36" i="13" s="1"/>
  <c r="MXU36" i="13" s="1"/>
  <c r="MXT36" i="13" s="1"/>
  <c r="MXS36" i="13" s="1"/>
  <c r="MXR36" i="13" s="1"/>
  <c r="MXQ36" i="13" s="1"/>
  <c r="MXP36" i="13" s="1"/>
  <c r="MXO36" i="13" s="1"/>
  <c r="MXN36" i="13" s="1"/>
  <c r="MXM36" i="13" s="1"/>
  <c r="MXL36" i="13" s="1"/>
  <c r="MXK36" i="13" s="1"/>
  <c r="MXJ36" i="13" s="1"/>
  <c r="MXI36" i="13" s="1"/>
  <c r="MXH36" i="13" s="1"/>
  <c r="MXG36" i="13" s="1"/>
  <c r="MXF36" i="13" s="1"/>
  <c r="MXE36" i="13" s="1"/>
  <c r="MXD36" i="13" s="1"/>
  <c r="MXC36" i="13" s="1"/>
  <c r="MXB36" i="13" s="1"/>
  <c r="MXA36" i="13" s="1"/>
  <c r="MWZ36" i="13" s="1"/>
  <c r="MWY36" i="13" s="1"/>
  <c r="MWX36" i="13" s="1"/>
  <c r="MWW36" i="13" s="1"/>
  <c r="MWV36" i="13" s="1"/>
  <c r="MWU36" i="13" s="1"/>
  <c r="MWT36" i="13" s="1"/>
  <c r="MWS36" i="13" s="1"/>
  <c r="MWR36" i="13" s="1"/>
  <c r="MWQ36" i="13" s="1"/>
  <c r="MWP36" i="13" s="1"/>
  <c r="MWO36" i="13" s="1"/>
  <c r="MWN36" i="13" s="1"/>
  <c r="MWM36" i="13" s="1"/>
  <c r="MWL36" i="13" s="1"/>
  <c r="MWK36" i="13" s="1"/>
  <c r="MWJ36" i="13" s="1"/>
  <c r="MWI36" i="13" s="1"/>
  <c r="MWH36" i="13" s="1"/>
  <c r="MWG36" i="13" s="1"/>
  <c r="MWF36" i="13" s="1"/>
  <c r="MWE36" i="13" s="1"/>
  <c r="MWD36" i="13" s="1"/>
  <c r="MWC36" i="13" s="1"/>
  <c r="MWB36" i="13" s="1"/>
  <c r="MWA36" i="13" s="1"/>
  <c r="MVZ36" i="13" s="1"/>
  <c r="MVY36" i="13" s="1"/>
  <c r="MVX36" i="13" s="1"/>
  <c r="MVW36" i="13" s="1"/>
  <c r="MVV36" i="13" s="1"/>
  <c r="MVU36" i="13" s="1"/>
  <c r="MVT36" i="13" s="1"/>
  <c r="MVS36" i="13" s="1"/>
  <c r="MVR36" i="13" s="1"/>
  <c r="MVQ36" i="13" s="1"/>
  <c r="MVP36" i="13" s="1"/>
  <c r="MVO36" i="13" s="1"/>
  <c r="MVN36" i="13" s="1"/>
  <c r="MVM36" i="13" s="1"/>
  <c r="MVL36" i="13" s="1"/>
  <c r="MVK36" i="13" s="1"/>
  <c r="MVJ36" i="13" s="1"/>
  <c r="MVI36" i="13" s="1"/>
  <c r="MVH36" i="13" s="1"/>
  <c r="MVG36" i="13" s="1"/>
  <c r="MVF36" i="13" s="1"/>
  <c r="MVE36" i="13" s="1"/>
  <c r="MVD36" i="13" s="1"/>
  <c r="MVC36" i="13" s="1"/>
  <c r="MVB36" i="13" s="1"/>
  <c r="MVA36" i="13" s="1"/>
  <c r="MUZ36" i="13" s="1"/>
  <c r="MUY36" i="13" s="1"/>
  <c r="MUX36" i="13" s="1"/>
  <c r="MUW36" i="13" s="1"/>
  <c r="MUV36" i="13" s="1"/>
  <c r="MUU36" i="13" s="1"/>
  <c r="MUT36" i="13" s="1"/>
  <c r="MUS36" i="13" s="1"/>
  <c r="MUR36" i="13" s="1"/>
  <c r="MUQ36" i="13" s="1"/>
  <c r="MUP36" i="13" s="1"/>
  <c r="MUO36" i="13" s="1"/>
  <c r="MUN36" i="13" s="1"/>
  <c r="MUM36" i="13" s="1"/>
  <c r="MUL36" i="13" s="1"/>
  <c r="MUK36" i="13" s="1"/>
  <c r="MUJ36" i="13" s="1"/>
  <c r="MUI36" i="13" s="1"/>
  <c r="MUH36" i="13" s="1"/>
  <c r="MUG36" i="13" s="1"/>
  <c r="MUF36" i="13" s="1"/>
  <c r="MUE36" i="13" s="1"/>
  <c r="MUD36" i="13" s="1"/>
  <c r="MUC36" i="13" s="1"/>
  <c r="MUB36" i="13" s="1"/>
  <c r="MUA36" i="13" s="1"/>
  <c r="MTZ36" i="13" s="1"/>
  <c r="MTY36" i="13" s="1"/>
  <c r="MTX36" i="13" s="1"/>
  <c r="MTW36" i="13" s="1"/>
  <c r="MTV36" i="13" s="1"/>
  <c r="MTU36" i="13" s="1"/>
  <c r="MTT36" i="13" s="1"/>
  <c r="MTS36" i="13" s="1"/>
  <c r="MTR36" i="13" s="1"/>
  <c r="MTQ36" i="13" s="1"/>
  <c r="MTP36" i="13" s="1"/>
  <c r="MTO36" i="13" s="1"/>
  <c r="MTN36" i="13" s="1"/>
  <c r="MTM36" i="13" s="1"/>
  <c r="MTL36" i="13" s="1"/>
  <c r="MTK36" i="13" s="1"/>
  <c r="MTJ36" i="13" s="1"/>
  <c r="MTI36" i="13" s="1"/>
  <c r="MTH36" i="13" s="1"/>
  <c r="MTG36" i="13" s="1"/>
  <c r="MTF36" i="13" s="1"/>
  <c r="MTE36" i="13" s="1"/>
  <c r="MTD36" i="13" s="1"/>
  <c r="MTC36" i="13" s="1"/>
  <c r="MTB36" i="13" s="1"/>
  <c r="MTA36" i="13" s="1"/>
  <c r="MSZ36" i="13" s="1"/>
  <c r="MSY36" i="13" s="1"/>
  <c r="MSX36" i="13" s="1"/>
  <c r="MSW36" i="13" s="1"/>
  <c r="MSV36" i="13" s="1"/>
  <c r="MSU36" i="13" s="1"/>
  <c r="MST36" i="13" s="1"/>
  <c r="MSS36" i="13" s="1"/>
  <c r="MSR36" i="13" s="1"/>
  <c r="MSQ36" i="13" s="1"/>
  <c r="MSP36" i="13" s="1"/>
  <c r="MSO36" i="13" s="1"/>
  <c r="MSN36" i="13" s="1"/>
  <c r="MSM36" i="13" s="1"/>
  <c r="MSL36" i="13" s="1"/>
  <c r="MSK36" i="13" s="1"/>
  <c r="MSJ36" i="13" s="1"/>
  <c r="MSI36" i="13" s="1"/>
  <c r="MSH36" i="13" s="1"/>
  <c r="MSG36" i="13" s="1"/>
  <c r="MSF36" i="13" s="1"/>
  <c r="MSE36" i="13" s="1"/>
  <c r="MSD36" i="13" s="1"/>
  <c r="MSC36" i="13" s="1"/>
  <c r="MSB36" i="13" s="1"/>
  <c r="MSA36" i="13" s="1"/>
  <c r="MRZ36" i="13" s="1"/>
  <c r="MRY36" i="13" s="1"/>
  <c r="MRX36" i="13" s="1"/>
  <c r="MRW36" i="13" s="1"/>
  <c r="MRV36" i="13" s="1"/>
  <c r="MRU36" i="13" s="1"/>
  <c r="MRT36" i="13" s="1"/>
  <c r="MRS36" i="13" s="1"/>
  <c r="MRR36" i="13" s="1"/>
  <c r="MRQ36" i="13" s="1"/>
  <c r="MRP36" i="13" s="1"/>
  <c r="MRO36" i="13" s="1"/>
  <c r="MRN36" i="13" s="1"/>
  <c r="MRM36" i="13" s="1"/>
  <c r="MRL36" i="13" s="1"/>
  <c r="MRK36" i="13" s="1"/>
  <c r="MRJ36" i="13" s="1"/>
  <c r="MRI36" i="13" s="1"/>
  <c r="MRH36" i="13" s="1"/>
  <c r="MRG36" i="13" s="1"/>
  <c r="MRF36" i="13" s="1"/>
  <c r="MRE36" i="13" s="1"/>
  <c r="MRD36" i="13" s="1"/>
  <c r="MRC36" i="13" s="1"/>
  <c r="MRB36" i="13" s="1"/>
  <c r="MRA36" i="13" s="1"/>
  <c r="MQZ36" i="13" s="1"/>
  <c r="MQY36" i="13" s="1"/>
  <c r="MQX36" i="13" s="1"/>
  <c r="MQW36" i="13" s="1"/>
  <c r="MQV36" i="13" s="1"/>
  <c r="MQU36" i="13" s="1"/>
  <c r="MQT36" i="13" s="1"/>
  <c r="MQS36" i="13" s="1"/>
  <c r="MQR36" i="13" s="1"/>
  <c r="MQQ36" i="13" s="1"/>
  <c r="MQP36" i="13" s="1"/>
  <c r="MQO36" i="13" s="1"/>
  <c r="MQN36" i="13" s="1"/>
  <c r="MQM36" i="13" s="1"/>
  <c r="MQL36" i="13" s="1"/>
  <c r="MQK36" i="13" s="1"/>
  <c r="MQJ36" i="13" s="1"/>
  <c r="MQI36" i="13" s="1"/>
  <c r="MQH36" i="13" s="1"/>
  <c r="MQG36" i="13" s="1"/>
  <c r="MQF36" i="13" s="1"/>
  <c r="MQE36" i="13" s="1"/>
  <c r="MQD36" i="13" s="1"/>
  <c r="MQC36" i="13" s="1"/>
  <c r="MQB36" i="13" s="1"/>
  <c r="MQA36" i="13" s="1"/>
  <c r="MPZ36" i="13" s="1"/>
  <c r="MPY36" i="13" s="1"/>
  <c r="MPX36" i="13" s="1"/>
  <c r="MPW36" i="13" s="1"/>
  <c r="MPV36" i="13" s="1"/>
  <c r="MPU36" i="13" s="1"/>
  <c r="MPT36" i="13" s="1"/>
  <c r="MPS36" i="13" s="1"/>
  <c r="MPR36" i="13" s="1"/>
  <c r="MPQ36" i="13" s="1"/>
  <c r="MPP36" i="13" s="1"/>
  <c r="MPO36" i="13" s="1"/>
  <c r="MPN36" i="13" s="1"/>
  <c r="MPM36" i="13" s="1"/>
  <c r="MPL36" i="13" s="1"/>
  <c r="MPK36" i="13" s="1"/>
  <c r="MPJ36" i="13" s="1"/>
  <c r="MPI36" i="13" s="1"/>
  <c r="MPH36" i="13" s="1"/>
  <c r="MPG36" i="13" s="1"/>
  <c r="MPF36" i="13" s="1"/>
  <c r="MPE36" i="13" s="1"/>
  <c r="MPD36" i="13" s="1"/>
  <c r="MPC36" i="13" s="1"/>
  <c r="MPB36" i="13" s="1"/>
  <c r="MPA36" i="13" s="1"/>
  <c r="MOZ36" i="13" s="1"/>
  <c r="MOY36" i="13" s="1"/>
  <c r="MOX36" i="13" s="1"/>
  <c r="MOW36" i="13" s="1"/>
  <c r="MOV36" i="13" s="1"/>
  <c r="MOU36" i="13" s="1"/>
  <c r="MOT36" i="13" s="1"/>
  <c r="MOS36" i="13" s="1"/>
  <c r="MOR36" i="13" s="1"/>
  <c r="MOQ36" i="13" s="1"/>
  <c r="MOP36" i="13" s="1"/>
  <c r="MOO36" i="13" s="1"/>
  <c r="MON36" i="13" s="1"/>
  <c r="MOM36" i="13" s="1"/>
  <c r="MOL36" i="13" s="1"/>
  <c r="MOK36" i="13" s="1"/>
  <c r="MOJ36" i="13" s="1"/>
  <c r="MOI36" i="13" s="1"/>
  <c r="MOH36" i="13" s="1"/>
  <c r="MOG36" i="13" s="1"/>
  <c r="MOF36" i="13" s="1"/>
  <c r="MOE36" i="13" s="1"/>
  <c r="MOD36" i="13" s="1"/>
  <c r="MOC36" i="13" s="1"/>
  <c r="MOB36" i="13" s="1"/>
  <c r="MOA36" i="13" s="1"/>
  <c r="MNZ36" i="13" s="1"/>
  <c r="MNY36" i="13" s="1"/>
  <c r="MNX36" i="13" s="1"/>
  <c r="MNW36" i="13" s="1"/>
  <c r="MNV36" i="13" s="1"/>
  <c r="MNU36" i="13" s="1"/>
  <c r="MNT36" i="13" s="1"/>
  <c r="MNS36" i="13" s="1"/>
  <c r="MNR36" i="13" s="1"/>
  <c r="MNQ36" i="13" s="1"/>
  <c r="MNP36" i="13" s="1"/>
  <c r="MNO36" i="13" s="1"/>
  <c r="MNN36" i="13" s="1"/>
  <c r="MNM36" i="13" s="1"/>
  <c r="MNL36" i="13" s="1"/>
  <c r="MNK36" i="13" s="1"/>
  <c r="MNJ36" i="13" s="1"/>
  <c r="MNI36" i="13" s="1"/>
  <c r="MNH36" i="13" s="1"/>
  <c r="MNG36" i="13" s="1"/>
  <c r="MNF36" i="13" s="1"/>
  <c r="MNE36" i="13" s="1"/>
  <c r="MND36" i="13" s="1"/>
  <c r="MNC36" i="13" s="1"/>
  <c r="MNB36" i="13" s="1"/>
  <c r="MNA36" i="13" s="1"/>
  <c r="MMZ36" i="13" s="1"/>
  <c r="MMY36" i="13" s="1"/>
  <c r="MMX36" i="13" s="1"/>
  <c r="MMW36" i="13" s="1"/>
  <c r="MMV36" i="13" s="1"/>
  <c r="MMU36" i="13" s="1"/>
  <c r="MMT36" i="13" s="1"/>
  <c r="MMS36" i="13" s="1"/>
  <c r="MMR36" i="13" s="1"/>
  <c r="MMQ36" i="13" s="1"/>
  <c r="MMP36" i="13" s="1"/>
  <c r="MMO36" i="13" s="1"/>
  <c r="MMN36" i="13" s="1"/>
  <c r="MMM36" i="13" s="1"/>
  <c r="MML36" i="13" s="1"/>
  <c r="MMK36" i="13" s="1"/>
  <c r="MMJ36" i="13" s="1"/>
  <c r="MMI36" i="13" s="1"/>
  <c r="MMH36" i="13" s="1"/>
  <c r="MMG36" i="13" s="1"/>
  <c r="MMF36" i="13" s="1"/>
  <c r="MME36" i="13" s="1"/>
  <c r="MMD36" i="13" s="1"/>
  <c r="MMC36" i="13" s="1"/>
  <c r="MMB36" i="13" s="1"/>
  <c r="MMA36" i="13" s="1"/>
  <c r="MLZ36" i="13" s="1"/>
  <c r="MLY36" i="13" s="1"/>
  <c r="MLX36" i="13" s="1"/>
  <c r="MLW36" i="13" s="1"/>
  <c r="MLV36" i="13" s="1"/>
  <c r="MLU36" i="13" s="1"/>
  <c r="MLT36" i="13" s="1"/>
  <c r="MLS36" i="13" s="1"/>
  <c r="MLR36" i="13" s="1"/>
  <c r="MLQ36" i="13" s="1"/>
  <c r="MLP36" i="13" s="1"/>
  <c r="MLO36" i="13" s="1"/>
  <c r="MLN36" i="13" s="1"/>
  <c r="MLM36" i="13" s="1"/>
  <c r="MLL36" i="13" s="1"/>
  <c r="MLK36" i="13" s="1"/>
  <c r="MLJ36" i="13" s="1"/>
  <c r="MLI36" i="13" s="1"/>
  <c r="MLH36" i="13" s="1"/>
  <c r="MLG36" i="13" s="1"/>
  <c r="MLF36" i="13" s="1"/>
  <c r="MLE36" i="13" s="1"/>
  <c r="MLD36" i="13" s="1"/>
  <c r="MLC36" i="13" s="1"/>
  <c r="MLB36" i="13" s="1"/>
  <c r="MLA36" i="13" s="1"/>
  <c r="MKZ36" i="13" s="1"/>
  <c r="MKY36" i="13" s="1"/>
  <c r="MKX36" i="13" s="1"/>
  <c r="MKW36" i="13" s="1"/>
  <c r="MKV36" i="13" s="1"/>
  <c r="MKU36" i="13" s="1"/>
  <c r="MKT36" i="13" s="1"/>
  <c r="MKS36" i="13" s="1"/>
  <c r="MKR36" i="13" s="1"/>
  <c r="MKQ36" i="13" s="1"/>
  <c r="MKP36" i="13" s="1"/>
  <c r="MKO36" i="13" s="1"/>
  <c r="MKN36" i="13" s="1"/>
  <c r="MKM36" i="13" s="1"/>
  <c r="MKL36" i="13" s="1"/>
  <c r="MKK36" i="13" s="1"/>
  <c r="MKJ36" i="13" s="1"/>
  <c r="MKI36" i="13" s="1"/>
  <c r="MKH36" i="13" s="1"/>
  <c r="MKG36" i="13" s="1"/>
  <c r="MKF36" i="13" s="1"/>
  <c r="MKE36" i="13" s="1"/>
  <c r="MKD36" i="13" s="1"/>
  <c r="MKC36" i="13" s="1"/>
  <c r="MKB36" i="13" s="1"/>
  <c r="MKA36" i="13" s="1"/>
  <c r="MJZ36" i="13" s="1"/>
  <c r="MJY36" i="13" s="1"/>
  <c r="MJX36" i="13" s="1"/>
  <c r="MJW36" i="13" s="1"/>
  <c r="MJV36" i="13" s="1"/>
  <c r="MJU36" i="13" s="1"/>
  <c r="MJT36" i="13" s="1"/>
  <c r="MJS36" i="13" s="1"/>
  <c r="MJR36" i="13" s="1"/>
  <c r="MJQ36" i="13" s="1"/>
  <c r="MJP36" i="13" s="1"/>
  <c r="MJO36" i="13" s="1"/>
  <c r="MJN36" i="13" s="1"/>
  <c r="MJM36" i="13" s="1"/>
  <c r="MJL36" i="13" s="1"/>
  <c r="MJK36" i="13" s="1"/>
  <c r="MJJ36" i="13" s="1"/>
  <c r="MJI36" i="13" s="1"/>
  <c r="MJH36" i="13" s="1"/>
  <c r="MJG36" i="13" s="1"/>
  <c r="MJF36" i="13" s="1"/>
  <c r="MJE36" i="13" s="1"/>
  <c r="MJD36" i="13" s="1"/>
  <c r="MJC36" i="13" s="1"/>
  <c r="MJB36" i="13" s="1"/>
  <c r="MJA36" i="13" s="1"/>
  <c r="MIZ36" i="13" s="1"/>
  <c r="MIY36" i="13" s="1"/>
  <c r="MIX36" i="13" s="1"/>
  <c r="MIW36" i="13" s="1"/>
  <c r="MIV36" i="13" s="1"/>
  <c r="MIU36" i="13" s="1"/>
  <c r="MIT36" i="13" s="1"/>
  <c r="MIS36" i="13" s="1"/>
  <c r="MIR36" i="13" s="1"/>
  <c r="MIQ36" i="13" s="1"/>
  <c r="MIP36" i="13" s="1"/>
  <c r="MIO36" i="13" s="1"/>
  <c r="MIN36" i="13" s="1"/>
  <c r="MIM36" i="13" s="1"/>
  <c r="MIL36" i="13" s="1"/>
  <c r="MIK36" i="13" s="1"/>
  <c r="MIJ36" i="13" s="1"/>
  <c r="MII36" i="13" s="1"/>
  <c r="MIH36" i="13" s="1"/>
  <c r="MIG36" i="13" s="1"/>
  <c r="MIF36" i="13" s="1"/>
  <c r="MIE36" i="13" s="1"/>
  <c r="MID36" i="13" s="1"/>
  <c r="MIC36" i="13" s="1"/>
  <c r="MIB36" i="13" s="1"/>
  <c r="MIA36" i="13" s="1"/>
  <c r="MHZ36" i="13" s="1"/>
  <c r="MHY36" i="13" s="1"/>
  <c r="MHX36" i="13" s="1"/>
  <c r="MHW36" i="13" s="1"/>
  <c r="MHV36" i="13" s="1"/>
  <c r="MHU36" i="13" s="1"/>
  <c r="MHT36" i="13" s="1"/>
  <c r="MHS36" i="13" s="1"/>
  <c r="MHR36" i="13" s="1"/>
  <c r="MHQ36" i="13" s="1"/>
  <c r="MHP36" i="13" s="1"/>
  <c r="MHO36" i="13" s="1"/>
  <c r="MHN36" i="13" s="1"/>
  <c r="MHM36" i="13" s="1"/>
  <c r="MHL36" i="13" s="1"/>
  <c r="MHK36" i="13" s="1"/>
  <c r="MHJ36" i="13" s="1"/>
  <c r="MHI36" i="13" s="1"/>
  <c r="MHH36" i="13" s="1"/>
  <c r="MHG36" i="13" s="1"/>
  <c r="MHF36" i="13" s="1"/>
  <c r="MHE36" i="13" s="1"/>
  <c r="MHD36" i="13" s="1"/>
  <c r="MHC36" i="13" s="1"/>
  <c r="MHB36" i="13" s="1"/>
  <c r="MHA36" i="13" s="1"/>
  <c r="MGZ36" i="13" s="1"/>
  <c r="MGY36" i="13" s="1"/>
  <c r="MGX36" i="13" s="1"/>
  <c r="MGW36" i="13" s="1"/>
  <c r="MGV36" i="13" s="1"/>
  <c r="MGU36" i="13" s="1"/>
  <c r="MGT36" i="13" s="1"/>
  <c r="MGS36" i="13" s="1"/>
  <c r="MGR36" i="13" s="1"/>
  <c r="MGQ36" i="13" s="1"/>
  <c r="MGP36" i="13" s="1"/>
  <c r="MGO36" i="13" s="1"/>
  <c r="MGN36" i="13" s="1"/>
  <c r="MGM36" i="13" s="1"/>
  <c r="MGL36" i="13" s="1"/>
  <c r="MGK36" i="13" s="1"/>
  <c r="MGJ36" i="13" s="1"/>
  <c r="MGI36" i="13" s="1"/>
  <c r="MGH36" i="13" s="1"/>
  <c r="MGG36" i="13" s="1"/>
  <c r="MGF36" i="13" s="1"/>
  <c r="MGE36" i="13" s="1"/>
  <c r="MGD36" i="13" s="1"/>
  <c r="MGC36" i="13" s="1"/>
  <c r="MGB36" i="13" s="1"/>
  <c r="MGA36" i="13" s="1"/>
  <c r="MFZ36" i="13" s="1"/>
  <c r="MFY36" i="13" s="1"/>
  <c r="MFX36" i="13" s="1"/>
  <c r="MFW36" i="13" s="1"/>
  <c r="MFV36" i="13" s="1"/>
  <c r="MFU36" i="13" s="1"/>
  <c r="MFT36" i="13" s="1"/>
  <c r="MFS36" i="13" s="1"/>
  <c r="MFR36" i="13" s="1"/>
  <c r="MFQ36" i="13" s="1"/>
  <c r="MFP36" i="13" s="1"/>
  <c r="MFO36" i="13" s="1"/>
  <c r="MFN36" i="13" s="1"/>
  <c r="MFM36" i="13" s="1"/>
  <c r="MFL36" i="13" s="1"/>
  <c r="MFK36" i="13" s="1"/>
  <c r="MFJ36" i="13" s="1"/>
  <c r="MFI36" i="13" s="1"/>
  <c r="MFH36" i="13" s="1"/>
  <c r="MFG36" i="13" s="1"/>
  <c r="MFF36" i="13" s="1"/>
  <c r="MFE36" i="13" s="1"/>
  <c r="MFD36" i="13" s="1"/>
  <c r="MFC36" i="13" s="1"/>
  <c r="MFB36" i="13" s="1"/>
  <c r="MFA36" i="13" s="1"/>
  <c r="MEZ36" i="13" s="1"/>
  <c r="MEY36" i="13" s="1"/>
  <c r="MEX36" i="13" s="1"/>
  <c r="MEW36" i="13" s="1"/>
  <c r="MEV36" i="13" s="1"/>
  <c r="MEU36" i="13" s="1"/>
  <c r="MET36" i="13" s="1"/>
  <c r="MES36" i="13" s="1"/>
  <c r="MER36" i="13" s="1"/>
  <c r="MEQ36" i="13" s="1"/>
  <c r="MEP36" i="13" s="1"/>
  <c r="MEO36" i="13" s="1"/>
  <c r="MEN36" i="13" s="1"/>
  <c r="MEM36" i="13" s="1"/>
  <c r="MEL36" i="13" s="1"/>
  <c r="MEK36" i="13" s="1"/>
  <c r="MEJ36" i="13" s="1"/>
  <c r="MEI36" i="13" s="1"/>
  <c r="MEH36" i="13" s="1"/>
  <c r="MEG36" i="13" s="1"/>
  <c r="MEF36" i="13" s="1"/>
  <c r="MEE36" i="13" s="1"/>
  <c r="MED36" i="13" s="1"/>
  <c r="MEC36" i="13" s="1"/>
  <c r="MEB36" i="13" s="1"/>
  <c r="MEA36" i="13" s="1"/>
  <c r="MDZ36" i="13" s="1"/>
  <c r="MDY36" i="13" s="1"/>
  <c r="MDX36" i="13" s="1"/>
  <c r="MDW36" i="13" s="1"/>
  <c r="MDV36" i="13" s="1"/>
  <c r="MDU36" i="13" s="1"/>
  <c r="MDT36" i="13" s="1"/>
  <c r="MDS36" i="13" s="1"/>
  <c r="MDR36" i="13" s="1"/>
  <c r="MDQ36" i="13" s="1"/>
  <c r="MDP36" i="13" s="1"/>
  <c r="MDO36" i="13" s="1"/>
  <c r="MDN36" i="13" s="1"/>
  <c r="MDM36" i="13" s="1"/>
  <c r="MDL36" i="13" s="1"/>
  <c r="MDK36" i="13" s="1"/>
  <c r="MDJ36" i="13" s="1"/>
  <c r="MDI36" i="13" s="1"/>
  <c r="MDH36" i="13" s="1"/>
  <c r="MDG36" i="13" s="1"/>
  <c r="MDF36" i="13" s="1"/>
  <c r="MDE36" i="13" s="1"/>
  <c r="MDD36" i="13" s="1"/>
  <c r="MDC36" i="13" s="1"/>
  <c r="MDB36" i="13" s="1"/>
  <c r="MDA36" i="13" s="1"/>
  <c r="MCZ36" i="13" s="1"/>
  <c r="MCY36" i="13" s="1"/>
  <c r="MCX36" i="13" s="1"/>
  <c r="MCW36" i="13" s="1"/>
  <c r="MCV36" i="13" s="1"/>
  <c r="MCU36" i="13" s="1"/>
  <c r="MCT36" i="13" s="1"/>
  <c r="MCS36" i="13" s="1"/>
  <c r="MCR36" i="13" s="1"/>
  <c r="MCQ36" i="13" s="1"/>
  <c r="MCP36" i="13" s="1"/>
  <c r="MCO36" i="13" s="1"/>
  <c r="MCN36" i="13" s="1"/>
  <c r="MCM36" i="13" s="1"/>
  <c r="MCL36" i="13" s="1"/>
  <c r="MCK36" i="13" s="1"/>
  <c r="MCJ36" i="13" s="1"/>
  <c r="MCI36" i="13" s="1"/>
  <c r="MCH36" i="13" s="1"/>
  <c r="MCG36" i="13" s="1"/>
  <c r="MCF36" i="13" s="1"/>
  <c r="MCE36" i="13" s="1"/>
  <c r="MCD36" i="13" s="1"/>
  <c r="MCC36" i="13" s="1"/>
  <c r="MCB36" i="13" s="1"/>
  <c r="MCA36" i="13" s="1"/>
  <c r="MBZ36" i="13" s="1"/>
  <c r="MBY36" i="13" s="1"/>
  <c r="MBX36" i="13" s="1"/>
  <c r="MBW36" i="13" s="1"/>
  <c r="MBV36" i="13" s="1"/>
  <c r="MBU36" i="13" s="1"/>
  <c r="MBT36" i="13" s="1"/>
  <c r="MBS36" i="13" s="1"/>
  <c r="MBR36" i="13" s="1"/>
  <c r="MBQ36" i="13" s="1"/>
  <c r="MBP36" i="13" s="1"/>
  <c r="MBO36" i="13" s="1"/>
  <c r="MBN36" i="13" s="1"/>
  <c r="MBM36" i="13" s="1"/>
  <c r="MBL36" i="13" s="1"/>
  <c r="MBK36" i="13" s="1"/>
  <c r="MBJ36" i="13" s="1"/>
  <c r="MBI36" i="13" s="1"/>
  <c r="MBH36" i="13" s="1"/>
  <c r="MBG36" i="13" s="1"/>
  <c r="MBF36" i="13" s="1"/>
  <c r="MBE36" i="13" s="1"/>
  <c r="MBD36" i="13" s="1"/>
  <c r="MBC36" i="13" s="1"/>
  <c r="MBB36" i="13" s="1"/>
  <c r="MBA36" i="13" s="1"/>
  <c r="MAZ36" i="13" s="1"/>
  <c r="MAY36" i="13" s="1"/>
  <c r="MAX36" i="13" s="1"/>
  <c r="MAW36" i="13" s="1"/>
  <c r="MAV36" i="13" s="1"/>
  <c r="MAU36" i="13" s="1"/>
  <c r="MAT36" i="13" s="1"/>
  <c r="MAS36" i="13" s="1"/>
  <c r="MAR36" i="13" s="1"/>
  <c r="MAQ36" i="13" s="1"/>
  <c r="MAP36" i="13" s="1"/>
  <c r="MAO36" i="13" s="1"/>
  <c r="MAN36" i="13" s="1"/>
  <c r="MAM36" i="13" s="1"/>
  <c r="MAL36" i="13" s="1"/>
  <c r="MAK36" i="13" s="1"/>
  <c r="MAJ36" i="13" s="1"/>
  <c r="MAI36" i="13" s="1"/>
  <c r="MAH36" i="13" s="1"/>
  <c r="MAG36" i="13" s="1"/>
  <c r="MAF36" i="13" s="1"/>
  <c r="MAE36" i="13" s="1"/>
  <c r="MAD36" i="13" s="1"/>
  <c r="MAC36" i="13" s="1"/>
  <c r="MAB36" i="13" s="1"/>
  <c r="MAA36" i="13" s="1"/>
  <c r="LZZ36" i="13" s="1"/>
  <c r="LZY36" i="13" s="1"/>
  <c r="LZX36" i="13" s="1"/>
  <c r="LZW36" i="13" s="1"/>
  <c r="LZV36" i="13" s="1"/>
  <c r="LZU36" i="13" s="1"/>
  <c r="LZT36" i="13" s="1"/>
  <c r="LZS36" i="13" s="1"/>
  <c r="LZR36" i="13" s="1"/>
  <c r="LZQ36" i="13" s="1"/>
  <c r="LZP36" i="13" s="1"/>
  <c r="LZO36" i="13" s="1"/>
  <c r="LZN36" i="13" s="1"/>
  <c r="LZM36" i="13" s="1"/>
  <c r="LZL36" i="13" s="1"/>
  <c r="LZK36" i="13" s="1"/>
  <c r="LZJ36" i="13" s="1"/>
  <c r="LZI36" i="13" s="1"/>
  <c r="LZH36" i="13" s="1"/>
  <c r="LZG36" i="13" s="1"/>
  <c r="LZF36" i="13" s="1"/>
  <c r="LZE36" i="13" s="1"/>
  <c r="LZD36" i="13" s="1"/>
  <c r="LZC36" i="13" s="1"/>
  <c r="LZB36" i="13" s="1"/>
  <c r="LZA36" i="13" s="1"/>
  <c r="LYZ36" i="13" s="1"/>
  <c r="LYY36" i="13" s="1"/>
  <c r="LYX36" i="13" s="1"/>
  <c r="LYW36" i="13" s="1"/>
  <c r="LYV36" i="13" s="1"/>
  <c r="LYU36" i="13" s="1"/>
  <c r="LYT36" i="13" s="1"/>
  <c r="LYS36" i="13" s="1"/>
  <c r="LYR36" i="13" s="1"/>
  <c r="LYQ36" i="13" s="1"/>
  <c r="LYP36" i="13" s="1"/>
  <c r="LYO36" i="13" s="1"/>
  <c r="LYN36" i="13" s="1"/>
  <c r="LYM36" i="13" s="1"/>
  <c r="LYL36" i="13" s="1"/>
  <c r="LYK36" i="13" s="1"/>
  <c r="LYJ36" i="13" s="1"/>
  <c r="LYI36" i="13" s="1"/>
  <c r="LYH36" i="13" s="1"/>
  <c r="LYG36" i="13" s="1"/>
  <c r="LYF36" i="13" s="1"/>
  <c r="LYE36" i="13" s="1"/>
  <c r="LYD36" i="13" s="1"/>
  <c r="LYC36" i="13" s="1"/>
  <c r="LYB36" i="13" s="1"/>
  <c r="LYA36" i="13" s="1"/>
  <c r="LXZ36" i="13" s="1"/>
  <c r="LXY36" i="13" s="1"/>
  <c r="LXX36" i="13" s="1"/>
  <c r="LXW36" i="13" s="1"/>
  <c r="LXV36" i="13" s="1"/>
  <c r="LXU36" i="13" s="1"/>
  <c r="LXT36" i="13" s="1"/>
  <c r="LXS36" i="13" s="1"/>
  <c r="LXR36" i="13" s="1"/>
  <c r="LXQ36" i="13" s="1"/>
  <c r="LXP36" i="13" s="1"/>
  <c r="LXO36" i="13" s="1"/>
  <c r="LXN36" i="13" s="1"/>
  <c r="LXM36" i="13" s="1"/>
  <c r="LXL36" i="13" s="1"/>
  <c r="LXK36" i="13" s="1"/>
  <c r="LXJ36" i="13" s="1"/>
  <c r="LXI36" i="13" s="1"/>
  <c r="LXH36" i="13" s="1"/>
  <c r="LXG36" i="13" s="1"/>
  <c r="LXF36" i="13" s="1"/>
  <c r="LXE36" i="13" s="1"/>
  <c r="LXD36" i="13" s="1"/>
  <c r="LXC36" i="13" s="1"/>
  <c r="LXB36" i="13" s="1"/>
  <c r="LXA36" i="13" s="1"/>
  <c r="LWZ36" i="13" s="1"/>
  <c r="LWY36" i="13" s="1"/>
  <c r="LWX36" i="13" s="1"/>
  <c r="LWW36" i="13" s="1"/>
  <c r="LWV36" i="13" s="1"/>
  <c r="LWU36" i="13" s="1"/>
  <c r="LWT36" i="13" s="1"/>
  <c r="LWS36" i="13" s="1"/>
  <c r="LWR36" i="13" s="1"/>
  <c r="LWQ36" i="13" s="1"/>
  <c r="LWP36" i="13" s="1"/>
  <c r="LWO36" i="13" s="1"/>
  <c r="LWN36" i="13" s="1"/>
  <c r="LWM36" i="13" s="1"/>
  <c r="LWL36" i="13" s="1"/>
  <c r="LWK36" i="13" s="1"/>
  <c r="LWJ36" i="13" s="1"/>
  <c r="LWI36" i="13" s="1"/>
  <c r="LWH36" i="13" s="1"/>
  <c r="LWG36" i="13" s="1"/>
  <c r="LWF36" i="13" s="1"/>
  <c r="LWE36" i="13" s="1"/>
  <c r="LWD36" i="13" s="1"/>
  <c r="LWC36" i="13" s="1"/>
  <c r="LWB36" i="13" s="1"/>
  <c r="LWA36" i="13" s="1"/>
  <c r="LVZ36" i="13" s="1"/>
  <c r="LVY36" i="13" s="1"/>
  <c r="LVX36" i="13" s="1"/>
  <c r="LVW36" i="13" s="1"/>
  <c r="LVV36" i="13" s="1"/>
  <c r="LVU36" i="13" s="1"/>
  <c r="LVT36" i="13" s="1"/>
  <c r="LVS36" i="13" s="1"/>
  <c r="LVR36" i="13" s="1"/>
  <c r="LVQ36" i="13" s="1"/>
  <c r="LVP36" i="13" s="1"/>
  <c r="LVO36" i="13" s="1"/>
  <c r="LVN36" i="13" s="1"/>
  <c r="LVM36" i="13" s="1"/>
  <c r="LVL36" i="13" s="1"/>
  <c r="LVK36" i="13" s="1"/>
  <c r="LVJ36" i="13" s="1"/>
  <c r="LVI36" i="13" s="1"/>
  <c r="LVH36" i="13" s="1"/>
  <c r="LVG36" i="13" s="1"/>
  <c r="LVF36" i="13" s="1"/>
  <c r="LVE36" i="13" s="1"/>
  <c r="LVD36" i="13" s="1"/>
  <c r="LVC36" i="13" s="1"/>
  <c r="LVB36" i="13" s="1"/>
  <c r="LVA36" i="13" s="1"/>
  <c r="LUZ36" i="13" s="1"/>
  <c r="LUY36" i="13" s="1"/>
  <c r="LUX36" i="13" s="1"/>
  <c r="LUW36" i="13" s="1"/>
  <c r="LUV36" i="13" s="1"/>
  <c r="LUU36" i="13" s="1"/>
  <c r="LUT36" i="13" s="1"/>
  <c r="LUS36" i="13" s="1"/>
  <c r="LUR36" i="13" s="1"/>
  <c r="LUQ36" i="13" s="1"/>
  <c r="LUP36" i="13" s="1"/>
  <c r="LUO36" i="13" s="1"/>
  <c r="LUN36" i="13" s="1"/>
  <c r="LUM36" i="13" s="1"/>
  <c r="LUL36" i="13" s="1"/>
  <c r="LUK36" i="13" s="1"/>
  <c r="LUJ36" i="13" s="1"/>
  <c r="LUI36" i="13" s="1"/>
  <c r="LUH36" i="13" s="1"/>
  <c r="LUG36" i="13" s="1"/>
  <c r="LUF36" i="13" s="1"/>
  <c r="LUE36" i="13" s="1"/>
  <c r="LUD36" i="13" s="1"/>
  <c r="LUC36" i="13" s="1"/>
  <c r="LUB36" i="13" s="1"/>
  <c r="LUA36" i="13" s="1"/>
  <c r="LTZ36" i="13" s="1"/>
  <c r="LTY36" i="13" s="1"/>
  <c r="LTX36" i="13" s="1"/>
  <c r="LTW36" i="13" s="1"/>
  <c r="LTV36" i="13" s="1"/>
  <c r="LTU36" i="13" s="1"/>
  <c r="LTT36" i="13" s="1"/>
  <c r="LTS36" i="13" s="1"/>
  <c r="LTR36" i="13" s="1"/>
  <c r="LTQ36" i="13" s="1"/>
  <c r="LTP36" i="13" s="1"/>
  <c r="LTO36" i="13" s="1"/>
  <c r="LTN36" i="13" s="1"/>
  <c r="LTM36" i="13" s="1"/>
  <c r="LTL36" i="13" s="1"/>
  <c r="LTK36" i="13" s="1"/>
  <c r="LTJ36" i="13" s="1"/>
  <c r="LTI36" i="13" s="1"/>
  <c r="LTH36" i="13" s="1"/>
  <c r="LTG36" i="13" s="1"/>
  <c r="LTF36" i="13" s="1"/>
  <c r="LTE36" i="13" s="1"/>
  <c r="LTD36" i="13" s="1"/>
  <c r="LTC36" i="13" s="1"/>
  <c r="LTB36" i="13" s="1"/>
  <c r="LTA36" i="13" s="1"/>
  <c r="LSZ36" i="13" s="1"/>
  <c r="LSY36" i="13" s="1"/>
  <c r="LSX36" i="13" s="1"/>
  <c r="LSW36" i="13" s="1"/>
  <c r="LSV36" i="13" s="1"/>
  <c r="LSU36" i="13" s="1"/>
  <c r="LST36" i="13" s="1"/>
  <c r="LSS36" i="13" s="1"/>
  <c r="LSR36" i="13" s="1"/>
  <c r="LSQ36" i="13" s="1"/>
  <c r="LSP36" i="13" s="1"/>
  <c r="LSO36" i="13" s="1"/>
  <c r="LSN36" i="13" s="1"/>
  <c r="LSM36" i="13" s="1"/>
  <c r="LSL36" i="13" s="1"/>
  <c r="LSK36" i="13" s="1"/>
  <c r="LSJ36" i="13" s="1"/>
  <c r="LSI36" i="13" s="1"/>
  <c r="LSH36" i="13" s="1"/>
  <c r="LSG36" i="13" s="1"/>
  <c r="LSF36" i="13" s="1"/>
  <c r="LSE36" i="13" s="1"/>
  <c r="LSD36" i="13" s="1"/>
  <c r="LSC36" i="13" s="1"/>
  <c r="LSB36" i="13" s="1"/>
  <c r="LSA36" i="13" s="1"/>
  <c r="LRZ36" i="13" s="1"/>
  <c r="LRY36" i="13" s="1"/>
  <c r="LRX36" i="13" s="1"/>
  <c r="LRW36" i="13" s="1"/>
  <c r="LRV36" i="13" s="1"/>
  <c r="LRU36" i="13" s="1"/>
  <c r="LRT36" i="13" s="1"/>
  <c r="LRS36" i="13" s="1"/>
  <c r="LRR36" i="13" s="1"/>
  <c r="LRQ36" i="13" s="1"/>
  <c r="LRP36" i="13" s="1"/>
  <c r="LRO36" i="13" s="1"/>
  <c r="LRN36" i="13" s="1"/>
  <c r="LRM36" i="13" s="1"/>
  <c r="LRL36" i="13" s="1"/>
  <c r="LRK36" i="13" s="1"/>
  <c r="LRJ36" i="13" s="1"/>
  <c r="LRI36" i="13" s="1"/>
  <c r="LRH36" i="13" s="1"/>
  <c r="LRG36" i="13" s="1"/>
  <c r="LRF36" i="13" s="1"/>
  <c r="LRE36" i="13" s="1"/>
  <c r="LRD36" i="13" s="1"/>
  <c r="LRC36" i="13" s="1"/>
  <c r="LRB36" i="13" s="1"/>
  <c r="LRA36" i="13" s="1"/>
  <c r="LQZ36" i="13" s="1"/>
  <c r="LQY36" i="13" s="1"/>
  <c r="LQX36" i="13" s="1"/>
  <c r="LQW36" i="13" s="1"/>
  <c r="LQV36" i="13" s="1"/>
  <c r="LQU36" i="13" s="1"/>
  <c r="LQT36" i="13" s="1"/>
  <c r="LQS36" i="13" s="1"/>
  <c r="LQR36" i="13" s="1"/>
  <c r="LQQ36" i="13" s="1"/>
  <c r="LQP36" i="13" s="1"/>
  <c r="LQO36" i="13" s="1"/>
  <c r="LQN36" i="13" s="1"/>
  <c r="LQM36" i="13" s="1"/>
  <c r="LQL36" i="13" s="1"/>
  <c r="LQK36" i="13" s="1"/>
  <c r="LQJ36" i="13" s="1"/>
  <c r="LQI36" i="13" s="1"/>
  <c r="LQH36" i="13" s="1"/>
  <c r="LQG36" i="13" s="1"/>
  <c r="LQF36" i="13" s="1"/>
  <c r="LQE36" i="13" s="1"/>
  <c r="LQD36" i="13" s="1"/>
  <c r="LQC36" i="13" s="1"/>
  <c r="LQB36" i="13" s="1"/>
  <c r="LQA36" i="13" s="1"/>
  <c r="LPZ36" i="13" s="1"/>
  <c r="LPY36" i="13" s="1"/>
  <c r="LPX36" i="13" s="1"/>
  <c r="LPW36" i="13" s="1"/>
  <c r="LPV36" i="13" s="1"/>
  <c r="LPU36" i="13" s="1"/>
  <c r="LPT36" i="13" s="1"/>
  <c r="LPS36" i="13" s="1"/>
  <c r="LPR36" i="13" s="1"/>
  <c r="LPQ36" i="13" s="1"/>
  <c r="LPP36" i="13" s="1"/>
  <c r="LPO36" i="13" s="1"/>
  <c r="LPN36" i="13" s="1"/>
  <c r="LPM36" i="13" s="1"/>
  <c r="LPL36" i="13" s="1"/>
  <c r="LPK36" i="13" s="1"/>
  <c r="LPJ36" i="13" s="1"/>
  <c r="LPI36" i="13" s="1"/>
  <c r="LPH36" i="13" s="1"/>
  <c r="LPG36" i="13" s="1"/>
  <c r="LPF36" i="13" s="1"/>
  <c r="LPE36" i="13" s="1"/>
  <c r="LPD36" i="13" s="1"/>
  <c r="LPC36" i="13" s="1"/>
  <c r="LPB36" i="13" s="1"/>
  <c r="LPA36" i="13" s="1"/>
  <c r="LOZ36" i="13" s="1"/>
  <c r="LOY36" i="13" s="1"/>
  <c r="LOX36" i="13" s="1"/>
  <c r="LOW36" i="13" s="1"/>
  <c r="LOV36" i="13" s="1"/>
  <c r="LOU36" i="13" s="1"/>
  <c r="LOT36" i="13" s="1"/>
  <c r="LOS36" i="13" s="1"/>
  <c r="LOR36" i="13" s="1"/>
  <c r="LOQ36" i="13" s="1"/>
  <c r="LOP36" i="13" s="1"/>
  <c r="LOO36" i="13" s="1"/>
  <c r="LON36" i="13" s="1"/>
  <c r="LOM36" i="13" s="1"/>
  <c r="LOL36" i="13" s="1"/>
  <c r="LOK36" i="13" s="1"/>
  <c r="LOJ36" i="13" s="1"/>
  <c r="LOI36" i="13" s="1"/>
  <c r="LOH36" i="13" s="1"/>
  <c r="LOG36" i="13" s="1"/>
  <c r="LOF36" i="13" s="1"/>
  <c r="LOE36" i="13" s="1"/>
  <c r="LOD36" i="13" s="1"/>
  <c r="LOC36" i="13" s="1"/>
  <c r="LOB36" i="13" s="1"/>
  <c r="LOA36" i="13" s="1"/>
  <c r="LNZ36" i="13" s="1"/>
  <c r="LNY36" i="13" s="1"/>
  <c r="LNX36" i="13" s="1"/>
  <c r="LNW36" i="13" s="1"/>
  <c r="LNV36" i="13" s="1"/>
  <c r="LNU36" i="13" s="1"/>
  <c r="LNT36" i="13" s="1"/>
  <c r="LNS36" i="13" s="1"/>
  <c r="LNR36" i="13" s="1"/>
  <c r="LNQ36" i="13" s="1"/>
  <c r="LNP36" i="13" s="1"/>
  <c r="LNO36" i="13" s="1"/>
  <c r="LNN36" i="13" s="1"/>
  <c r="LNM36" i="13" s="1"/>
  <c r="LNL36" i="13" s="1"/>
  <c r="LNK36" i="13" s="1"/>
  <c r="LNJ36" i="13" s="1"/>
  <c r="LNI36" i="13" s="1"/>
  <c r="LNH36" i="13" s="1"/>
  <c r="LNG36" i="13" s="1"/>
  <c r="LNF36" i="13" s="1"/>
  <c r="LNE36" i="13" s="1"/>
  <c r="LND36" i="13" s="1"/>
  <c r="LNC36" i="13" s="1"/>
  <c r="LNB36" i="13" s="1"/>
  <c r="LNA36" i="13" s="1"/>
  <c r="LMZ36" i="13" s="1"/>
  <c r="LMY36" i="13" s="1"/>
  <c r="LMX36" i="13" s="1"/>
  <c r="LMW36" i="13" s="1"/>
  <c r="LMV36" i="13" s="1"/>
  <c r="LMU36" i="13" s="1"/>
  <c r="LMT36" i="13" s="1"/>
  <c r="LMS36" i="13" s="1"/>
  <c r="LMR36" i="13" s="1"/>
  <c r="LMQ36" i="13" s="1"/>
  <c r="LMP36" i="13" s="1"/>
  <c r="LMO36" i="13" s="1"/>
  <c r="LMN36" i="13" s="1"/>
  <c r="LMM36" i="13" s="1"/>
  <c r="LML36" i="13" s="1"/>
  <c r="LMK36" i="13" s="1"/>
  <c r="LMJ36" i="13" s="1"/>
  <c r="LMI36" i="13" s="1"/>
  <c r="LMH36" i="13" s="1"/>
  <c r="LMG36" i="13" s="1"/>
  <c r="LMF36" i="13" s="1"/>
  <c r="LME36" i="13" s="1"/>
  <c r="LMD36" i="13" s="1"/>
  <c r="LMC36" i="13" s="1"/>
  <c r="LMB36" i="13" s="1"/>
  <c r="LMA36" i="13" s="1"/>
  <c r="LLZ36" i="13" s="1"/>
  <c r="LLY36" i="13" s="1"/>
  <c r="LLX36" i="13" s="1"/>
  <c r="LLW36" i="13" s="1"/>
  <c r="LLV36" i="13" s="1"/>
  <c r="LLU36" i="13" s="1"/>
  <c r="LLT36" i="13" s="1"/>
  <c r="LLS36" i="13" s="1"/>
  <c r="LLR36" i="13" s="1"/>
  <c r="LLQ36" i="13" s="1"/>
  <c r="LLP36" i="13" s="1"/>
  <c r="LLO36" i="13" s="1"/>
  <c r="LLN36" i="13" s="1"/>
  <c r="LLM36" i="13" s="1"/>
  <c r="LLL36" i="13" s="1"/>
  <c r="LLK36" i="13" s="1"/>
  <c r="LLJ36" i="13" s="1"/>
  <c r="LLI36" i="13" s="1"/>
  <c r="LLH36" i="13" s="1"/>
  <c r="LLG36" i="13" s="1"/>
  <c r="LLF36" i="13" s="1"/>
  <c r="LLE36" i="13" s="1"/>
  <c r="LLD36" i="13" s="1"/>
  <c r="LLC36" i="13" s="1"/>
  <c r="LLB36" i="13" s="1"/>
  <c r="LLA36" i="13" s="1"/>
  <c r="LKZ36" i="13" s="1"/>
  <c r="LKY36" i="13" s="1"/>
  <c r="LKX36" i="13" s="1"/>
  <c r="LKW36" i="13" s="1"/>
  <c r="LKV36" i="13" s="1"/>
  <c r="LKU36" i="13" s="1"/>
  <c r="LKT36" i="13" s="1"/>
  <c r="LKS36" i="13" s="1"/>
  <c r="LKR36" i="13" s="1"/>
  <c r="LKQ36" i="13" s="1"/>
  <c r="LKP36" i="13" s="1"/>
  <c r="LKO36" i="13" s="1"/>
  <c r="LKN36" i="13" s="1"/>
  <c r="LKM36" i="13" s="1"/>
  <c r="LKL36" i="13" s="1"/>
  <c r="LKK36" i="13" s="1"/>
  <c r="LKJ36" i="13" s="1"/>
  <c r="LKI36" i="13" s="1"/>
  <c r="LKH36" i="13" s="1"/>
  <c r="LKG36" i="13" s="1"/>
  <c r="LKF36" i="13" s="1"/>
  <c r="LKE36" i="13" s="1"/>
  <c r="LKD36" i="13" s="1"/>
  <c r="LKC36" i="13" s="1"/>
  <c r="LKB36" i="13" s="1"/>
  <c r="LKA36" i="13" s="1"/>
  <c r="LJZ36" i="13" s="1"/>
  <c r="LJY36" i="13" s="1"/>
  <c r="LJX36" i="13" s="1"/>
  <c r="LJW36" i="13" s="1"/>
  <c r="LJV36" i="13" s="1"/>
  <c r="LJU36" i="13" s="1"/>
  <c r="LJT36" i="13" s="1"/>
  <c r="LJS36" i="13" s="1"/>
  <c r="LJR36" i="13" s="1"/>
  <c r="LJQ36" i="13" s="1"/>
  <c r="LJP36" i="13" s="1"/>
  <c r="LJO36" i="13" s="1"/>
  <c r="LJN36" i="13" s="1"/>
  <c r="LJM36" i="13" s="1"/>
  <c r="LJL36" i="13" s="1"/>
  <c r="LJK36" i="13" s="1"/>
  <c r="LJJ36" i="13" s="1"/>
  <c r="LJI36" i="13" s="1"/>
  <c r="LJH36" i="13" s="1"/>
  <c r="LJG36" i="13" s="1"/>
  <c r="LJF36" i="13" s="1"/>
  <c r="LJE36" i="13" s="1"/>
  <c r="LJD36" i="13" s="1"/>
  <c r="LJC36" i="13" s="1"/>
  <c r="LJB36" i="13" s="1"/>
  <c r="LJA36" i="13" s="1"/>
  <c r="LIZ36" i="13" s="1"/>
  <c r="LIY36" i="13" s="1"/>
  <c r="LIX36" i="13" s="1"/>
  <c r="LIW36" i="13" s="1"/>
  <c r="LIV36" i="13" s="1"/>
  <c r="LIU36" i="13" s="1"/>
  <c r="LIT36" i="13" s="1"/>
  <c r="LIS36" i="13" s="1"/>
  <c r="LIR36" i="13" s="1"/>
  <c r="LIQ36" i="13" s="1"/>
  <c r="LIP36" i="13" s="1"/>
  <c r="LIO36" i="13" s="1"/>
  <c r="LIN36" i="13" s="1"/>
  <c r="LIM36" i="13" s="1"/>
  <c r="LIL36" i="13" s="1"/>
  <c r="LIK36" i="13" s="1"/>
  <c r="LIJ36" i="13" s="1"/>
  <c r="LII36" i="13" s="1"/>
  <c r="LIH36" i="13" s="1"/>
  <c r="LIG36" i="13" s="1"/>
  <c r="LIF36" i="13" s="1"/>
  <c r="LIE36" i="13" s="1"/>
  <c r="LID36" i="13" s="1"/>
  <c r="LIC36" i="13" s="1"/>
  <c r="LIB36" i="13" s="1"/>
  <c r="LIA36" i="13" s="1"/>
  <c r="LHZ36" i="13" s="1"/>
  <c r="LHY36" i="13" s="1"/>
  <c r="LHX36" i="13" s="1"/>
  <c r="LHW36" i="13" s="1"/>
  <c r="LHV36" i="13" s="1"/>
  <c r="LHU36" i="13" s="1"/>
  <c r="LHT36" i="13" s="1"/>
  <c r="LHS36" i="13" s="1"/>
  <c r="LHR36" i="13" s="1"/>
  <c r="LHQ36" i="13" s="1"/>
  <c r="LHP36" i="13" s="1"/>
  <c r="LHO36" i="13" s="1"/>
  <c r="LHN36" i="13" s="1"/>
  <c r="LHM36" i="13" s="1"/>
  <c r="LHL36" i="13" s="1"/>
  <c r="LHK36" i="13" s="1"/>
  <c r="LHJ36" i="13" s="1"/>
  <c r="LHI36" i="13" s="1"/>
  <c r="LHH36" i="13" s="1"/>
  <c r="LHG36" i="13" s="1"/>
  <c r="LHF36" i="13" s="1"/>
  <c r="LHE36" i="13" s="1"/>
  <c r="LHD36" i="13" s="1"/>
  <c r="LHC36" i="13" s="1"/>
  <c r="LHB36" i="13" s="1"/>
  <c r="LHA36" i="13" s="1"/>
  <c r="LGZ36" i="13" s="1"/>
  <c r="LGY36" i="13" s="1"/>
  <c r="LGX36" i="13" s="1"/>
  <c r="LGW36" i="13" s="1"/>
  <c r="LGV36" i="13" s="1"/>
  <c r="LGU36" i="13" s="1"/>
  <c r="LGT36" i="13" s="1"/>
  <c r="LGS36" i="13" s="1"/>
  <c r="LGR36" i="13" s="1"/>
  <c r="LGQ36" i="13" s="1"/>
  <c r="LGP36" i="13" s="1"/>
  <c r="LGO36" i="13" s="1"/>
  <c r="LGN36" i="13" s="1"/>
  <c r="LGM36" i="13" s="1"/>
  <c r="LGL36" i="13" s="1"/>
  <c r="LGK36" i="13" s="1"/>
  <c r="LGJ36" i="13" s="1"/>
  <c r="LGI36" i="13" s="1"/>
  <c r="LGH36" i="13" s="1"/>
  <c r="LGG36" i="13" s="1"/>
  <c r="LGF36" i="13" s="1"/>
  <c r="LGE36" i="13" s="1"/>
  <c r="LGD36" i="13" s="1"/>
  <c r="LGC36" i="13" s="1"/>
  <c r="LGB36" i="13" s="1"/>
  <c r="LGA36" i="13" s="1"/>
  <c r="LFZ36" i="13" s="1"/>
  <c r="LFY36" i="13" s="1"/>
  <c r="LFX36" i="13" s="1"/>
  <c r="LFW36" i="13" s="1"/>
  <c r="LFV36" i="13" s="1"/>
  <c r="LFU36" i="13" s="1"/>
  <c r="LFT36" i="13" s="1"/>
  <c r="LFS36" i="13" s="1"/>
  <c r="LFR36" i="13" s="1"/>
  <c r="LFQ36" i="13" s="1"/>
  <c r="LFP36" i="13" s="1"/>
  <c r="LFO36" i="13" s="1"/>
  <c r="LFN36" i="13" s="1"/>
  <c r="LFM36" i="13" s="1"/>
  <c r="LFL36" i="13" s="1"/>
  <c r="LFK36" i="13" s="1"/>
  <c r="LFJ36" i="13" s="1"/>
  <c r="LFI36" i="13" s="1"/>
  <c r="LFH36" i="13" s="1"/>
  <c r="LFG36" i="13" s="1"/>
  <c r="LFF36" i="13" s="1"/>
  <c r="LFE36" i="13" s="1"/>
  <c r="LFD36" i="13" s="1"/>
  <c r="LFC36" i="13" s="1"/>
  <c r="LFB36" i="13" s="1"/>
  <c r="LFA36" i="13" s="1"/>
  <c r="LEZ36" i="13" s="1"/>
  <c r="LEY36" i="13" s="1"/>
  <c r="LEX36" i="13" s="1"/>
  <c r="LEW36" i="13" s="1"/>
  <c r="LEV36" i="13" s="1"/>
  <c r="LEU36" i="13" s="1"/>
  <c r="LET36" i="13" s="1"/>
  <c r="LES36" i="13" s="1"/>
  <c r="LER36" i="13" s="1"/>
  <c r="LEQ36" i="13" s="1"/>
  <c r="LEP36" i="13" s="1"/>
  <c r="LEO36" i="13" s="1"/>
  <c r="LEN36" i="13" s="1"/>
  <c r="LEM36" i="13" s="1"/>
  <c r="LEL36" i="13" s="1"/>
  <c r="LEK36" i="13" s="1"/>
  <c r="LEJ36" i="13" s="1"/>
  <c r="LEI36" i="13" s="1"/>
  <c r="LEH36" i="13" s="1"/>
  <c r="LEG36" i="13" s="1"/>
  <c r="LEF36" i="13" s="1"/>
  <c r="LEE36" i="13" s="1"/>
  <c r="LED36" i="13" s="1"/>
  <c r="LEC36" i="13" s="1"/>
  <c r="LEB36" i="13" s="1"/>
  <c r="LEA36" i="13" s="1"/>
  <c r="LDZ36" i="13" s="1"/>
  <c r="LDY36" i="13" s="1"/>
  <c r="LDX36" i="13" s="1"/>
  <c r="LDW36" i="13" s="1"/>
  <c r="LDV36" i="13" s="1"/>
  <c r="LDU36" i="13" s="1"/>
  <c r="LDT36" i="13" s="1"/>
  <c r="LDS36" i="13" s="1"/>
  <c r="LDR36" i="13" s="1"/>
  <c r="LDQ36" i="13" s="1"/>
  <c r="LDP36" i="13" s="1"/>
  <c r="LDO36" i="13" s="1"/>
  <c r="LDN36" i="13" s="1"/>
  <c r="LDM36" i="13" s="1"/>
  <c r="LDL36" i="13" s="1"/>
  <c r="LDK36" i="13" s="1"/>
  <c r="LDJ36" i="13" s="1"/>
  <c r="LDI36" i="13" s="1"/>
  <c r="LDH36" i="13" s="1"/>
  <c r="LDG36" i="13" s="1"/>
  <c r="LDF36" i="13" s="1"/>
  <c r="LDE36" i="13" s="1"/>
  <c r="LDD36" i="13" s="1"/>
  <c r="LDC36" i="13" s="1"/>
  <c r="LDB36" i="13" s="1"/>
  <c r="LDA36" i="13" s="1"/>
  <c r="LCZ36" i="13" s="1"/>
  <c r="LCY36" i="13" s="1"/>
  <c r="LCX36" i="13" s="1"/>
  <c r="LCW36" i="13" s="1"/>
  <c r="LCV36" i="13" s="1"/>
  <c r="LCU36" i="13" s="1"/>
  <c r="LCT36" i="13" s="1"/>
  <c r="LCS36" i="13" s="1"/>
  <c r="LCR36" i="13" s="1"/>
  <c r="LCQ36" i="13" s="1"/>
  <c r="LCP36" i="13" s="1"/>
  <c r="LCO36" i="13" s="1"/>
  <c r="LCN36" i="13" s="1"/>
  <c r="LCM36" i="13" s="1"/>
  <c r="LCL36" i="13" s="1"/>
  <c r="LCK36" i="13" s="1"/>
  <c r="LCJ36" i="13" s="1"/>
  <c r="LCI36" i="13" s="1"/>
  <c r="LCH36" i="13" s="1"/>
  <c r="LCG36" i="13" s="1"/>
  <c r="LCF36" i="13" s="1"/>
  <c r="LCE36" i="13" s="1"/>
  <c r="LCD36" i="13" s="1"/>
  <c r="LCC36" i="13" s="1"/>
  <c r="LCB36" i="13" s="1"/>
  <c r="LCA36" i="13" s="1"/>
  <c r="LBZ36" i="13" s="1"/>
  <c r="LBY36" i="13" s="1"/>
  <c r="LBX36" i="13" s="1"/>
  <c r="LBW36" i="13" s="1"/>
  <c r="LBV36" i="13" s="1"/>
  <c r="LBU36" i="13" s="1"/>
  <c r="LBT36" i="13" s="1"/>
  <c r="LBS36" i="13" s="1"/>
  <c r="LBR36" i="13" s="1"/>
  <c r="LBQ36" i="13" s="1"/>
  <c r="LBP36" i="13" s="1"/>
  <c r="LBO36" i="13" s="1"/>
  <c r="LBN36" i="13" s="1"/>
  <c r="LBM36" i="13" s="1"/>
  <c r="LBL36" i="13" s="1"/>
  <c r="LBK36" i="13" s="1"/>
  <c r="LBJ36" i="13" s="1"/>
  <c r="LBI36" i="13" s="1"/>
  <c r="LBH36" i="13" s="1"/>
  <c r="LBG36" i="13" s="1"/>
  <c r="LBF36" i="13" s="1"/>
  <c r="LBE36" i="13" s="1"/>
  <c r="LBD36" i="13" s="1"/>
  <c r="LBC36" i="13" s="1"/>
  <c r="LBB36" i="13" s="1"/>
  <c r="LBA36" i="13" s="1"/>
  <c r="LAZ36" i="13" s="1"/>
  <c r="LAY36" i="13" s="1"/>
  <c r="LAX36" i="13" s="1"/>
  <c r="LAW36" i="13" s="1"/>
  <c r="LAV36" i="13" s="1"/>
  <c r="LAU36" i="13" s="1"/>
  <c r="LAT36" i="13" s="1"/>
  <c r="LAS36" i="13" s="1"/>
  <c r="LAR36" i="13" s="1"/>
  <c r="LAQ36" i="13" s="1"/>
  <c r="LAP36" i="13" s="1"/>
  <c r="LAO36" i="13" s="1"/>
  <c r="LAN36" i="13" s="1"/>
  <c r="LAM36" i="13" s="1"/>
  <c r="LAL36" i="13" s="1"/>
  <c r="LAK36" i="13" s="1"/>
  <c r="LAJ36" i="13" s="1"/>
  <c r="LAI36" i="13" s="1"/>
  <c r="LAH36" i="13" s="1"/>
  <c r="LAG36" i="13" s="1"/>
  <c r="LAF36" i="13" s="1"/>
  <c r="LAE36" i="13" s="1"/>
  <c r="LAD36" i="13" s="1"/>
  <c r="LAC36" i="13" s="1"/>
  <c r="LAB36" i="13" s="1"/>
  <c r="LAA36" i="13" s="1"/>
  <c r="KZZ36" i="13" s="1"/>
  <c r="KZY36" i="13" s="1"/>
  <c r="KZX36" i="13" s="1"/>
  <c r="KZW36" i="13" s="1"/>
  <c r="KZV36" i="13" s="1"/>
  <c r="KZU36" i="13" s="1"/>
  <c r="KZT36" i="13" s="1"/>
  <c r="KZS36" i="13" s="1"/>
  <c r="KZR36" i="13" s="1"/>
  <c r="KZQ36" i="13" s="1"/>
  <c r="KZP36" i="13" s="1"/>
  <c r="KZO36" i="13" s="1"/>
  <c r="KZN36" i="13" s="1"/>
  <c r="KZM36" i="13" s="1"/>
  <c r="KZL36" i="13" s="1"/>
  <c r="KZK36" i="13" s="1"/>
  <c r="KZJ36" i="13" s="1"/>
  <c r="KZI36" i="13" s="1"/>
  <c r="KZH36" i="13" s="1"/>
  <c r="KZG36" i="13" s="1"/>
  <c r="KZF36" i="13" s="1"/>
  <c r="KZE36" i="13" s="1"/>
  <c r="KZD36" i="13" s="1"/>
  <c r="KZC36" i="13" s="1"/>
  <c r="KZB36" i="13" s="1"/>
  <c r="KZA36" i="13" s="1"/>
  <c r="KYZ36" i="13" s="1"/>
  <c r="KYY36" i="13" s="1"/>
  <c r="KYX36" i="13" s="1"/>
  <c r="KYW36" i="13" s="1"/>
  <c r="KYV36" i="13" s="1"/>
  <c r="KYU36" i="13" s="1"/>
  <c r="KYT36" i="13" s="1"/>
  <c r="KYS36" i="13" s="1"/>
  <c r="KYR36" i="13" s="1"/>
  <c r="KYQ36" i="13" s="1"/>
  <c r="KYP36" i="13" s="1"/>
  <c r="KYO36" i="13" s="1"/>
  <c r="KYN36" i="13" s="1"/>
  <c r="KYM36" i="13" s="1"/>
  <c r="KYL36" i="13" s="1"/>
  <c r="KYK36" i="13" s="1"/>
  <c r="KYJ36" i="13" s="1"/>
  <c r="KYI36" i="13" s="1"/>
  <c r="KYH36" i="13" s="1"/>
  <c r="KYG36" i="13" s="1"/>
  <c r="KYF36" i="13" s="1"/>
  <c r="KYE36" i="13" s="1"/>
  <c r="KYD36" i="13" s="1"/>
  <c r="KYC36" i="13" s="1"/>
  <c r="KYB36" i="13" s="1"/>
  <c r="KYA36" i="13" s="1"/>
  <c r="KXZ36" i="13" s="1"/>
  <c r="KXY36" i="13" s="1"/>
  <c r="KXX36" i="13" s="1"/>
  <c r="KXW36" i="13" s="1"/>
  <c r="KXV36" i="13" s="1"/>
  <c r="KXU36" i="13" s="1"/>
  <c r="KXT36" i="13" s="1"/>
  <c r="KXS36" i="13" s="1"/>
  <c r="KXR36" i="13" s="1"/>
  <c r="KXQ36" i="13" s="1"/>
  <c r="KXP36" i="13" s="1"/>
  <c r="KXO36" i="13" s="1"/>
  <c r="KXN36" i="13" s="1"/>
  <c r="KXM36" i="13" s="1"/>
  <c r="KXL36" i="13" s="1"/>
  <c r="KXK36" i="13" s="1"/>
  <c r="KXJ36" i="13" s="1"/>
  <c r="KXI36" i="13" s="1"/>
  <c r="KXH36" i="13" s="1"/>
  <c r="KXG36" i="13" s="1"/>
  <c r="KXF36" i="13" s="1"/>
  <c r="KXE36" i="13" s="1"/>
  <c r="KXD36" i="13" s="1"/>
  <c r="KXC36" i="13" s="1"/>
  <c r="KXB36" i="13" s="1"/>
  <c r="KXA36" i="13" s="1"/>
  <c r="KWZ36" i="13" s="1"/>
  <c r="KWY36" i="13" s="1"/>
  <c r="KWX36" i="13" s="1"/>
  <c r="KWW36" i="13" s="1"/>
  <c r="KWV36" i="13" s="1"/>
  <c r="KWU36" i="13" s="1"/>
  <c r="KWT36" i="13" s="1"/>
  <c r="KWS36" i="13" s="1"/>
  <c r="KWR36" i="13" s="1"/>
  <c r="KWQ36" i="13" s="1"/>
  <c r="KWP36" i="13" s="1"/>
  <c r="KWO36" i="13" s="1"/>
  <c r="KWN36" i="13" s="1"/>
  <c r="KWM36" i="13" s="1"/>
  <c r="KWL36" i="13" s="1"/>
  <c r="KWK36" i="13" s="1"/>
  <c r="KWJ36" i="13" s="1"/>
  <c r="KWI36" i="13" s="1"/>
  <c r="KWH36" i="13" s="1"/>
  <c r="KWG36" i="13" s="1"/>
  <c r="KWF36" i="13" s="1"/>
  <c r="KWE36" i="13" s="1"/>
  <c r="KWD36" i="13" s="1"/>
  <c r="KWC36" i="13" s="1"/>
  <c r="KWB36" i="13" s="1"/>
  <c r="KWA36" i="13" s="1"/>
  <c r="KVZ36" i="13" s="1"/>
  <c r="KVY36" i="13" s="1"/>
  <c r="KVX36" i="13" s="1"/>
  <c r="KVW36" i="13" s="1"/>
  <c r="KVV36" i="13" s="1"/>
  <c r="KVU36" i="13" s="1"/>
  <c r="KVT36" i="13" s="1"/>
  <c r="KVS36" i="13" s="1"/>
  <c r="KVR36" i="13" s="1"/>
  <c r="KVQ36" i="13" s="1"/>
  <c r="KVP36" i="13" s="1"/>
  <c r="KVO36" i="13" s="1"/>
  <c r="KVN36" i="13" s="1"/>
  <c r="KVM36" i="13" s="1"/>
  <c r="KVL36" i="13" s="1"/>
  <c r="KVK36" i="13" s="1"/>
  <c r="KVJ36" i="13" s="1"/>
  <c r="KVI36" i="13" s="1"/>
  <c r="KVH36" i="13" s="1"/>
  <c r="KVG36" i="13" s="1"/>
  <c r="KVF36" i="13" s="1"/>
  <c r="KVE36" i="13" s="1"/>
  <c r="KVD36" i="13" s="1"/>
  <c r="KVC36" i="13" s="1"/>
  <c r="KVB36" i="13" s="1"/>
  <c r="KVA36" i="13" s="1"/>
  <c r="KUZ36" i="13" s="1"/>
  <c r="KUY36" i="13" s="1"/>
  <c r="KUX36" i="13" s="1"/>
  <c r="KUW36" i="13" s="1"/>
  <c r="KUV36" i="13" s="1"/>
  <c r="KUU36" i="13" s="1"/>
  <c r="KUT36" i="13" s="1"/>
  <c r="KUS36" i="13" s="1"/>
  <c r="KUR36" i="13" s="1"/>
  <c r="KUQ36" i="13" s="1"/>
  <c r="KUP36" i="13" s="1"/>
  <c r="KUO36" i="13" s="1"/>
  <c r="KUN36" i="13" s="1"/>
  <c r="KUM36" i="13" s="1"/>
  <c r="KUL36" i="13" s="1"/>
  <c r="KUK36" i="13" s="1"/>
  <c r="KUJ36" i="13" s="1"/>
  <c r="KUI36" i="13" s="1"/>
  <c r="KUH36" i="13" s="1"/>
  <c r="KUG36" i="13" s="1"/>
  <c r="KUF36" i="13" s="1"/>
  <c r="KUE36" i="13" s="1"/>
  <c r="KUD36" i="13" s="1"/>
  <c r="KUC36" i="13" s="1"/>
  <c r="KUB36" i="13" s="1"/>
  <c r="KUA36" i="13" s="1"/>
  <c r="KTZ36" i="13" s="1"/>
  <c r="KTY36" i="13" s="1"/>
  <c r="KTX36" i="13" s="1"/>
  <c r="KTW36" i="13" s="1"/>
  <c r="KTV36" i="13" s="1"/>
  <c r="KTU36" i="13" s="1"/>
  <c r="KTT36" i="13" s="1"/>
  <c r="KTS36" i="13" s="1"/>
  <c r="KTR36" i="13" s="1"/>
  <c r="KTQ36" i="13" s="1"/>
  <c r="KTP36" i="13" s="1"/>
  <c r="KTO36" i="13" s="1"/>
  <c r="KTN36" i="13" s="1"/>
  <c r="KTM36" i="13" s="1"/>
  <c r="KTL36" i="13" s="1"/>
  <c r="KTK36" i="13" s="1"/>
  <c r="KTJ36" i="13" s="1"/>
  <c r="KTI36" i="13" s="1"/>
  <c r="KTH36" i="13" s="1"/>
  <c r="KTG36" i="13" s="1"/>
  <c r="KTF36" i="13" s="1"/>
  <c r="KTE36" i="13" s="1"/>
  <c r="KTD36" i="13" s="1"/>
  <c r="KTC36" i="13" s="1"/>
  <c r="KTB36" i="13" s="1"/>
  <c r="KTA36" i="13" s="1"/>
  <c r="KSZ36" i="13" s="1"/>
  <c r="KSY36" i="13" s="1"/>
  <c r="KSX36" i="13" s="1"/>
  <c r="KSW36" i="13" s="1"/>
  <c r="KSV36" i="13" s="1"/>
  <c r="KSU36" i="13" s="1"/>
  <c r="KST36" i="13" s="1"/>
  <c r="KSS36" i="13" s="1"/>
  <c r="KSR36" i="13" s="1"/>
  <c r="KSQ36" i="13" s="1"/>
  <c r="KSP36" i="13" s="1"/>
  <c r="KSO36" i="13" s="1"/>
  <c r="KSN36" i="13" s="1"/>
  <c r="KSM36" i="13" s="1"/>
  <c r="KSL36" i="13" s="1"/>
  <c r="KSK36" i="13" s="1"/>
  <c r="KSJ36" i="13" s="1"/>
  <c r="KSI36" i="13" s="1"/>
  <c r="KSH36" i="13" s="1"/>
  <c r="KSG36" i="13" s="1"/>
  <c r="KSF36" i="13" s="1"/>
  <c r="KSE36" i="13" s="1"/>
  <c r="KSD36" i="13" s="1"/>
  <c r="KSC36" i="13" s="1"/>
  <c r="KSB36" i="13" s="1"/>
  <c r="KSA36" i="13" s="1"/>
  <c r="KRZ36" i="13" s="1"/>
  <c r="KRY36" i="13" s="1"/>
  <c r="KRX36" i="13" s="1"/>
  <c r="KRW36" i="13" s="1"/>
  <c r="KRV36" i="13" s="1"/>
  <c r="KRU36" i="13" s="1"/>
  <c r="KRT36" i="13" s="1"/>
  <c r="KRS36" i="13" s="1"/>
  <c r="KRR36" i="13" s="1"/>
  <c r="KRQ36" i="13" s="1"/>
  <c r="KRP36" i="13" s="1"/>
  <c r="KRO36" i="13" s="1"/>
  <c r="KRN36" i="13" s="1"/>
  <c r="KRM36" i="13" s="1"/>
  <c r="KRL36" i="13" s="1"/>
  <c r="KRK36" i="13" s="1"/>
  <c r="KRJ36" i="13" s="1"/>
  <c r="KRI36" i="13" s="1"/>
  <c r="KRH36" i="13" s="1"/>
  <c r="KRG36" i="13" s="1"/>
  <c r="KRF36" i="13" s="1"/>
  <c r="KRE36" i="13" s="1"/>
  <c r="KRD36" i="13" s="1"/>
  <c r="KRC36" i="13" s="1"/>
  <c r="KRB36" i="13" s="1"/>
  <c r="KRA36" i="13" s="1"/>
  <c r="KQZ36" i="13" s="1"/>
  <c r="KQY36" i="13" s="1"/>
  <c r="KQX36" i="13" s="1"/>
  <c r="KQW36" i="13" s="1"/>
  <c r="KQV36" i="13" s="1"/>
  <c r="KQU36" i="13" s="1"/>
  <c r="KQT36" i="13" s="1"/>
  <c r="KQS36" i="13" s="1"/>
  <c r="KQR36" i="13" s="1"/>
  <c r="KQQ36" i="13" s="1"/>
  <c r="KQP36" i="13" s="1"/>
  <c r="KQO36" i="13" s="1"/>
  <c r="KQN36" i="13" s="1"/>
  <c r="KQM36" i="13" s="1"/>
  <c r="KQL36" i="13" s="1"/>
  <c r="KQK36" i="13" s="1"/>
  <c r="KQJ36" i="13" s="1"/>
  <c r="KQI36" i="13" s="1"/>
  <c r="KQH36" i="13" s="1"/>
  <c r="KQG36" i="13" s="1"/>
  <c r="KQF36" i="13" s="1"/>
  <c r="KQE36" i="13" s="1"/>
  <c r="KQD36" i="13" s="1"/>
  <c r="KQC36" i="13" s="1"/>
  <c r="KQB36" i="13" s="1"/>
  <c r="KQA36" i="13" s="1"/>
  <c r="KPZ36" i="13" s="1"/>
  <c r="KPY36" i="13" s="1"/>
  <c r="KPX36" i="13" s="1"/>
  <c r="KPW36" i="13" s="1"/>
  <c r="KPV36" i="13" s="1"/>
  <c r="KPU36" i="13" s="1"/>
  <c r="KPT36" i="13" s="1"/>
  <c r="KPS36" i="13" s="1"/>
  <c r="KPR36" i="13" s="1"/>
  <c r="KPQ36" i="13" s="1"/>
  <c r="KPP36" i="13" s="1"/>
  <c r="KPO36" i="13" s="1"/>
  <c r="KPN36" i="13" s="1"/>
  <c r="KPM36" i="13" s="1"/>
  <c r="KPL36" i="13" s="1"/>
  <c r="KPK36" i="13" s="1"/>
  <c r="KPJ36" i="13" s="1"/>
  <c r="KPI36" i="13" s="1"/>
  <c r="KPH36" i="13" s="1"/>
  <c r="KPG36" i="13" s="1"/>
  <c r="KPF36" i="13" s="1"/>
  <c r="KPE36" i="13" s="1"/>
  <c r="KPD36" i="13" s="1"/>
  <c r="KPC36" i="13" s="1"/>
  <c r="KPB36" i="13" s="1"/>
  <c r="KPA36" i="13" s="1"/>
  <c r="KOZ36" i="13" s="1"/>
  <c r="KOY36" i="13" s="1"/>
  <c r="KOX36" i="13" s="1"/>
  <c r="KOW36" i="13" s="1"/>
  <c r="KOV36" i="13" s="1"/>
  <c r="KOU36" i="13" s="1"/>
  <c r="KOT36" i="13" s="1"/>
  <c r="KOS36" i="13" s="1"/>
  <c r="KOR36" i="13" s="1"/>
  <c r="KOQ36" i="13" s="1"/>
  <c r="KOP36" i="13" s="1"/>
  <c r="KOO36" i="13" s="1"/>
  <c r="KON36" i="13" s="1"/>
  <c r="KOM36" i="13" s="1"/>
  <c r="KOL36" i="13" s="1"/>
  <c r="KOK36" i="13" s="1"/>
  <c r="KOJ36" i="13" s="1"/>
  <c r="KOI36" i="13" s="1"/>
  <c r="KOH36" i="13" s="1"/>
  <c r="KOG36" i="13" s="1"/>
  <c r="KOF36" i="13" s="1"/>
  <c r="KOE36" i="13" s="1"/>
  <c r="KOD36" i="13" s="1"/>
  <c r="KOC36" i="13" s="1"/>
  <c r="KOB36" i="13" s="1"/>
  <c r="KOA36" i="13" s="1"/>
  <c r="KNZ36" i="13" s="1"/>
  <c r="KNY36" i="13" s="1"/>
  <c r="KNX36" i="13" s="1"/>
  <c r="KNW36" i="13" s="1"/>
  <c r="KNV36" i="13" s="1"/>
  <c r="KNU36" i="13" s="1"/>
  <c r="KNT36" i="13" s="1"/>
  <c r="KNS36" i="13" s="1"/>
  <c r="KNR36" i="13" s="1"/>
  <c r="KNQ36" i="13" s="1"/>
  <c r="KNP36" i="13" s="1"/>
  <c r="KNO36" i="13" s="1"/>
  <c r="KNN36" i="13" s="1"/>
  <c r="KNM36" i="13" s="1"/>
  <c r="KNL36" i="13" s="1"/>
  <c r="KNK36" i="13" s="1"/>
  <c r="KNJ36" i="13" s="1"/>
  <c r="KNI36" i="13" s="1"/>
  <c r="KNH36" i="13" s="1"/>
  <c r="KNG36" i="13" s="1"/>
  <c r="KNF36" i="13" s="1"/>
  <c r="KNE36" i="13" s="1"/>
  <c r="KND36" i="13" s="1"/>
  <c r="KNC36" i="13" s="1"/>
  <c r="KNB36" i="13" s="1"/>
  <c r="KNA36" i="13" s="1"/>
  <c r="KMZ36" i="13" s="1"/>
  <c r="KMY36" i="13" s="1"/>
  <c r="KMX36" i="13" s="1"/>
  <c r="KMW36" i="13" s="1"/>
  <c r="KMV36" i="13" s="1"/>
  <c r="KMU36" i="13" s="1"/>
  <c r="KMT36" i="13" s="1"/>
  <c r="KMS36" i="13" s="1"/>
  <c r="KMR36" i="13" s="1"/>
  <c r="KMQ36" i="13" s="1"/>
  <c r="KMP36" i="13" s="1"/>
  <c r="KMO36" i="13" s="1"/>
  <c r="KMN36" i="13" s="1"/>
  <c r="KMM36" i="13" s="1"/>
  <c r="KML36" i="13" s="1"/>
  <c r="KMK36" i="13" s="1"/>
  <c r="KMJ36" i="13" s="1"/>
  <c r="KMI36" i="13" s="1"/>
  <c r="KMH36" i="13" s="1"/>
  <c r="KMG36" i="13" s="1"/>
  <c r="KMF36" i="13" s="1"/>
  <c r="KME36" i="13" s="1"/>
  <c r="KMD36" i="13" s="1"/>
  <c r="KMC36" i="13" s="1"/>
  <c r="KMB36" i="13" s="1"/>
  <c r="KMA36" i="13" s="1"/>
  <c r="KLZ36" i="13" s="1"/>
  <c r="KLY36" i="13" s="1"/>
  <c r="KLX36" i="13" s="1"/>
  <c r="KLW36" i="13" s="1"/>
  <c r="KLV36" i="13" s="1"/>
  <c r="KLU36" i="13" s="1"/>
  <c r="KLT36" i="13" s="1"/>
  <c r="KLS36" i="13" s="1"/>
  <c r="KLR36" i="13" s="1"/>
  <c r="KLQ36" i="13" s="1"/>
  <c r="KLP36" i="13" s="1"/>
  <c r="KLO36" i="13" s="1"/>
  <c r="KLN36" i="13" s="1"/>
  <c r="KLM36" i="13" s="1"/>
  <c r="KLL36" i="13" s="1"/>
  <c r="KLK36" i="13" s="1"/>
  <c r="KLJ36" i="13" s="1"/>
  <c r="KLI36" i="13" s="1"/>
  <c r="KLH36" i="13" s="1"/>
  <c r="KLG36" i="13" s="1"/>
  <c r="KLF36" i="13" s="1"/>
  <c r="KLE36" i="13" s="1"/>
  <c r="KLD36" i="13" s="1"/>
  <c r="KLC36" i="13" s="1"/>
  <c r="KLB36" i="13" s="1"/>
  <c r="KLA36" i="13" s="1"/>
  <c r="KKZ36" i="13" s="1"/>
  <c r="KKY36" i="13" s="1"/>
  <c r="KKX36" i="13" s="1"/>
  <c r="KKW36" i="13" s="1"/>
  <c r="KKV36" i="13" s="1"/>
  <c r="KKU36" i="13" s="1"/>
  <c r="KKT36" i="13" s="1"/>
  <c r="KKS36" i="13" s="1"/>
  <c r="KKR36" i="13" s="1"/>
  <c r="KKQ36" i="13" s="1"/>
  <c r="KKP36" i="13" s="1"/>
  <c r="KKO36" i="13" s="1"/>
  <c r="KKN36" i="13" s="1"/>
  <c r="KKM36" i="13" s="1"/>
  <c r="KKL36" i="13" s="1"/>
  <c r="KKK36" i="13" s="1"/>
  <c r="KKJ36" i="13" s="1"/>
  <c r="KKI36" i="13" s="1"/>
  <c r="KKH36" i="13" s="1"/>
  <c r="KKG36" i="13" s="1"/>
  <c r="KKF36" i="13" s="1"/>
  <c r="KKE36" i="13" s="1"/>
  <c r="KKD36" i="13" s="1"/>
  <c r="KKC36" i="13" s="1"/>
  <c r="KKB36" i="13" s="1"/>
  <c r="KKA36" i="13" s="1"/>
  <c r="KJZ36" i="13" s="1"/>
  <c r="KJY36" i="13" s="1"/>
  <c r="KJX36" i="13" s="1"/>
  <c r="KJW36" i="13" s="1"/>
  <c r="KJV36" i="13" s="1"/>
  <c r="KJU36" i="13" s="1"/>
  <c r="KJT36" i="13" s="1"/>
  <c r="KJS36" i="13" s="1"/>
  <c r="KJR36" i="13" s="1"/>
  <c r="KJQ36" i="13" s="1"/>
  <c r="KJP36" i="13" s="1"/>
  <c r="KJO36" i="13" s="1"/>
  <c r="KJN36" i="13" s="1"/>
  <c r="KJM36" i="13" s="1"/>
  <c r="KJL36" i="13" s="1"/>
  <c r="KJK36" i="13" s="1"/>
  <c r="KJJ36" i="13" s="1"/>
  <c r="KJI36" i="13" s="1"/>
  <c r="KJH36" i="13" s="1"/>
  <c r="KJG36" i="13" s="1"/>
  <c r="KJF36" i="13" s="1"/>
  <c r="KJE36" i="13" s="1"/>
  <c r="KJD36" i="13" s="1"/>
  <c r="KJC36" i="13" s="1"/>
  <c r="KJB36" i="13" s="1"/>
  <c r="KJA36" i="13" s="1"/>
  <c r="KIZ36" i="13" s="1"/>
  <c r="KIY36" i="13" s="1"/>
  <c r="KIX36" i="13" s="1"/>
  <c r="KIW36" i="13" s="1"/>
  <c r="KIV36" i="13" s="1"/>
  <c r="KIU36" i="13" s="1"/>
  <c r="KIT36" i="13" s="1"/>
  <c r="KIS36" i="13" s="1"/>
  <c r="KIR36" i="13" s="1"/>
  <c r="KIQ36" i="13" s="1"/>
  <c r="KIP36" i="13" s="1"/>
  <c r="KIO36" i="13" s="1"/>
  <c r="KIN36" i="13" s="1"/>
  <c r="KIM36" i="13" s="1"/>
  <c r="KIL36" i="13" s="1"/>
  <c r="KIK36" i="13" s="1"/>
  <c r="KIJ36" i="13" s="1"/>
  <c r="KII36" i="13" s="1"/>
  <c r="KIH36" i="13" s="1"/>
  <c r="KIG36" i="13" s="1"/>
  <c r="KIF36" i="13" s="1"/>
  <c r="KIE36" i="13" s="1"/>
  <c r="KID36" i="13" s="1"/>
  <c r="KIC36" i="13" s="1"/>
  <c r="KIB36" i="13" s="1"/>
  <c r="KIA36" i="13" s="1"/>
  <c r="KHZ36" i="13" s="1"/>
  <c r="KHY36" i="13" s="1"/>
  <c r="KHX36" i="13" s="1"/>
  <c r="KHW36" i="13" s="1"/>
  <c r="KHV36" i="13" s="1"/>
  <c r="KHU36" i="13" s="1"/>
  <c r="KHT36" i="13" s="1"/>
  <c r="KHS36" i="13" s="1"/>
  <c r="KHR36" i="13" s="1"/>
  <c r="KHQ36" i="13" s="1"/>
  <c r="KHP36" i="13" s="1"/>
  <c r="KHO36" i="13" s="1"/>
  <c r="KHN36" i="13" s="1"/>
  <c r="KHM36" i="13" s="1"/>
  <c r="KHL36" i="13" s="1"/>
  <c r="KHK36" i="13" s="1"/>
  <c r="KHJ36" i="13" s="1"/>
  <c r="KHI36" i="13" s="1"/>
  <c r="KHH36" i="13" s="1"/>
  <c r="KHG36" i="13" s="1"/>
  <c r="KHF36" i="13" s="1"/>
  <c r="KHE36" i="13" s="1"/>
  <c r="KHD36" i="13" s="1"/>
  <c r="KHC36" i="13" s="1"/>
  <c r="KHB36" i="13" s="1"/>
  <c r="KHA36" i="13" s="1"/>
  <c r="KGZ36" i="13" s="1"/>
  <c r="KGY36" i="13" s="1"/>
  <c r="KGX36" i="13" s="1"/>
  <c r="KGW36" i="13" s="1"/>
  <c r="KGV36" i="13" s="1"/>
  <c r="KGU36" i="13" s="1"/>
  <c r="KGT36" i="13" s="1"/>
  <c r="KGS36" i="13" s="1"/>
  <c r="KGR36" i="13" s="1"/>
  <c r="KGQ36" i="13" s="1"/>
  <c r="KGP36" i="13" s="1"/>
  <c r="KGO36" i="13" s="1"/>
  <c r="KGN36" i="13" s="1"/>
  <c r="KGM36" i="13" s="1"/>
  <c r="KGL36" i="13" s="1"/>
  <c r="KGK36" i="13" s="1"/>
  <c r="KGJ36" i="13" s="1"/>
  <c r="KGI36" i="13" s="1"/>
  <c r="KGH36" i="13" s="1"/>
  <c r="KGG36" i="13" s="1"/>
  <c r="KGF36" i="13" s="1"/>
  <c r="KGE36" i="13" s="1"/>
  <c r="KGD36" i="13" s="1"/>
  <c r="KGC36" i="13" s="1"/>
  <c r="KGB36" i="13" s="1"/>
  <c r="KGA36" i="13" s="1"/>
  <c r="KFZ36" i="13" s="1"/>
  <c r="KFY36" i="13" s="1"/>
  <c r="KFX36" i="13" s="1"/>
  <c r="KFW36" i="13" s="1"/>
  <c r="KFV36" i="13" s="1"/>
  <c r="KFU36" i="13" s="1"/>
  <c r="KFT36" i="13" s="1"/>
  <c r="KFS36" i="13" s="1"/>
  <c r="KFR36" i="13" s="1"/>
  <c r="KFQ36" i="13" s="1"/>
  <c r="KFP36" i="13" s="1"/>
  <c r="KFO36" i="13" s="1"/>
  <c r="KFN36" i="13" s="1"/>
  <c r="KFM36" i="13" s="1"/>
  <c r="KFL36" i="13" s="1"/>
  <c r="KFK36" i="13" s="1"/>
  <c r="KFJ36" i="13" s="1"/>
  <c r="KFI36" i="13" s="1"/>
  <c r="KFH36" i="13" s="1"/>
  <c r="KFG36" i="13" s="1"/>
  <c r="KFF36" i="13" s="1"/>
  <c r="KFE36" i="13" s="1"/>
  <c r="KFD36" i="13" s="1"/>
  <c r="KFC36" i="13" s="1"/>
  <c r="KFB36" i="13" s="1"/>
  <c r="KFA36" i="13" s="1"/>
  <c r="KEZ36" i="13" s="1"/>
  <c r="KEY36" i="13" s="1"/>
  <c r="KEX36" i="13" s="1"/>
  <c r="KEW36" i="13" s="1"/>
  <c r="KEV36" i="13" s="1"/>
  <c r="KEU36" i="13" s="1"/>
  <c r="KET36" i="13" s="1"/>
  <c r="KES36" i="13" s="1"/>
  <c r="KER36" i="13" s="1"/>
  <c r="KEQ36" i="13" s="1"/>
  <c r="KEP36" i="13" s="1"/>
  <c r="KEO36" i="13" s="1"/>
  <c r="KEN36" i="13" s="1"/>
  <c r="KEM36" i="13" s="1"/>
  <c r="KEL36" i="13" s="1"/>
  <c r="KEK36" i="13" s="1"/>
  <c r="KEJ36" i="13" s="1"/>
  <c r="KEI36" i="13" s="1"/>
  <c r="KEH36" i="13" s="1"/>
  <c r="KEG36" i="13" s="1"/>
  <c r="KEF36" i="13" s="1"/>
  <c r="KEE36" i="13" s="1"/>
  <c r="KED36" i="13" s="1"/>
  <c r="KEC36" i="13" s="1"/>
  <c r="KEB36" i="13" s="1"/>
  <c r="KEA36" i="13" s="1"/>
  <c r="KDZ36" i="13" s="1"/>
  <c r="KDY36" i="13" s="1"/>
  <c r="KDX36" i="13" s="1"/>
  <c r="KDW36" i="13" s="1"/>
  <c r="KDV36" i="13" s="1"/>
  <c r="KDU36" i="13" s="1"/>
  <c r="KDT36" i="13" s="1"/>
  <c r="KDS36" i="13" s="1"/>
  <c r="KDR36" i="13" s="1"/>
  <c r="KDQ36" i="13" s="1"/>
  <c r="KDP36" i="13" s="1"/>
  <c r="KDO36" i="13" s="1"/>
  <c r="KDN36" i="13" s="1"/>
  <c r="KDM36" i="13" s="1"/>
  <c r="KDL36" i="13" s="1"/>
  <c r="KDK36" i="13" s="1"/>
  <c r="KDJ36" i="13" s="1"/>
  <c r="KDI36" i="13" s="1"/>
  <c r="KDH36" i="13" s="1"/>
  <c r="KDG36" i="13" s="1"/>
  <c r="KDF36" i="13" s="1"/>
  <c r="KDE36" i="13" s="1"/>
  <c r="KDD36" i="13" s="1"/>
  <c r="KDC36" i="13" s="1"/>
  <c r="KDB36" i="13" s="1"/>
  <c r="KDA36" i="13" s="1"/>
  <c r="KCZ36" i="13" s="1"/>
  <c r="KCY36" i="13" s="1"/>
  <c r="KCX36" i="13" s="1"/>
  <c r="KCW36" i="13" s="1"/>
  <c r="KCV36" i="13" s="1"/>
  <c r="KCU36" i="13" s="1"/>
  <c r="KCT36" i="13" s="1"/>
  <c r="KCS36" i="13" s="1"/>
  <c r="KCR36" i="13" s="1"/>
  <c r="KCQ36" i="13" s="1"/>
  <c r="KCP36" i="13" s="1"/>
  <c r="KCO36" i="13" s="1"/>
  <c r="KCN36" i="13" s="1"/>
  <c r="KCM36" i="13" s="1"/>
  <c r="KCL36" i="13" s="1"/>
  <c r="KCK36" i="13" s="1"/>
  <c r="KCJ36" i="13" s="1"/>
  <c r="KCI36" i="13" s="1"/>
  <c r="KCH36" i="13" s="1"/>
  <c r="KCG36" i="13" s="1"/>
  <c r="KCF36" i="13" s="1"/>
  <c r="KCE36" i="13" s="1"/>
  <c r="KCD36" i="13" s="1"/>
  <c r="KCC36" i="13" s="1"/>
  <c r="KCB36" i="13" s="1"/>
  <c r="KCA36" i="13" s="1"/>
  <c r="KBZ36" i="13" s="1"/>
  <c r="KBY36" i="13" s="1"/>
  <c r="KBX36" i="13" s="1"/>
  <c r="KBW36" i="13" s="1"/>
  <c r="KBV36" i="13" s="1"/>
  <c r="KBU36" i="13" s="1"/>
  <c r="KBT36" i="13" s="1"/>
  <c r="KBS36" i="13" s="1"/>
  <c r="KBR36" i="13" s="1"/>
  <c r="KBQ36" i="13" s="1"/>
  <c r="KBP36" i="13" s="1"/>
  <c r="KBO36" i="13" s="1"/>
  <c r="KBN36" i="13" s="1"/>
  <c r="KBM36" i="13" s="1"/>
  <c r="KBL36" i="13" s="1"/>
  <c r="KBK36" i="13" s="1"/>
  <c r="KBJ36" i="13" s="1"/>
  <c r="KBI36" i="13" s="1"/>
  <c r="KBH36" i="13" s="1"/>
  <c r="KBG36" i="13" s="1"/>
  <c r="KBF36" i="13" s="1"/>
  <c r="KBE36" i="13" s="1"/>
  <c r="KBD36" i="13" s="1"/>
  <c r="KBC36" i="13" s="1"/>
  <c r="KBB36" i="13" s="1"/>
  <c r="KBA36" i="13" s="1"/>
  <c r="KAZ36" i="13" s="1"/>
  <c r="KAY36" i="13" s="1"/>
  <c r="KAX36" i="13" s="1"/>
  <c r="KAW36" i="13" s="1"/>
  <c r="KAV36" i="13" s="1"/>
  <c r="KAU36" i="13" s="1"/>
  <c r="KAT36" i="13" s="1"/>
  <c r="KAS36" i="13" s="1"/>
  <c r="KAR36" i="13" s="1"/>
  <c r="KAQ36" i="13" s="1"/>
  <c r="KAP36" i="13" s="1"/>
  <c r="KAO36" i="13" s="1"/>
  <c r="KAN36" i="13" s="1"/>
  <c r="KAM36" i="13" s="1"/>
  <c r="KAL36" i="13" s="1"/>
  <c r="KAK36" i="13" s="1"/>
  <c r="KAJ36" i="13" s="1"/>
  <c r="KAI36" i="13" s="1"/>
  <c r="KAH36" i="13" s="1"/>
  <c r="KAG36" i="13" s="1"/>
  <c r="KAF36" i="13" s="1"/>
  <c r="KAE36" i="13" s="1"/>
  <c r="KAD36" i="13" s="1"/>
  <c r="KAC36" i="13" s="1"/>
  <c r="KAB36" i="13" s="1"/>
  <c r="KAA36" i="13" s="1"/>
  <c r="JZZ36" i="13" s="1"/>
  <c r="JZY36" i="13" s="1"/>
  <c r="JZX36" i="13" s="1"/>
  <c r="JZW36" i="13" s="1"/>
  <c r="JZV36" i="13" s="1"/>
  <c r="JZU36" i="13" s="1"/>
  <c r="JZT36" i="13" s="1"/>
  <c r="JZS36" i="13" s="1"/>
  <c r="JZR36" i="13" s="1"/>
  <c r="JZQ36" i="13" s="1"/>
  <c r="JZP36" i="13" s="1"/>
  <c r="JZO36" i="13" s="1"/>
  <c r="JZN36" i="13" s="1"/>
  <c r="JZM36" i="13" s="1"/>
  <c r="JZL36" i="13" s="1"/>
  <c r="JZK36" i="13" s="1"/>
  <c r="JZJ36" i="13" s="1"/>
  <c r="JZI36" i="13" s="1"/>
  <c r="JZH36" i="13" s="1"/>
  <c r="JZG36" i="13" s="1"/>
  <c r="JZF36" i="13" s="1"/>
  <c r="JZE36" i="13" s="1"/>
  <c r="JZD36" i="13" s="1"/>
  <c r="JZC36" i="13" s="1"/>
  <c r="JZB36" i="13" s="1"/>
  <c r="JZA36" i="13" s="1"/>
  <c r="JYZ36" i="13" s="1"/>
  <c r="JYY36" i="13" s="1"/>
  <c r="JYX36" i="13" s="1"/>
  <c r="JYW36" i="13" s="1"/>
  <c r="JYV36" i="13" s="1"/>
  <c r="JYU36" i="13" s="1"/>
  <c r="JYT36" i="13" s="1"/>
  <c r="JYS36" i="13" s="1"/>
  <c r="JYR36" i="13" s="1"/>
  <c r="JYQ36" i="13" s="1"/>
  <c r="JYP36" i="13" s="1"/>
  <c r="JYO36" i="13" s="1"/>
  <c r="JYN36" i="13" s="1"/>
  <c r="JYM36" i="13" s="1"/>
  <c r="JYL36" i="13" s="1"/>
  <c r="JYK36" i="13" s="1"/>
  <c r="JYJ36" i="13" s="1"/>
  <c r="JYI36" i="13" s="1"/>
  <c r="JYH36" i="13" s="1"/>
  <c r="JYG36" i="13" s="1"/>
  <c r="JYF36" i="13" s="1"/>
  <c r="JYE36" i="13" s="1"/>
  <c r="JYD36" i="13" s="1"/>
  <c r="JYC36" i="13" s="1"/>
  <c r="JYB36" i="13" s="1"/>
  <c r="JYA36" i="13" s="1"/>
  <c r="JXZ36" i="13" s="1"/>
  <c r="JXY36" i="13" s="1"/>
  <c r="JXX36" i="13" s="1"/>
  <c r="JXW36" i="13" s="1"/>
  <c r="JXV36" i="13" s="1"/>
  <c r="JXU36" i="13" s="1"/>
  <c r="JXT36" i="13" s="1"/>
  <c r="JXS36" i="13" s="1"/>
  <c r="JXR36" i="13" s="1"/>
  <c r="JXQ36" i="13" s="1"/>
  <c r="JXP36" i="13" s="1"/>
  <c r="JXO36" i="13" s="1"/>
  <c r="JXN36" i="13" s="1"/>
  <c r="JXM36" i="13" s="1"/>
  <c r="JXL36" i="13" s="1"/>
  <c r="JXK36" i="13" s="1"/>
  <c r="JXJ36" i="13" s="1"/>
  <c r="JXI36" i="13" s="1"/>
  <c r="JXH36" i="13" s="1"/>
  <c r="JXG36" i="13" s="1"/>
  <c r="JXF36" i="13" s="1"/>
  <c r="JXE36" i="13" s="1"/>
  <c r="JXD36" i="13" s="1"/>
  <c r="JXC36" i="13" s="1"/>
  <c r="JXB36" i="13" s="1"/>
  <c r="JXA36" i="13" s="1"/>
  <c r="JWZ36" i="13" s="1"/>
  <c r="JWY36" i="13" s="1"/>
  <c r="JWX36" i="13" s="1"/>
  <c r="JWW36" i="13" s="1"/>
  <c r="JWV36" i="13" s="1"/>
  <c r="JWU36" i="13" s="1"/>
  <c r="JWT36" i="13" s="1"/>
  <c r="JWS36" i="13" s="1"/>
  <c r="JWR36" i="13" s="1"/>
  <c r="JWQ36" i="13" s="1"/>
  <c r="JWP36" i="13" s="1"/>
  <c r="JWO36" i="13" s="1"/>
  <c r="JWN36" i="13" s="1"/>
  <c r="JWM36" i="13" s="1"/>
  <c r="JWL36" i="13" s="1"/>
  <c r="JWK36" i="13" s="1"/>
  <c r="JWJ36" i="13" s="1"/>
  <c r="JWI36" i="13" s="1"/>
  <c r="JWH36" i="13" s="1"/>
  <c r="JWG36" i="13" s="1"/>
  <c r="JWF36" i="13" s="1"/>
  <c r="JWE36" i="13" s="1"/>
  <c r="JWD36" i="13" s="1"/>
  <c r="JWC36" i="13" s="1"/>
  <c r="JWB36" i="13" s="1"/>
  <c r="JWA36" i="13" s="1"/>
  <c r="JVZ36" i="13" s="1"/>
  <c r="JVY36" i="13" s="1"/>
  <c r="JVX36" i="13" s="1"/>
  <c r="JVW36" i="13" s="1"/>
  <c r="JVV36" i="13" s="1"/>
  <c r="JVU36" i="13" s="1"/>
  <c r="JVT36" i="13" s="1"/>
  <c r="JVS36" i="13" s="1"/>
  <c r="JVR36" i="13" s="1"/>
  <c r="JVQ36" i="13" s="1"/>
  <c r="JVP36" i="13" s="1"/>
  <c r="JVO36" i="13" s="1"/>
  <c r="JVN36" i="13" s="1"/>
  <c r="JVM36" i="13" s="1"/>
  <c r="JVL36" i="13" s="1"/>
  <c r="JVK36" i="13" s="1"/>
  <c r="JVJ36" i="13" s="1"/>
  <c r="JVI36" i="13" s="1"/>
  <c r="JVH36" i="13" s="1"/>
  <c r="JVG36" i="13" s="1"/>
  <c r="JVF36" i="13" s="1"/>
  <c r="JVE36" i="13" s="1"/>
  <c r="JVD36" i="13" s="1"/>
  <c r="JVC36" i="13" s="1"/>
  <c r="JVB36" i="13" s="1"/>
  <c r="JVA36" i="13" s="1"/>
  <c r="JUZ36" i="13" s="1"/>
  <c r="JUY36" i="13" s="1"/>
  <c r="JUX36" i="13" s="1"/>
  <c r="JUW36" i="13" s="1"/>
  <c r="JUV36" i="13" s="1"/>
  <c r="JUU36" i="13" s="1"/>
  <c r="JUT36" i="13" s="1"/>
  <c r="JUS36" i="13" s="1"/>
  <c r="JUR36" i="13" s="1"/>
  <c r="JUQ36" i="13" s="1"/>
  <c r="JUP36" i="13" s="1"/>
  <c r="JUO36" i="13" s="1"/>
  <c r="JUN36" i="13" s="1"/>
  <c r="JUM36" i="13" s="1"/>
  <c r="JUL36" i="13" s="1"/>
  <c r="JUK36" i="13" s="1"/>
  <c r="JUJ36" i="13" s="1"/>
  <c r="JUI36" i="13" s="1"/>
  <c r="JUH36" i="13" s="1"/>
  <c r="JUG36" i="13" s="1"/>
  <c r="JUF36" i="13" s="1"/>
  <c r="JUE36" i="13" s="1"/>
  <c r="JUD36" i="13" s="1"/>
  <c r="JUC36" i="13" s="1"/>
  <c r="JUB36" i="13" s="1"/>
  <c r="JUA36" i="13" s="1"/>
  <c r="JTZ36" i="13" s="1"/>
  <c r="JTY36" i="13" s="1"/>
  <c r="JTX36" i="13" s="1"/>
  <c r="JTW36" i="13" s="1"/>
  <c r="JTV36" i="13" s="1"/>
  <c r="JTU36" i="13" s="1"/>
  <c r="JTT36" i="13" s="1"/>
  <c r="JTS36" i="13" s="1"/>
  <c r="JTR36" i="13" s="1"/>
  <c r="JTQ36" i="13" s="1"/>
  <c r="JTP36" i="13" s="1"/>
  <c r="JTO36" i="13" s="1"/>
  <c r="JTN36" i="13" s="1"/>
  <c r="JTM36" i="13" s="1"/>
  <c r="JTL36" i="13" s="1"/>
  <c r="JTK36" i="13" s="1"/>
  <c r="JTJ36" i="13" s="1"/>
  <c r="JTI36" i="13" s="1"/>
  <c r="JTH36" i="13" s="1"/>
  <c r="JTG36" i="13" s="1"/>
  <c r="JTF36" i="13" s="1"/>
  <c r="JTE36" i="13" s="1"/>
  <c r="JTD36" i="13" s="1"/>
  <c r="JTC36" i="13" s="1"/>
  <c r="JTB36" i="13" s="1"/>
  <c r="JTA36" i="13" s="1"/>
  <c r="JSZ36" i="13" s="1"/>
  <c r="JSY36" i="13" s="1"/>
  <c r="JSX36" i="13" s="1"/>
  <c r="JSW36" i="13" s="1"/>
  <c r="JSV36" i="13" s="1"/>
  <c r="JSU36" i="13" s="1"/>
  <c r="JST36" i="13" s="1"/>
  <c r="JSS36" i="13" s="1"/>
  <c r="JSR36" i="13" s="1"/>
  <c r="JSQ36" i="13" s="1"/>
  <c r="JSP36" i="13" s="1"/>
  <c r="JSO36" i="13" s="1"/>
  <c r="JSN36" i="13" s="1"/>
  <c r="JSM36" i="13" s="1"/>
  <c r="JSL36" i="13" s="1"/>
  <c r="JSK36" i="13" s="1"/>
  <c r="JSJ36" i="13" s="1"/>
  <c r="JSI36" i="13" s="1"/>
  <c r="JSH36" i="13" s="1"/>
  <c r="JSG36" i="13" s="1"/>
  <c r="JSF36" i="13" s="1"/>
  <c r="JSE36" i="13" s="1"/>
  <c r="JSD36" i="13" s="1"/>
  <c r="JSC36" i="13" s="1"/>
  <c r="JSB36" i="13" s="1"/>
  <c r="JSA36" i="13" s="1"/>
  <c r="JRZ36" i="13" s="1"/>
  <c r="JRY36" i="13" s="1"/>
  <c r="JRX36" i="13" s="1"/>
  <c r="JRW36" i="13" s="1"/>
  <c r="JRV36" i="13" s="1"/>
  <c r="JRU36" i="13" s="1"/>
  <c r="JRT36" i="13" s="1"/>
  <c r="JRS36" i="13" s="1"/>
  <c r="JRR36" i="13" s="1"/>
  <c r="JRQ36" i="13" s="1"/>
  <c r="JRP36" i="13" s="1"/>
  <c r="JRO36" i="13" s="1"/>
  <c r="JRN36" i="13" s="1"/>
  <c r="JRM36" i="13" s="1"/>
  <c r="JRL36" i="13" s="1"/>
  <c r="JRK36" i="13" s="1"/>
  <c r="JRJ36" i="13" s="1"/>
  <c r="JRI36" i="13" s="1"/>
  <c r="JRH36" i="13" s="1"/>
  <c r="JRG36" i="13" s="1"/>
  <c r="JRF36" i="13" s="1"/>
  <c r="JRE36" i="13" s="1"/>
  <c r="JRD36" i="13" s="1"/>
  <c r="JRC36" i="13" s="1"/>
  <c r="JRB36" i="13" s="1"/>
  <c r="JRA36" i="13" s="1"/>
  <c r="JQZ36" i="13" s="1"/>
  <c r="JQY36" i="13" s="1"/>
  <c r="JQX36" i="13" s="1"/>
  <c r="JQW36" i="13" s="1"/>
  <c r="JQV36" i="13" s="1"/>
  <c r="JQU36" i="13" s="1"/>
  <c r="JQT36" i="13" s="1"/>
  <c r="JQS36" i="13" s="1"/>
  <c r="JQR36" i="13" s="1"/>
  <c r="JQQ36" i="13" s="1"/>
  <c r="JQP36" i="13" s="1"/>
  <c r="JQO36" i="13" s="1"/>
  <c r="JQN36" i="13" s="1"/>
  <c r="JQM36" i="13" s="1"/>
  <c r="JQL36" i="13" s="1"/>
  <c r="JQK36" i="13" s="1"/>
  <c r="JQJ36" i="13" s="1"/>
  <c r="JQI36" i="13" s="1"/>
  <c r="JQH36" i="13" s="1"/>
  <c r="JQG36" i="13" s="1"/>
  <c r="JQF36" i="13" s="1"/>
  <c r="JQE36" i="13" s="1"/>
  <c r="JQD36" i="13" s="1"/>
  <c r="JQC36" i="13" s="1"/>
  <c r="JQB36" i="13" s="1"/>
  <c r="JQA36" i="13" s="1"/>
  <c r="JPZ36" i="13" s="1"/>
  <c r="JPY36" i="13" s="1"/>
  <c r="JPX36" i="13" s="1"/>
  <c r="JPW36" i="13" s="1"/>
  <c r="JPV36" i="13" s="1"/>
  <c r="JPU36" i="13" s="1"/>
  <c r="JPT36" i="13" s="1"/>
  <c r="JPS36" i="13" s="1"/>
  <c r="JPR36" i="13" s="1"/>
  <c r="JPQ36" i="13" s="1"/>
  <c r="JPP36" i="13" s="1"/>
  <c r="JPO36" i="13" s="1"/>
  <c r="JPN36" i="13" s="1"/>
  <c r="JPM36" i="13" s="1"/>
  <c r="JPL36" i="13" s="1"/>
  <c r="JPK36" i="13" s="1"/>
  <c r="JPJ36" i="13" s="1"/>
  <c r="JPI36" i="13" s="1"/>
  <c r="JPH36" i="13" s="1"/>
  <c r="JPG36" i="13" s="1"/>
  <c r="JPF36" i="13" s="1"/>
  <c r="JPE36" i="13" s="1"/>
  <c r="JPD36" i="13" s="1"/>
  <c r="JPC36" i="13" s="1"/>
  <c r="JPB36" i="13" s="1"/>
  <c r="JPA36" i="13" s="1"/>
  <c r="JOZ36" i="13" s="1"/>
  <c r="JOY36" i="13" s="1"/>
  <c r="JOX36" i="13" s="1"/>
  <c r="JOW36" i="13" s="1"/>
  <c r="JOV36" i="13" s="1"/>
  <c r="JOU36" i="13" s="1"/>
  <c r="JOT36" i="13" s="1"/>
  <c r="JOS36" i="13" s="1"/>
  <c r="JOR36" i="13" s="1"/>
  <c r="JOQ36" i="13" s="1"/>
  <c r="JOP36" i="13" s="1"/>
  <c r="JOO36" i="13" s="1"/>
  <c r="JON36" i="13" s="1"/>
  <c r="JOM36" i="13" s="1"/>
  <c r="JOL36" i="13" s="1"/>
  <c r="JOK36" i="13" s="1"/>
  <c r="JOJ36" i="13" s="1"/>
  <c r="JOI36" i="13" s="1"/>
  <c r="JOH36" i="13" s="1"/>
  <c r="JOG36" i="13" s="1"/>
  <c r="JOF36" i="13" s="1"/>
  <c r="JOE36" i="13" s="1"/>
  <c r="JOD36" i="13" s="1"/>
  <c r="JOC36" i="13" s="1"/>
  <c r="JOB36" i="13" s="1"/>
  <c r="JOA36" i="13" s="1"/>
  <c r="JNZ36" i="13" s="1"/>
  <c r="JNY36" i="13" s="1"/>
  <c r="JNX36" i="13" s="1"/>
  <c r="JNW36" i="13" s="1"/>
  <c r="JNV36" i="13" s="1"/>
  <c r="JNU36" i="13" s="1"/>
  <c r="JNT36" i="13" s="1"/>
  <c r="JNS36" i="13" s="1"/>
  <c r="JNR36" i="13" s="1"/>
  <c r="JNQ36" i="13" s="1"/>
  <c r="JNP36" i="13" s="1"/>
  <c r="JNO36" i="13" s="1"/>
  <c r="JNN36" i="13" s="1"/>
  <c r="JNM36" i="13" s="1"/>
  <c r="JNL36" i="13" s="1"/>
  <c r="JNK36" i="13" s="1"/>
  <c r="JNJ36" i="13" s="1"/>
  <c r="JNI36" i="13" s="1"/>
  <c r="JNH36" i="13" s="1"/>
  <c r="JNG36" i="13" s="1"/>
  <c r="JNF36" i="13" s="1"/>
  <c r="JNE36" i="13" s="1"/>
  <c r="JND36" i="13" s="1"/>
  <c r="JNC36" i="13" s="1"/>
  <c r="JNB36" i="13" s="1"/>
  <c r="JNA36" i="13" s="1"/>
  <c r="JMZ36" i="13" s="1"/>
  <c r="JMY36" i="13" s="1"/>
  <c r="JMX36" i="13" s="1"/>
  <c r="JMW36" i="13" s="1"/>
  <c r="JMV36" i="13" s="1"/>
  <c r="JMU36" i="13" s="1"/>
  <c r="JMT36" i="13" s="1"/>
  <c r="JMS36" i="13" s="1"/>
  <c r="JMR36" i="13" s="1"/>
  <c r="JMQ36" i="13" s="1"/>
  <c r="JMP36" i="13" s="1"/>
  <c r="JMO36" i="13" s="1"/>
  <c r="JMN36" i="13" s="1"/>
  <c r="JMM36" i="13" s="1"/>
  <c r="JML36" i="13" s="1"/>
  <c r="JMK36" i="13" s="1"/>
  <c r="JMJ36" i="13" s="1"/>
  <c r="JMI36" i="13" s="1"/>
  <c r="JMH36" i="13" s="1"/>
  <c r="JMG36" i="13" s="1"/>
  <c r="JMF36" i="13" s="1"/>
  <c r="JME36" i="13" s="1"/>
  <c r="JMD36" i="13" s="1"/>
  <c r="JMC36" i="13" s="1"/>
  <c r="JMB36" i="13" s="1"/>
  <c r="JMA36" i="13" s="1"/>
  <c r="JLZ36" i="13" s="1"/>
  <c r="JLY36" i="13" s="1"/>
  <c r="JLX36" i="13" s="1"/>
  <c r="JLW36" i="13" s="1"/>
  <c r="JLV36" i="13" s="1"/>
  <c r="JLU36" i="13" s="1"/>
  <c r="JLT36" i="13" s="1"/>
  <c r="JLS36" i="13" s="1"/>
  <c r="JLR36" i="13" s="1"/>
  <c r="JLQ36" i="13" s="1"/>
  <c r="JLP36" i="13" s="1"/>
  <c r="JLO36" i="13" s="1"/>
  <c r="JLN36" i="13" s="1"/>
  <c r="JLM36" i="13" s="1"/>
  <c r="JLL36" i="13" s="1"/>
  <c r="JLK36" i="13" s="1"/>
  <c r="JLJ36" i="13" s="1"/>
  <c r="JLI36" i="13" s="1"/>
  <c r="JLH36" i="13" s="1"/>
  <c r="JLG36" i="13" s="1"/>
  <c r="JLF36" i="13" s="1"/>
  <c r="JLE36" i="13" s="1"/>
  <c r="JLD36" i="13" s="1"/>
  <c r="JLC36" i="13" s="1"/>
  <c r="JLB36" i="13" s="1"/>
  <c r="JLA36" i="13" s="1"/>
  <c r="JKZ36" i="13" s="1"/>
  <c r="JKY36" i="13" s="1"/>
  <c r="JKX36" i="13" s="1"/>
  <c r="JKW36" i="13" s="1"/>
  <c r="JKV36" i="13" s="1"/>
  <c r="JKU36" i="13" s="1"/>
  <c r="JKT36" i="13" s="1"/>
  <c r="JKS36" i="13" s="1"/>
  <c r="JKR36" i="13" s="1"/>
  <c r="JKQ36" i="13" s="1"/>
  <c r="JKP36" i="13" s="1"/>
  <c r="JKO36" i="13" s="1"/>
  <c r="JKN36" i="13" s="1"/>
  <c r="JKM36" i="13" s="1"/>
  <c r="JKL36" i="13" s="1"/>
  <c r="JKK36" i="13" s="1"/>
  <c r="JKJ36" i="13" s="1"/>
  <c r="JKI36" i="13" s="1"/>
  <c r="JKH36" i="13" s="1"/>
  <c r="JKG36" i="13" s="1"/>
  <c r="JKF36" i="13" s="1"/>
  <c r="JKE36" i="13" s="1"/>
  <c r="JKD36" i="13" s="1"/>
  <c r="JKC36" i="13" s="1"/>
  <c r="JKB36" i="13" s="1"/>
  <c r="JKA36" i="13" s="1"/>
  <c r="JJZ36" i="13" s="1"/>
  <c r="JJY36" i="13" s="1"/>
  <c r="JJX36" i="13" s="1"/>
  <c r="JJW36" i="13" s="1"/>
  <c r="JJV36" i="13" s="1"/>
  <c r="JJU36" i="13" s="1"/>
  <c r="JJT36" i="13" s="1"/>
  <c r="JJS36" i="13" s="1"/>
  <c r="JJR36" i="13" s="1"/>
  <c r="JJQ36" i="13" s="1"/>
  <c r="JJP36" i="13" s="1"/>
  <c r="JJO36" i="13" s="1"/>
  <c r="JJN36" i="13" s="1"/>
  <c r="JJM36" i="13" s="1"/>
  <c r="JJL36" i="13" s="1"/>
  <c r="JJK36" i="13" s="1"/>
  <c r="JJJ36" i="13" s="1"/>
  <c r="JJI36" i="13" s="1"/>
  <c r="JJH36" i="13" s="1"/>
  <c r="JJG36" i="13" s="1"/>
  <c r="JJF36" i="13" s="1"/>
  <c r="JJE36" i="13" s="1"/>
  <c r="JJD36" i="13" s="1"/>
  <c r="JJC36" i="13" s="1"/>
  <c r="JJB36" i="13" s="1"/>
  <c r="JJA36" i="13" s="1"/>
  <c r="JIZ36" i="13" s="1"/>
  <c r="JIY36" i="13" s="1"/>
  <c r="JIX36" i="13" s="1"/>
  <c r="JIW36" i="13" s="1"/>
  <c r="JIV36" i="13" s="1"/>
  <c r="JIU36" i="13" s="1"/>
  <c r="JIT36" i="13" s="1"/>
  <c r="JIS36" i="13" s="1"/>
  <c r="JIR36" i="13" s="1"/>
  <c r="JIQ36" i="13" s="1"/>
  <c r="JIP36" i="13" s="1"/>
  <c r="JIO36" i="13" s="1"/>
  <c r="JIN36" i="13" s="1"/>
  <c r="JIM36" i="13" s="1"/>
  <c r="JIL36" i="13" s="1"/>
  <c r="JIK36" i="13" s="1"/>
  <c r="JIJ36" i="13" s="1"/>
  <c r="JII36" i="13" s="1"/>
  <c r="JIH36" i="13" s="1"/>
  <c r="JIG36" i="13" s="1"/>
  <c r="JIF36" i="13" s="1"/>
  <c r="JIE36" i="13" s="1"/>
  <c r="JID36" i="13" s="1"/>
  <c r="JIC36" i="13" s="1"/>
  <c r="JIB36" i="13" s="1"/>
  <c r="JIA36" i="13" s="1"/>
  <c r="JHZ36" i="13" s="1"/>
  <c r="JHY36" i="13" s="1"/>
  <c r="JHX36" i="13" s="1"/>
  <c r="JHW36" i="13" s="1"/>
  <c r="JHV36" i="13" s="1"/>
  <c r="JHU36" i="13" s="1"/>
  <c r="JHT36" i="13" s="1"/>
  <c r="JHS36" i="13" s="1"/>
  <c r="JHR36" i="13" s="1"/>
  <c r="JHQ36" i="13" s="1"/>
  <c r="JHP36" i="13" s="1"/>
  <c r="JHO36" i="13" s="1"/>
  <c r="JHN36" i="13" s="1"/>
  <c r="JHM36" i="13" s="1"/>
  <c r="JHL36" i="13" s="1"/>
  <c r="JHK36" i="13" s="1"/>
  <c r="JHJ36" i="13" s="1"/>
  <c r="JHI36" i="13" s="1"/>
  <c r="JHH36" i="13" s="1"/>
  <c r="JHG36" i="13" s="1"/>
  <c r="JHF36" i="13" s="1"/>
  <c r="JHE36" i="13" s="1"/>
  <c r="JHD36" i="13" s="1"/>
  <c r="JHC36" i="13" s="1"/>
  <c r="JHB36" i="13" s="1"/>
  <c r="JHA36" i="13" s="1"/>
  <c r="JGZ36" i="13" s="1"/>
  <c r="JGY36" i="13" s="1"/>
  <c r="JGX36" i="13" s="1"/>
  <c r="JGW36" i="13" s="1"/>
  <c r="JGV36" i="13" s="1"/>
  <c r="JGU36" i="13" s="1"/>
  <c r="JGT36" i="13" s="1"/>
  <c r="JGS36" i="13" s="1"/>
  <c r="JGR36" i="13" s="1"/>
  <c r="JGQ36" i="13" s="1"/>
  <c r="JGP36" i="13" s="1"/>
  <c r="JGO36" i="13" s="1"/>
  <c r="JGN36" i="13" s="1"/>
  <c r="JGM36" i="13" s="1"/>
  <c r="JGL36" i="13" s="1"/>
  <c r="JGK36" i="13" s="1"/>
  <c r="JGJ36" i="13" s="1"/>
  <c r="JGI36" i="13" s="1"/>
  <c r="JGH36" i="13" s="1"/>
  <c r="JGG36" i="13" s="1"/>
  <c r="JGF36" i="13" s="1"/>
  <c r="JGE36" i="13" s="1"/>
  <c r="JGD36" i="13" s="1"/>
  <c r="JGC36" i="13" s="1"/>
  <c r="JGB36" i="13" s="1"/>
  <c r="JGA36" i="13" s="1"/>
  <c r="JFZ36" i="13" s="1"/>
  <c r="JFY36" i="13" s="1"/>
  <c r="JFX36" i="13" s="1"/>
  <c r="JFW36" i="13" s="1"/>
  <c r="JFV36" i="13" s="1"/>
  <c r="JFU36" i="13" s="1"/>
  <c r="JFT36" i="13" s="1"/>
  <c r="JFS36" i="13" s="1"/>
  <c r="JFR36" i="13" s="1"/>
  <c r="JFQ36" i="13" s="1"/>
  <c r="JFP36" i="13" s="1"/>
  <c r="JFO36" i="13" s="1"/>
  <c r="JFN36" i="13" s="1"/>
  <c r="JFM36" i="13" s="1"/>
  <c r="JFL36" i="13" s="1"/>
  <c r="JFK36" i="13" s="1"/>
  <c r="JFJ36" i="13" s="1"/>
  <c r="JFI36" i="13" s="1"/>
  <c r="JFH36" i="13" s="1"/>
  <c r="JFG36" i="13" s="1"/>
  <c r="JFF36" i="13" s="1"/>
  <c r="JFE36" i="13" s="1"/>
  <c r="JFD36" i="13" s="1"/>
  <c r="JFC36" i="13" s="1"/>
  <c r="JFB36" i="13" s="1"/>
  <c r="JFA36" i="13" s="1"/>
  <c r="JEZ36" i="13" s="1"/>
  <c r="JEY36" i="13" s="1"/>
  <c r="JEX36" i="13" s="1"/>
  <c r="JEW36" i="13" s="1"/>
  <c r="JEV36" i="13" s="1"/>
  <c r="JEU36" i="13" s="1"/>
  <c r="JET36" i="13" s="1"/>
  <c r="JES36" i="13" s="1"/>
  <c r="JER36" i="13" s="1"/>
  <c r="JEQ36" i="13" s="1"/>
  <c r="JEP36" i="13" s="1"/>
  <c r="JEO36" i="13" s="1"/>
  <c r="JEN36" i="13" s="1"/>
  <c r="JEM36" i="13" s="1"/>
  <c r="JEL36" i="13" s="1"/>
  <c r="JEK36" i="13" s="1"/>
  <c r="JEJ36" i="13" s="1"/>
  <c r="JEI36" i="13" s="1"/>
  <c r="JEH36" i="13" s="1"/>
  <c r="JEG36" i="13" s="1"/>
  <c r="JEF36" i="13" s="1"/>
  <c r="JEE36" i="13" s="1"/>
  <c r="JED36" i="13" s="1"/>
  <c r="JEC36" i="13" s="1"/>
  <c r="JEB36" i="13" s="1"/>
  <c r="JEA36" i="13" s="1"/>
  <c r="JDZ36" i="13" s="1"/>
  <c r="JDY36" i="13" s="1"/>
  <c r="JDX36" i="13" s="1"/>
  <c r="JDW36" i="13" s="1"/>
  <c r="JDV36" i="13" s="1"/>
  <c r="JDU36" i="13" s="1"/>
  <c r="JDT36" i="13" s="1"/>
  <c r="JDS36" i="13" s="1"/>
  <c r="JDR36" i="13" s="1"/>
  <c r="JDQ36" i="13" s="1"/>
  <c r="JDP36" i="13" s="1"/>
  <c r="JDO36" i="13" s="1"/>
  <c r="JDN36" i="13" s="1"/>
  <c r="JDM36" i="13" s="1"/>
  <c r="JDL36" i="13" s="1"/>
  <c r="JDK36" i="13" s="1"/>
  <c r="JDJ36" i="13" s="1"/>
  <c r="JDI36" i="13" s="1"/>
  <c r="JDH36" i="13" s="1"/>
  <c r="JDG36" i="13" s="1"/>
  <c r="JDF36" i="13" s="1"/>
  <c r="JDE36" i="13" s="1"/>
  <c r="JDD36" i="13" s="1"/>
  <c r="JDC36" i="13" s="1"/>
  <c r="JDB36" i="13" s="1"/>
  <c r="JDA36" i="13" s="1"/>
  <c r="JCZ36" i="13" s="1"/>
  <c r="JCY36" i="13" s="1"/>
  <c r="JCX36" i="13" s="1"/>
  <c r="JCW36" i="13" s="1"/>
  <c r="JCV36" i="13" s="1"/>
  <c r="JCU36" i="13" s="1"/>
  <c r="JCT36" i="13" s="1"/>
  <c r="JCS36" i="13" s="1"/>
  <c r="JCR36" i="13" s="1"/>
  <c r="JCQ36" i="13" s="1"/>
  <c r="JCP36" i="13" s="1"/>
  <c r="JCO36" i="13" s="1"/>
  <c r="JCN36" i="13" s="1"/>
  <c r="JCM36" i="13" s="1"/>
  <c r="JCL36" i="13" s="1"/>
  <c r="JCK36" i="13" s="1"/>
  <c r="JCJ36" i="13" s="1"/>
  <c r="JCI36" i="13" s="1"/>
  <c r="JCH36" i="13" s="1"/>
  <c r="JCG36" i="13" s="1"/>
  <c r="JCF36" i="13" s="1"/>
  <c r="JCE36" i="13" s="1"/>
  <c r="JCD36" i="13" s="1"/>
  <c r="JCC36" i="13" s="1"/>
  <c r="JCB36" i="13" s="1"/>
  <c r="JCA36" i="13" s="1"/>
  <c r="JBZ36" i="13" s="1"/>
  <c r="JBY36" i="13" s="1"/>
  <c r="JBX36" i="13" s="1"/>
  <c r="JBW36" i="13" s="1"/>
  <c r="JBV36" i="13" s="1"/>
  <c r="JBU36" i="13" s="1"/>
  <c r="JBT36" i="13" s="1"/>
  <c r="JBS36" i="13" s="1"/>
  <c r="JBR36" i="13" s="1"/>
  <c r="JBQ36" i="13" s="1"/>
  <c r="JBP36" i="13" s="1"/>
  <c r="JBO36" i="13" s="1"/>
  <c r="JBN36" i="13" s="1"/>
  <c r="JBM36" i="13" s="1"/>
  <c r="JBL36" i="13" s="1"/>
  <c r="JBK36" i="13" s="1"/>
  <c r="JBJ36" i="13" s="1"/>
  <c r="JBI36" i="13" s="1"/>
  <c r="JBH36" i="13" s="1"/>
  <c r="JBG36" i="13" s="1"/>
  <c r="JBF36" i="13" s="1"/>
  <c r="JBE36" i="13" s="1"/>
  <c r="JBD36" i="13" s="1"/>
  <c r="JBC36" i="13" s="1"/>
  <c r="JBB36" i="13" s="1"/>
  <c r="JBA36" i="13" s="1"/>
  <c r="JAZ36" i="13" s="1"/>
  <c r="JAY36" i="13" s="1"/>
  <c r="JAX36" i="13" s="1"/>
  <c r="JAW36" i="13" s="1"/>
  <c r="JAV36" i="13" s="1"/>
  <c r="JAU36" i="13" s="1"/>
  <c r="JAT36" i="13" s="1"/>
  <c r="JAS36" i="13" s="1"/>
  <c r="JAR36" i="13" s="1"/>
  <c r="JAQ36" i="13" s="1"/>
  <c r="JAP36" i="13" s="1"/>
  <c r="JAO36" i="13" s="1"/>
  <c r="JAN36" i="13" s="1"/>
  <c r="JAM36" i="13" s="1"/>
  <c r="JAL36" i="13" s="1"/>
  <c r="JAK36" i="13" s="1"/>
  <c r="JAJ36" i="13" s="1"/>
  <c r="JAI36" i="13" s="1"/>
  <c r="JAH36" i="13" s="1"/>
  <c r="JAG36" i="13" s="1"/>
  <c r="JAF36" i="13" s="1"/>
  <c r="JAE36" i="13" s="1"/>
  <c r="JAD36" i="13" s="1"/>
  <c r="JAC36" i="13" s="1"/>
  <c r="JAB36" i="13" s="1"/>
  <c r="JAA36" i="13" s="1"/>
  <c r="IZZ36" i="13" s="1"/>
  <c r="IZY36" i="13" s="1"/>
  <c r="IZX36" i="13" s="1"/>
  <c r="IZW36" i="13" s="1"/>
  <c r="IZV36" i="13" s="1"/>
  <c r="IZU36" i="13" s="1"/>
  <c r="IZT36" i="13" s="1"/>
  <c r="IZS36" i="13" s="1"/>
  <c r="IZR36" i="13" s="1"/>
  <c r="IZQ36" i="13" s="1"/>
  <c r="IZP36" i="13" s="1"/>
  <c r="IZO36" i="13" s="1"/>
  <c r="IZN36" i="13" s="1"/>
  <c r="IZM36" i="13" s="1"/>
  <c r="IZL36" i="13" s="1"/>
  <c r="IZK36" i="13" s="1"/>
  <c r="IZJ36" i="13" s="1"/>
  <c r="IZI36" i="13" s="1"/>
  <c r="IZH36" i="13" s="1"/>
  <c r="IZG36" i="13" s="1"/>
  <c r="IZF36" i="13" s="1"/>
  <c r="IZE36" i="13" s="1"/>
  <c r="IZD36" i="13" s="1"/>
  <c r="IZC36" i="13" s="1"/>
  <c r="IZB36" i="13" s="1"/>
  <c r="IZA36" i="13" s="1"/>
  <c r="IYZ36" i="13" s="1"/>
  <c r="IYY36" i="13" s="1"/>
  <c r="IYX36" i="13" s="1"/>
  <c r="IYW36" i="13" s="1"/>
  <c r="IYV36" i="13" s="1"/>
  <c r="IYU36" i="13" s="1"/>
  <c r="IYT36" i="13" s="1"/>
  <c r="IYS36" i="13" s="1"/>
  <c r="IYR36" i="13" s="1"/>
  <c r="IYQ36" i="13" s="1"/>
  <c r="IYP36" i="13" s="1"/>
  <c r="IYO36" i="13" s="1"/>
  <c r="IYN36" i="13" s="1"/>
  <c r="IYM36" i="13" s="1"/>
  <c r="IYL36" i="13" s="1"/>
  <c r="IYK36" i="13" s="1"/>
  <c r="IYJ36" i="13" s="1"/>
  <c r="IYI36" i="13" s="1"/>
  <c r="IYH36" i="13" s="1"/>
  <c r="IYG36" i="13" s="1"/>
  <c r="IYF36" i="13" s="1"/>
  <c r="IYE36" i="13" s="1"/>
  <c r="IYD36" i="13" s="1"/>
  <c r="IYC36" i="13" s="1"/>
  <c r="IYB36" i="13" s="1"/>
  <c r="IYA36" i="13" s="1"/>
  <c r="IXZ36" i="13" s="1"/>
  <c r="IXY36" i="13" s="1"/>
  <c r="IXX36" i="13" s="1"/>
  <c r="IXW36" i="13" s="1"/>
  <c r="IXV36" i="13" s="1"/>
  <c r="IXU36" i="13" s="1"/>
  <c r="IXT36" i="13" s="1"/>
  <c r="IXS36" i="13" s="1"/>
  <c r="IXR36" i="13" s="1"/>
  <c r="IXQ36" i="13" s="1"/>
  <c r="IXP36" i="13" s="1"/>
  <c r="IXO36" i="13" s="1"/>
  <c r="IXN36" i="13" s="1"/>
  <c r="IXM36" i="13" s="1"/>
  <c r="IXL36" i="13" s="1"/>
  <c r="IXK36" i="13" s="1"/>
  <c r="IXJ36" i="13" s="1"/>
  <c r="IXI36" i="13" s="1"/>
  <c r="IXH36" i="13" s="1"/>
  <c r="IXG36" i="13" s="1"/>
  <c r="IXF36" i="13" s="1"/>
  <c r="IXE36" i="13" s="1"/>
  <c r="IXD36" i="13" s="1"/>
  <c r="IXC36" i="13" s="1"/>
  <c r="IXB36" i="13" s="1"/>
  <c r="IXA36" i="13" s="1"/>
  <c r="IWZ36" i="13" s="1"/>
  <c r="IWY36" i="13" s="1"/>
  <c r="IWX36" i="13" s="1"/>
  <c r="IWW36" i="13" s="1"/>
  <c r="IWV36" i="13" s="1"/>
  <c r="IWU36" i="13" s="1"/>
  <c r="IWT36" i="13" s="1"/>
  <c r="IWS36" i="13" s="1"/>
  <c r="IWR36" i="13" s="1"/>
  <c r="IWQ36" i="13" s="1"/>
  <c r="IWP36" i="13" s="1"/>
  <c r="IWO36" i="13" s="1"/>
  <c r="IWN36" i="13" s="1"/>
  <c r="IWM36" i="13" s="1"/>
  <c r="IWL36" i="13" s="1"/>
  <c r="IWK36" i="13" s="1"/>
  <c r="IWJ36" i="13" s="1"/>
  <c r="IWI36" i="13" s="1"/>
  <c r="IWH36" i="13" s="1"/>
  <c r="IWG36" i="13" s="1"/>
  <c r="IWF36" i="13" s="1"/>
  <c r="IWE36" i="13" s="1"/>
  <c r="IWD36" i="13" s="1"/>
  <c r="IWC36" i="13" s="1"/>
  <c r="IWB36" i="13" s="1"/>
  <c r="IWA36" i="13" s="1"/>
  <c r="IVZ36" i="13" s="1"/>
  <c r="IVY36" i="13" s="1"/>
  <c r="IVX36" i="13" s="1"/>
  <c r="IVW36" i="13" s="1"/>
  <c r="IVV36" i="13" s="1"/>
  <c r="IVU36" i="13" s="1"/>
  <c r="IVT36" i="13" s="1"/>
  <c r="IVS36" i="13" s="1"/>
  <c r="IVR36" i="13" s="1"/>
  <c r="IVQ36" i="13" s="1"/>
  <c r="IVP36" i="13" s="1"/>
  <c r="IVO36" i="13" s="1"/>
  <c r="IVN36" i="13" s="1"/>
  <c r="IVM36" i="13" s="1"/>
  <c r="IVL36" i="13" s="1"/>
  <c r="IVK36" i="13" s="1"/>
  <c r="IVJ36" i="13" s="1"/>
  <c r="IVI36" i="13" s="1"/>
  <c r="IVH36" i="13" s="1"/>
  <c r="IVG36" i="13" s="1"/>
  <c r="IVF36" i="13" s="1"/>
  <c r="IVE36" i="13" s="1"/>
  <c r="IVD36" i="13" s="1"/>
  <c r="IVC36" i="13" s="1"/>
  <c r="IVB36" i="13" s="1"/>
  <c r="IVA36" i="13" s="1"/>
  <c r="IUZ36" i="13" s="1"/>
  <c r="IUY36" i="13" s="1"/>
  <c r="IUX36" i="13" s="1"/>
  <c r="IUW36" i="13" s="1"/>
  <c r="IUV36" i="13" s="1"/>
  <c r="IUU36" i="13" s="1"/>
  <c r="IUT36" i="13" s="1"/>
  <c r="IUS36" i="13" s="1"/>
  <c r="IUR36" i="13" s="1"/>
  <c r="IUQ36" i="13" s="1"/>
  <c r="IUP36" i="13" s="1"/>
  <c r="IUO36" i="13" s="1"/>
  <c r="IUN36" i="13" s="1"/>
  <c r="IUM36" i="13" s="1"/>
  <c r="IUL36" i="13" s="1"/>
  <c r="IUK36" i="13" s="1"/>
  <c r="IUJ36" i="13" s="1"/>
  <c r="IUI36" i="13" s="1"/>
  <c r="IUH36" i="13" s="1"/>
  <c r="IUG36" i="13" s="1"/>
  <c r="IUF36" i="13" s="1"/>
  <c r="IUE36" i="13" s="1"/>
  <c r="IUD36" i="13" s="1"/>
  <c r="IUC36" i="13" s="1"/>
  <c r="IUB36" i="13" s="1"/>
  <c r="IUA36" i="13" s="1"/>
  <c r="ITZ36" i="13" s="1"/>
  <c r="ITY36" i="13" s="1"/>
  <c r="ITX36" i="13" s="1"/>
  <c r="ITW36" i="13" s="1"/>
  <c r="ITV36" i="13" s="1"/>
  <c r="ITU36" i="13" s="1"/>
  <c r="ITT36" i="13" s="1"/>
  <c r="ITS36" i="13" s="1"/>
  <c r="ITR36" i="13" s="1"/>
  <c r="ITQ36" i="13" s="1"/>
  <c r="ITP36" i="13" s="1"/>
  <c r="ITO36" i="13" s="1"/>
  <c r="ITN36" i="13" s="1"/>
  <c r="ITM36" i="13" s="1"/>
  <c r="ITL36" i="13" s="1"/>
  <c r="ITK36" i="13" s="1"/>
  <c r="ITJ36" i="13" s="1"/>
  <c r="ITI36" i="13" s="1"/>
  <c r="ITH36" i="13" s="1"/>
  <c r="ITG36" i="13" s="1"/>
  <c r="ITF36" i="13" s="1"/>
  <c r="ITE36" i="13" s="1"/>
  <c r="ITD36" i="13" s="1"/>
  <c r="ITC36" i="13" s="1"/>
  <c r="ITB36" i="13" s="1"/>
  <c r="ITA36" i="13" s="1"/>
  <c r="ISZ36" i="13" s="1"/>
  <c r="ISY36" i="13" s="1"/>
  <c r="ISX36" i="13" s="1"/>
  <c r="ISW36" i="13" s="1"/>
  <c r="ISV36" i="13" s="1"/>
  <c r="ISU36" i="13" s="1"/>
  <c r="IST36" i="13" s="1"/>
  <c r="ISS36" i="13" s="1"/>
  <c r="ISR36" i="13" s="1"/>
  <c r="ISQ36" i="13" s="1"/>
  <c r="ISP36" i="13" s="1"/>
  <c r="ISO36" i="13" s="1"/>
  <c r="ISN36" i="13" s="1"/>
  <c r="ISM36" i="13" s="1"/>
  <c r="ISL36" i="13" s="1"/>
  <c r="ISK36" i="13" s="1"/>
  <c r="ISJ36" i="13" s="1"/>
  <c r="ISI36" i="13" s="1"/>
  <c r="ISH36" i="13" s="1"/>
  <c r="ISG36" i="13" s="1"/>
  <c r="ISF36" i="13" s="1"/>
  <c r="ISE36" i="13" s="1"/>
  <c r="ISD36" i="13" s="1"/>
  <c r="ISC36" i="13" s="1"/>
  <c r="ISB36" i="13" s="1"/>
  <c r="ISA36" i="13" s="1"/>
  <c r="IRZ36" i="13" s="1"/>
  <c r="IRY36" i="13" s="1"/>
  <c r="IRX36" i="13" s="1"/>
  <c r="IRW36" i="13" s="1"/>
  <c r="IRV36" i="13" s="1"/>
  <c r="IRU36" i="13" s="1"/>
  <c r="IRT36" i="13" s="1"/>
  <c r="IRS36" i="13" s="1"/>
  <c r="IRR36" i="13" s="1"/>
  <c r="IRQ36" i="13" s="1"/>
  <c r="IRP36" i="13" s="1"/>
  <c r="IRO36" i="13" s="1"/>
  <c r="IRN36" i="13" s="1"/>
  <c r="IRM36" i="13" s="1"/>
  <c r="IRL36" i="13" s="1"/>
  <c r="IRK36" i="13" s="1"/>
  <c r="IRJ36" i="13" s="1"/>
  <c r="IRI36" i="13" s="1"/>
  <c r="IRH36" i="13" s="1"/>
  <c r="IRG36" i="13" s="1"/>
  <c r="IRF36" i="13" s="1"/>
  <c r="IRE36" i="13" s="1"/>
  <c r="IRD36" i="13" s="1"/>
  <c r="IRC36" i="13" s="1"/>
  <c r="IRB36" i="13" s="1"/>
  <c r="IRA36" i="13" s="1"/>
  <c r="IQZ36" i="13" s="1"/>
  <c r="IQY36" i="13" s="1"/>
  <c r="IQX36" i="13" s="1"/>
  <c r="IQW36" i="13" s="1"/>
  <c r="IQV36" i="13" s="1"/>
  <c r="IQU36" i="13" s="1"/>
  <c r="IQT36" i="13" s="1"/>
  <c r="IQS36" i="13" s="1"/>
  <c r="IQR36" i="13" s="1"/>
  <c r="IQQ36" i="13" s="1"/>
  <c r="IQP36" i="13" s="1"/>
  <c r="IQO36" i="13" s="1"/>
  <c r="IQN36" i="13" s="1"/>
  <c r="IQM36" i="13" s="1"/>
  <c r="IQL36" i="13" s="1"/>
  <c r="IQK36" i="13" s="1"/>
  <c r="IQJ36" i="13" s="1"/>
  <c r="IQI36" i="13" s="1"/>
  <c r="IQH36" i="13" s="1"/>
  <c r="IQG36" i="13" s="1"/>
  <c r="IQF36" i="13" s="1"/>
  <c r="IQE36" i="13" s="1"/>
  <c r="IQD36" i="13" s="1"/>
  <c r="IQC36" i="13" s="1"/>
  <c r="IQB36" i="13" s="1"/>
  <c r="IQA36" i="13" s="1"/>
  <c r="IPZ36" i="13" s="1"/>
  <c r="IPY36" i="13" s="1"/>
  <c r="IPX36" i="13" s="1"/>
  <c r="IPW36" i="13" s="1"/>
  <c r="IPV36" i="13" s="1"/>
  <c r="IPU36" i="13" s="1"/>
  <c r="IPT36" i="13" s="1"/>
  <c r="IPS36" i="13" s="1"/>
  <c r="IPR36" i="13" s="1"/>
  <c r="IPQ36" i="13" s="1"/>
  <c r="IPP36" i="13" s="1"/>
  <c r="IPO36" i="13" s="1"/>
  <c r="IPN36" i="13" s="1"/>
  <c r="IPM36" i="13" s="1"/>
  <c r="IPL36" i="13" s="1"/>
  <c r="IPK36" i="13" s="1"/>
  <c r="IPJ36" i="13" s="1"/>
  <c r="IPI36" i="13" s="1"/>
  <c r="IPH36" i="13" s="1"/>
  <c r="IPG36" i="13" s="1"/>
  <c r="IPF36" i="13" s="1"/>
  <c r="IPE36" i="13" s="1"/>
  <c r="IPD36" i="13" s="1"/>
  <c r="IPC36" i="13" s="1"/>
  <c r="IPB36" i="13" s="1"/>
  <c r="IPA36" i="13" s="1"/>
  <c r="IOZ36" i="13" s="1"/>
  <c r="IOY36" i="13" s="1"/>
  <c r="IOX36" i="13" s="1"/>
  <c r="IOW36" i="13" s="1"/>
  <c r="IOV36" i="13" s="1"/>
  <c r="IOU36" i="13" s="1"/>
  <c r="IOT36" i="13" s="1"/>
  <c r="IOS36" i="13" s="1"/>
  <c r="IOR36" i="13" s="1"/>
  <c r="IOQ36" i="13" s="1"/>
  <c r="IOP36" i="13" s="1"/>
  <c r="IOO36" i="13" s="1"/>
  <c r="ION36" i="13" s="1"/>
  <c r="IOM36" i="13" s="1"/>
  <c r="IOL36" i="13" s="1"/>
  <c r="IOK36" i="13" s="1"/>
  <c r="IOJ36" i="13" s="1"/>
  <c r="IOI36" i="13" s="1"/>
  <c r="IOH36" i="13" s="1"/>
  <c r="IOG36" i="13" s="1"/>
  <c r="IOF36" i="13" s="1"/>
  <c r="IOE36" i="13" s="1"/>
  <c r="IOD36" i="13" s="1"/>
  <c r="IOC36" i="13" s="1"/>
  <c r="IOB36" i="13" s="1"/>
  <c r="IOA36" i="13" s="1"/>
  <c r="INZ36" i="13" s="1"/>
  <c r="INY36" i="13" s="1"/>
  <c r="INX36" i="13" s="1"/>
  <c r="INW36" i="13" s="1"/>
  <c r="INV36" i="13" s="1"/>
  <c r="INU36" i="13" s="1"/>
  <c r="INT36" i="13" s="1"/>
  <c r="INS36" i="13" s="1"/>
  <c r="INR36" i="13" s="1"/>
  <c r="INQ36" i="13" s="1"/>
  <c r="INP36" i="13" s="1"/>
  <c r="INO36" i="13" s="1"/>
  <c r="INN36" i="13" s="1"/>
  <c r="INM36" i="13" s="1"/>
  <c r="INL36" i="13" s="1"/>
  <c r="INK36" i="13" s="1"/>
  <c r="INJ36" i="13" s="1"/>
  <c r="INI36" i="13" s="1"/>
  <c r="INH36" i="13" s="1"/>
  <c r="ING36" i="13" s="1"/>
  <c r="INF36" i="13" s="1"/>
  <c r="INE36" i="13" s="1"/>
  <c r="IND36" i="13" s="1"/>
  <c r="INC36" i="13" s="1"/>
  <c r="INB36" i="13" s="1"/>
  <c r="INA36" i="13" s="1"/>
  <c r="IMZ36" i="13" s="1"/>
  <c r="IMY36" i="13" s="1"/>
  <c r="IMX36" i="13" s="1"/>
  <c r="IMW36" i="13" s="1"/>
  <c r="IMV36" i="13" s="1"/>
  <c r="IMU36" i="13" s="1"/>
  <c r="IMT36" i="13" s="1"/>
  <c r="IMS36" i="13" s="1"/>
  <c r="IMR36" i="13" s="1"/>
  <c r="IMQ36" i="13" s="1"/>
  <c r="IMP36" i="13" s="1"/>
  <c r="IMO36" i="13" s="1"/>
  <c r="IMN36" i="13" s="1"/>
  <c r="IMM36" i="13" s="1"/>
  <c r="IML36" i="13" s="1"/>
  <c r="IMK36" i="13" s="1"/>
  <c r="IMJ36" i="13" s="1"/>
  <c r="IMI36" i="13" s="1"/>
  <c r="IMH36" i="13" s="1"/>
  <c r="IMG36" i="13" s="1"/>
  <c r="IMF36" i="13" s="1"/>
  <c r="IME36" i="13" s="1"/>
  <c r="IMD36" i="13" s="1"/>
  <c r="IMC36" i="13" s="1"/>
  <c r="IMB36" i="13" s="1"/>
  <c r="IMA36" i="13" s="1"/>
  <c r="ILZ36" i="13" s="1"/>
  <c r="ILY36" i="13" s="1"/>
  <c r="ILX36" i="13" s="1"/>
  <c r="ILW36" i="13" s="1"/>
  <c r="ILV36" i="13" s="1"/>
  <c r="ILU36" i="13" s="1"/>
  <c r="ILT36" i="13" s="1"/>
  <c r="ILS36" i="13" s="1"/>
  <c r="ILR36" i="13" s="1"/>
  <c r="ILQ36" i="13" s="1"/>
  <c r="ILP36" i="13" s="1"/>
  <c r="ILO36" i="13" s="1"/>
  <c r="ILN36" i="13" s="1"/>
  <c r="ILM36" i="13" s="1"/>
  <c r="ILL36" i="13" s="1"/>
  <c r="ILK36" i="13" s="1"/>
  <c r="ILJ36" i="13" s="1"/>
  <c r="ILI36" i="13" s="1"/>
  <c r="ILH36" i="13" s="1"/>
  <c r="ILG36" i="13" s="1"/>
  <c r="ILF36" i="13" s="1"/>
  <c r="ILE36" i="13" s="1"/>
  <c r="ILD36" i="13" s="1"/>
  <c r="ILC36" i="13" s="1"/>
  <c r="ILB36" i="13" s="1"/>
  <c r="ILA36" i="13" s="1"/>
  <c r="IKZ36" i="13" s="1"/>
  <c r="IKY36" i="13" s="1"/>
  <c r="IKX36" i="13" s="1"/>
  <c r="IKW36" i="13" s="1"/>
  <c r="IKV36" i="13" s="1"/>
  <c r="IKU36" i="13" s="1"/>
  <c r="IKT36" i="13" s="1"/>
  <c r="IKS36" i="13" s="1"/>
  <c r="IKR36" i="13" s="1"/>
  <c r="IKQ36" i="13" s="1"/>
  <c r="IKP36" i="13" s="1"/>
  <c r="IKO36" i="13" s="1"/>
  <c r="IKN36" i="13" s="1"/>
  <c r="IKM36" i="13" s="1"/>
  <c r="IKL36" i="13" s="1"/>
  <c r="IKK36" i="13" s="1"/>
  <c r="IKJ36" i="13" s="1"/>
  <c r="IKI36" i="13" s="1"/>
  <c r="IKH36" i="13" s="1"/>
  <c r="IKG36" i="13" s="1"/>
  <c r="IKF36" i="13" s="1"/>
  <c r="IKE36" i="13" s="1"/>
  <c r="IKD36" i="13" s="1"/>
  <c r="IKC36" i="13" s="1"/>
  <c r="IKB36" i="13" s="1"/>
  <c r="IKA36" i="13" s="1"/>
  <c r="IJZ36" i="13" s="1"/>
  <c r="IJY36" i="13" s="1"/>
  <c r="IJX36" i="13" s="1"/>
  <c r="IJW36" i="13" s="1"/>
  <c r="IJV36" i="13" s="1"/>
  <c r="IJU36" i="13" s="1"/>
  <c r="IJT36" i="13" s="1"/>
  <c r="IJS36" i="13" s="1"/>
  <c r="IJR36" i="13" s="1"/>
  <c r="IJQ36" i="13" s="1"/>
  <c r="IJP36" i="13" s="1"/>
  <c r="IJO36" i="13" s="1"/>
  <c r="IJN36" i="13" s="1"/>
  <c r="IJM36" i="13" s="1"/>
  <c r="IJL36" i="13" s="1"/>
  <c r="IJK36" i="13" s="1"/>
  <c r="IJJ36" i="13" s="1"/>
  <c r="IJI36" i="13" s="1"/>
  <c r="IJH36" i="13" s="1"/>
  <c r="IJG36" i="13" s="1"/>
  <c r="IJF36" i="13" s="1"/>
  <c r="IJE36" i="13" s="1"/>
  <c r="IJD36" i="13" s="1"/>
  <c r="IJC36" i="13" s="1"/>
  <c r="IJB36" i="13" s="1"/>
  <c r="IJA36" i="13" s="1"/>
  <c r="IIZ36" i="13" s="1"/>
  <c r="IIY36" i="13" s="1"/>
  <c r="IIX36" i="13" s="1"/>
  <c r="IIW36" i="13" s="1"/>
  <c r="IIV36" i="13" s="1"/>
  <c r="IIU36" i="13" s="1"/>
  <c r="IIT36" i="13" s="1"/>
  <c r="IIS36" i="13" s="1"/>
  <c r="IIR36" i="13" s="1"/>
  <c r="IIQ36" i="13" s="1"/>
  <c r="IIP36" i="13" s="1"/>
  <c r="IIO36" i="13" s="1"/>
  <c r="IIN36" i="13" s="1"/>
  <c r="IIM36" i="13" s="1"/>
  <c r="IIL36" i="13" s="1"/>
  <c r="IIK36" i="13" s="1"/>
  <c r="IIJ36" i="13" s="1"/>
  <c r="III36" i="13" s="1"/>
  <c r="IIH36" i="13" s="1"/>
  <c r="IIG36" i="13" s="1"/>
  <c r="IIF36" i="13" s="1"/>
  <c r="IIE36" i="13" s="1"/>
  <c r="IID36" i="13" s="1"/>
  <c r="IIC36" i="13" s="1"/>
  <c r="IIB36" i="13" s="1"/>
  <c r="IIA36" i="13" s="1"/>
  <c r="IHZ36" i="13" s="1"/>
  <c r="IHY36" i="13" s="1"/>
  <c r="IHX36" i="13" s="1"/>
  <c r="IHW36" i="13" s="1"/>
  <c r="IHV36" i="13" s="1"/>
  <c r="IHU36" i="13" s="1"/>
  <c r="IHT36" i="13" s="1"/>
  <c r="IHS36" i="13" s="1"/>
  <c r="IHR36" i="13" s="1"/>
  <c r="IHQ36" i="13" s="1"/>
  <c r="IHP36" i="13" s="1"/>
  <c r="IHO36" i="13" s="1"/>
  <c r="IHN36" i="13" s="1"/>
  <c r="IHM36" i="13" s="1"/>
  <c r="IHL36" i="13" s="1"/>
  <c r="IHK36" i="13" s="1"/>
  <c r="IHJ36" i="13" s="1"/>
  <c r="IHI36" i="13" s="1"/>
  <c r="IHH36" i="13" s="1"/>
  <c r="IHG36" i="13" s="1"/>
  <c r="IHF36" i="13" s="1"/>
  <c r="IHE36" i="13" s="1"/>
  <c r="IHD36" i="13" s="1"/>
  <c r="IHC36" i="13" s="1"/>
  <c r="IHB36" i="13" s="1"/>
  <c r="IHA36" i="13" s="1"/>
  <c r="IGZ36" i="13" s="1"/>
  <c r="IGY36" i="13" s="1"/>
  <c r="IGX36" i="13" s="1"/>
  <c r="IGW36" i="13" s="1"/>
  <c r="IGV36" i="13" s="1"/>
  <c r="IGU36" i="13" s="1"/>
  <c r="IGT36" i="13" s="1"/>
  <c r="IGS36" i="13" s="1"/>
  <c r="IGR36" i="13" s="1"/>
  <c r="IGQ36" i="13" s="1"/>
  <c r="IGP36" i="13" s="1"/>
  <c r="IGO36" i="13" s="1"/>
  <c r="IGN36" i="13" s="1"/>
  <c r="IGM36" i="13" s="1"/>
  <c r="IGL36" i="13" s="1"/>
  <c r="IGK36" i="13" s="1"/>
  <c r="IGJ36" i="13" s="1"/>
  <c r="IGI36" i="13" s="1"/>
  <c r="IGH36" i="13" s="1"/>
  <c r="IGG36" i="13" s="1"/>
  <c r="IGF36" i="13" s="1"/>
  <c r="IGE36" i="13" s="1"/>
  <c r="IGD36" i="13" s="1"/>
  <c r="IGC36" i="13" s="1"/>
  <c r="IGB36" i="13" s="1"/>
  <c r="IGA36" i="13" s="1"/>
  <c r="IFZ36" i="13" s="1"/>
  <c r="IFY36" i="13" s="1"/>
  <c r="IFX36" i="13" s="1"/>
  <c r="IFW36" i="13" s="1"/>
  <c r="IFV36" i="13" s="1"/>
  <c r="IFU36" i="13" s="1"/>
  <c r="IFT36" i="13" s="1"/>
  <c r="IFS36" i="13" s="1"/>
  <c r="IFR36" i="13" s="1"/>
  <c r="IFQ36" i="13" s="1"/>
  <c r="IFP36" i="13" s="1"/>
  <c r="IFO36" i="13" s="1"/>
  <c r="IFN36" i="13" s="1"/>
  <c r="IFM36" i="13" s="1"/>
  <c r="IFL36" i="13" s="1"/>
  <c r="IFK36" i="13" s="1"/>
  <c r="IFJ36" i="13" s="1"/>
  <c r="IFI36" i="13" s="1"/>
  <c r="IFH36" i="13" s="1"/>
  <c r="IFG36" i="13" s="1"/>
  <c r="IFF36" i="13" s="1"/>
  <c r="IFE36" i="13" s="1"/>
  <c r="IFD36" i="13" s="1"/>
  <c r="IFC36" i="13" s="1"/>
  <c r="IFB36" i="13" s="1"/>
  <c r="IFA36" i="13" s="1"/>
  <c r="IEZ36" i="13" s="1"/>
  <c r="IEY36" i="13" s="1"/>
  <c r="IEX36" i="13" s="1"/>
  <c r="IEW36" i="13" s="1"/>
  <c r="IEV36" i="13" s="1"/>
  <c r="IEU36" i="13" s="1"/>
  <c r="IET36" i="13" s="1"/>
  <c r="IES36" i="13" s="1"/>
  <c r="IER36" i="13" s="1"/>
  <c r="IEQ36" i="13" s="1"/>
  <c r="IEP36" i="13" s="1"/>
  <c r="IEO36" i="13" s="1"/>
  <c r="IEN36" i="13" s="1"/>
  <c r="IEM36" i="13" s="1"/>
  <c r="IEL36" i="13" s="1"/>
  <c r="IEK36" i="13" s="1"/>
  <c r="IEJ36" i="13" s="1"/>
  <c r="IEI36" i="13" s="1"/>
  <c r="IEH36" i="13" s="1"/>
  <c r="IEG36" i="13" s="1"/>
  <c r="IEF36" i="13" s="1"/>
  <c r="IEE36" i="13" s="1"/>
  <c r="IED36" i="13" s="1"/>
  <c r="IEC36" i="13" s="1"/>
  <c r="IEB36" i="13" s="1"/>
  <c r="IEA36" i="13" s="1"/>
  <c r="IDZ36" i="13" s="1"/>
  <c r="IDY36" i="13" s="1"/>
  <c r="IDX36" i="13" s="1"/>
  <c r="IDW36" i="13" s="1"/>
  <c r="IDV36" i="13" s="1"/>
  <c r="IDU36" i="13" s="1"/>
  <c r="IDT36" i="13" s="1"/>
  <c r="IDS36" i="13" s="1"/>
  <c r="IDR36" i="13" s="1"/>
  <c r="IDQ36" i="13" s="1"/>
  <c r="IDP36" i="13" s="1"/>
  <c r="IDO36" i="13" s="1"/>
  <c r="IDN36" i="13" s="1"/>
  <c r="IDM36" i="13" s="1"/>
  <c r="IDL36" i="13" s="1"/>
  <c r="IDK36" i="13" s="1"/>
  <c r="IDJ36" i="13" s="1"/>
  <c r="IDI36" i="13" s="1"/>
  <c r="IDH36" i="13" s="1"/>
  <c r="IDG36" i="13" s="1"/>
  <c r="IDF36" i="13" s="1"/>
  <c r="IDE36" i="13" s="1"/>
  <c r="IDD36" i="13" s="1"/>
  <c r="IDC36" i="13" s="1"/>
  <c r="IDB36" i="13" s="1"/>
  <c r="IDA36" i="13" s="1"/>
  <c r="ICZ36" i="13" s="1"/>
  <c r="ICY36" i="13" s="1"/>
  <c r="ICX36" i="13" s="1"/>
  <c r="ICW36" i="13" s="1"/>
  <c r="ICV36" i="13" s="1"/>
  <c r="ICU36" i="13" s="1"/>
  <c r="ICT36" i="13" s="1"/>
  <c r="ICS36" i="13" s="1"/>
  <c r="ICR36" i="13" s="1"/>
  <c r="ICQ36" i="13" s="1"/>
  <c r="ICP36" i="13" s="1"/>
  <c r="ICO36" i="13" s="1"/>
  <c r="ICN36" i="13" s="1"/>
  <c r="ICM36" i="13" s="1"/>
  <c r="ICL36" i="13" s="1"/>
  <c r="ICK36" i="13" s="1"/>
  <c r="ICJ36" i="13" s="1"/>
  <c r="ICI36" i="13" s="1"/>
  <c r="ICH36" i="13" s="1"/>
  <c r="ICG36" i="13" s="1"/>
  <c r="ICF36" i="13" s="1"/>
  <c r="ICE36" i="13" s="1"/>
  <c r="ICD36" i="13" s="1"/>
  <c r="ICC36" i="13" s="1"/>
  <c r="ICB36" i="13" s="1"/>
  <c r="ICA36" i="13" s="1"/>
  <c r="IBZ36" i="13" s="1"/>
  <c r="IBY36" i="13" s="1"/>
  <c r="IBX36" i="13" s="1"/>
  <c r="IBW36" i="13" s="1"/>
  <c r="IBV36" i="13" s="1"/>
  <c r="IBU36" i="13" s="1"/>
  <c r="IBT36" i="13" s="1"/>
  <c r="IBS36" i="13" s="1"/>
  <c r="IBR36" i="13" s="1"/>
  <c r="IBQ36" i="13" s="1"/>
  <c r="IBP36" i="13" s="1"/>
  <c r="IBO36" i="13" s="1"/>
  <c r="IBN36" i="13" s="1"/>
  <c r="IBM36" i="13" s="1"/>
  <c r="IBL36" i="13" s="1"/>
  <c r="IBK36" i="13" s="1"/>
  <c r="IBJ36" i="13" s="1"/>
  <c r="IBI36" i="13" s="1"/>
  <c r="IBH36" i="13" s="1"/>
  <c r="IBG36" i="13" s="1"/>
  <c r="IBF36" i="13" s="1"/>
  <c r="IBE36" i="13" s="1"/>
  <c r="IBD36" i="13" s="1"/>
  <c r="IBC36" i="13" s="1"/>
  <c r="IBB36" i="13" s="1"/>
  <c r="IBA36" i="13" s="1"/>
  <c r="IAZ36" i="13" s="1"/>
  <c r="IAY36" i="13" s="1"/>
  <c r="IAX36" i="13" s="1"/>
  <c r="IAW36" i="13" s="1"/>
  <c r="IAV36" i="13" s="1"/>
  <c r="IAU36" i="13" s="1"/>
  <c r="IAT36" i="13" s="1"/>
  <c r="IAS36" i="13" s="1"/>
  <c r="IAR36" i="13" s="1"/>
  <c r="IAQ36" i="13" s="1"/>
  <c r="IAP36" i="13" s="1"/>
  <c r="IAO36" i="13" s="1"/>
  <c r="IAN36" i="13" s="1"/>
  <c r="IAM36" i="13" s="1"/>
  <c r="IAL36" i="13" s="1"/>
  <c r="IAK36" i="13" s="1"/>
  <c r="IAJ36" i="13" s="1"/>
  <c r="IAI36" i="13" s="1"/>
  <c r="IAH36" i="13" s="1"/>
  <c r="IAG36" i="13" s="1"/>
  <c r="IAF36" i="13" s="1"/>
  <c r="IAE36" i="13" s="1"/>
  <c r="IAD36" i="13" s="1"/>
  <c r="IAC36" i="13" s="1"/>
  <c r="IAB36" i="13" s="1"/>
  <c r="IAA36" i="13" s="1"/>
  <c r="HZZ36" i="13" s="1"/>
  <c r="HZY36" i="13" s="1"/>
  <c r="HZX36" i="13" s="1"/>
  <c r="HZW36" i="13" s="1"/>
  <c r="HZV36" i="13" s="1"/>
  <c r="HZU36" i="13" s="1"/>
  <c r="HZT36" i="13" s="1"/>
  <c r="HZS36" i="13" s="1"/>
  <c r="HZR36" i="13" s="1"/>
  <c r="HZQ36" i="13" s="1"/>
  <c r="HZP36" i="13" s="1"/>
  <c r="HZO36" i="13" s="1"/>
  <c r="HZN36" i="13" s="1"/>
  <c r="HZM36" i="13" s="1"/>
  <c r="HZL36" i="13" s="1"/>
  <c r="HZK36" i="13" s="1"/>
  <c r="HZJ36" i="13" s="1"/>
  <c r="HZI36" i="13" s="1"/>
  <c r="HZH36" i="13" s="1"/>
  <c r="HZG36" i="13" s="1"/>
  <c r="HZF36" i="13" s="1"/>
  <c r="HZE36" i="13" s="1"/>
  <c r="HZD36" i="13" s="1"/>
  <c r="HZC36" i="13" s="1"/>
  <c r="HZB36" i="13" s="1"/>
  <c r="HZA36" i="13" s="1"/>
  <c r="HYZ36" i="13" s="1"/>
  <c r="HYY36" i="13" s="1"/>
  <c r="HYX36" i="13" s="1"/>
  <c r="HYW36" i="13" s="1"/>
  <c r="HYV36" i="13" s="1"/>
  <c r="HYU36" i="13" s="1"/>
  <c r="HYT36" i="13" s="1"/>
  <c r="HYS36" i="13" s="1"/>
  <c r="HYR36" i="13" s="1"/>
  <c r="HYQ36" i="13" s="1"/>
  <c r="HYP36" i="13" s="1"/>
  <c r="HYO36" i="13" s="1"/>
  <c r="HYN36" i="13" s="1"/>
  <c r="HYM36" i="13" s="1"/>
  <c r="HYL36" i="13" s="1"/>
  <c r="HYK36" i="13" s="1"/>
  <c r="HYJ36" i="13" s="1"/>
  <c r="HYI36" i="13" s="1"/>
  <c r="HYH36" i="13" s="1"/>
  <c r="HYG36" i="13" s="1"/>
  <c r="HYF36" i="13" s="1"/>
  <c r="HYE36" i="13" s="1"/>
  <c r="HYD36" i="13" s="1"/>
  <c r="HYC36" i="13" s="1"/>
  <c r="HYB36" i="13" s="1"/>
  <c r="HYA36" i="13" s="1"/>
  <c r="HXZ36" i="13" s="1"/>
  <c r="HXY36" i="13" s="1"/>
  <c r="HXX36" i="13" s="1"/>
  <c r="HXW36" i="13" s="1"/>
  <c r="HXV36" i="13" s="1"/>
  <c r="HXU36" i="13" s="1"/>
  <c r="HXT36" i="13" s="1"/>
  <c r="HXS36" i="13" s="1"/>
  <c r="HXR36" i="13" s="1"/>
  <c r="HXQ36" i="13" s="1"/>
  <c r="HXP36" i="13" s="1"/>
  <c r="HXO36" i="13" s="1"/>
  <c r="HXN36" i="13" s="1"/>
  <c r="HXM36" i="13" s="1"/>
  <c r="HXL36" i="13" s="1"/>
  <c r="HXK36" i="13" s="1"/>
  <c r="HXJ36" i="13" s="1"/>
  <c r="HXI36" i="13" s="1"/>
  <c r="HXH36" i="13" s="1"/>
  <c r="HXG36" i="13" s="1"/>
  <c r="HXF36" i="13" s="1"/>
  <c r="HXE36" i="13" s="1"/>
  <c r="HXD36" i="13" s="1"/>
  <c r="HXC36" i="13" s="1"/>
  <c r="HXB36" i="13" s="1"/>
  <c r="HXA36" i="13" s="1"/>
  <c r="HWZ36" i="13" s="1"/>
  <c r="HWY36" i="13" s="1"/>
  <c r="HWX36" i="13" s="1"/>
  <c r="HWW36" i="13" s="1"/>
  <c r="HWV36" i="13" s="1"/>
  <c r="HWU36" i="13" s="1"/>
  <c r="HWT36" i="13" s="1"/>
  <c r="HWS36" i="13" s="1"/>
  <c r="HWR36" i="13" s="1"/>
  <c r="HWQ36" i="13" s="1"/>
  <c r="HWP36" i="13" s="1"/>
  <c r="HWO36" i="13" s="1"/>
  <c r="HWN36" i="13" s="1"/>
  <c r="HWM36" i="13" s="1"/>
  <c r="HWL36" i="13" s="1"/>
  <c r="HWK36" i="13" s="1"/>
  <c r="HWJ36" i="13" s="1"/>
  <c r="HWI36" i="13" s="1"/>
  <c r="HWH36" i="13" s="1"/>
  <c r="HWG36" i="13" s="1"/>
  <c r="HWF36" i="13" s="1"/>
  <c r="HWE36" i="13" s="1"/>
  <c r="HWD36" i="13" s="1"/>
  <c r="HWC36" i="13" s="1"/>
  <c r="HWB36" i="13" s="1"/>
  <c r="HWA36" i="13" s="1"/>
  <c r="HVZ36" i="13" s="1"/>
  <c r="HVY36" i="13" s="1"/>
  <c r="HVX36" i="13" s="1"/>
  <c r="HVW36" i="13" s="1"/>
  <c r="HVV36" i="13" s="1"/>
  <c r="HVU36" i="13" s="1"/>
  <c r="HVT36" i="13" s="1"/>
  <c r="HVS36" i="13" s="1"/>
  <c r="HVR36" i="13" s="1"/>
  <c r="HVQ36" i="13" s="1"/>
  <c r="HVP36" i="13" s="1"/>
  <c r="HVO36" i="13" s="1"/>
  <c r="HVN36" i="13" s="1"/>
  <c r="HVM36" i="13" s="1"/>
  <c r="HVL36" i="13" s="1"/>
  <c r="HVK36" i="13" s="1"/>
  <c r="HVJ36" i="13" s="1"/>
  <c r="HVI36" i="13" s="1"/>
  <c r="HVH36" i="13" s="1"/>
  <c r="HVG36" i="13" s="1"/>
  <c r="HVF36" i="13" s="1"/>
  <c r="HVE36" i="13" s="1"/>
  <c r="HVD36" i="13" s="1"/>
  <c r="HVC36" i="13" s="1"/>
  <c r="HVB36" i="13" s="1"/>
  <c r="HVA36" i="13" s="1"/>
  <c r="HUZ36" i="13" s="1"/>
  <c r="HUY36" i="13" s="1"/>
  <c r="HUX36" i="13" s="1"/>
  <c r="HUW36" i="13" s="1"/>
  <c r="HUV36" i="13" s="1"/>
  <c r="HUU36" i="13" s="1"/>
  <c r="HUT36" i="13" s="1"/>
  <c r="HUS36" i="13" s="1"/>
  <c r="HUR36" i="13" s="1"/>
  <c r="HUQ36" i="13" s="1"/>
  <c r="HUP36" i="13" s="1"/>
  <c r="HUO36" i="13" s="1"/>
  <c r="HUN36" i="13" s="1"/>
  <c r="HUM36" i="13" s="1"/>
  <c r="HUL36" i="13" s="1"/>
  <c r="HUK36" i="13" s="1"/>
  <c r="HUJ36" i="13" s="1"/>
  <c r="HUI36" i="13" s="1"/>
  <c r="HUH36" i="13" s="1"/>
  <c r="HUG36" i="13" s="1"/>
  <c r="HUF36" i="13" s="1"/>
  <c r="HUE36" i="13" s="1"/>
  <c r="HUD36" i="13" s="1"/>
  <c r="HUC36" i="13" s="1"/>
  <c r="HUB36" i="13" s="1"/>
  <c r="HUA36" i="13" s="1"/>
  <c r="HTZ36" i="13" s="1"/>
  <c r="HTY36" i="13" s="1"/>
  <c r="HTX36" i="13" s="1"/>
  <c r="HTW36" i="13" s="1"/>
  <c r="HTV36" i="13" s="1"/>
  <c r="HTU36" i="13" s="1"/>
  <c r="HTT36" i="13" s="1"/>
  <c r="HTS36" i="13" s="1"/>
  <c r="HTR36" i="13" s="1"/>
  <c r="HTQ36" i="13" s="1"/>
  <c r="HTP36" i="13" s="1"/>
  <c r="HTO36" i="13" s="1"/>
  <c r="HTN36" i="13" s="1"/>
  <c r="HTM36" i="13" s="1"/>
  <c r="HTL36" i="13" s="1"/>
  <c r="HTK36" i="13" s="1"/>
  <c r="HTJ36" i="13" s="1"/>
  <c r="HTI36" i="13" s="1"/>
  <c r="HTH36" i="13" s="1"/>
  <c r="HTG36" i="13" s="1"/>
  <c r="HTF36" i="13" s="1"/>
  <c r="HTE36" i="13" s="1"/>
  <c r="HTD36" i="13" s="1"/>
  <c r="HTC36" i="13" s="1"/>
  <c r="HTB36" i="13" s="1"/>
  <c r="HTA36" i="13" s="1"/>
  <c r="HSZ36" i="13" s="1"/>
  <c r="HSY36" i="13" s="1"/>
  <c r="HSX36" i="13" s="1"/>
  <c r="HSW36" i="13" s="1"/>
  <c r="HSV36" i="13" s="1"/>
  <c r="HSU36" i="13" s="1"/>
  <c r="HST36" i="13" s="1"/>
  <c r="HSS36" i="13" s="1"/>
  <c r="HSR36" i="13" s="1"/>
  <c r="HSQ36" i="13" s="1"/>
  <c r="HSP36" i="13" s="1"/>
  <c r="HSO36" i="13" s="1"/>
  <c r="HSN36" i="13" s="1"/>
  <c r="HSM36" i="13" s="1"/>
  <c r="HSL36" i="13" s="1"/>
  <c r="HSK36" i="13" s="1"/>
  <c r="HSJ36" i="13" s="1"/>
  <c r="HSI36" i="13" s="1"/>
  <c r="HSH36" i="13" s="1"/>
  <c r="HSG36" i="13" s="1"/>
  <c r="HSF36" i="13" s="1"/>
  <c r="HSE36" i="13" s="1"/>
  <c r="HSD36" i="13" s="1"/>
  <c r="HSC36" i="13" s="1"/>
  <c r="HSB36" i="13" s="1"/>
  <c r="HSA36" i="13" s="1"/>
  <c r="HRZ36" i="13" s="1"/>
  <c r="HRY36" i="13" s="1"/>
  <c r="HRX36" i="13" s="1"/>
  <c r="HRW36" i="13" s="1"/>
  <c r="HRV36" i="13" s="1"/>
  <c r="HRU36" i="13" s="1"/>
  <c r="HRT36" i="13" s="1"/>
  <c r="HRS36" i="13" s="1"/>
  <c r="HRR36" i="13" s="1"/>
  <c r="HRQ36" i="13" s="1"/>
  <c r="HRP36" i="13" s="1"/>
  <c r="HRO36" i="13" s="1"/>
  <c r="HRN36" i="13" s="1"/>
  <c r="HRM36" i="13" s="1"/>
  <c r="HRL36" i="13" s="1"/>
  <c r="HRK36" i="13" s="1"/>
  <c r="HRJ36" i="13" s="1"/>
  <c r="HRI36" i="13" s="1"/>
  <c r="HRH36" i="13" s="1"/>
  <c r="HRG36" i="13" s="1"/>
  <c r="HRF36" i="13" s="1"/>
  <c r="HRE36" i="13" s="1"/>
  <c r="HRD36" i="13" s="1"/>
  <c r="HRC36" i="13" s="1"/>
  <c r="HRB36" i="13" s="1"/>
  <c r="HRA36" i="13" s="1"/>
  <c r="HQZ36" i="13" s="1"/>
  <c r="HQY36" i="13" s="1"/>
  <c r="HQX36" i="13" s="1"/>
  <c r="HQW36" i="13" s="1"/>
  <c r="HQV36" i="13" s="1"/>
  <c r="HQU36" i="13" s="1"/>
  <c r="HQT36" i="13" s="1"/>
  <c r="HQS36" i="13" s="1"/>
  <c r="HQR36" i="13" s="1"/>
  <c r="HQQ36" i="13" s="1"/>
  <c r="HQP36" i="13" s="1"/>
  <c r="HQO36" i="13" s="1"/>
  <c r="HQN36" i="13" s="1"/>
  <c r="HQM36" i="13" s="1"/>
  <c r="HQL36" i="13" s="1"/>
  <c r="HQK36" i="13" s="1"/>
  <c r="HQJ36" i="13" s="1"/>
  <c r="HQI36" i="13" s="1"/>
  <c r="HQH36" i="13" s="1"/>
  <c r="HQG36" i="13" s="1"/>
  <c r="HQF36" i="13" s="1"/>
  <c r="HQE36" i="13" s="1"/>
  <c r="HQD36" i="13" s="1"/>
  <c r="HQC36" i="13" s="1"/>
  <c r="HQB36" i="13" s="1"/>
  <c r="HQA36" i="13" s="1"/>
  <c r="HPZ36" i="13" s="1"/>
  <c r="HPY36" i="13" s="1"/>
  <c r="HPX36" i="13" s="1"/>
  <c r="HPW36" i="13" s="1"/>
  <c r="HPV36" i="13" s="1"/>
  <c r="HPU36" i="13" s="1"/>
  <c r="HPT36" i="13" s="1"/>
  <c r="HPS36" i="13" s="1"/>
  <c r="HPR36" i="13" s="1"/>
  <c r="HPQ36" i="13" s="1"/>
  <c r="HPP36" i="13" s="1"/>
  <c r="HPO36" i="13" s="1"/>
  <c r="HPN36" i="13" s="1"/>
  <c r="HPM36" i="13" s="1"/>
  <c r="HPL36" i="13" s="1"/>
  <c r="HPK36" i="13" s="1"/>
  <c r="HPJ36" i="13" s="1"/>
  <c r="HPI36" i="13" s="1"/>
  <c r="HPH36" i="13" s="1"/>
  <c r="HPG36" i="13" s="1"/>
  <c r="HPF36" i="13" s="1"/>
  <c r="HPE36" i="13" s="1"/>
  <c r="HPD36" i="13" s="1"/>
  <c r="HPC36" i="13" s="1"/>
  <c r="HPB36" i="13" s="1"/>
  <c r="HPA36" i="13" s="1"/>
  <c r="HOZ36" i="13" s="1"/>
  <c r="HOY36" i="13" s="1"/>
  <c r="HOX36" i="13" s="1"/>
  <c r="HOW36" i="13" s="1"/>
  <c r="HOV36" i="13" s="1"/>
  <c r="HOU36" i="13" s="1"/>
  <c r="HOT36" i="13" s="1"/>
  <c r="HOS36" i="13" s="1"/>
  <c r="HOR36" i="13" s="1"/>
  <c r="HOQ36" i="13" s="1"/>
  <c r="HOP36" i="13" s="1"/>
  <c r="HOO36" i="13" s="1"/>
  <c r="HON36" i="13" s="1"/>
  <c r="HOM36" i="13" s="1"/>
  <c r="HOL36" i="13" s="1"/>
  <c r="HOK36" i="13" s="1"/>
  <c r="HOJ36" i="13" s="1"/>
  <c r="HOI36" i="13" s="1"/>
  <c r="HOH36" i="13" s="1"/>
  <c r="HOG36" i="13" s="1"/>
  <c r="HOF36" i="13" s="1"/>
  <c r="HOE36" i="13" s="1"/>
  <c r="HOD36" i="13" s="1"/>
  <c r="HOC36" i="13" s="1"/>
  <c r="HOB36" i="13" s="1"/>
  <c r="HOA36" i="13" s="1"/>
  <c r="HNZ36" i="13" s="1"/>
  <c r="HNY36" i="13" s="1"/>
  <c r="HNX36" i="13" s="1"/>
  <c r="HNW36" i="13" s="1"/>
  <c r="HNV36" i="13" s="1"/>
  <c r="HNU36" i="13" s="1"/>
  <c r="HNT36" i="13" s="1"/>
  <c r="HNS36" i="13" s="1"/>
  <c r="HNR36" i="13" s="1"/>
  <c r="HNQ36" i="13" s="1"/>
  <c r="HNP36" i="13" s="1"/>
  <c r="HNO36" i="13" s="1"/>
  <c r="HNN36" i="13" s="1"/>
  <c r="HNM36" i="13" s="1"/>
  <c r="HNL36" i="13" s="1"/>
  <c r="HNK36" i="13" s="1"/>
  <c r="HNJ36" i="13" s="1"/>
  <c r="HNI36" i="13" s="1"/>
  <c r="HNH36" i="13" s="1"/>
  <c r="HNG36" i="13" s="1"/>
  <c r="HNF36" i="13" s="1"/>
  <c r="HNE36" i="13" s="1"/>
  <c r="HND36" i="13" s="1"/>
  <c r="HNC36" i="13" s="1"/>
  <c r="HNB36" i="13" s="1"/>
  <c r="HNA36" i="13" s="1"/>
  <c r="HMZ36" i="13" s="1"/>
  <c r="HMY36" i="13" s="1"/>
  <c r="HMX36" i="13" s="1"/>
  <c r="HMW36" i="13" s="1"/>
  <c r="HMV36" i="13" s="1"/>
  <c r="HMU36" i="13" s="1"/>
  <c r="HMT36" i="13" s="1"/>
  <c r="HMS36" i="13" s="1"/>
  <c r="HMR36" i="13" s="1"/>
  <c r="HMQ36" i="13" s="1"/>
  <c r="HMP36" i="13" s="1"/>
  <c r="HMO36" i="13" s="1"/>
  <c r="HMN36" i="13" s="1"/>
  <c r="HMM36" i="13" s="1"/>
  <c r="HML36" i="13" s="1"/>
  <c r="HMK36" i="13" s="1"/>
  <c r="HMJ36" i="13" s="1"/>
  <c r="HMI36" i="13" s="1"/>
  <c r="HMH36" i="13" s="1"/>
  <c r="HMG36" i="13" s="1"/>
  <c r="HMF36" i="13" s="1"/>
  <c r="HME36" i="13" s="1"/>
  <c r="HMD36" i="13" s="1"/>
  <c r="HMC36" i="13" s="1"/>
  <c r="HMB36" i="13" s="1"/>
  <c r="HMA36" i="13" s="1"/>
  <c r="HLZ36" i="13" s="1"/>
  <c r="HLY36" i="13" s="1"/>
  <c r="HLX36" i="13" s="1"/>
  <c r="HLW36" i="13" s="1"/>
  <c r="HLV36" i="13" s="1"/>
  <c r="HLU36" i="13" s="1"/>
  <c r="HLT36" i="13" s="1"/>
  <c r="HLS36" i="13" s="1"/>
  <c r="HLR36" i="13" s="1"/>
  <c r="HLQ36" i="13" s="1"/>
  <c r="HLP36" i="13" s="1"/>
  <c r="HLO36" i="13" s="1"/>
  <c r="HLN36" i="13" s="1"/>
  <c r="HLM36" i="13" s="1"/>
  <c r="HLL36" i="13" s="1"/>
  <c r="HLK36" i="13" s="1"/>
  <c r="HLJ36" i="13" s="1"/>
  <c r="HLI36" i="13" s="1"/>
  <c r="HLH36" i="13" s="1"/>
  <c r="HLG36" i="13" s="1"/>
  <c r="HLF36" i="13" s="1"/>
  <c r="HLE36" i="13" s="1"/>
  <c r="HLD36" i="13" s="1"/>
  <c r="HLC36" i="13" s="1"/>
  <c r="HLB36" i="13" s="1"/>
  <c r="HLA36" i="13" s="1"/>
  <c r="HKZ36" i="13" s="1"/>
  <c r="HKY36" i="13" s="1"/>
  <c r="HKX36" i="13" s="1"/>
  <c r="HKW36" i="13" s="1"/>
  <c r="HKV36" i="13" s="1"/>
  <c r="HKU36" i="13" s="1"/>
  <c r="HKT36" i="13" s="1"/>
  <c r="HKS36" i="13" s="1"/>
  <c r="HKR36" i="13" s="1"/>
  <c r="HKQ36" i="13" s="1"/>
  <c r="HKP36" i="13" s="1"/>
  <c r="HKO36" i="13" s="1"/>
  <c r="HKN36" i="13" s="1"/>
  <c r="HKM36" i="13" s="1"/>
  <c r="HKL36" i="13" s="1"/>
  <c r="HKK36" i="13" s="1"/>
  <c r="HKJ36" i="13" s="1"/>
  <c r="HKI36" i="13" s="1"/>
  <c r="HKH36" i="13" s="1"/>
  <c r="HKG36" i="13" s="1"/>
  <c r="HKF36" i="13" s="1"/>
  <c r="HKE36" i="13" s="1"/>
  <c r="HKD36" i="13" s="1"/>
  <c r="HKC36" i="13" s="1"/>
  <c r="HKB36" i="13" s="1"/>
  <c r="HKA36" i="13" s="1"/>
  <c r="HJZ36" i="13" s="1"/>
  <c r="HJY36" i="13" s="1"/>
  <c r="HJX36" i="13" s="1"/>
  <c r="HJW36" i="13" s="1"/>
  <c r="HJV36" i="13" s="1"/>
  <c r="HJU36" i="13" s="1"/>
  <c r="HJT36" i="13" s="1"/>
  <c r="HJS36" i="13" s="1"/>
  <c r="HJR36" i="13" s="1"/>
  <c r="HJQ36" i="13" s="1"/>
  <c r="HJP36" i="13" s="1"/>
  <c r="HJO36" i="13" s="1"/>
  <c r="HJN36" i="13" s="1"/>
  <c r="HJM36" i="13" s="1"/>
  <c r="HJL36" i="13" s="1"/>
  <c r="HJK36" i="13" s="1"/>
  <c r="HJJ36" i="13" s="1"/>
  <c r="HJI36" i="13" s="1"/>
  <c r="HJH36" i="13" s="1"/>
  <c r="HJG36" i="13" s="1"/>
  <c r="HJF36" i="13" s="1"/>
  <c r="HJE36" i="13" s="1"/>
  <c r="HJD36" i="13" s="1"/>
  <c r="HJC36" i="13" s="1"/>
  <c r="HJB36" i="13" s="1"/>
  <c r="HJA36" i="13" s="1"/>
  <c r="HIZ36" i="13" s="1"/>
  <c r="HIY36" i="13" s="1"/>
  <c r="HIX36" i="13" s="1"/>
  <c r="HIW36" i="13" s="1"/>
  <c r="HIV36" i="13" s="1"/>
  <c r="HIU36" i="13" s="1"/>
  <c r="HIT36" i="13" s="1"/>
  <c r="HIS36" i="13" s="1"/>
  <c r="HIR36" i="13" s="1"/>
  <c r="HIQ36" i="13" s="1"/>
  <c r="HIP36" i="13" s="1"/>
  <c r="HIO36" i="13" s="1"/>
  <c r="HIN36" i="13" s="1"/>
  <c r="HIM36" i="13" s="1"/>
  <c r="HIL36" i="13" s="1"/>
  <c r="HIK36" i="13" s="1"/>
  <c r="HIJ36" i="13" s="1"/>
  <c r="HII36" i="13" s="1"/>
  <c r="HIH36" i="13" s="1"/>
  <c r="HIG36" i="13" s="1"/>
  <c r="HIF36" i="13" s="1"/>
  <c r="HIE36" i="13" s="1"/>
  <c r="HID36" i="13" s="1"/>
  <c r="HIC36" i="13" s="1"/>
  <c r="HIB36" i="13" s="1"/>
  <c r="HIA36" i="13" s="1"/>
  <c r="HHZ36" i="13" s="1"/>
  <c r="HHY36" i="13" s="1"/>
  <c r="HHX36" i="13" s="1"/>
  <c r="HHW36" i="13" s="1"/>
  <c r="HHV36" i="13" s="1"/>
  <c r="HHU36" i="13" s="1"/>
  <c r="HHT36" i="13" s="1"/>
  <c r="HHS36" i="13" s="1"/>
  <c r="HHR36" i="13" s="1"/>
  <c r="HHQ36" i="13" s="1"/>
  <c r="HHP36" i="13" s="1"/>
  <c r="HHO36" i="13" s="1"/>
  <c r="HHN36" i="13" s="1"/>
  <c r="HHM36" i="13" s="1"/>
  <c r="HHL36" i="13" s="1"/>
  <c r="HHK36" i="13" s="1"/>
  <c r="HHJ36" i="13" s="1"/>
  <c r="HHI36" i="13" s="1"/>
  <c r="HHH36" i="13" s="1"/>
  <c r="HHG36" i="13" s="1"/>
  <c r="HHF36" i="13" s="1"/>
  <c r="HHE36" i="13" s="1"/>
  <c r="HHD36" i="13" s="1"/>
  <c r="HHC36" i="13" s="1"/>
  <c r="HHB36" i="13" s="1"/>
  <c r="HHA36" i="13" s="1"/>
  <c r="HGZ36" i="13" s="1"/>
  <c r="HGY36" i="13" s="1"/>
  <c r="HGX36" i="13" s="1"/>
  <c r="HGW36" i="13" s="1"/>
  <c r="HGV36" i="13" s="1"/>
  <c r="HGU36" i="13" s="1"/>
  <c r="HGT36" i="13" s="1"/>
  <c r="HGS36" i="13" s="1"/>
  <c r="HGR36" i="13" s="1"/>
  <c r="HGQ36" i="13" s="1"/>
  <c r="HGP36" i="13" s="1"/>
  <c r="HGO36" i="13" s="1"/>
  <c r="HGN36" i="13" s="1"/>
  <c r="HGM36" i="13" s="1"/>
  <c r="HGL36" i="13" s="1"/>
  <c r="HGK36" i="13" s="1"/>
  <c r="HGJ36" i="13" s="1"/>
  <c r="HGI36" i="13" s="1"/>
  <c r="HGH36" i="13" s="1"/>
  <c r="HGG36" i="13" s="1"/>
  <c r="HGF36" i="13" s="1"/>
  <c r="HGE36" i="13" s="1"/>
  <c r="HGD36" i="13" s="1"/>
  <c r="HGC36" i="13" s="1"/>
  <c r="HGB36" i="13" s="1"/>
  <c r="HGA36" i="13" s="1"/>
  <c r="HFZ36" i="13" s="1"/>
  <c r="HFY36" i="13" s="1"/>
  <c r="HFX36" i="13" s="1"/>
  <c r="HFW36" i="13" s="1"/>
  <c r="HFV36" i="13" s="1"/>
  <c r="HFU36" i="13" s="1"/>
  <c r="HFT36" i="13" s="1"/>
  <c r="HFS36" i="13" s="1"/>
  <c r="HFR36" i="13" s="1"/>
  <c r="HFQ36" i="13" s="1"/>
  <c r="HFP36" i="13" s="1"/>
  <c r="HFO36" i="13" s="1"/>
  <c r="HFN36" i="13" s="1"/>
  <c r="HFM36" i="13" s="1"/>
  <c r="HFL36" i="13" s="1"/>
  <c r="HFK36" i="13" s="1"/>
  <c r="HFJ36" i="13" s="1"/>
  <c r="HFI36" i="13" s="1"/>
  <c r="HFH36" i="13" s="1"/>
  <c r="HFG36" i="13" s="1"/>
  <c r="HFF36" i="13" s="1"/>
  <c r="HFE36" i="13" s="1"/>
  <c r="HFD36" i="13" s="1"/>
  <c r="HFC36" i="13" s="1"/>
  <c r="HFB36" i="13" s="1"/>
  <c r="HFA36" i="13" s="1"/>
  <c r="HEZ36" i="13" s="1"/>
  <c r="HEY36" i="13" s="1"/>
  <c r="HEX36" i="13" s="1"/>
  <c r="HEW36" i="13" s="1"/>
  <c r="HEV36" i="13" s="1"/>
  <c r="HEU36" i="13" s="1"/>
  <c r="HET36" i="13" s="1"/>
  <c r="HES36" i="13" s="1"/>
  <c r="HER36" i="13" s="1"/>
  <c r="HEQ36" i="13" s="1"/>
  <c r="HEP36" i="13" s="1"/>
  <c r="HEO36" i="13" s="1"/>
  <c r="HEN36" i="13" s="1"/>
  <c r="HEM36" i="13" s="1"/>
  <c r="HEL36" i="13" s="1"/>
  <c r="HEK36" i="13" s="1"/>
  <c r="HEJ36" i="13" s="1"/>
  <c r="HEI36" i="13" s="1"/>
  <c r="HEH36" i="13" s="1"/>
  <c r="HEG36" i="13" s="1"/>
  <c r="HEF36" i="13" s="1"/>
  <c r="HEE36" i="13" s="1"/>
  <c r="HED36" i="13" s="1"/>
  <c r="HEC36" i="13" s="1"/>
  <c r="HEB36" i="13" s="1"/>
  <c r="HEA36" i="13" s="1"/>
  <c r="HDZ36" i="13" s="1"/>
  <c r="HDY36" i="13" s="1"/>
  <c r="HDX36" i="13" s="1"/>
  <c r="HDW36" i="13" s="1"/>
  <c r="HDV36" i="13" s="1"/>
  <c r="HDU36" i="13" s="1"/>
  <c r="HDT36" i="13" s="1"/>
  <c r="HDS36" i="13" s="1"/>
  <c r="HDR36" i="13" s="1"/>
  <c r="HDQ36" i="13" s="1"/>
  <c r="HDP36" i="13" s="1"/>
  <c r="HDO36" i="13" s="1"/>
  <c r="HDN36" i="13" s="1"/>
  <c r="HDM36" i="13" s="1"/>
  <c r="HDL36" i="13" s="1"/>
  <c r="HDK36" i="13" s="1"/>
  <c r="HDJ36" i="13" s="1"/>
  <c r="HDI36" i="13" s="1"/>
  <c r="HDH36" i="13" s="1"/>
  <c r="HDG36" i="13" s="1"/>
  <c r="HDF36" i="13" s="1"/>
  <c r="HDE36" i="13" s="1"/>
  <c r="HDD36" i="13" s="1"/>
  <c r="HDC36" i="13" s="1"/>
  <c r="HDB36" i="13" s="1"/>
  <c r="HDA36" i="13" s="1"/>
  <c r="HCZ36" i="13" s="1"/>
  <c r="HCY36" i="13" s="1"/>
  <c r="HCX36" i="13" s="1"/>
  <c r="HCW36" i="13" s="1"/>
  <c r="HCV36" i="13" s="1"/>
  <c r="HCU36" i="13" s="1"/>
  <c r="HCT36" i="13" s="1"/>
  <c r="HCS36" i="13" s="1"/>
  <c r="HCR36" i="13" s="1"/>
  <c r="HCQ36" i="13" s="1"/>
  <c r="HCP36" i="13" s="1"/>
  <c r="HCO36" i="13" s="1"/>
  <c r="HCN36" i="13" s="1"/>
  <c r="HCM36" i="13" s="1"/>
  <c r="HCL36" i="13" s="1"/>
  <c r="HCK36" i="13" s="1"/>
  <c r="HCJ36" i="13" s="1"/>
  <c r="HCI36" i="13" s="1"/>
  <c r="HCH36" i="13" s="1"/>
  <c r="HCG36" i="13" s="1"/>
  <c r="HCF36" i="13" s="1"/>
  <c r="HCE36" i="13" s="1"/>
  <c r="HCD36" i="13" s="1"/>
  <c r="HCC36" i="13" s="1"/>
  <c r="HCB36" i="13" s="1"/>
  <c r="HCA36" i="13" s="1"/>
  <c r="HBZ36" i="13" s="1"/>
  <c r="HBY36" i="13" s="1"/>
  <c r="HBX36" i="13" s="1"/>
  <c r="HBW36" i="13" s="1"/>
  <c r="HBV36" i="13" s="1"/>
  <c r="HBU36" i="13" s="1"/>
  <c r="HBT36" i="13" s="1"/>
  <c r="HBS36" i="13" s="1"/>
  <c r="HBR36" i="13" s="1"/>
  <c r="HBQ36" i="13" s="1"/>
  <c r="HBP36" i="13" s="1"/>
  <c r="HBO36" i="13" s="1"/>
  <c r="HBN36" i="13" s="1"/>
  <c r="HBM36" i="13" s="1"/>
  <c r="HBL36" i="13" s="1"/>
  <c r="HBK36" i="13" s="1"/>
  <c r="HBJ36" i="13" s="1"/>
  <c r="HBI36" i="13" s="1"/>
  <c r="HBH36" i="13" s="1"/>
  <c r="HBG36" i="13" s="1"/>
  <c r="HBF36" i="13" s="1"/>
  <c r="HBE36" i="13" s="1"/>
  <c r="HBD36" i="13" s="1"/>
  <c r="HBC36" i="13" s="1"/>
  <c r="HBB36" i="13" s="1"/>
  <c r="HBA36" i="13" s="1"/>
  <c r="HAZ36" i="13" s="1"/>
  <c r="HAY36" i="13" s="1"/>
  <c r="HAX36" i="13" s="1"/>
  <c r="HAW36" i="13" s="1"/>
  <c r="HAV36" i="13" s="1"/>
  <c r="HAU36" i="13" s="1"/>
  <c r="HAT36" i="13" s="1"/>
  <c r="HAS36" i="13" s="1"/>
  <c r="HAR36" i="13" s="1"/>
  <c r="HAQ36" i="13" s="1"/>
  <c r="HAP36" i="13" s="1"/>
  <c r="HAO36" i="13" s="1"/>
  <c r="HAN36" i="13" s="1"/>
  <c r="HAM36" i="13" s="1"/>
  <c r="HAL36" i="13" s="1"/>
  <c r="HAK36" i="13" s="1"/>
  <c r="HAJ36" i="13" s="1"/>
  <c r="HAI36" i="13" s="1"/>
  <c r="HAH36" i="13" s="1"/>
  <c r="HAG36" i="13" s="1"/>
  <c r="HAF36" i="13" s="1"/>
  <c r="HAE36" i="13" s="1"/>
  <c r="HAD36" i="13" s="1"/>
  <c r="HAC36" i="13" s="1"/>
  <c r="HAB36" i="13" s="1"/>
  <c r="HAA36" i="13" s="1"/>
  <c r="GZZ36" i="13" s="1"/>
  <c r="GZY36" i="13" s="1"/>
  <c r="GZX36" i="13" s="1"/>
  <c r="GZW36" i="13" s="1"/>
  <c r="GZV36" i="13" s="1"/>
  <c r="GZU36" i="13" s="1"/>
  <c r="GZT36" i="13" s="1"/>
  <c r="GZS36" i="13" s="1"/>
  <c r="GZR36" i="13" s="1"/>
  <c r="GZQ36" i="13" s="1"/>
  <c r="GZP36" i="13" s="1"/>
  <c r="GZO36" i="13" s="1"/>
  <c r="GZN36" i="13" s="1"/>
  <c r="GZM36" i="13" s="1"/>
  <c r="GZL36" i="13" s="1"/>
  <c r="GZK36" i="13" s="1"/>
  <c r="GZJ36" i="13" s="1"/>
  <c r="GZI36" i="13" s="1"/>
  <c r="GZH36" i="13" s="1"/>
  <c r="GZG36" i="13" s="1"/>
  <c r="GZF36" i="13" s="1"/>
  <c r="GZE36" i="13" s="1"/>
  <c r="GZD36" i="13" s="1"/>
  <c r="GZC36" i="13" s="1"/>
  <c r="GZB36" i="13" s="1"/>
  <c r="GZA36" i="13" s="1"/>
  <c r="GYZ36" i="13" s="1"/>
  <c r="GYY36" i="13" s="1"/>
  <c r="GYX36" i="13" s="1"/>
  <c r="GYW36" i="13" s="1"/>
  <c r="GYV36" i="13" s="1"/>
  <c r="GYU36" i="13" s="1"/>
  <c r="GYT36" i="13" s="1"/>
  <c r="GYS36" i="13" s="1"/>
  <c r="GYR36" i="13" s="1"/>
  <c r="GYQ36" i="13" s="1"/>
  <c r="GYP36" i="13" s="1"/>
  <c r="GYO36" i="13" s="1"/>
  <c r="GYN36" i="13" s="1"/>
  <c r="GYM36" i="13" s="1"/>
  <c r="GYL36" i="13" s="1"/>
  <c r="GYK36" i="13" s="1"/>
  <c r="GYJ36" i="13" s="1"/>
  <c r="GYI36" i="13" s="1"/>
  <c r="GYH36" i="13" s="1"/>
  <c r="GYG36" i="13" s="1"/>
  <c r="GYF36" i="13" s="1"/>
  <c r="GYE36" i="13" s="1"/>
  <c r="GYD36" i="13" s="1"/>
  <c r="GYC36" i="13" s="1"/>
  <c r="GYB36" i="13" s="1"/>
  <c r="GYA36" i="13" s="1"/>
  <c r="GXZ36" i="13" s="1"/>
  <c r="GXY36" i="13" s="1"/>
  <c r="GXX36" i="13" s="1"/>
  <c r="GXW36" i="13" s="1"/>
  <c r="GXV36" i="13" s="1"/>
  <c r="GXU36" i="13" s="1"/>
  <c r="GXT36" i="13" s="1"/>
  <c r="GXS36" i="13" s="1"/>
  <c r="GXR36" i="13" s="1"/>
  <c r="GXQ36" i="13" s="1"/>
  <c r="GXP36" i="13" s="1"/>
  <c r="GXO36" i="13" s="1"/>
  <c r="GXN36" i="13" s="1"/>
  <c r="GXM36" i="13" s="1"/>
  <c r="GXL36" i="13" s="1"/>
  <c r="GXK36" i="13" s="1"/>
  <c r="GXJ36" i="13" s="1"/>
  <c r="GXI36" i="13" s="1"/>
  <c r="GXH36" i="13" s="1"/>
  <c r="GXG36" i="13" s="1"/>
  <c r="GXF36" i="13" s="1"/>
  <c r="GXE36" i="13" s="1"/>
  <c r="GXD36" i="13" s="1"/>
  <c r="GXC36" i="13" s="1"/>
  <c r="GXB36" i="13" s="1"/>
  <c r="GXA36" i="13" s="1"/>
  <c r="GWZ36" i="13" s="1"/>
  <c r="GWY36" i="13" s="1"/>
  <c r="GWX36" i="13" s="1"/>
  <c r="GWW36" i="13" s="1"/>
  <c r="GWV36" i="13" s="1"/>
  <c r="GWU36" i="13" s="1"/>
  <c r="GWT36" i="13" s="1"/>
  <c r="GWS36" i="13" s="1"/>
  <c r="GWR36" i="13" s="1"/>
  <c r="GWQ36" i="13" s="1"/>
  <c r="GWP36" i="13" s="1"/>
  <c r="GWO36" i="13" s="1"/>
  <c r="GWN36" i="13" s="1"/>
  <c r="GWM36" i="13" s="1"/>
  <c r="GWL36" i="13" s="1"/>
  <c r="GWK36" i="13" s="1"/>
  <c r="GWJ36" i="13" s="1"/>
  <c r="GWI36" i="13" s="1"/>
  <c r="GWH36" i="13" s="1"/>
  <c r="GWG36" i="13" s="1"/>
  <c r="GWF36" i="13" s="1"/>
  <c r="GWE36" i="13" s="1"/>
  <c r="GWD36" i="13" s="1"/>
  <c r="GWC36" i="13" s="1"/>
  <c r="GWB36" i="13" s="1"/>
  <c r="GWA36" i="13" s="1"/>
  <c r="GVZ36" i="13" s="1"/>
  <c r="GVY36" i="13" s="1"/>
  <c r="GVX36" i="13" s="1"/>
  <c r="GVW36" i="13" s="1"/>
  <c r="GVV36" i="13" s="1"/>
  <c r="GVU36" i="13" s="1"/>
  <c r="GVT36" i="13" s="1"/>
  <c r="GVS36" i="13" s="1"/>
  <c r="GVR36" i="13" s="1"/>
  <c r="GVQ36" i="13" s="1"/>
  <c r="GVP36" i="13" s="1"/>
  <c r="GVO36" i="13" s="1"/>
  <c r="GVN36" i="13" s="1"/>
  <c r="GVM36" i="13" s="1"/>
  <c r="GVL36" i="13" s="1"/>
  <c r="GVK36" i="13" s="1"/>
  <c r="GVJ36" i="13" s="1"/>
  <c r="GVI36" i="13" s="1"/>
  <c r="GVH36" i="13" s="1"/>
  <c r="GVG36" i="13" s="1"/>
  <c r="GVF36" i="13" s="1"/>
  <c r="GVE36" i="13" s="1"/>
  <c r="GVD36" i="13" s="1"/>
  <c r="GVC36" i="13" s="1"/>
  <c r="GVB36" i="13" s="1"/>
  <c r="GVA36" i="13" s="1"/>
  <c r="GUZ36" i="13" s="1"/>
  <c r="GUY36" i="13" s="1"/>
  <c r="GUX36" i="13" s="1"/>
  <c r="GUW36" i="13" s="1"/>
  <c r="GUV36" i="13" s="1"/>
  <c r="GUU36" i="13" s="1"/>
  <c r="GUT36" i="13" s="1"/>
  <c r="GUS36" i="13" s="1"/>
  <c r="GUR36" i="13" s="1"/>
  <c r="GUQ36" i="13" s="1"/>
  <c r="GUP36" i="13" s="1"/>
  <c r="GUO36" i="13" s="1"/>
  <c r="GUN36" i="13" s="1"/>
  <c r="GUM36" i="13" s="1"/>
  <c r="GUL36" i="13" s="1"/>
  <c r="GUK36" i="13" s="1"/>
  <c r="GUJ36" i="13" s="1"/>
  <c r="GUI36" i="13" s="1"/>
  <c r="GUH36" i="13" s="1"/>
  <c r="GUG36" i="13" s="1"/>
  <c r="GUF36" i="13" s="1"/>
  <c r="GUE36" i="13" s="1"/>
  <c r="GUD36" i="13" s="1"/>
  <c r="GUC36" i="13" s="1"/>
  <c r="GUB36" i="13" s="1"/>
  <c r="GUA36" i="13" s="1"/>
  <c r="GTZ36" i="13" s="1"/>
  <c r="GTY36" i="13" s="1"/>
  <c r="GTX36" i="13" s="1"/>
  <c r="GTW36" i="13" s="1"/>
  <c r="GTV36" i="13" s="1"/>
  <c r="GTU36" i="13" s="1"/>
  <c r="GTT36" i="13" s="1"/>
  <c r="GTS36" i="13" s="1"/>
  <c r="GTR36" i="13" s="1"/>
  <c r="GTQ36" i="13" s="1"/>
  <c r="GTP36" i="13" s="1"/>
  <c r="GTO36" i="13" s="1"/>
  <c r="GTN36" i="13" s="1"/>
  <c r="GTM36" i="13" s="1"/>
  <c r="GTL36" i="13" s="1"/>
  <c r="GTK36" i="13" s="1"/>
  <c r="GTJ36" i="13" s="1"/>
  <c r="GTI36" i="13" s="1"/>
  <c r="GTH36" i="13" s="1"/>
  <c r="GTG36" i="13" s="1"/>
  <c r="GTF36" i="13" s="1"/>
  <c r="GTE36" i="13" s="1"/>
  <c r="GTD36" i="13" s="1"/>
  <c r="GTC36" i="13" s="1"/>
  <c r="GTB36" i="13" s="1"/>
  <c r="GTA36" i="13" s="1"/>
  <c r="GSZ36" i="13" s="1"/>
  <c r="GSY36" i="13" s="1"/>
  <c r="GSX36" i="13" s="1"/>
  <c r="GSW36" i="13" s="1"/>
  <c r="GSV36" i="13" s="1"/>
  <c r="GSU36" i="13" s="1"/>
  <c r="GST36" i="13" s="1"/>
  <c r="GSS36" i="13" s="1"/>
  <c r="GSR36" i="13" s="1"/>
  <c r="GSQ36" i="13" s="1"/>
  <c r="GSP36" i="13" s="1"/>
  <c r="GSO36" i="13" s="1"/>
  <c r="GSN36" i="13" s="1"/>
  <c r="GSM36" i="13" s="1"/>
  <c r="GSL36" i="13" s="1"/>
  <c r="GSK36" i="13" s="1"/>
  <c r="GSJ36" i="13" s="1"/>
  <c r="GSI36" i="13" s="1"/>
  <c r="GSH36" i="13" s="1"/>
  <c r="GSG36" i="13" s="1"/>
  <c r="GSF36" i="13" s="1"/>
  <c r="GSE36" i="13" s="1"/>
  <c r="GSD36" i="13" s="1"/>
  <c r="GSC36" i="13" s="1"/>
  <c r="GSB36" i="13" s="1"/>
  <c r="GSA36" i="13" s="1"/>
  <c r="GRZ36" i="13" s="1"/>
  <c r="GRY36" i="13" s="1"/>
  <c r="GRX36" i="13" s="1"/>
  <c r="GRW36" i="13" s="1"/>
  <c r="GRV36" i="13" s="1"/>
  <c r="GRU36" i="13" s="1"/>
  <c r="GRT36" i="13" s="1"/>
  <c r="GRS36" i="13" s="1"/>
  <c r="GRR36" i="13" s="1"/>
  <c r="GRQ36" i="13" s="1"/>
  <c r="GRP36" i="13" s="1"/>
  <c r="GRO36" i="13" s="1"/>
  <c r="GRN36" i="13" s="1"/>
  <c r="GRM36" i="13" s="1"/>
  <c r="GRL36" i="13" s="1"/>
  <c r="GRK36" i="13" s="1"/>
  <c r="GRJ36" i="13" s="1"/>
  <c r="GRI36" i="13" s="1"/>
  <c r="GRH36" i="13" s="1"/>
  <c r="GRG36" i="13" s="1"/>
  <c r="GRF36" i="13" s="1"/>
  <c r="GRE36" i="13" s="1"/>
  <c r="GRD36" i="13" s="1"/>
  <c r="GRC36" i="13" s="1"/>
  <c r="GRB36" i="13" s="1"/>
  <c r="GRA36" i="13" s="1"/>
  <c r="GQZ36" i="13" s="1"/>
  <c r="GQY36" i="13" s="1"/>
  <c r="GQX36" i="13" s="1"/>
  <c r="GQW36" i="13" s="1"/>
  <c r="GQV36" i="13" s="1"/>
  <c r="GQU36" i="13" s="1"/>
  <c r="GQT36" i="13" s="1"/>
  <c r="GQS36" i="13" s="1"/>
  <c r="GQR36" i="13" s="1"/>
  <c r="GQQ36" i="13" s="1"/>
  <c r="GQP36" i="13" s="1"/>
  <c r="GQO36" i="13" s="1"/>
  <c r="GQN36" i="13" s="1"/>
  <c r="GQM36" i="13" s="1"/>
  <c r="GQL36" i="13" s="1"/>
  <c r="GQK36" i="13" s="1"/>
  <c r="GQJ36" i="13" s="1"/>
  <c r="GQI36" i="13" s="1"/>
  <c r="GQH36" i="13" s="1"/>
  <c r="GQG36" i="13" s="1"/>
  <c r="GQF36" i="13" s="1"/>
  <c r="GQE36" i="13" s="1"/>
  <c r="GQD36" i="13" s="1"/>
  <c r="GQC36" i="13" s="1"/>
  <c r="GQB36" i="13" s="1"/>
  <c r="GQA36" i="13" s="1"/>
  <c r="GPZ36" i="13" s="1"/>
  <c r="GPY36" i="13" s="1"/>
  <c r="GPX36" i="13" s="1"/>
  <c r="GPW36" i="13" s="1"/>
  <c r="GPV36" i="13" s="1"/>
  <c r="GPU36" i="13" s="1"/>
  <c r="GPT36" i="13" s="1"/>
  <c r="GPS36" i="13" s="1"/>
  <c r="GPR36" i="13" s="1"/>
  <c r="GPQ36" i="13" s="1"/>
  <c r="GPP36" i="13" s="1"/>
  <c r="GPO36" i="13" s="1"/>
  <c r="GPN36" i="13" s="1"/>
  <c r="GPM36" i="13" s="1"/>
  <c r="GPL36" i="13" s="1"/>
  <c r="GPK36" i="13" s="1"/>
  <c r="GPJ36" i="13" s="1"/>
  <c r="GPI36" i="13" s="1"/>
  <c r="GPH36" i="13" s="1"/>
  <c r="GPG36" i="13" s="1"/>
  <c r="GPF36" i="13" s="1"/>
  <c r="GPE36" i="13" s="1"/>
  <c r="GPD36" i="13" s="1"/>
  <c r="GPC36" i="13" s="1"/>
  <c r="GPB36" i="13" s="1"/>
  <c r="GPA36" i="13" s="1"/>
  <c r="GOZ36" i="13" s="1"/>
  <c r="GOY36" i="13" s="1"/>
  <c r="GOX36" i="13" s="1"/>
  <c r="GOW36" i="13" s="1"/>
  <c r="GOV36" i="13" s="1"/>
  <c r="GOU36" i="13" s="1"/>
  <c r="GOT36" i="13" s="1"/>
  <c r="GOS36" i="13" s="1"/>
  <c r="GOR36" i="13" s="1"/>
  <c r="GOQ36" i="13" s="1"/>
  <c r="GOP36" i="13" s="1"/>
  <c r="GOO36" i="13" s="1"/>
  <c r="GON36" i="13" s="1"/>
  <c r="GOM36" i="13" s="1"/>
  <c r="GOL36" i="13" s="1"/>
  <c r="GOK36" i="13" s="1"/>
  <c r="GOJ36" i="13" s="1"/>
  <c r="GOI36" i="13" s="1"/>
  <c r="GOH36" i="13" s="1"/>
  <c r="GOG36" i="13" s="1"/>
  <c r="GOF36" i="13" s="1"/>
  <c r="GOE36" i="13" s="1"/>
  <c r="GOD36" i="13" s="1"/>
  <c r="GOC36" i="13" s="1"/>
  <c r="GOB36" i="13" s="1"/>
  <c r="GOA36" i="13" s="1"/>
  <c r="GNZ36" i="13" s="1"/>
  <c r="GNY36" i="13" s="1"/>
  <c r="GNX36" i="13" s="1"/>
  <c r="GNW36" i="13" s="1"/>
  <c r="GNV36" i="13" s="1"/>
  <c r="GNU36" i="13" s="1"/>
  <c r="GNT36" i="13" s="1"/>
  <c r="GNS36" i="13" s="1"/>
  <c r="GNR36" i="13" s="1"/>
  <c r="GNQ36" i="13" s="1"/>
  <c r="GNP36" i="13" s="1"/>
  <c r="GNO36" i="13" s="1"/>
  <c r="GNN36" i="13" s="1"/>
  <c r="GNM36" i="13" s="1"/>
  <c r="GNL36" i="13" s="1"/>
  <c r="GNK36" i="13" s="1"/>
  <c r="GNJ36" i="13" s="1"/>
  <c r="GNI36" i="13" s="1"/>
  <c r="GNH36" i="13" s="1"/>
  <c r="GNG36" i="13" s="1"/>
  <c r="GNF36" i="13" s="1"/>
  <c r="GNE36" i="13" s="1"/>
  <c r="GND36" i="13" s="1"/>
  <c r="GNC36" i="13" s="1"/>
  <c r="GNB36" i="13" s="1"/>
  <c r="GNA36" i="13" s="1"/>
  <c r="GMZ36" i="13" s="1"/>
  <c r="GMY36" i="13" s="1"/>
  <c r="GMX36" i="13" s="1"/>
  <c r="GMW36" i="13" s="1"/>
  <c r="GMV36" i="13" s="1"/>
  <c r="GMU36" i="13" s="1"/>
  <c r="GMT36" i="13" s="1"/>
  <c r="GMS36" i="13" s="1"/>
  <c r="GMR36" i="13" s="1"/>
  <c r="GMQ36" i="13" s="1"/>
  <c r="GMP36" i="13" s="1"/>
  <c r="GMO36" i="13" s="1"/>
  <c r="GMN36" i="13" s="1"/>
  <c r="GMM36" i="13" s="1"/>
  <c r="GML36" i="13" s="1"/>
  <c r="GMK36" i="13" s="1"/>
  <c r="GMJ36" i="13" s="1"/>
  <c r="GMI36" i="13" s="1"/>
  <c r="GMH36" i="13" s="1"/>
  <c r="GMG36" i="13" s="1"/>
  <c r="GMF36" i="13" s="1"/>
  <c r="GME36" i="13" s="1"/>
  <c r="GMD36" i="13" s="1"/>
  <c r="GMC36" i="13" s="1"/>
  <c r="GMB36" i="13" s="1"/>
  <c r="GMA36" i="13" s="1"/>
  <c r="GLZ36" i="13" s="1"/>
  <c r="GLY36" i="13" s="1"/>
  <c r="GLX36" i="13" s="1"/>
  <c r="GLW36" i="13" s="1"/>
  <c r="GLV36" i="13" s="1"/>
  <c r="GLU36" i="13" s="1"/>
  <c r="GLT36" i="13" s="1"/>
  <c r="GLS36" i="13" s="1"/>
  <c r="GLR36" i="13" s="1"/>
  <c r="GLQ36" i="13" s="1"/>
  <c r="GLP36" i="13" s="1"/>
  <c r="GLO36" i="13" s="1"/>
  <c r="GLN36" i="13" s="1"/>
  <c r="GLM36" i="13" s="1"/>
  <c r="GLL36" i="13" s="1"/>
  <c r="GLK36" i="13" s="1"/>
  <c r="GLJ36" i="13" s="1"/>
  <c r="GLI36" i="13" s="1"/>
  <c r="GLH36" i="13" s="1"/>
  <c r="GLG36" i="13" s="1"/>
  <c r="GLF36" i="13" s="1"/>
  <c r="GLE36" i="13" s="1"/>
  <c r="GLD36" i="13" s="1"/>
  <c r="GLC36" i="13" s="1"/>
  <c r="GLB36" i="13" s="1"/>
  <c r="GLA36" i="13" s="1"/>
  <c r="GKZ36" i="13" s="1"/>
  <c r="GKY36" i="13" s="1"/>
  <c r="GKX36" i="13" s="1"/>
  <c r="GKW36" i="13" s="1"/>
  <c r="GKV36" i="13" s="1"/>
  <c r="GKU36" i="13" s="1"/>
  <c r="GKT36" i="13" s="1"/>
  <c r="GKS36" i="13" s="1"/>
  <c r="GKR36" i="13" s="1"/>
  <c r="GKQ36" i="13" s="1"/>
  <c r="GKP36" i="13" s="1"/>
  <c r="GKO36" i="13" s="1"/>
  <c r="GKN36" i="13" s="1"/>
  <c r="GKM36" i="13" s="1"/>
  <c r="GKL36" i="13" s="1"/>
  <c r="GKK36" i="13" s="1"/>
  <c r="GKJ36" i="13" s="1"/>
  <c r="GKI36" i="13" s="1"/>
  <c r="GKH36" i="13" s="1"/>
  <c r="GKG36" i="13" s="1"/>
  <c r="GKF36" i="13" s="1"/>
  <c r="GKE36" i="13" s="1"/>
  <c r="GKD36" i="13" s="1"/>
  <c r="GKC36" i="13" s="1"/>
  <c r="GKB36" i="13" s="1"/>
  <c r="GKA36" i="13" s="1"/>
  <c r="GJZ36" i="13" s="1"/>
  <c r="GJY36" i="13" s="1"/>
  <c r="GJX36" i="13" s="1"/>
  <c r="GJW36" i="13" s="1"/>
  <c r="GJV36" i="13" s="1"/>
  <c r="GJU36" i="13" s="1"/>
  <c r="GJT36" i="13" s="1"/>
  <c r="GJS36" i="13" s="1"/>
  <c r="GJR36" i="13" s="1"/>
  <c r="GJQ36" i="13" s="1"/>
  <c r="GJP36" i="13" s="1"/>
  <c r="GJO36" i="13" s="1"/>
  <c r="GJN36" i="13" s="1"/>
  <c r="GJM36" i="13" s="1"/>
  <c r="GJL36" i="13" s="1"/>
  <c r="GJK36" i="13" s="1"/>
  <c r="GJJ36" i="13" s="1"/>
  <c r="GJI36" i="13" s="1"/>
  <c r="GJH36" i="13" s="1"/>
  <c r="GJG36" i="13" s="1"/>
  <c r="GJF36" i="13" s="1"/>
  <c r="GJE36" i="13" s="1"/>
  <c r="GJD36" i="13" s="1"/>
  <c r="GJC36" i="13" s="1"/>
  <c r="GJB36" i="13" s="1"/>
  <c r="GJA36" i="13" s="1"/>
  <c r="GIZ36" i="13" s="1"/>
  <c r="GIY36" i="13" s="1"/>
  <c r="GIX36" i="13" s="1"/>
  <c r="GIW36" i="13" s="1"/>
  <c r="GIV36" i="13" s="1"/>
  <c r="GIU36" i="13" s="1"/>
  <c r="GIT36" i="13" s="1"/>
  <c r="GIS36" i="13" s="1"/>
  <c r="GIR36" i="13" s="1"/>
  <c r="GIQ36" i="13" s="1"/>
  <c r="GIP36" i="13" s="1"/>
  <c r="GIO36" i="13" s="1"/>
  <c r="GIN36" i="13" s="1"/>
  <c r="GIM36" i="13" s="1"/>
  <c r="GIL36" i="13" s="1"/>
  <c r="GIK36" i="13" s="1"/>
  <c r="GIJ36" i="13" s="1"/>
  <c r="GII36" i="13" s="1"/>
  <c r="GIH36" i="13" s="1"/>
  <c r="GIG36" i="13" s="1"/>
  <c r="GIF36" i="13" s="1"/>
  <c r="GIE36" i="13" s="1"/>
  <c r="GID36" i="13" s="1"/>
  <c r="GIC36" i="13" s="1"/>
  <c r="GIB36" i="13" s="1"/>
  <c r="GIA36" i="13" s="1"/>
  <c r="GHZ36" i="13" s="1"/>
  <c r="GHY36" i="13" s="1"/>
  <c r="GHX36" i="13" s="1"/>
  <c r="GHW36" i="13" s="1"/>
  <c r="GHV36" i="13" s="1"/>
  <c r="GHU36" i="13" s="1"/>
  <c r="GHT36" i="13" s="1"/>
  <c r="GHS36" i="13" s="1"/>
  <c r="GHR36" i="13" s="1"/>
  <c r="GHQ36" i="13" s="1"/>
  <c r="GHP36" i="13" s="1"/>
  <c r="GHO36" i="13" s="1"/>
  <c r="GHN36" i="13" s="1"/>
  <c r="GHM36" i="13" s="1"/>
  <c r="GHL36" i="13" s="1"/>
  <c r="GHK36" i="13" s="1"/>
  <c r="GHJ36" i="13" s="1"/>
  <c r="GHI36" i="13" s="1"/>
  <c r="GHH36" i="13" s="1"/>
  <c r="GHG36" i="13" s="1"/>
  <c r="GHF36" i="13" s="1"/>
  <c r="GHE36" i="13" s="1"/>
  <c r="GHD36" i="13" s="1"/>
  <c r="GHC36" i="13" s="1"/>
  <c r="GHB36" i="13" s="1"/>
  <c r="GHA36" i="13" s="1"/>
  <c r="GGZ36" i="13" s="1"/>
  <c r="GGY36" i="13" s="1"/>
  <c r="GGX36" i="13" s="1"/>
  <c r="GGW36" i="13" s="1"/>
  <c r="GGV36" i="13" s="1"/>
  <c r="GGU36" i="13" s="1"/>
  <c r="GGT36" i="13" s="1"/>
  <c r="GGS36" i="13" s="1"/>
  <c r="GGR36" i="13" s="1"/>
  <c r="GGQ36" i="13" s="1"/>
  <c r="GGP36" i="13" s="1"/>
  <c r="GGO36" i="13" s="1"/>
  <c r="GGN36" i="13" s="1"/>
  <c r="GGM36" i="13" s="1"/>
  <c r="GGL36" i="13" s="1"/>
  <c r="GGK36" i="13" s="1"/>
  <c r="GGJ36" i="13" s="1"/>
  <c r="GGI36" i="13" s="1"/>
  <c r="GGH36" i="13" s="1"/>
  <c r="GGG36" i="13" s="1"/>
  <c r="GGF36" i="13" s="1"/>
  <c r="GGE36" i="13" s="1"/>
  <c r="GGD36" i="13" s="1"/>
  <c r="GGC36" i="13" s="1"/>
  <c r="GGB36" i="13" s="1"/>
  <c r="GGA36" i="13" s="1"/>
  <c r="GFZ36" i="13" s="1"/>
  <c r="GFY36" i="13" s="1"/>
  <c r="GFX36" i="13" s="1"/>
  <c r="GFW36" i="13" s="1"/>
  <c r="GFV36" i="13" s="1"/>
  <c r="GFU36" i="13" s="1"/>
  <c r="GFT36" i="13" s="1"/>
  <c r="GFS36" i="13" s="1"/>
  <c r="GFR36" i="13" s="1"/>
  <c r="GFQ36" i="13" s="1"/>
  <c r="GFP36" i="13" s="1"/>
  <c r="GFO36" i="13" s="1"/>
  <c r="GFN36" i="13" s="1"/>
  <c r="GFM36" i="13" s="1"/>
  <c r="GFL36" i="13" s="1"/>
  <c r="GFK36" i="13" s="1"/>
  <c r="GFJ36" i="13" s="1"/>
  <c r="GFI36" i="13" s="1"/>
  <c r="GFH36" i="13" s="1"/>
  <c r="GFG36" i="13" s="1"/>
  <c r="GFF36" i="13" s="1"/>
  <c r="GFE36" i="13" s="1"/>
  <c r="GFD36" i="13" s="1"/>
  <c r="GFC36" i="13" s="1"/>
  <c r="GFB36" i="13" s="1"/>
  <c r="GFA36" i="13" s="1"/>
  <c r="GEZ36" i="13" s="1"/>
  <c r="GEY36" i="13" s="1"/>
  <c r="GEX36" i="13" s="1"/>
  <c r="GEW36" i="13" s="1"/>
  <c r="GEV36" i="13" s="1"/>
  <c r="GEU36" i="13" s="1"/>
  <c r="GET36" i="13" s="1"/>
  <c r="GES36" i="13" s="1"/>
  <c r="GER36" i="13" s="1"/>
  <c r="GEQ36" i="13" s="1"/>
  <c r="GEP36" i="13" s="1"/>
  <c r="GEO36" i="13" s="1"/>
  <c r="GEN36" i="13" s="1"/>
  <c r="GEM36" i="13" s="1"/>
  <c r="GEL36" i="13" s="1"/>
  <c r="GEK36" i="13" s="1"/>
  <c r="GEJ36" i="13" s="1"/>
  <c r="GEI36" i="13" s="1"/>
  <c r="GEH36" i="13" s="1"/>
  <c r="GEG36" i="13" s="1"/>
  <c r="GEF36" i="13" s="1"/>
  <c r="GEE36" i="13" s="1"/>
  <c r="GED36" i="13" s="1"/>
  <c r="GEC36" i="13" s="1"/>
  <c r="GEB36" i="13" s="1"/>
  <c r="GEA36" i="13" s="1"/>
  <c r="GDZ36" i="13" s="1"/>
  <c r="GDY36" i="13" s="1"/>
  <c r="GDX36" i="13" s="1"/>
  <c r="GDW36" i="13" s="1"/>
  <c r="GDV36" i="13" s="1"/>
  <c r="GDU36" i="13" s="1"/>
  <c r="GDT36" i="13" s="1"/>
  <c r="GDS36" i="13" s="1"/>
  <c r="GDR36" i="13" s="1"/>
  <c r="GDQ36" i="13" s="1"/>
  <c r="GDP36" i="13" s="1"/>
  <c r="GDO36" i="13" s="1"/>
  <c r="GDN36" i="13" s="1"/>
  <c r="GDM36" i="13" s="1"/>
  <c r="GDL36" i="13" s="1"/>
  <c r="GDK36" i="13" s="1"/>
  <c r="GDJ36" i="13" s="1"/>
  <c r="GDI36" i="13" s="1"/>
  <c r="GDH36" i="13" s="1"/>
  <c r="GDG36" i="13" s="1"/>
  <c r="GDF36" i="13" s="1"/>
  <c r="GDE36" i="13" s="1"/>
  <c r="GDD36" i="13" s="1"/>
  <c r="GDC36" i="13" s="1"/>
  <c r="GDB36" i="13" s="1"/>
  <c r="GDA36" i="13" s="1"/>
  <c r="GCZ36" i="13" s="1"/>
  <c r="GCY36" i="13" s="1"/>
  <c r="GCX36" i="13" s="1"/>
  <c r="GCW36" i="13" s="1"/>
  <c r="GCV36" i="13" s="1"/>
  <c r="GCU36" i="13" s="1"/>
  <c r="GCT36" i="13" s="1"/>
  <c r="GCS36" i="13" s="1"/>
  <c r="GCR36" i="13" s="1"/>
  <c r="GCQ36" i="13" s="1"/>
  <c r="GCP36" i="13" s="1"/>
  <c r="GCO36" i="13" s="1"/>
  <c r="GCN36" i="13" s="1"/>
  <c r="GCM36" i="13" s="1"/>
  <c r="GCL36" i="13" s="1"/>
  <c r="GCK36" i="13" s="1"/>
  <c r="GCJ36" i="13" s="1"/>
  <c r="GCI36" i="13" s="1"/>
  <c r="GCH36" i="13" s="1"/>
  <c r="GCG36" i="13" s="1"/>
  <c r="GCF36" i="13" s="1"/>
  <c r="GCE36" i="13" s="1"/>
  <c r="GCD36" i="13" s="1"/>
  <c r="GCC36" i="13" s="1"/>
  <c r="GCB36" i="13" s="1"/>
  <c r="GCA36" i="13" s="1"/>
  <c r="GBZ36" i="13" s="1"/>
  <c r="GBY36" i="13" s="1"/>
  <c r="GBX36" i="13" s="1"/>
  <c r="GBW36" i="13" s="1"/>
  <c r="GBV36" i="13" s="1"/>
  <c r="GBU36" i="13" s="1"/>
  <c r="GBT36" i="13" s="1"/>
  <c r="GBS36" i="13" s="1"/>
  <c r="GBR36" i="13" s="1"/>
  <c r="GBQ36" i="13" s="1"/>
  <c r="GBP36" i="13" s="1"/>
  <c r="GBO36" i="13" s="1"/>
  <c r="GBN36" i="13" s="1"/>
  <c r="GBM36" i="13" s="1"/>
  <c r="GBL36" i="13" s="1"/>
  <c r="GBK36" i="13" s="1"/>
  <c r="GBJ36" i="13" s="1"/>
  <c r="GBI36" i="13" s="1"/>
  <c r="GBH36" i="13" s="1"/>
  <c r="GBG36" i="13" s="1"/>
  <c r="GBF36" i="13" s="1"/>
  <c r="GBE36" i="13" s="1"/>
  <c r="GBD36" i="13" s="1"/>
  <c r="GBC36" i="13" s="1"/>
  <c r="GBB36" i="13" s="1"/>
  <c r="GBA36" i="13" s="1"/>
  <c r="GAZ36" i="13" s="1"/>
  <c r="GAY36" i="13" s="1"/>
  <c r="GAX36" i="13" s="1"/>
  <c r="GAW36" i="13" s="1"/>
  <c r="GAV36" i="13" s="1"/>
  <c r="GAU36" i="13" s="1"/>
  <c r="GAT36" i="13" s="1"/>
  <c r="GAS36" i="13" s="1"/>
  <c r="GAR36" i="13" s="1"/>
  <c r="GAQ36" i="13" s="1"/>
  <c r="GAP36" i="13" s="1"/>
  <c r="GAO36" i="13" s="1"/>
  <c r="GAN36" i="13" s="1"/>
  <c r="GAM36" i="13" s="1"/>
  <c r="GAL36" i="13" s="1"/>
  <c r="GAK36" i="13" s="1"/>
  <c r="GAJ36" i="13" s="1"/>
  <c r="GAI36" i="13" s="1"/>
  <c r="GAH36" i="13" s="1"/>
  <c r="GAG36" i="13" s="1"/>
  <c r="GAF36" i="13" s="1"/>
  <c r="GAE36" i="13" s="1"/>
  <c r="GAD36" i="13" s="1"/>
  <c r="GAC36" i="13" s="1"/>
  <c r="GAB36" i="13" s="1"/>
  <c r="GAA36" i="13" s="1"/>
  <c r="FZZ36" i="13" s="1"/>
  <c r="FZY36" i="13" s="1"/>
  <c r="FZX36" i="13" s="1"/>
  <c r="FZW36" i="13" s="1"/>
  <c r="FZV36" i="13" s="1"/>
  <c r="FZU36" i="13" s="1"/>
  <c r="FZT36" i="13" s="1"/>
  <c r="FZS36" i="13" s="1"/>
  <c r="FZR36" i="13" s="1"/>
  <c r="FZQ36" i="13" s="1"/>
  <c r="FZP36" i="13" s="1"/>
  <c r="FZO36" i="13" s="1"/>
  <c r="FZN36" i="13" s="1"/>
  <c r="FZM36" i="13" s="1"/>
  <c r="FZL36" i="13" s="1"/>
  <c r="FZK36" i="13" s="1"/>
  <c r="FZJ36" i="13" s="1"/>
  <c r="FZI36" i="13" s="1"/>
  <c r="FZH36" i="13" s="1"/>
  <c r="FZG36" i="13" s="1"/>
  <c r="FZF36" i="13" s="1"/>
  <c r="FZE36" i="13" s="1"/>
  <c r="FZD36" i="13" s="1"/>
  <c r="FZC36" i="13" s="1"/>
  <c r="FZB36" i="13" s="1"/>
  <c r="FZA36" i="13" s="1"/>
  <c r="FYZ36" i="13" s="1"/>
  <c r="FYY36" i="13" s="1"/>
  <c r="FYX36" i="13" s="1"/>
  <c r="FYW36" i="13" s="1"/>
  <c r="FYV36" i="13" s="1"/>
  <c r="FYU36" i="13" s="1"/>
  <c r="FYT36" i="13" s="1"/>
  <c r="FYS36" i="13" s="1"/>
  <c r="FYR36" i="13" s="1"/>
  <c r="FYQ36" i="13" s="1"/>
  <c r="FYP36" i="13" s="1"/>
  <c r="FYO36" i="13" s="1"/>
  <c r="FYN36" i="13" s="1"/>
  <c r="FYM36" i="13" s="1"/>
  <c r="FYL36" i="13" s="1"/>
  <c r="FYK36" i="13" s="1"/>
  <c r="FYJ36" i="13" s="1"/>
  <c r="FYI36" i="13" s="1"/>
  <c r="FYH36" i="13" s="1"/>
  <c r="FYG36" i="13" s="1"/>
  <c r="FYF36" i="13" s="1"/>
  <c r="FYE36" i="13" s="1"/>
  <c r="FYD36" i="13" s="1"/>
  <c r="FYC36" i="13" s="1"/>
  <c r="FYB36" i="13" s="1"/>
  <c r="FYA36" i="13" s="1"/>
  <c r="FXZ36" i="13" s="1"/>
  <c r="FXY36" i="13" s="1"/>
  <c r="FXX36" i="13" s="1"/>
  <c r="FXW36" i="13" s="1"/>
  <c r="FXV36" i="13" s="1"/>
  <c r="FXU36" i="13" s="1"/>
  <c r="FXT36" i="13" s="1"/>
  <c r="FXS36" i="13" s="1"/>
  <c r="FXR36" i="13" s="1"/>
  <c r="FXQ36" i="13" s="1"/>
  <c r="FXP36" i="13" s="1"/>
  <c r="FXO36" i="13" s="1"/>
  <c r="FXN36" i="13" s="1"/>
  <c r="FXM36" i="13" s="1"/>
  <c r="FXL36" i="13" s="1"/>
  <c r="FXK36" i="13" s="1"/>
  <c r="FXJ36" i="13" s="1"/>
  <c r="FXI36" i="13" s="1"/>
  <c r="FXH36" i="13" s="1"/>
  <c r="FXG36" i="13" s="1"/>
  <c r="FXF36" i="13" s="1"/>
  <c r="FXE36" i="13" s="1"/>
  <c r="FXD36" i="13" s="1"/>
  <c r="FXC36" i="13" s="1"/>
  <c r="FXB36" i="13" s="1"/>
  <c r="FXA36" i="13" s="1"/>
  <c r="FWZ36" i="13" s="1"/>
  <c r="FWY36" i="13" s="1"/>
  <c r="FWX36" i="13" s="1"/>
  <c r="FWW36" i="13" s="1"/>
  <c r="FWV36" i="13" s="1"/>
  <c r="FWU36" i="13" s="1"/>
  <c r="FWT36" i="13" s="1"/>
  <c r="FWS36" i="13" s="1"/>
  <c r="FWR36" i="13" s="1"/>
  <c r="FWQ36" i="13" s="1"/>
  <c r="FWP36" i="13" s="1"/>
  <c r="FWO36" i="13" s="1"/>
  <c r="FWN36" i="13" s="1"/>
  <c r="FWM36" i="13" s="1"/>
  <c r="FWL36" i="13" s="1"/>
  <c r="FWK36" i="13" s="1"/>
  <c r="FWJ36" i="13" s="1"/>
  <c r="FWI36" i="13" s="1"/>
  <c r="FWH36" i="13" s="1"/>
  <c r="FWG36" i="13" s="1"/>
  <c r="FWF36" i="13" s="1"/>
  <c r="FWE36" i="13" s="1"/>
  <c r="FWD36" i="13" s="1"/>
  <c r="FWC36" i="13" s="1"/>
  <c r="FWB36" i="13" s="1"/>
  <c r="FWA36" i="13" s="1"/>
  <c r="FVZ36" i="13" s="1"/>
  <c r="FVY36" i="13" s="1"/>
  <c r="FVX36" i="13" s="1"/>
  <c r="FVW36" i="13" s="1"/>
  <c r="FVV36" i="13" s="1"/>
  <c r="FVU36" i="13" s="1"/>
  <c r="FVT36" i="13" s="1"/>
  <c r="FVS36" i="13" s="1"/>
  <c r="FVR36" i="13" s="1"/>
  <c r="FVQ36" i="13" s="1"/>
  <c r="FVP36" i="13" s="1"/>
  <c r="FVO36" i="13" s="1"/>
  <c r="FVN36" i="13" s="1"/>
  <c r="FVM36" i="13" s="1"/>
  <c r="FVL36" i="13" s="1"/>
  <c r="FVK36" i="13" s="1"/>
  <c r="FVJ36" i="13" s="1"/>
  <c r="FVI36" i="13" s="1"/>
  <c r="FVH36" i="13" s="1"/>
  <c r="FVG36" i="13" s="1"/>
  <c r="FVF36" i="13" s="1"/>
  <c r="FVE36" i="13" s="1"/>
  <c r="FVD36" i="13" s="1"/>
  <c r="FVC36" i="13" s="1"/>
  <c r="FVB36" i="13" s="1"/>
  <c r="FVA36" i="13" s="1"/>
  <c r="FUZ36" i="13" s="1"/>
  <c r="FUY36" i="13" s="1"/>
  <c r="FUX36" i="13" s="1"/>
  <c r="FUW36" i="13" s="1"/>
  <c r="FUV36" i="13" s="1"/>
  <c r="FUU36" i="13" s="1"/>
  <c r="FUT36" i="13" s="1"/>
  <c r="FUS36" i="13" s="1"/>
  <c r="FUR36" i="13" s="1"/>
  <c r="FUQ36" i="13" s="1"/>
  <c r="FUP36" i="13" s="1"/>
  <c r="FUO36" i="13" s="1"/>
  <c r="FUN36" i="13" s="1"/>
  <c r="FUM36" i="13" s="1"/>
  <c r="FUL36" i="13" s="1"/>
  <c r="FUK36" i="13" s="1"/>
  <c r="FUJ36" i="13" s="1"/>
  <c r="FUI36" i="13" s="1"/>
  <c r="FUH36" i="13" s="1"/>
  <c r="FUG36" i="13" s="1"/>
  <c r="FUF36" i="13" s="1"/>
  <c r="FUE36" i="13" s="1"/>
  <c r="FUD36" i="13" s="1"/>
  <c r="FUC36" i="13" s="1"/>
  <c r="FUB36" i="13" s="1"/>
  <c r="FUA36" i="13" s="1"/>
  <c r="FTZ36" i="13" s="1"/>
  <c r="FTY36" i="13" s="1"/>
  <c r="FTX36" i="13" s="1"/>
  <c r="FTW36" i="13" s="1"/>
  <c r="FTV36" i="13" s="1"/>
  <c r="FTU36" i="13" s="1"/>
  <c r="FTT36" i="13" s="1"/>
  <c r="FTS36" i="13" s="1"/>
  <c r="FTR36" i="13" s="1"/>
  <c r="FTQ36" i="13" s="1"/>
  <c r="FTP36" i="13" s="1"/>
  <c r="FTO36" i="13" s="1"/>
  <c r="FTN36" i="13" s="1"/>
  <c r="FTM36" i="13" s="1"/>
  <c r="FTL36" i="13" s="1"/>
  <c r="FTK36" i="13" s="1"/>
  <c r="FTJ36" i="13" s="1"/>
  <c r="FTI36" i="13" s="1"/>
  <c r="FTH36" i="13" s="1"/>
  <c r="FTG36" i="13" s="1"/>
  <c r="FTF36" i="13" s="1"/>
  <c r="FTE36" i="13" s="1"/>
  <c r="FTD36" i="13" s="1"/>
  <c r="FTC36" i="13" s="1"/>
  <c r="FTB36" i="13" s="1"/>
  <c r="FTA36" i="13" s="1"/>
  <c r="FSZ36" i="13" s="1"/>
  <c r="FSY36" i="13" s="1"/>
  <c r="FSX36" i="13" s="1"/>
  <c r="FSW36" i="13" s="1"/>
  <c r="FSV36" i="13" s="1"/>
  <c r="FSU36" i="13" s="1"/>
  <c r="FST36" i="13" s="1"/>
  <c r="FSS36" i="13" s="1"/>
  <c r="FSR36" i="13" s="1"/>
  <c r="FSQ36" i="13" s="1"/>
  <c r="FSP36" i="13" s="1"/>
  <c r="FSO36" i="13" s="1"/>
  <c r="FSN36" i="13" s="1"/>
  <c r="FSM36" i="13" s="1"/>
  <c r="FSL36" i="13" s="1"/>
  <c r="FSK36" i="13" s="1"/>
  <c r="FSJ36" i="13" s="1"/>
  <c r="FSI36" i="13" s="1"/>
  <c r="FSH36" i="13" s="1"/>
  <c r="FSG36" i="13" s="1"/>
  <c r="FSF36" i="13" s="1"/>
  <c r="FSE36" i="13" s="1"/>
  <c r="FSD36" i="13" s="1"/>
  <c r="FSC36" i="13" s="1"/>
  <c r="FSB36" i="13" s="1"/>
  <c r="FSA36" i="13" s="1"/>
  <c r="FRZ36" i="13" s="1"/>
  <c r="FRY36" i="13" s="1"/>
  <c r="FRX36" i="13" s="1"/>
  <c r="FRW36" i="13" s="1"/>
  <c r="FRV36" i="13" s="1"/>
  <c r="FRU36" i="13" s="1"/>
  <c r="FRT36" i="13" s="1"/>
  <c r="FRS36" i="13" s="1"/>
  <c r="FRR36" i="13" s="1"/>
  <c r="FRQ36" i="13" s="1"/>
  <c r="FRP36" i="13" s="1"/>
  <c r="FRO36" i="13" s="1"/>
  <c r="FRN36" i="13" s="1"/>
  <c r="FRM36" i="13" s="1"/>
  <c r="FRL36" i="13" s="1"/>
  <c r="FRK36" i="13" s="1"/>
  <c r="FRJ36" i="13" s="1"/>
  <c r="FRI36" i="13" s="1"/>
  <c r="FRH36" i="13" s="1"/>
  <c r="FRG36" i="13" s="1"/>
  <c r="FRF36" i="13" s="1"/>
  <c r="FRE36" i="13" s="1"/>
  <c r="FRD36" i="13" s="1"/>
  <c r="FRC36" i="13" s="1"/>
  <c r="FRB36" i="13" s="1"/>
  <c r="FRA36" i="13" s="1"/>
  <c r="FQZ36" i="13" s="1"/>
  <c r="FQY36" i="13" s="1"/>
  <c r="FQX36" i="13" s="1"/>
  <c r="FQW36" i="13" s="1"/>
  <c r="FQV36" i="13" s="1"/>
  <c r="FQU36" i="13" s="1"/>
  <c r="FQT36" i="13" s="1"/>
  <c r="FQS36" i="13" s="1"/>
  <c r="FQR36" i="13" s="1"/>
  <c r="FQQ36" i="13" s="1"/>
  <c r="FQP36" i="13" s="1"/>
  <c r="FQO36" i="13" s="1"/>
  <c r="FQN36" i="13" s="1"/>
  <c r="FQM36" i="13" s="1"/>
  <c r="FQL36" i="13" s="1"/>
  <c r="FQK36" i="13" s="1"/>
  <c r="FQJ36" i="13" s="1"/>
  <c r="FQI36" i="13" s="1"/>
  <c r="FQH36" i="13" s="1"/>
  <c r="FQG36" i="13" s="1"/>
  <c r="FQF36" i="13" s="1"/>
  <c r="FQE36" i="13" s="1"/>
  <c r="FQD36" i="13" s="1"/>
  <c r="FQC36" i="13" s="1"/>
  <c r="FQB36" i="13" s="1"/>
  <c r="FQA36" i="13" s="1"/>
  <c r="FPZ36" i="13" s="1"/>
  <c r="FPY36" i="13" s="1"/>
  <c r="FPX36" i="13" s="1"/>
  <c r="FPW36" i="13" s="1"/>
  <c r="FPV36" i="13" s="1"/>
  <c r="FPU36" i="13" s="1"/>
  <c r="FPT36" i="13" s="1"/>
  <c r="FPS36" i="13" s="1"/>
  <c r="FPR36" i="13" s="1"/>
  <c r="FPQ36" i="13" s="1"/>
  <c r="FPP36" i="13" s="1"/>
  <c r="FPO36" i="13" s="1"/>
  <c r="FPN36" i="13" s="1"/>
  <c r="FPM36" i="13" s="1"/>
  <c r="FPL36" i="13" s="1"/>
  <c r="FPK36" i="13" s="1"/>
  <c r="FPJ36" i="13" s="1"/>
  <c r="FPI36" i="13" s="1"/>
  <c r="FPH36" i="13" s="1"/>
  <c r="FPG36" i="13" s="1"/>
  <c r="FPF36" i="13" s="1"/>
  <c r="FPE36" i="13" s="1"/>
  <c r="FPD36" i="13" s="1"/>
  <c r="FPC36" i="13" s="1"/>
  <c r="FPB36" i="13" s="1"/>
  <c r="FPA36" i="13" s="1"/>
  <c r="FOZ36" i="13" s="1"/>
  <c r="FOY36" i="13" s="1"/>
  <c r="FOX36" i="13" s="1"/>
  <c r="FOW36" i="13" s="1"/>
  <c r="FOV36" i="13" s="1"/>
  <c r="FOU36" i="13" s="1"/>
  <c r="FOT36" i="13" s="1"/>
  <c r="FOS36" i="13" s="1"/>
  <c r="FOR36" i="13" s="1"/>
  <c r="FOQ36" i="13" s="1"/>
  <c r="FOP36" i="13" s="1"/>
  <c r="FOO36" i="13" s="1"/>
  <c r="FON36" i="13" s="1"/>
  <c r="FOM36" i="13" s="1"/>
  <c r="FOL36" i="13" s="1"/>
  <c r="FOK36" i="13" s="1"/>
  <c r="FOJ36" i="13" s="1"/>
  <c r="FOI36" i="13" s="1"/>
  <c r="FOH36" i="13" s="1"/>
  <c r="FOG36" i="13" s="1"/>
  <c r="FOF36" i="13" s="1"/>
  <c r="FOE36" i="13" s="1"/>
  <c r="FOD36" i="13" s="1"/>
  <c r="FOC36" i="13" s="1"/>
  <c r="FOB36" i="13" s="1"/>
  <c r="FOA36" i="13" s="1"/>
  <c r="FNZ36" i="13" s="1"/>
  <c r="FNY36" i="13" s="1"/>
  <c r="FNX36" i="13" s="1"/>
  <c r="FNW36" i="13" s="1"/>
  <c r="FNV36" i="13" s="1"/>
  <c r="FNU36" i="13" s="1"/>
  <c r="FNT36" i="13" s="1"/>
  <c r="FNS36" i="13" s="1"/>
  <c r="FNR36" i="13" s="1"/>
  <c r="FNQ36" i="13" s="1"/>
  <c r="FNP36" i="13" s="1"/>
  <c r="FNO36" i="13" s="1"/>
  <c r="FNN36" i="13" s="1"/>
  <c r="FNM36" i="13" s="1"/>
  <c r="FNL36" i="13" s="1"/>
  <c r="FNK36" i="13" s="1"/>
  <c r="FNJ36" i="13" s="1"/>
  <c r="FNI36" i="13" s="1"/>
  <c r="FNH36" i="13" s="1"/>
  <c r="FNG36" i="13" s="1"/>
  <c r="FNF36" i="13" s="1"/>
  <c r="FNE36" i="13" s="1"/>
  <c r="FND36" i="13" s="1"/>
  <c r="FNC36" i="13" s="1"/>
  <c r="FNB36" i="13" s="1"/>
  <c r="FNA36" i="13" s="1"/>
  <c r="FMZ36" i="13" s="1"/>
  <c r="FMY36" i="13" s="1"/>
  <c r="FMX36" i="13" s="1"/>
  <c r="FMW36" i="13" s="1"/>
  <c r="FMV36" i="13" s="1"/>
  <c r="FMU36" i="13" s="1"/>
  <c r="FMT36" i="13" s="1"/>
  <c r="FMS36" i="13" s="1"/>
  <c r="FMR36" i="13" s="1"/>
  <c r="FMQ36" i="13" s="1"/>
  <c r="FMP36" i="13" s="1"/>
  <c r="FMO36" i="13" s="1"/>
  <c r="FMN36" i="13" s="1"/>
  <c r="FMM36" i="13" s="1"/>
  <c r="FML36" i="13" s="1"/>
  <c r="FMK36" i="13" s="1"/>
  <c r="FMJ36" i="13" s="1"/>
  <c r="FMI36" i="13" s="1"/>
  <c r="FMH36" i="13" s="1"/>
  <c r="FMG36" i="13" s="1"/>
  <c r="FMF36" i="13" s="1"/>
  <c r="FME36" i="13" s="1"/>
  <c r="FMD36" i="13" s="1"/>
  <c r="FMC36" i="13" s="1"/>
  <c r="FMB36" i="13" s="1"/>
  <c r="FMA36" i="13" s="1"/>
  <c r="FLZ36" i="13" s="1"/>
  <c r="FLY36" i="13" s="1"/>
  <c r="FLX36" i="13" s="1"/>
  <c r="FLW36" i="13" s="1"/>
  <c r="FLV36" i="13" s="1"/>
  <c r="FLU36" i="13" s="1"/>
  <c r="FLT36" i="13" s="1"/>
  <c r="FLS36" i="13" s="1"/>
  <c r="FLR36" i="13" s="1"/>
  <c r="FLQ36" i="13" s="1"/>
  <c r="FLP36" i="13" s="1"/>
  <c r="FLO36" i="13" s="1"/>
  <c r="FLN36" i="13" s="1"/>
  <c r="FLM36" i="13" s="1"/>
  <c r="FLL36" i="13" s="1"/>
  <c r="FLK36" i="13" s="1"/>
  <c r="FLJ36" i="13" s="1"/>
  <c r="FLI36" i="13" s="1"/>
  <c r="FLH36" i="13" s="1"/>
  <c r="FLG36" i="13" s="1"/>
  <c r="FLF36" i="13" s="1"/>
  <c r="FLE36" i="13" s="1"/>
  <c r="FLD36" i="13" s="1"/>
  <c r="FLC36" i="13" s="1"/>
  <c r="FLB36" i="13" s="1"/>
  <c r="FLA36" i="13" s="1"/>
  <c r="FKZ36" i="13" s="1"/>
  <c r="FKY36" i="13" s="1"/>
  <c r="FKX36" i="13" s="1"/>
  <c r="FKW36" i="13" s="1"/>
  <c r="FKV36" i="13" s="1"/>
  <c r="FKU36" i="13" s="1"/>
  <c r="FKT36" i="13" s="1"/>
  <c r="FKS36" i="13" s="1"/>
  <c r="FKR36" i="13" s="1"/>
  <c r="FKQ36" i="13" s="1"/>
  <c r="FKP36" i="13" s="1"/>
  <c r="FKO36" i="13" s="1"/>
  <c r="FKN36" i="13" s="1"/>
  <c r="FKM36" i="13" s="1"/>
  <c r="FKL36" i="13" s="1"/>
  <c r="FKK36" i="13" s="1"/>
  <c r="FKJ36" i="13" s="1"/>
  <c r="FKI36" i="13" s="1"/>
  <c r="FKH36" i="13" s="1"/>
  <c r="FKG36" i="13" s="1"/>
  <c r="FKF36" i="13" s="1"/>
  <c r="FKE36" i="13" s="1"/>
  <c r="FKD36" i="13" s="1"/>
  <c r="FKC36" i="13" s="1"/>
  <c r="FKB36" i="13" s="1"/>
  <c r="FKA36" i="13" s="1"/>
  <c r="FJZ36" i="13" s="1"/>
  <c r="FJY36" i="13" s="1"/>
  <c r="FJX36" i="13" s="1"/>
  <c r="FJW36" i="13" s="1"/>
  <c r="FJV36" i="13" s="1"/>
  <c r="FJU36" i="13" s="1"/>
  <c r="FJT36" i="13" s="1"/>
  <c r="FJS36" i="13" s="1"/>
  <c r="FJR36" i="13" s="1"/>
  <c r="FJQ36" i="13" s="1"/>
  <c r="FJP36" i="13" s="1"/>
  <c r="FJO36" i="13" s="1"/>
  <c r="FJN36" i="13" s="1"/>
  <c r="FJM36" i="13" s="1"/>
  <c r="FJL36" i="13" s="1"/>
  <c r="FJK36" i="13" s="1"/>
  <c r="FJJ36" i="13" s="1"/>
  <c r="FJI36" i="13" s="1"/>
  <c r="FJH36" i="13" s="1"/>
  <c r="FJG36" i="13" s="1"/>
  <c r="FJF36" i="13" s="1"/>
  <c r="FJE36" i="13" s="1"/>
  <c r="FJD36" i="13" s="1"/>
  <c r="FJC36" i="13" s="1"/>
  <c r="FJB36" i="13" s="1"/>
  <c r="FJA36" i="13" s="1"/>
  <c r="FIZ36" i="13" s="1"/>
  <c r="FIY36" i="13" s="1"/>
  <c r="FIX36" i="13" s="1"/>
  <c r="FIW36" i="13" s="1"/>
  <c r="FIV36" i="13" s="1"/>
  <c r="FIU36" i="13" s="1"/>
  <c r="FIT36" i="13" s="1"/>
  <c r="FIS36" i="13" s="1"/>
  <c r="FIR36" i="13" s="1"/>
  <c r="FIQ36" i="13" s="1"/>
  <c r="FIP36" i="13" s="1"/>
  <c r="FIO36" i="13" s="1"/>
  <c r="FIN36" i="13" s="1"/>
  <c r="FIM36" i="13" s="1"/>
  <c r="FIL36" i="13" s="1"/>
  <c r="FIK36" i="13" s="1"/>
  <c r="FIJ36" i="13" s="1"/>
  <c r="FII36" i="13" s="1"/>
  <c r="FIH36" i="13" s="1"/>
  <c r="FIG36" i="13" s="1"/>
  <c r="FIF36" i="13" s="1"/>
  <c r="FIE36" i="13" s="1"/>
  <c r="FID36" i="13" s="1"/>
  <c r="FIC36" i="13" s="1"/>
  <c r="FIB36" i="13" s="1"/>
  <c r="FIA36" i="13" s="1"/>
  <c r="FHZ36" i="13" s="1"/>
  <c r="FHY36" i="13" s="1"/>
  <c r="FHX36" i="13" s="1"/>
  <c r="FHW36" i="13" s="1"/>
  <c r="FHV36" i="13" s="1"/>
  <c r="FHU36" i="13" s="1"/>
  <c r="FHT36" i="13" s="1"/>
  <c r="FHS36" i="13" s="1"/>
  <c r="FHR36" i="13" s="1"/>
  <c r="FHQ36" i="13" s="1"/>
  <c r="FHP36" i="13" s="1"/>
  <c r="FHO36" i="13" s="1"/>
  <c r="FHN36" i="13" s="1"/>
  <c r="FHM36" i="13" s="1"/>
  <c r="FHL36" i="13" s="1"/>
  <c r="FHK36" i="13" s="1"/>
  <c r="FHJ36" i="13" s="1"/>
  <c r="FHI36" i="13" s="1"/>
  <c r="FHH36" i="13" s="1"/>
  <c r="FHG36" i="13" s="1"/>
  <c r="FHF36" i="13" s="1"/>
  <c r="FHE36" i="13" s="1"/>
  <c r="FHD36" i="13" s="1"/>
  <c r="FHC36" i="13" s="1"/>
  <c r="FHB36" i="13" s="1"/>
  <c r="FHA36" i="13" s="1"/>
  <c r="FGZ36" i="13" s="1"/>
  <c r="FGY36" i="13" s="1"/>
  <c r="FGX36" i="13" s="1"/>
  <c r="FGW36" i="13" s="1"/>
  <c r="FGV36" i="13" s="1"/>
  <c r="FGU36" i="13" s="1"/>
  <c r="FGT36" i="13" s="1"/>
  <c r="FGS36" i="13" s="1"/>
  <c r="FGR36" i="13" s="1"/>
  <c r="FGQ36" i="13" s="1"/>
  <c r="FGP36" i="13" s="1"/>
  <c r="FGO36" i="13" s="1"/>
  <c r="FGN36" i="13" s="1"/>
  <c r="FGM36" i="13" s="1"/>
  <c r="FGL36" i="13" s="1"/>
  <c r="FGK36" i="13" s="1"/>
  <c r="FGJ36" i="13" s="1"/>
  <c r="FGI36" i="13" s="1"/>
  <c r="FGH36" i="13" s="1"/>
  <c r="FGG36" i="13" s="1"/>
  <c r="FGF36" i="13" s="1"/>
  <c r="FGE36" i="13" s="1"/>
  <c r="FGD36" i="13" s="1"/>
  <c r="FGC36" i="13" s="1"/>
  <c r="FGB36" i="13" s="1"/>
  <c r="FGA36" i="13" s="1"/>
  <c r="FFZ36" i="13" s="1"/>
  <c r="FFY36" i="13" s="1"/>
  <c r="FFX36" i="13" s="1"/>
  <c r="FFW36" i="13" s="1"/>
  <c r="FFV36" i="13" s="1"/>
  <c r="FFU36" i="13" s="1"/>
  <c r="FFT36" i="13" s="1"/>
  <c r="FFS36" i="13" s="1"/>
  <c r="FFR36" i="13" s="1"/>
  <c r="FFQ36" i="13" s="1"/>
  <c r="FFP36" i="13" s="1"/>
  <c r="FFO36" i="13" s="1"/>
  <c r="FFN36" i="13" s="1"/>
  <c r="FFM36" i="13" s="1"/>
  <c r="FFL36" i="13" s="1"/>
  <c r="FFK36" i="13" s="1"/>
  <c r="FFJ36" i="13" s="1"/>
  <c r="FFI36" i="13" s="1"/>
  <c r="FFH36" i="13" s="1"/>
  <c r="FFG36" i="13" s="1"/>
  <c r="FFF36" i="13" s="1"/>
  <c r="FFE36" i="13" s="1"/>
  <c r="FFD36" i="13" s="1"/>
  <c r="FFC36" i="13" s="1"/>
  <c r="FFB36" i="13" s="1"/>
  <c r="FFA36" i="13" s="1"/>
  <c r="FEZ36" i="13" s="1"/>
  <c r="FEY36" i="13" s="1"/>
  <c r="FEX36" i="13" s="1"/>
  <c r="FEW36" i="13" s="1"/>
  <c r="FEV36" i="13" s="1"/>
  <c r="FEU36" i="13" s="1"/>
  <c r="FET36" i="13" s="1"/>
  <c r="FES36" i="13" s="1"/>
  <c r="FER36" i="13" s="1"/>
  <c r="FEQ36" i="13" s="1"/>
  <c r="FEP36" i="13" s="1"/>
  <c r="FEO36" i="13" s="1"/>
  <c r="FEN36" i="13" s="1"/>
  <c r="FEM36" i="13" s="1"/>
  <c r="FEL36" i="13" s="1"/>
  <c r="FEK36" i="13" s="1"/>
  <c r="FEJ36" i="13" s="1"/>
  <c r="FEI36" i="13" s="1"/>
  <c r="FEH36" i="13" s="1"/>
  <c r="FEG36" i="13" s="1"/>
  <c r="FEF36" i="13" s="1"/>
  <c r="FEE36" i="13" s="1"/>
  <c r="FED36" i="13" s="1"/>
  <c r="FEC36" i="13" s="1"/>
  <c r="FEB36" i="13" s="1"/>
  <c r="FEA36" i="13" s="1"/>
  <c r="FDZ36" i="13" s="1"/>
  <c r="FDY36" i="13" s="1"/>
  <c r="FDX36" i="13" s="1"/>
  <c r="FDW36" i="13" s="1"/>
  <c r="FDV36" i="13" s="1"/>
  <c r="FDU36" i="13" s="1"/>
  <c r="FDT36" i="13" s="1"/>
  <c r="FDS36" i="13" s="1"/>
  <c r="FDR36" i="13" s="1"/>
  <c r="FDQ36" i="13" s="1"/>
  <c r="FDP36" i="13" s="1"/>
  <c r="FDO36" i="13" s="1"/>
  <c r="FDN36" i="13" s="1"/>
  <c r="FDM36" i="13" s="1"/>
  <c r="FDL36" i="13" s="1"/>
  <c r="FDK36" i="13" s="1"/>
  <c r="FDJ36" i="13" s="1"/>
  <c r="FDI36" i="13" s="1"/>
  <c r="FDH36" i="13" s="1"/>
  <c r="FDG36" i="13" s="1"/>
  <c r="FDF36" i="13" s="1"/>
  <c r="FDE36" i="13" s="1"/>
  <c r="FDD36" i="13" s="1"/>
  <c r="FDC36" i="13" s="1"/>
  <c r="FDB36" i="13" s="1"/>
  <c r="FDA36" i="13" s="1"/>
  <c r="FCZ36" i="13" s="1"/>
  <c r="FCY36" i="13" s="1"/>
  <c r="FCX36" i="13" s="1"/>
  <c r="FCW36" i="13" s="1"/>
  <c r="FCV36" i="13" s="1"/>
  <c r="FCU36" i="13" s="1"/>
  <c r="FCT36" i="13" s="1"/>
  <c r="FCS36" i="13" s="1"/>
  <c r="FCR36" i="13" s="1"/>
  <c r="FCQ36" i="13" s="1"/>
  <c r="FCP36" i="13" s="1"/>
  <c r="FCO36" i="13" s="1"/>
  <c r="FCN36" i="13" s="1"/>
  <c r="FCM36" i="13" s="1"/>
  <c r="FCL36" i="13" s="1"/>
  <c r="FCK36" i="13" s="1"/>
  <c r="FCJ36" i="13" s="1"/>
  <c r="FCI36" i="13" s="1"/>
  <c r="FCH36" i="13" s="1"/>
  <c r="FCG36" i="13" s="1"/>
  <c r="FCF36" i="13" s="1"/>
  <c r="FCE36" i="13" s="1"/>
  <c r="FCD36" i="13" s="1"/>
  <c r="FCC36" i="13" s="1"/>
  <c r="FCB36" i="13" s="1"/>
  <c r="FCA36" i="13" s="1"/>
  <c r="FBZ36" i="13" s="1"/>
  <c r="FBY36" i="13" s="1"/>
  <c r="FBX36" i="13" s="1"/>
  <c r="FBW36" i="13" s="1"/>
  <c r="FBV36" i="13" s="1"/>
  <c r="FBU36" i="13" s="1"/>
  <c r="FBT36" i="13" s="1"/>
  <c r="FBS36" i="13" s="1"/>
  <c r="FBR36" i="13" s="1"/>
  <c r="FBQ36" i="13" s="1"/>
  <c r="FBP36" i="13" s="1"/>
  <c r="FBO36" i="13" s="1"/>
  <c r="FBN36" i="13" s="1"/>
  <c r="FBM36" i="13" s="1"/>
  <c r="FBL36" i="13" s="1"/>
  <c r="FBK36" i="13" s="1"/>
  <c r="FBJ36" i="13" s="1"/>
  <c r="FBI36" i="13" s="1"/>
  <c r="FBH36" i="13" s="1"/>
  <c r="FBG36" i="13" s="1"/>
  <c r="FBF36" i="13" s="1"/>
  <c r="FBE36" i="13" s="1"/>
  <c r="FBD36" i="13" s="1"/>
  <c r="FBC36" i="13" s="1"/>
  <c r="FBB36" i="13" s="1"/>
  <c r="FBA36" i="13" s="1"/>
  <c r="FAZ36" i="13" s="1"/>
  <c r="FAY36" i="13" s="1"/>
  <c r="FAX36" i="13" s="1"/>
  <c r="FAW36" i="13" s="1"/>
  <c r="FAV36" i="13" s="1"/>
  <c r="FAU36" i="13" s="1"/>
  <c r="FAT36" i="13" s="1"/>
  <c r="FAS36" i="13" s="1"/>
  <c r="FAR36" i="13" s="1"/>
  <c r="FAQ36" i="13" s="1"/>
  <c r="FAP36" i="13" s="1"/>
  <c r="FAO36" i="13" s="1"/>
  <c r="FAN36" i="13" s="1"/>
  <c r="FAM36" i="13" s="1"/>
  <c r="FAL36" i="13" s="1"/>
  <c r="FAK36" i="13" s="1"/>
  <c r="FAJ36" i="13" s="1"/>
  <c r="FAI36" i="13" s="1"/>
  <c r="FAH36" i="13" s="1"/>
  <c r="FAG36" i="13" s="1"/>
  <c r="FAF36" i="13" s="1"/>
  <c r="FAE36" i="13" s="1"/>
  <c r="FAD36" i="13" s="1"/>
  <c r="FAC36" i="13" s="1"/>
  <c r="FAB36" i="13" s="1"/>
  <c r="FAA36" i="13" s="1"/>
  <c r="EZZ36" i="13" s="1"/>
  <c r="EZY36" i="13" s="1"/>
  <c r="EZX36" i="13" s="1"/>
  <c r="EZW36" i="13" s="1"/>
  <c r="EZV36" i="13" s="1"/>
  <c r="EZU36" i="13" s="1"/>
  <c r="EZT36" i="13" s="1"/>
  <c r="EZS36" i="13" s="1"/>
  <c r="EZR36" i="13" s="1"/>
  <c r="EZQ36" i="13" s="1"/>
  <c r="EZP36" i="13" s="1"/>
  <c r="EZO36" i="13" s="1"/>
  <c r="EZN36" i="13" s="1"/>
  <c r="EZM36" i="13" s="1"/>
  <c r="EZL36" i="13" s="1"/>
  <c r="EZK36" i="13" s="1"/>
  <c r="EZJ36" i="13" s="1"/>
  <c r="EZI36" i="13" s="1"/>
  <c r="EZH36" i="13" s="1"/>
  <c r="EZG36" i="13" s="1"/>
  <c r="EZF36" i="13" s="1"/>
  <c r="EZE36" i="13" s="1"/>
  <c r="EZD36" i="13" s="1"/>
  <c r="EZC36" i="13" s="1"/>
  <c r="EZB36" i="13" s="1"/>
  <c r="EZA36" i="13" s="1"/>
  <c r="EYZ36" i="13" s="1"/>
  <c r="EYY36" i="13" s="1"/>
  <c r="EYX36" i="13" s="1"/>
  <c r="EYW36" i="13" s="1"/>
  <c r="EYV36" i="13" s="1"/>
  <c r="EYU36" i="13" s="1"/>
  <c r="EYT36" i="13" s="1"/>
  <c r="EYS36" i="13" s="1"/>
  <c r="EYR36" i="13" s="1"/>
  <c r="EYQ36" i="13" s="1"/>
  <c r="EYP36" i="13" s="1"/>
  <c r="EYO36" i="13" s="1"/>
  <c r="EYN36" i="13" s="1"/>
  <c r="EYM36" i="13" s="1"/>
  <c r="EYL36" i="13" s="1"/>
  <c r="EYK36" i="13" s="1"/>
  <c r="EYJ36" i="13" s="1"/>
  <c r="EYI36" i="13" s="1"/>
  <c r="EYH36" i="13" s="1"/>
  <c r="EYG36" i="13" s="1"/>
  <c r="EYF36" i="13" s="1"/>
  <c r="EYE36" i="13" s="1"/>
  <c r="EYD36" i="13" s="1"/>
  <c r="EYC36" i="13" s="1"/>
  <c r="EYB36" i="13" s="1"/>
  <c r="EYA36" i="13" s="1"/>
  <c r="EXZ36" i="13" s="1"/>
  <c r="EXY36" i="13" s="1"/>
  <c r="EXX36" i="13" s="1"/>
  <c r="EXW36" i="13" s="1"/>
  <c r="EXV36" i="13" s="1"/>
  <c r="EXU36" i="13" s="1"/>
  <c r="EXT36" i="13" s="1"/>
  <c r="EXS36" i="13" s="1"/>
  <c r="EXR36" i="13" s="1"/>
  <c r="EXQ36" i="13" s="1"/>
  <c r="EXP36" i="13" s="1"/>
  <c r="EXO36" i="13" s="1"/>
  <c r="EXN36" i="13" s="1"/>
  <c r="EXM36" i="13" s="1"/>
  <c r="EXL36" i="13" s="1"/>
  <c r="EXK36" i="13" s="1"/>
  <c r="EXJ36" i="13" s="1"/>
  <c r="EXI36" i="13" s="1"/>
  <c r="EXH36" i="13" s="1"/>
  <c r="EXG36" i="13" s="1"/>
  <c r="EXF36" i="13" s="1"/>
  <c r="EXE36" i="13" s="1"/>
  <c r="EXD36" i="13" s="1"/>
  <c r="EXC36" i="13" s="1"/>
  <c r="EXB36" i="13" s="1"/>
  <c r="EXA36" i="13" s="1"/>
  <c r="EWZ36" i="13" s="1"/>
  <c r="EWY36" i="13" s="1"/>
  <c r="EWX36" i="13" s="1"/>
  <c r="EWW36" i="13" s="1"/>
  <c r="EWV36" i="13" s="1"/>
  <c r="EWU36" i="13" s="1"/>
  <c r="EWT36" i="13" s="1"/>
  <c r="EWS36" i="13" s="1"/>
  <c r="EWR36" i="13" s="1"/>
  <c r="EWQ36" i="13" s="1"/>
  <c r="EWP36" i="13" s="1"/>
  <c r="EWO36" i="13" s="1"/>
  <c r="EWN36" i="13" s="1"/>
  <c r="EWM36" i="13" s="1"/>
  <c r="EWL36" i="13" s="1"/>
  <c r="EWK36" i="13" s="1"/>
  <c r="EWJ36" i="13" s="1"/>
  <c r="EWI36" i="13" s="1"/>
  <c r="EWH36" i="13" s="1"/>
  <c r="EWG36" i="13" s="1"/>
  <c r="EWF36" i="13" s="1"/>
  <c r="EWE36" i="13" s="1"/>
  <c r="EWD36" i="13" s="1"/>
  <c r="EWC36" i="13" s="1"/>
  <c r="EWB36" i="13" s="1"/>
  <c r="EWA36" i="13" s="1"/>
  <c r="EVZ36" i="13" s="1"/>
  <c r="EVY36" i="13" s="1"/>
  <c r="EVX36" i="13" s="1"/>
  <c r="EVW36" i="13" s="1"/>
  <c r="EVV36" i="13" s="1"/>
  <c r="EVU36" i="13" s="1"/>
  <c r="EVT36" i="13" s="1"/>
  <c r="EVS36" i="13" s="1"/>
  <c r="EVR36" i="13" s="1"/>
  <c r="EVQ36" i="13" s="1"/>
  <c r="EVP36" i="13" s="1"/>
  <c r="EVO36" i="13" s="1"/>
  <c r="EVN36" i="13" s="1"/>
  <c r="EVM36" i="13" s="1"/>
  <c r="EVL36" i="13" s="1"/>
  <c r="EVK36" i="13" s="1"/>
  <c r="EVJ36" i="13" s="1"/>
  <c r="EVI36" i="13" s="1"/>
  <c r="EVH36" i="13" s="1"/>
  <c r="EVG36" i="13" s="1"/>
  <c r="EVF36" i="13" s="1"/>
  <c r="EVE36" i="13" s="1"/>
  <c r="EVD36" i="13" s="1"/>
  <c r="EVC36" i="13" s="1"/>
  <c r="EVB36" i="13" s="1"/>
  <c r="EVA36" i="13" s="1"/>
  <c r="EUZ36" i="13" s="1"/>
  <c r="EUY36" i="13" s="1"/>
  <c r="EUX36" i="13" s="1"/>
  <c r="EUW36" i="13" s="1"/>
  <c r="EUV36" i="13" s="1"/>
  <c r="EUU36" i="13" s="1"/>
  <c r="EUT36" i="13" s="1"/>
  <c r="EUS36" i="13" s="1"/>
  <c r="EUR36" i="13" s="1"/>
  <c r="EUQ36" i="13" s="1"/>
  <c r="EUP36" i="13" s="1"/>
  <c r="EUO36" i="13" s="1"/>
  <c r="EUN36" i="13" s="1"/>
  <c r="EUM36" i="13" s="1"/>
  <c r="EUL36" i="13" s="1"/>
  <c r="EUK36" i="13" s="1"/>
  <c r="EUJ36" i="13" s="1"/>
  <c r="EUI36" i="13" s="1"/>
  <c r="EUH36" i="13" s="1"/>
  <c r="EUG36" i="13" s="1"/>
  <c r="EUF36" i="13" s="1"/>
  <c r="EUE36" i="13" s="1"/>
  <c r="EUD36" i="13" s="1"/>
  <c r="EUC36" i="13" s="1"/>
  <c r="EUB36" i="13" s="1"/>
  <c r="EUA36" i="13" s="1"/>
  <c r="ETZ36" i="13" s="1"/>
  <c r="ETY36" i="13" s="1"/>
  <c r="ETX36" i="13" s="1"/>
  <c r="ETW36" i="13" s="1"/>
  <c r="ETV36" i="13" s="1"/>
  <c r="ETU36" i="13" s="1"/>
  <c r="ETT36" i="13" s="1"/>
  <c r="ETS36" i="13" s="1"/>
  <c r="ETR36" i="13" s="1"/>
  <c r="ETQ36" i="13" s="1"/>
  <c r="ETP36" i="13" s="1"/>
  <c r="ETO36" i="13" s="1"/>
  <c r="ETN36" i="13" s="1"/>
  <c r="ETM36" i="13" s="1"/>
  <c r="ETL36" i="13" s="1"/>
  <c r="ETK36" i="13" s="1"/>
  <c r="ETJ36" i="13" s="1"/>
  <c r="ETI36" i="13" s="1"/>
  <c r="ETH36" i="13" s="1"/>
  <c r="ETG36" i="13" s="1"/>
  <c r="ETF36" i="13" s="1"/>
  <c r="ETE36" i="13" s="1"/>
  <c r="ETD36" i="13" s="1"/>
  <c r="ETC36" i="13" s="1"/>
  <c r="ETB36" i="13" s="1"/>
  <c r="ETA36" i="13" s="1"/>
  <c r="ESZ36" i="13" s="1"/>
  <c r="ESY36" i="13" s="1"/>
  <c r="ESX36" i="13" s="1"/>
  <c r="ESW36" i="13" s="1"/>
  <c r="ESV36" i="13" s="1"/>
  <c r="ESU36" i="13" s="1"/>
  <c r="EST36" i="13" s="1"/>
  <c r="ESS36" i="13" s="1"/>
  <c r="ESR36" i="13" s="1"/>
  <c r="ESQ36" i="13" s="1"/>
  <c r="ESP36" i="13" s="1"/>
  <c r="ESO36" i="13" s="1"/>
  <c r="ESN36" i="13" s="1"/>
  <c r="ESM36" i="13" s="1"/>
  <c r="ESL36" i="13" s="1"/>
  <c r="ESK36" i="13" s="1"/>
  <c r="ESJ36" i="13" s="1"/>
  <c r="ESI36" i="13" s="1"/>
  <c r="ESH36" i="13" s="1"/>
  <c r="ESG36" i="13" s="1"/>
  <c r="ESF36" i="13" s="1"/>
  <c r="ESE36" i="13" s="1"/>
  <c r="ESD36" i="13" s="1"/>
  <c r="ESC36" i="13" s="1"/>
  <c r="ESB36" i="13" s="1"/>
  <c r="ESA36" i="13" s="1"/>
  <c r="ERZ36" i="13" s="1"/>
  <c r="ERY36" i="13" s="1"/>
  <c r="ERX36" i="13" s="1"/>
  <c r="ERW36" i="13" s="1"/>
  <c r="ERV36" i="13" s="1"/>
  <c r="ERU36" i="13" s="1"/>
  <c r="ERT36" i="13" s="1"/>
  <c r="ERS36" i="13" s="1"/>
  <c r="ERR36" i="13" s="1"/>
  <c r="ERQ36" i="13" s="1"/>
  <c r="ERP36" i="13" s="1"/>
  <c r="ERO36" i="13" s="1"/>
  <c r="ERN36" i="13" s="1"/>
  <c r="ERM36" i="13" s="1"/>
  <c r="ERL36" i="13" s="1"/>
  <c r="ERK36" i="13" s="1"/>
  <c r="ERJ36" i="13" s="1"/>
  <c r="ERI36" i="13" s="1"/>
  <c r="ERH36" i="13" s="1"/>
  <c r="ERG36" i="13" s="1"/>
  <c r="ERF36" i="13" s="1"/>
  <c r="ERE36" i="13" s="1"/>
  <c r="ERD36" i="13" s="1"/>
  <c r="ERC36" i="13" s="1"/>
  <c r="ERB36" i="13" s="1"/>
  <c r="ERA36" i="13" s="1"/>
  <c r="EQZ36" i="13" s="1"/>
  <c r="EQY36" i="13" s="1"/>
  <c r="EQX36" i="13" s="1"/>
  <c r="EQW36" i="13" s="1"/>
  <c r="EQV36" i="13" s="1"/>
  <c r="EQU36" i="13" s="1"/>
  <c r="EQT36" i="13" s="1"/>
  <c r="EQS36" i="13" s="1"/>
  <c r="EQR36" i="13" s="1"/>
  <c r="EQQ36" i="13" s="1"/>
  <c r="EQP36" i="13" s="1"/>
  <c r="EQO36" i="13" s="1"/>
  <c r="EQN36" i="13" s="1"/>
  <c r="EQM36" i="13" s="1"/>
  <c r="EQL36" i="13" s="1"/>
  <c r="EQK36" i="13" s="1"/>
  <c r="EQJ36" i="13" s="1"/>
  <c r="EQI36" i="13" s="1"/>
  <c r="EQH36" i="13" s="1"/>
  <c r="EQG36" i="13" s="1"/>
  <c r="EQF36" i="13" s="1"/>
  <c r="EQE36" i="13" s="1"/>
  <c r="EQD36" i="13" s="1"/>
  <c r="EQC36" i="13" s="1"/>
  <c r="EQB36" i="13" s="1"/>
  <c r="EQA36" i="13" s="1"/>
  <c r="EPZ36" i="13" s="1"/>
  <c r="EPY36" i="13" s="1"/>
  <c r="EPX36" i="13" s="1"/>
  <c r="EPW36" i="13" s="1"/>
  <c r="EPV36" i="13" s="1"/>
  <c r="EPU36" i="13" s="1"/>
  <c r="EPT36" i="13" s="1"/>
  <c r="EPS36" i="13" s="1"/>
  <c r="EPR36" i="13" s="1"/>
  <c r="EPQ36" i="13" s="1"/>
  <c r="EPP36" i="13" s="1"/>
  <c r="EPO36" i="13" s="1"/>
  <c r="EPN36" i="13" s="1"/>
  <c r="EPM36" i="13" s="1"/>
  <c r="EPL36" i="13" s="1"/>
  <c r="EPK36" i="13" s="1"/>
  <c r="EPJ36" i="13" s="1"/>
  <c r="EPI36" i="13" s="1"/>
  <c r="EPH36" i="13" s="1"/>
  <c r="EPG36" i="13" s="1"/>
  <c r="EPF36" i="13" s="1"/>
  <c r="EPE36" i="13" s="1"/>
  <c r="EPD36" i="13" s="1"/>
  <c r="EPC36" i="13" s="1"/>
  <c r="EPB36" i="13" s="1"/>
  <c r="EPA36" i="13" s="1"/>
  <c r="EOZ36" i="13" s="1"/>
  <c r="EOY36" i="13" s="1"/>
  <c r="EOX36" i="13" s="1"/>
  <c r="EOW36" i="13" s="1"/>
  <c r="EOV36" i="13" s="1"/>
  <c r="EOU36" i="13" s="1"/>
  <c r="EOT36" i="13" s="1"/>
  <c r="EOS36" i="13" s="1"/>
  <c r="EOR36" i="13" s="1"/>
  <c r="EOQ36" i="13" s="1"/>
  <c r="EOP36" i="13" s="1"/>
  <c r="EOO36" i="13" s="1"/>
  <c r="EON36" i="13" s="1"/>
  <c r="EOM36" i="13" s="1"/>
  <c r="EOL36" i="13" s="1"/>
  <c r="EOK36" i="13" s="1"/>
  <c r="EOJ36" i="13" s="1"/>
  <c r="EOI36" i="13" s="1"/>
  <c r="EOH36" i="13" s="1"/>
  <c r="EOG36" i="13" s="1"/>
  <c r="EOF36" i="13" s="1"/>
  <c r="EOE36" i="13" s="1"/>
  <c r="EOD36" i="13" s="1"/>
  <c r="EOC36" i="13" s="1"/>
  <c r="EOB36" i="13" s="1"/>
  <c r="EOA36" i="13" s="1"/>
  <c r="ENZ36" i="13" s="1"/>
  <c r="ENY36" i="13" s="1"/>
  <c r="ENX36" i="13" s="1"/>
  <c r="ENW36" i="13" s="1"/>
  <c r="ENV36" i="13" s="1"/>
  <c r="ENU36" i="13" s="1"/>
  <c r="ENT36" i="13" s="1"/>
  <c r="ENS36" i="13" s="1"/>
  <c r="ENR36" i="13" s="1"/>
  <c r="ENQ36" i="13" s="1"/>
  <c r="ENP36" i="13" s="1"/>
  <c r="ENO36" i="13" s="1"/>
  <c r="ENN36" i="13" s="1"/>
  <c r="ENM36" i="13" s="1"/>
  <c r="ENL36" i="13" s="1"/>
  <c r="ENK36" i="13" s="1"/>
  <c r="ENJ36" i="13" s="1"/>
  <c r="ENI36" i="13" s="1"/>
  <c r="ENH36" i="13" s="1"/>
  <c r="ENG36" i="13" s="1"/>
  <c r="ENF36" i="13" s="1"/>
  <c r="ENE36" i="13" s="1"/>
  <c r="END36" i="13" s="1"/>
  <c r="ENC36" i="13" s="1"/>
  <c r="ENB36" i="13" s="1"/>
  <c r="ENA36" i="13" s="1"/>
  <c r="EMZ36" i="13" s="1"/>
  <c r="EMY36" i="13" s="1"/>
  <c r="EMX36" i="13" s="1"/>
  <c r="EMW36" i="13" s="1"/>
  <c r="EMV36" i="13" s="1"/>
  <c r="EMU36" i="13" s="1"/>
  <c r="EMT36" i="13" s="1"/>
  <c r="EMS36" i="13" s="1"/>
  <c r="EMR36" i="13" s="1"/>
  <c r="EMQ36" i="13" s="1"/>
  <c r="EMP36" i="13" s="1"/>
  <c r="EMO36" i="13" s="1"/>
  <c r="EMN36" i="13" s="1"/>
  <c r="EMM36" i="13" s="1"/>
  <c r="EML36" i="13" s="1"/>
  <c r="EMK36" i="13" s="1"/>
  <c r="EMJ36" i="13" s="1"/>
  <c r="EMI36" i="13" s="1"/>
  <c r="EMH36" i="13" s="1"/>
  <c r="EMG36" i="13" s="1"/>
  <c r="EMF36" i="13" s="1"/>
  <c r="EME36" i="13" s="1"/>
  <c r="EMD36" i="13" s="1"/>
  <c r="EMC36" i="13" s="1"/>
  <c r="EMB36" i="13" s="1"/>
  <c r="EMA36" i="13" s="1"/>
  <c r="ELZ36" i="13" s="1"/>
  <c r="ELY36" i="13" s="1"/>
  <c r="ELX36" i="13" s="1"/>
  <c r="ELW36" i="13" s="1"/>
  <c r="ELV36" i="13" s="1"/>
  <c r="ELU36" i="13" s="1"/>
  <c r="ELT36" i="13" s="1"/>
  <c r="ELS36" i="13" s="1"/>
  <c r="ELR36" i="13" s="1"/>
  <c r="ELQ36" i="13" s="1"/>
  <c r="ELP36" i="13" s="1"/>
  <c r="ELO36" i="13" s="1"/>
  <c r="ELN36" i="13" s="1"/>
  <c r="ELM36" i="13" s="1"/>
  <c r="ELL36" i="13" s="1"/>
  <c r="ELK36" i="13" s="1"/>
  <c r="ELJ36" i="13" s="1"/>
  <c r="ELI36" i="13" s="1"/>
  <c r="ELH36" i="13" s="1"/>
  <c r="ELG36" i="13" s="1"/>
  <c r="ELF36" i="13" s="1"/>
  <c r="ELE36" i="13" s="1"/>
  <c r="ELD36" i="13" s="1"/>
  <c r="ELC36" i="13" s="1"/>
  <c r="ELB36" i="13" s="1"/>
  <c r="ELA36" i="13" s="1"/>
  <c r="EKZ36" i="13" s="1"/>
  <c r="EKY36" i="13" s="1"/>
  <c r="EKX36" i="13" s="1"/>
  <c r="EKW36" i="13" s="1"/>
  <c r="EKV36" i="13" s="1"/>
  <c r="EKU36" i="13" s="1"/>
  <c r="EKT36" i="13" s="1"/>
  <c r="EKS36" i="13" s="1"/>
  <c r="EKR36" i="13" s="1"/>
  <c r="EKQ36" i="13" s="1"/>
  <c r="EKP36" i="13" s="1"/>
  <c r="EKO36" i="13" s="1"/>
  <c r="EKN36" i="13" s="1"/>
  <c r="EKM36" i="13" s="1"/>
  <c r="EKL36" i="13" s="1"/>
  <c r="EKK36" i="13" s="1"/>
  <c r="EKJ36" i="13" s="1"/>
  <c r="EKI36" i="13" s="1"/>
  <c r="EKH36" i="13" s="1"/>
  <c r="EKG36" i="13" s="1"/>
  <c r="EKF36" i="13" s="1"/>
  <c r="EKE36" i="13" s="1"/>
  <c r="EKD36" i="13" s="1"/>
  <c r="EKC36" i="13" s="1"/>
  <c r="EKB36" i="13" s="1"/>
  <c r="EKA36" i="13" s="1"/>
  <c r="EJZ36" i="13" s="1"/>
  <c r="EJY36" i="13" s="1"/>
  <c r="EJX36" i="13" s="1"/>
  <c r="EJW36" i="13" s="1"/>
  <c r="EJV36" i="13" s="1"/>
  <c r="EJU36" i="13" s="1"/>
  <c r="EJT36" i="13" s="1"/>
  <c r="EJS36" i="13" s="1"/>
  <c r="EJR36" i="13" s="1"/>
  <c r="EJQ36" i="13" s="1"/>
  <c r="EJP36" i="13" s="1"/>
  <c r="EJO36" i="13" s="1"/>
  <c r="EJN36" i="13" s="1"/>
  <c r="EJM36" i="13" s="1"/>
  <c r="EJL36" i="13" s="1"/>
  <c r="EJK36" i="13" s="1"/>
  <c r="EJJ36" i="13" s="1"/>
  <c r="EJI36" i="13" s="1"/>
  <c r="EJH36" i="13" s="1"/>
  <c r="EJG36" i="13" s="1"/>
  <c r="EJF36" i="13" s="1"/>
  <c r="EJE36" i="13" s="1"/>
  <c r="EJD36" i="13" s="1"/>
  <c r="EJC36" i="13" s="1"/>
  <c r="EJB36" i="13" s="1"/>
  <c r="EJA36" i="13" s="1"/>
  <c r="EIZ36" i="13" s="1"/>
  <c r="EIY36" i="13" s="1"/>
  <c r="EIX36" i="13" s="1"/>
  <c r="EIW36" i="13" s="1"/>
  <c r="EIV36" i="13" s="1"/>
  <c r="EIU36" i="13" s="1"/>
  <c r="EIT36" i="13" s="1"/>
  <c r="EIS36" i="13" s="1"/>
  <c r="EIR36" i="13" s="1"/>
  <c r="EIQ36" i="13" s="1"/>
  <c r="EIP36" i="13" s="1"/>
  <c r="EIO36" i="13" s="1"/>
  <c r="EIN36" i="13" s="1"/>
  <c r="EIM36" i="13" s="1"/>
  <c r="EIL36" i="13" s="1"/>
  <c r="EIK36" i="13" s="1"/>
  <c r="EIJ36" i="13" s="1"/>
  <c r="EII36" i="13" s="1"/>
  <c r="EIH36" i="13" s="1"/>
  <c r="EIG36" i="13" s="1"/>
  <c r="EIF36" i="13" s="1"/>
  <c r="EIE36" i="13" s="1"/>
  <c r="EID36" i="13" s="1"/>
  <c r="EIC36" i="13" s="1"/>
  <c r="EIB36" i="13" s="1"/>
  <c r="EIA36" i="13" s="1"/>
  <c r="EHZ36" i="13" s="1"/>
  <c r="EHY36" i="13" s="1"/>
  <c r="EHX36" i="13" s="1"/>
  <c r="EHW36" i="13" s="1"/>
  <c r="EHV36" i="13" s="1"/>
  <c r="EHU36" i="13" s="1"/>
  <c r="EHT36" i="13" s="1"/>
  <c r="EHS36" i="13" s="1"/>
  <c r="EHR36" i="13" s="1"/>
  <c r="EHQ36" i="13" s="1"/>
  <c r="EHP36" i="13" s="1"/>
  <c r="EHO36" i="13" s="1"/>
  <c r="EHN36" i="13" s="1"/>
  <c r="EHM36" i="13" s="1"/>
  <c r="EHL36" i="13" s="1"/>
  <c r="EHK36" i="13" s="1"/>
  <c r="EHJ36" i="13" s="1"/>
  <c r="EHI36" i="13" s="1"/>
  <c r="EHH36" i="13" s="1"/>
  <c r="EHG36" i="13" s="1"/>
  <c r="EHF36" i="13" s="1"/>
  <c r="EHE36" i="13" s="1"/>
  <c r="EHD36" i="13" s="1"/>
  <c r="EHC36" i="13" s="1"/>
  <c r="EHB36" i="13" s="1"/>
  <c r="EHA36" i="13" s="1"/>
  <c r="EGZ36" i="13" s="1"/>
  <c r="EGY36" i="13" s="1"/>
  <c r="EGX36" i="13" s="1"/>
  <c r="EGW36" i="13" s="1"/>
  <c r="EGV36" i="13" s="1"/>
  <c r="EGU36" i="13" s="1"/>
  <c r="EGT36" i="13" s="1"/>
  <c r="EGS36" i="13" s="1"/>
  <c r="EGR36" i="13" s="1"/>
  <c r="EGQ36" i="13" s="1"/>
  <c r="EGP36" i="13" s="1"/>
  <c r="EGO36" i="13" s="1"/>
  <c r="EGN36" i="13" s="1"/>
  <c r="EGM36" i="13" s="1"/>
  <c r="EGL36" i="13" s="1"/>
  <c r="EGK36" i="13" s="1"/>
  <c r="EGJ36" i="13" s="1"/>
  <c r="EGI36" i="13" s="1"/>
  <c r="EGH36" i="13" s="1"/>
  <c r="EGG36" i="13" s="1"/>
  <c r="EGF36" i="13" s="1"/>
  <c r="EGE36" i="13" s="1"/>
  <c r="EGD36" i="13" s="1"/>
  <c r="EGC36" i="13" s="1"/>
  <c r="EGB36" i="13" s="1"/>
  <c r="EGA36" i="13" s="1"/>
  <c r="EFZ36" i="13" s="1"/>
  <c r="EFY36" i="13" s="1"/>
  <c r="EFX36" i="13" s="1"/>
  <c r="EFW36" i="13" s="1"/>
  <c r="EFV36" i="13" s="1"/>
  <c r="EFU36" i="13" s="1"/>
  <c r="EFT36" i="13" s="1"/>
  <c r="EFS36" i="13" s="1"/>
  <c r="EFR36" i="13" s="1"/>
  <c r="EFQ36" i="13" s="1"/>
  <c r="EFP36" i="13" s="1"/>
  <c r="EFO36" i="13" s="1"/>
  <c r="EFN36" i="13" s="1"/>
  <c r="EFM36" i="13" s="1"/>
  <c r="EFL36" i="13" s="1"/>
  <c r="EFK36" i="13" s="1"/>
  <c r="EFJ36" i="13" s="1"/>
  <c r="EFI36" i="13" s="1"/>
  <c r="EFH36" i="13" s="1"/>
  <c r="EFG36" i="13" s="1"/>
  <c r="EFF36" i="13" s="1"/>
  <c r="EFE36" i="13" s="1"/>
  <c r="EFD36" i="13" s="1"/>
  <c r="EFC36" i="13" s="1"/>
  <c r="EFB36" i="13" s="1"/>
  <c r="EFA36" i="13" s="1"/>
  <c r="EEZ36" i="13" s="1"/>
  <c r="EEY36" i="13" s="1"/>
  <c r="EEX36" i="13" s="1"/>
  <c r="EEW36" i="13" s="1"/>
  <c r="EEV36" i="13" s="1"/>
  <c r="EEU36" i="13" s="1"/>
  <c r="EET36" i="13" s="1"/>
  <c r="EES36" i="13" s="1"/>
  <c r="EER36" i="13" s="1"/>
  <c r="EEQ36" i="13" s="1"/>
  <c r="EEP36" i="13" s="1"/>
  <c r="EEO36" i="13" s="1"/>
  <c r="EEN36" i="13" s="1"/>
  <c r="EEM36" i="13" s="1"/>
  <c r="EEL36" i="13" s="1"/>
  <c r="EEK36" i="13" s="1"/>
  <c r="EEJ36" i="13" s="1"/>
  <c r="EEI36" i="13" s="1"/>
  <c r="EEH36" i="13" s="1"/>
  <c r="EEG36" i="13" s="1"/>
  <c r="EEF36" i="13" s="1"/>
  <c r="EEE36" i="13" s="1"/>
  <c r="EED36" i="13" s="1"/>
  <c r="EEC36" i="13" s="1"/>
  <c r="EEB36" i="13" s="1"/>
  <c r="EEA36" i="13" s="1"/>
  <c r="EDZ36" i="13" s="1"/>
  <c r="EDY36" i="13" s="1"/>
  <c r="EDX36" i="13" s="1"/>
  <c r="EDW36" i="13" s="1"/>
  <c r="EDV36" i="13" s="1"/>
  <c r="EDU36" i="13" s="1"/>
  <c r="EDT36" i="13" s="1"/>
  <c r="EDS36" i="13" s="1"/>
  <c r="EDR36" i="13" s="1"/>
  <c r="EDQ36" i="13" s="1"/>
  <c r="EDP36" i="13" s="1"/>
  <c r="EDO36" i="13" s="1"/>
  <c r="EDN36" i="13" s="1"/>
  <c r="EDM36" i="13" s="1"/>
  <c r="EDL36" i="13" s="1"/>
  <c r="EDK36" i="13" s="1"/>
  <c r="EDJ36" i="13" s="1"/>
  <c r="EDI36" i="13" s="1"/>
  <c r="EDH36" i="13" s="1"/>
  <c r="EDG36" i="13" s="1"/>
  <c r="EDF36" i="13" s="1"/>
  <c r="EDE36" i="13" s="1"/>
  <c r="EDD36" i="13" s="1"/>
  <c r="EDC36" i="13" s="1"/>
  <c r="EDB36" i="13" s="1"/>
  <c r="EDA36" i="13" s="1"/>
  <c r="ECZ36" i="13" s="1"/>
  <c r="ECY36" i="13" s="1"/>
  <c r="ECX36" i="13" s="1"/>
  <c r="ECW36" i="13" s="1"/>
  <c r="ECV36" i="13" s="1"/>
  <c r="ECU36" i="13" s="1"/>
  <c r="ECT36" i="13" s="1"/>
  <c r="ECS36" i="13" s="1"/>
  <c r="ECR36" i="13" s="1"/>
  <c r="ECQ36" i="13" s="1"/>
  <c r="ECP36" i="13" s="1"/>
  <c r="ECO36" i="13" s="1"/>
  <c r="ECN36" i="13" s="1"/>
  <c r="ECM36" i="13" s="1"/>
  <c r="ECL36" i="13" s="1"/>
  <c r="ECK36" i="13" s="1"/>
  <c r="ECJ36" i="13" s="1"/>
  <c r="ECI36" i="13" s="1"/>
  <c r="ECH36" i="13" s="1"/>
  <c r="ECG36" i="13" s="1"/>
  <c r="ECF36" i="13" s="1"/>
  <c r="ECE36" i="13" s="1"/>
  <c r="ECD36" i="13" s="1"/>
  <c r="ECC36" i="13" s="1"/>
  <c r="ECB36" i="13" s="1"/>
  <c r="ECA36" i="13" s="1"/>
  <c r="EBZ36" i="13" s="1"/>
  <c r="EBY36" i="13" s="1"/>
  <c r="EBX36" i="13" s="1"/>
  <c r="EBW36" i="13" s="1"/>
  <c r="EBV36" i="13" s="1"/>
  <c r="EBU36" i="13" s="1"/>
  <c r="EBT36" i="13" s="1"/>
  <c r="EBS36" i="13" s="1"/>
  <c r="EBR36" i="13" s="1"/>
  <c r="EBQ36" i="13" s="1"/>
  <c r="EBP36" i="13" s="1"/>
  <c r="EBO36" i="13" s="1"/>
  <c r="EBN36" i="13" s="1"/>
  <c r="EBM36" i="13" s="1"/>
  <c r="EBL36" i="13" s="1"/>
  <c r="EBK36" i="13" s="1"/>
  <c r="EBJ36" i="13" s="1"/>
  <c r="EBI36" i="13" s="1"/>
  <c r="EBH36" i="13" s="1"/>
  <c r="EBG36" i="13" s="1"/>
  <c r="EBF36" i="13" s="1"/>
  <c r="EBE36" i="13" s="1"/>
  <c r="EBD36" i="13" s="1"/>
  <c r="EBC36" i="13" s="1"/>
  <c r="EBB36" i="13" s="1"/>
  <c r="EBA36" i="13" s="1"/>
  <c r="EAZ36" i="13" s="1"/>
  <c r="EAY36" i="13" s="1"/>
  <c r="EAX36" i="13" s="1"/>
  <c r="EAW36" i="13" s="1"/>
  <c r="EAV36" i="13" s="1"/>
  <c r="EAU36" i="13" s="1"/>
  <c r="EAT36" i="13" s="1"/>
  <c r="EAS36" i="13" s="1"/>
  <c r="EAR36" i="13" s="1"/>
  <c r="EAQ36" i="13" s="1"/>
  <c r="EAP36" i="13" s="1"/>
  <c r="EAO36" i="13" s="1"/>
  <c r="EAN36" i="13" s="1"/>
  <c r="EAM36" i="13" s="1"/>
  <c r="EAL36" i="13" s="1"/>
  <c r="EAK36" i="13" s="1"/>
  <c r="EAJ36" i="13" s="1"/>
  <c r="EAI36" i="13" s="1"/>
  <c r="EAH36" i="13" s="1"/>
  <c r="EAG36" i="13" s="1"/>
  <c r="EAF36" i="13" s="1"/>
  <c r="EAE36" i="13" s="1"/>
  <c r="EAD36" i="13" s="1"/>
  <c r="EAC36" i="13" s="1"/>
  <c r="EAB36" i="13" s="1"/>
  <c r="EAA36" i="13" s="1"/>
  <c r="DZZ36" i="13" s="1"/>
  <c r="DZY36" i="13" s="1"/>
  <c r="DZX36" i="13" s="1"/>
  <c r="DZW36" i="13" s="1"/>
  <c r="DZV36" i="13" s="1"/>
  <c r="DZU36" i="13" s="1"/>
  <c r="DZT36" i="13" s="1"/>
  <c r="DZS36" i="13" s="1"/>
  <c r="DZR36" i="13" s="1"/>
  <c r="DZQ36" i="13" s="1"/>
  <c r="DZP36" i="13" s="1"/>
  <c r="DZO36" i="13" s="1"/>
  <c r="DZN36" i="13" s="1"/>
  <c r="DZM36" i="13" s="1"/>
  <c r="DZL36" i="13" s="1"/>
  <c r="DZK36" i="13" s="1"/>
  <c r="DZJ36" i="13" s="1"/>
  <c r="DZI36" i="13" s="1"/>
  <c r="DZH36" i="13" s="1"/>
  <c r="DZG36" i="13" s="1"/>
  <c r="DZF36" i="13" s="1"/>
  <c r="DZE36" i="13" s="1"/>
  <c r="DZD36" i="13" s="1"/>
  <c r="DZC36" i="13" s="1"/>
  <c r="DZB36" i="13" s="1"/>
  <c r="DZA36" i="13" s="1"/>
  <c r="DYZ36" i="13" s="1"/>
  <c r="DYY36" i="13" s="1"/>
  <c r="DYX36" i="13" s="1"/>
  <c r="DYW36" i="13" s="1"/>
  <c r="DYV36" i="13" s="1"/>
  <c r="DYU36" i="13" s="1"/>
  <c r="DYT36" i="13" s="1"/>
  <c r="DYS36" i="13" s="1"/>
  <c r="DYR36" i="13" s="1"/>
  <c r="DYQ36" i="13" s="1"/>
  <c r="DYP36" i="13" s="1"/>
  <c r="DYO36" i="13" s="1"/>
  <c r="DYN36" i="13" s="1"/>
  <c r="DYM36" i="13" s="1"/>
  <c r="DYL36" i="13" s="1"/>
  <c r="DYK36" i="13" s="1"/>
  <c r="DYJ36" i="13" s="1"/>
  <c r="DYI36" i="13" s="1"/>
  <c r="DYH36" i="13" s="1"/>
  <c r="DYG36" i="13" s="1"/>
  <c r="DYF36" i="13" s="1"/>
  <c r="DYE36" i="13" s="1"/>
  <c r="DYD36" i="13" s="1"/>
  <c r="DYC36" i="13" s="1"/>
  <c r="DYB36" i="13" s="1"/>
  <c r="DYA36" i="13" s="1"/>
  <c r="DXZ36" i="13" s="1"/>
  <c r="DXY36" i="13" s="1"/>
  <c r="DXX36" i="13" s="1"/>
  <c r="DXW36" i="13" s="1"/>
  <c r="DXV36" i="13" s="1"/>
  <c r="DXU36" i="13" s="1"/>
  <c r="DXT36" i="13" s="1"/>
  <c r="DXS36" i="13" s="1"/>
  <c r="DXR36" i="13" s="1"/>
  <c r="DXQ36" i="13" s="1"/>
  <c r="DXP36" i="13" s="1"/>
  <c r="DXO36" i="13" s="1"/>
  <c r="DXN36" i="13" s="1"/>
  <c r="DXM36" i="13" s="1"/>
  <c r="DXL36" i="13" s="1"/>
  <c r="DXK36" i="13" s="1"/>
  <c r="DXJ36" i="13" s="1"/>
  <c r="DXI36" i="13" s="1"/>
  <c r="DXH36" i="13" s="1"/>
  <c r="DXG36" i="13" s="1"/>
  <c r="DXF36" i="13" s="1"/>
  <c r="DXE36" i="13" s="1"/>
  <c r="DXD36" i="13" s="1"/>
  <c r="DXC36" i="13" s="1"/>
  <c r="DXB36" i="13" s="1"/>
  <c r="DXA36" i="13" s="1"/>
  <c r="DWZ36" i="13" s="1"/>
  <c r="DWY36" i="13" s="1"/>
  <c r="DWX36" i="13" s="1"/>
  <c r="DWW36" i="13" s="1"/>
  <c r="DWV36" i="13" s="1"/>
  <c r="DWU36" i="13" s="1"/>
  <c r="DWT36" i="13" s="1"/>
  <c r="DWS36" i="13" s="1"/>
  <c r="DWR36" i="13" s="1"/>
  <c r="DWQ36" i="13" s="1"/>
  <c r="DWP36" i="13" s="1"/>
  <c r="DWO36" i="13" s="1"/>
  <c r="DWN36" i="13" s="1"/>
  <c r="DWM36" i="13" s="1"/>
  <c r="DWL36" i="13" s="1"/>
  <c r="DWK36" i="13" s="1"/>
  <c r="DWJ36" i="13" s="1"/>
  <c r="DWI36" i="13" s="1"/>
  <c r="DWH36" i="13" s="1"/>
  <c r="DWG36" i="13" s="1"/>
  <c r="DWF36" i="13" s="1"/>
  <c r="DWE36" i="13" s="1"/>
  <c r="DWD36" i="13" s="1"/>
  <c r="DWC36" i="13" s="1"/>
  <c r="DWB36" i="13" s="1"/>
  <c r="DWA36" i="13" s="1"/>
  <c r="DVZ36" i="13" s="1"/>
  <c r="DVY36" i="13" s="1"/>
  <c r="DVX36" i="13" s="1"/>
  <c r="DVW36" i="13" s="1"/>
  <c r="DVV36" i="13" s="1"/>
  <c r="DVU36" i="13" s="1"/>
  <c r="DVT36" i="13" s="1"/>
  <c r="DVS36" i="13" s="1"/>
  <c r="DVR36" i="13" s="1"/>
  <c r="DVQ36" i="13" s="1"/>
  <c r="DVP36" i="13" s="1"/>
  <c r="DVO36" i="13" s="1"/>
  <c r="DVN36" i="13" s="1"/>
  <c r="DVM36" i="13" s="1"/>
  <c r="DVL36" i="13" s="1"/>
  <c r="DVK36" i="13" s="1"/>
  <c r="DVJ36" i="13" s="1"/>
  <c r="DVI36" i="13" s="1"/>
  <c r="DVH36" i="13" s="1"/>
  <c r="DVG36" i="13" s="1"/>
  <c r="DVF36" i="13" s="1"/>
  <c r="DVE36" i="13" s="1"/>
  <c r="DVD36" i="13" s="1"/>
  <c r="DVC36" i="13" s="1"/>
  <c r="DVB36" i="13" s="1"/>
  <c r="DVA36" i="13" s="1"/>
  <c r="DUZ36" i="13" s="1"/>
  <c r="DUY36" i="13" s="1"/>
  <c r="DUX36" i="13" s="1"/>
  <c r="DUW36" i="13" s="1"/>
  <c r="DUV36" i="13" s="1"/>
  <c r="DUU36" i="13" s="1"/>
  <c r="DUT36" i="13" s="1"/>
  <c r="DUS36" i="13" s="1"/>
  <c r="DUR36" i="13" s="1"/>
  <c r="DUQ36" i="13" s="1"/>
  <c r="DUP36" i="13" s="1"/>
  <c r="DUO36" i="13" s="1"/>
  <c r="DUN36" i="13" s="1"/>
  <c r="DUM36" i="13" s="1"/>
  <c r="DUL36" i="13" s="1"/>
  <c r="DUK36" i="13" s="1"/>
  <c r="DUJ36" i="13" s="1"/>
  <c r="DUI36" i="13" s="1"/>
  <c r="DUH36" i="13" s="1"/>
  <c r="DUG36" i="13" s="1"/>
  <c r="DUF36" i="13" s="1"/>
  <c r="DUE36" i="13" s="1"/>
  <c r="DUD36" i="13" s="1"/>
  <c r="DUC36" i="13" s="1"/>
  <c r="DUB36" i="13" s="1"/>
  <c r="DUA36" i="13" s="1"/>
  <c r="DTZ36" i="13" s="1"/>
  <c r="DTY36" i="13" s="1"/>
  <c r="DTX36" i="13" s="1"/>
  <c r="DTW36" i="13" s="1"/>
  <c r="DTV36" i="13" s="1"/>
  <c r="DTU36" i="13" s="1"/>
  <c r="DTT36" i="13" s="1"/>
  <c r="DTS36" i="13" s="1"/>
  <c r="DTR36" i="13" s="1"/>
  <c r="DTQ36" i="13" s="1"/>
  <c r="DTP36" i="13" s="1"/>
  <c r="DTO36" i="13" s="1"/>
  <c r="DTN36" i="13" s="1"/>
  <c r="DTM36" i="13" s="1"/>
  <c r="DTL36" i="13" s="1"/>
  <c r="DTK36" i="13" s="1"/>
  <c r="DTJ36" i="13" s="1"/>
  <c r="DTI36" i="13" s="1"/>
  <c r="DTH36" i="13" s="1"/>
  <c r="DTG36" i="13" s="1"/>
  <c r="DTF36" i="13" s="1"/>
  <c r="DTE36" i="13" s="1"/>
  <c r="DTD36" i="13" s="1"/>
  <c r="DTC36" i="13" s="1"/>
  <c r="DTB36" i="13" s="1"/>
  <c r="DTA36" i="13" s="1"/>
  <c r="DSZ36" i="13" s="1"/>
  <c r="DSY36" i="13" s="1"/>
  <c r="DSX36" i="13" s="1"/>
  <c r="DSW36" i="13" s="1"/>
  <c r="DSV36" i="13" s="1"/>
  <c r="DSU36" i="13" s="1"/>
  <c r="DST36" i="13" s="1"/>
  <c r="DSS36" i="13" s="1"/>
  <c r="DSR36" i="13" s="1"/>
  <c r="DSQ36" i="13" s="1"/>
  <c r="DSP36" i="13" s="1"/>
  <c r="DSO36" i="13" s="1"/>
  <c r="DSN36" i="13" s="1"/>
  <c r="DSM36" i="13" s="1"/>
  <c r="DSL36" i="13" s="1"/>
  <c r="DSK36" i="13" s="1"/>
  <c r="DSJ36" i="13" s="1"/>
  <c r="DSI36" i="13" s="1"/>
  <c r="DSH36" i="13" s="1"/>
  <c r="DSG36" i="13" s="1"/>
  <c r="DSF36" i="13" s="1"/>
  <c r="DSE36" i="13" s="1"/>
  <c r="DSD36" i="13" s="1"/>
  <c r="DSC36" i="13" s="1"/>
  <c r="DSB36" i="13" s="1"/>
  <c r="DSA36" i="13" s="1"/>
  <c r="DRZ36" i="13" s="1"/>
  <c r="DRY36" i="13" s="1"/>
  <c r="DRX36" i="13" s="1"/>
  <c r="DRW36" i="13" s="1"/>
  <c r="DRV36" i="13" s="1"/>
  <c r="DRU36" i="13" s="1"/>
  <c r="DRT36" i="13" s="1"/>
  <c r="DRS36" i="13" s="1"/>
  <c r="DRR36" i="13" s="1"/>
  <c r="DRQ36" i="13" s="1"/>
  <c r="DRP36" i="13" s="1"/>
  <c r="DRO36" i="13" s="1"/>
  <c r="DRN36" i="13" s="1"/>
  <c r="DRM36" i="13" s="1"/>
  <c r="DRL36" i="13" s="1"/>
  <c r="DRK36" i="13" s="1"/>
  <c r="DRJ36" i="13" s="1"/>
  <c r="DRI36" i="13" s="1"/>
  <c r="DRH36" i="13" s="1"/>
  <c r="DRG36" i="13" s="1"/>
  <c r="DRF36" i="13" s="1"/>
  <c r="DRE36" i="13" s="1"/>
  <c r="DRD36" i="13" s="1"/>
  <c r="DRC36" i="13" s="1"/>
  <c r="DRB36" i="13" s="1"/>
  <c r="DRA36" i="13" s="1"/>
  <c r="DQZ36" i="13" s="1"/>
  <c r="DQY36" i="13" s="1"/>
  <c r="DQX36" i="13" s="1"/>
  <c r="DQW36" i="13" s="1"/>
  <c r="DQV36" i="13" s="1"/>
  <c r="DQU36" i="13" s="1"/>
  <c r="DQT36" i="13" s="1"/>
  <c r="DQS36" i="13" s="1"/>
  <c r="DQR36" i="13" s="1"/>
  <c r="DQQ36" i="13" s="1"/>
  <c r="DQP36" i="13" s="1"/>
  <c r="DQO36" i="13" s="1"/>
  <c r="DQN36" i="13" s="1"/>
  <c r="DQM36" i="13" s="1"/>
  <c r="DQL36" i="13" s="1"/>
  <c r="DQK36" i="13" s="1"/>
  <c r="DQJ36" i="13" s="1"/>
  <c r="DQI36" i="13" s="1"/>
  <c r="DQH36" i="13" s="1"/>
  <c r="DQG36" i="13" s="1"/>
  <c r="DQF36" i="13" s="1"/>
  <c r="DQE36" i="13" s="1"/>
  <c r="DQD36" i="13" s="1"/>
  <c r="DQC36" i="13" s="1"/>
  <c r="DQB36" i="13" s="1"/>
  <c r="DQA36" i="13" s="1"/>
  <c r="DPZ36" i="13" s="1"/>
  <c r="DPY36" i="13" s="1"/>
  <c r="DPX36" i="13" s="1"/>
  <c r="DPW36" i="13" s="1"/>
  <c r="DPV36" i="13" s="1"/>
  <c r="DPU36" i="13" s="1"/>
  <c r="DPT36" i="13" s="1"/>
  <c r="DPS36" i="13" s="1"/>
  <c r="DPR36" i="13" s="1"/>
  <c r="DPQ36" i="13" s="1"/>
  <c r="DPP36" i="13" s="1"/>
  <c r="DPO36" i="13" s="1"/>
  <c r="DPN36" i="13" s="1"/>
  <c r="DPM36" i="13" s="1"/>
  <c r="DPL36" i="13" s="1"/>
  <c r="DPK36" i="13" s="1"/>
  <c r="DPJ36" i="13" s="1"/>
  <c r="DPI36" i="13" s="1"/>
  <c r="DPH36" i="13" s="1"/>
  <c r="DPG36" i="13" s="1"/>
  <c r="DPF36" i="13" s="1"/>
  <c r="DPE36" i="13" s="1"/>
  <c r="DPD36" i="13" s="1"/>
  <c r="DPC36" i="13" s="1"/>
  <c r="DPB36" i="13" s="1"/>
  <c r="DPA36" i="13" s="1"/>
  <c r="DOZ36" i="13" s="1"/>
  <c r="DOY36" i="13" s="1"/>
  <c r="DOX36" i="13" s="1"/>
  <c r="DOW36" i="13" s="1"/>
  <c r="DOV36" i="13" s="1"/>
  <c r="DOU36" i="13" s="1"/>
  <c r="DOT36" i="13" s="1"/>
  <c r="DOS36" i="13" s="1"/>
  <c r="DOR36" i="13" s="1"/>
  <c r="DOQ36" i="13" s="1"/>
  <c r="DOP36" i="13" s="1"/>
  <c r="DOO36" i="13" s="1"/>
  <c r="DON36" i="13" s="1"/>
  <c r="DOM36" i="13" s="1"/>
  <c r="DOL36" i="13" s="1"/>
  <c r="DOK36" i="13" s="1"/>
  <c r="DOJ36" i="13" s="1"/>
  <c r="DOI36" i="13" s="1"/>
  <c r="DOH36" i="13" s="1"/>
  <c r="DOG36" i="13" s="1"/>
  <c r="DOF36" i="13" s="1"/>
  <c r="DOE36" i="13" s="1"/>
  <c r="DOD36" i="13" s="1"/>
  <c r="DOC36" i="13" s="1"/>
  <c r="DOB36" i="13" s="1"/>
  <c r="DOA36" i="13" s="1"/>
  <c r="DNZ36" i="13" s="1"/>
  <c r="DNY36" i="13" s="1"/>
  <c r="DNX36" i="13" s="1"/>
  <c r="DNW36" i="13" s="1"/>
  <c r="DNV36" i="13" s="1"/>
  <c r="DNU36" i="13" s="1"/>
  <c r="DNT36" i="13" s="1"/>
  <c r="DNS36" i="13" s="1"/>
  <c r="DNR36" i="13" s="1"/>
  <c r="DNQ36" i="13" s="1"/>
  <c r="DNP36" i="13" s="1"/>
  <c r="DNO36" i="13" s="1"/>
  <c r="DNN36" i="13" s="1"/>
  <c r="DNM36" i="13" s="1"/>
  <c r="DNL36" i="13" s="1"/>
  <c r="DNK36" i="13" s="1"/>
  <c r="DNJ36" i="13" s="1"/>
  <c r="DNI36" i="13" s="1"/>
  <c r="DNH36" i="13" s="1"/>
  <c r="DNG36" i="13" s="1"/>
  <c r="DNF36" i="13" s="1"/>
  <c r="DNE36" i="13" s="1"/>
  <c r="DND36" i="13" s="1"/>
  <c r="DNC36" i="13" s="1"/>
  <c r="DNB36" i="13" s="1"/>
  <c r="DNA36" i="13" s="1"/>
  <c r="DMZ36" i="13" s="1"/>
  <c r="DMY36" i="13" s="1"/>
  <c r="DMX36" i="13" s="1"/>
  <c r="DMW36" i="13" s="1"/>
  <c r="DMV36" i="13" s="1"/>
  <c r="DMU36" i="13" s="1"/>
  <c r="DMT36" i="13" s="1"/>
  <c r="DMS36" i="13" s="1"/>
  <c r="DMR36" i="13" s="1"/>
  <c r="DMQ36" i="13" s="1"/>
  <c r="DMP36" i="13" s="1"/>
  <c r="DMO36" i="13" s="1"/>
  <c r="DMN36" i="13" s="1"/>
  <c r="DMM36" i="13" s="1"/>
  <c r="DML36" i="13" s="1"/>
  <c r="DMK36" i="13" s="1"/>
  <c r="DMJ36" i="13" s="1"/>
  <c r="DMI36" i="13" s="1"/>
  <c r="DMH36" i="13" s="1"/>
  <c r="DMG36" i="13" s="1"/>
  <c r="DMF36" i="13" s="1"/>
  <c r="DME36" i="13" s="1"/>
  <c r="DMD36" i="13" s="1"/>
  <c r="DMC36" i="13" s="1"/>
  <c r="DMB36" i="13" s="1"/>
  <c r="DMA36" i="13" s="1"/>
  <c r="DLZ36" i="13" s="1"/>
  <c r="DLY36" i="13" s="1"/>
  <c r="DLX36" i="13" s="1"/>
  <c r="DLW36" i="13" s="1"/>
  <c r="DLV36" i="13" s="1"/>
  <c r="DLU36" i="13" s="1"/>
  <c r="DLT36" i="13" s="1"/>
  <c r="DLS36" i="13" s="1"/>
  <c r="DLR36" i="13" s="1"/>
  <c r="DLQ36" i="13" s="1"/>
  <c r="DLP36" i="13" s="1"/>
  <c r="DLO36" i="13" s="1"/>
  <c r="DLN36" i="13" s="1"/>
  <c r="DLM36" i="13" s="1"/>
  <c r="DLL36" i="13" s="1"/>
  <c r="DLK36" i="13" s="1"/>
  <c r="DLJ36" i="13" s="1"/>
  <c r="DLI36" i="13" s="1"/>
  <c r="DLH36" i="13" s="1"/>
  <c r="DLG36" i="13" s="1"/>
  <c r="DLF36" i="13" s="1"/>
  <c r="DLE36" i="13" s="1"/>
  <c r="DLD36" i="13" s="1"/>
  <c r="DLC36" i="13" s="1"/>
  <c r="DLB36" i="13" s="1"/>
  <c r="DLA36" i="13" s="1"/>
  <c r="DKZ36" i="13" s="1"/>
  <c r="DKY36" i="13" s="1"/>
  <c r="DKX36" i="13" s="1"/>
  <c r="DKW36" i="13" s="1"/>
  <c r="DKV36" i="13" s="1"/>
  <c r="DKU36" i="13" s="1"/>
  <c r="DKT36" i="13" s="1"/>
  <c r="DKS36" i="13" s="1"/>
  <c r="DKR36" i="13" s="1"/>
  <c r="DKQ36" i="13" s="1"/>
  <c r="DKP36" i="13" s="1"/>
  <c r="DKO36" i="13" s="1"/>
  <c r="DKN36" i="13" s="1"/>
  <c r="DKM36" i="13" s="1"/>
  <c r="DKL36" i="13" s="1"/>
  <c r="DKK36" i="13" s="1"/>
  <c r="DKJ36" i="13" s="1"/>
  <c r="DKI36" i="13" s="1"/>
  <c r="DKH36" i="13" s="1"/>
  <c r="DKG36" i="13" s="1"/>
  <c r="DKF36" i="13" s="1"/>
  <c r="DKE36" i="13" s="1"/>
  <c r="DKD36" i="13" s="1"/>
  <c r="DKC36" i="13" s="1"/>
  <c r="DKB36" i="13" s="1"/>
  <c r="DKA36" i="13" s="1"/>
  <c r="DJZ36" i="13" s="1"/>
  <c r="DJY36" i="13" s="1"/>
  <c r="DJX36" i="13" s="1"/>
  <c r="DJW36" i="13" s="1"/>
  <c r="DJV36" i="13" s="1"/>
  <c r="DJU36" i="13" s="1"/>
  <c r="DJT36" i="13" s="1"/>
  <c r="DJS36" i="13" s="1"/>
  <c r="DJR36" i="13" s="1"/>
  <c r="DJQ36" i="13" s="1"/>
  <c r="DJP36" i="13" s="1"/>
  <c r="DJO36" i="13" s="1"/>
  <c r="DJN36" i="13" s="1"/>
  <c r="DJM36" i="13" s="1"/>
  <c r="DJL36" i="13" s="1"/>
  <c r="DJK36" i="13" s="1"/>
  <c r="DJJ36" i="13" s="1"/>
  <c r="DJI36" i="13" s="1"/>
  <c r="DJH36" i="13" s="1"/>
  <c r="DJG36" i="13" s="1"/>
  <c r="DJF36" i="13" s="1"/>
  <c r="DJE36" i="13" s="1"/>
  <c r="DJD36" i="13" s="1"/>
  <c r="DJC36" i="13" s="1"/>
  <c r="DJB36" i="13" s="1"/>
  <c r="DJA36" i="13" s="1"/>
  <c r="DIZ36" i="13" s="1"/>
  <c r="DIY36" i="13" s="1"/>
  <c r="DIX36" i="13" s="1"/>
  <c r="DIW36" i="13" s="1"/>
  <c r="DIV36" i="13" s="1"/>
  <c r="DIU36" i="13" s="1"/>
  <c r="DIT36" i="13" s="1"/>
  <c r="DIS36" i="13" s="1"/>
  <c r="DIR36" i="13" s="1"/>
  <c r="DIQ36" i="13" s="1"/>
  <c r="DIP36" i="13" s="1"/>
  <c r="DIO36" i="13" s="1"/>
  <c r="DIN36" i="13" s="1"/>
  <c r="DIM36" i="13" s="1"/>
  <c r="DIL36" i="13" s="1"/>
  <c r="DIK36" i="13" s="1"/>
  <c r="DIJ36" i="13" s="1"/>
  <c r="DII36" i="13" s="1"/>
  <c r="DIH36" i="13" s="1"/>
  <c r="DIG36" i="13" s="1"/>
  <c r="DIF36" i="13" s="1"/>
  <c r="DIE36" i="13" s="1"/>
  <c r="DID36" i="13" s="1"/>
  <c r="DIC36" i="13" s="1"/>
  <c r="DIB36" i="13" s="1"/>
  <c r="DIA36" i="13" s="1"/>
  <c r="DHZ36" i="13" s="1"/>
  <c r="DHY36" i="13" s="1"/>
  <c r="DHX36" i="13" s="1"/>
  <c r="DHW36" i="13" s="1"/>
  <c r="DHV36" i="13" s="1"/>
  <c r="DHU36" i="13" s="1"/>
  <c r="DHT36" i="13" s="1"/>
  <c r="DHS36" i="13" s="1"/>
  <c r="DHR36" i="13" s="1"/>
  <c r="DHQ36" i="13" s="1"/>
  <c r="DHP36" i="13" s="1"/>
  <c r="DHO36" i="13" s="1"/>
  <c r="DHN36" i="13" s="1"/>
  <c r="DHM36" i="13" s="1"/>
  <c r="DHL36" i="13" s="1"/>
  <c r="DHK36" i="13" s="1"/>
  <c r="DHJ36" i="13" s="1"/>
  <c r="DHI36" i="13" s="1"/>
  <c r="DHH36" i="13" s="1"/>
  <c r="DHG36" i="13" s="1"/>
  <c r="DHF36" i="13" s="1"/>
  <c r="DHE36" i="13" s="1"/>
  <c r="DHD36" i="13" s="1"/>
  <c r="DHC36" i="13" s="1"/>
  <c r="DHB36" i="13" s="1"/>
  <c r="DHA36" i="13" s="1"/>
  <c r="DGZ36" i="13" s="1"/>
  <c r="DGY36" i="13" s="1"/>
  <c r="DGX36" i="13" s="1"/>
  <c r="DGW36" i="13" s="1"/>
  <c r="DGV36" i="13" s="1"/>
  <c r="DGU36" i="13" s="1"/>
  <c r="DGT36" i="13" s="1"/>
  <c r="DGS36" i="13" s="1"/>
  <c r="DGR36" i="13" s="1"/>
  <c r="DGQ36" i="13" s="1"/>
  <c r="DGP36" i="13" s="1"/>
  <c r="DGO36" i="13" s="1"/>
  <c r="DGN36" i="13" s="1"/>
  <c r="DGM36" i="13" s="1"/>
  <c r="DGL36" i="13" s="1"/>
  <c r="DGK36" i="13" s="1"/>
  <c r="DGJ36" i="13" s="1"/>
  <c r="DGI36" i="13" s="1"/>
  <c r="DGH36" i="13" s="1"/>
  <c r="DGG36" i="13" s="1"/>
  <c r="DGF36" i="13" s="1"/>
  <c r="DGE36" i="13" s="1"/>
  <c r="DGD36" i="13" s="1"/>
  <c r="DGC36" i="13" s="1"/>
  <c r="DGB36" i="13" s="1"/>
  <c r="DGA36" i="13" s="1"/>
  <c r="DFZ36" i="13" s="1"/>
  <c r="DFY36" i="13" s="1"/>
  <c r="DFX36" i="13" s="1"/>
  <c r="DFW36" i="13" s="1"/>
  <c r="DFV36" i="13" s="1"/>
  <c r="DFU36" i="13" s="1"/>
  <c r="DFT36" i="13" s="1"/>
  <c r="DFS36" i="13" s="1"/>
  <c r="DFR36" i="13" s="1"/>
  <c r="DFQ36" i="13" s="1"/>
  <c r="DFP36" i="13" s="1"/>
  <c r="DFO36" i="13" s="1"/>
  <c r="DFN36" i="13" s="1"/>
  <c r="DFM36" i="13" s="1"/>
  <c r="DFL36" i="13" s="1"/>
  <c r="DFK36" i="13" s="1"/>
  <c r="DFJ36" i="13" s="1"/>
  <c r="DFI36" i="13" s="1"/>
  <c r="DFH36" i="13" s="1"/>
  <c r="DFG36" i="13" s="1"/>
  <c r="DFF36" i="13" s="1"/>
  <c r="DFE36" i="13" s="1"/>
  <c r="DFD36" i="13" s="1"/>
  <c r="DFC36" i="13" s="1"/>
  <c r="DFB36" i="13" s="1"/>
  <c r="DFA36" i="13" s="1"/>
  <c r="DEZ36" i="13" s="1"/>
  <c r="DEY36" i="13" s="1"/>
  <c r="DEX36" i="13" s="1"/>
  <c r="DEW36" i="13" s="1"/>
  <c r="DEV36" i="13" s="1"/>
  <c r="DEU36" i="13" s="1"/>
  <c r="DET36" i="13" s="1"/>
  <c r="DES36" i="13" s="1"/>
  <c r="DER36" i="13" s="1"/>
  <c r="DEQ36" i="13" s="1"/>
  <c r="DEP36" i="13" s="1"/>
  <c r="DEO36" i="13" s="1"/>
  <c r="DEN36" i="13" s="1"/>
  <c r="DEM36" i="13" s="1"/>
  <c r="DEL36" i="13" s="1"/>
  <c r="DEK36" i="13" s="1"/>
  <c r="DEJ36" i="13" s="1"/>
  <c r="DEI36" i="13" s="1"/>
  <c r="DEH36" i="13" s="1"/>
  <c r="DEG36" i="13" s="1"/>
  <c r="DEF36" i="13" s="1"/>
  <c r="DEE36" i="13" s="1"/>
  <c r="DED36" i="13" s="1"/>
  <c r="DEC36" i="13" s="1"/>
  <c r="DEB36" i="13" s="1"/>
  <c r="DEA36" i="13" s="1"/>
  <c r="DDZ36" i="13" s="1"/>
  <c r="DDY36" i="13" s="1"/>
  <c r="DDX36" i="13" s="1"/>
  <c r="DDW36" i="13" s="1"/>
  <c r="DDV36" i="13" s="1"/>
  <c r="DDU36" i="13" s="1"/>
  <c r="DDT36" i="13" s="1"/>
  <c r="DDS36" i="13" s="1"/>
  <c r="DDR36" i="13" s="1"/>
  <c r="DDQ36" i="13" s="1"/>
  <c r="DDP36" i="13" s="1"/>
  <c r="DDO36" i="13" s="1"/>
  <c r="DDN36" i="13" s="1"/>
  <c r="DDM36" i="13" s="1"/>
  <c r="DDL36" i="13" s="1"/>
  <c r="DDK36" i="13" s="1"/>
  <c r="DDJ36" i="13" s="1"/>
  <c r="DDI36" i="13" s="1"/>
  <c r="DDH36" i="13" s="1"/>
  <c r="DDG36" i="13" s="1"/>
  <c r="DDF36" i="13" s="1"/>
  <c r="DDE36" i="13" s="1"/>
  <c r="DDD36" i="13" s="1"/>
  <c r="DDC36" i="13" s="1"/>
  <c r="DDB36" i="13" s="1"/>
  <c r="DDA36" i="13" s="1"/>
  <c r="DCZ36" i="13" s="1"/>
  <c r="DCY36" i="13" s="1"/>
  <c r="DCX36" i="13" s="1"/>
  <c r="DCW36" i="13" s="1"/>
  <c r="DCV36" i="13" s="1"/>
  <c r="DCU36" i="13" s="1"/>
  <c r="DCT36" i="13" s="1"/>
  <c r="DCS36" i="13" s="1"/>
  <c r="DCR36" i="13" s="1"/>
  <c r="DCQ36" i="13" s="1"/>
  <c r="DCP36" i="13" s="1"/>
  <c r="DCO36" i="13" s="1"/>
  <c r="DCN36" i="13" s="1"/>
  <c r="DCM36" i="13" s="1"/>
  <c r="DCL36" i="13" s="1"/>
  <c r="DCK36" i="13" s="1"/>
  <c r="DCJ36" i="13" s="1"/>
  <c r="DCI36" i="13" s="1"/>
  <c r="DCH36" i="13" s="1"/>
  <c r="DCG36" i="13" s="1"/>
  <c r="DCF36" i="13" s="1"/>
  <c r="DCE36" i="13" s="1"/>
  <c r="DCD36" i="13" s="1"/>
  <c r="DCC36" i="13" s="1"/>
  <c r="DCB36" i="13" s="1"/>
  <c r="DCA36" i="13" s="1"/>
  <c r="DBZ36" i="13" s="1"/>
  <c r="DBY36" i="13" s="1"/>
  <c r="DBX36" i="13" s="1"/>
  <c r="DBW36" i="13" s="1"/>
  <c r="DBV36" i="13" s="1"/>
  <c r="DBU36" i="13" s="1"/>
  <c r="DBT36" i="13" s="1"/>
  <c r="DBS36" i="13" s="1"/>
  <c r="DBR36" i="13" s="1"/>
  <c r="DBQ36" i="13" s="1"/>
  <c r="DBP36" i="13" s="1"/>
  <c r="DBO36" i="13" s="1"/>
  <c r="DBN36" i="13" s="1"/>
  <c r="DBM36" i="13" s="1"/>
  <c r="DBL36" i="13" s="1"/>
  <c r="DBK36" i="13" s="1"/>
  <c r="DBJ36" i="13" s="1"/>
  <c r="DBI36" i="13" s="1"/>
  <c r="DBH36" i="13" s="1"/>
  <c r="DBG36" i="13" s="1"/>
  <c r="DBF36" i="13" s="1"/>
  <c r="DBE36" i="13" s="1"/>
  <c r="DBD36" i="13" s="1"/>
  <c r="DBC36" i="13" s="1"/>
  <c r="DBB36" i="13" s="1"/>
  <c r="DBA36" i="13" s="1"/>
  <c r="DAZ36" i="13" s="1"/>
  <c r="DAY36" i="13" s="1"/>
  <c r="DAX36" i="13" s="1"/>
  <c r="DAW36" i="13" s="1"/>
  <c r="DAV36" i="13" s="1"/>
  <c r="DAU36" i="13" s="1"/>
  <c r="DAT36" i="13" s="1"/>
  <c r="DAS36" i="13" s="1"/>
  <c r="DAR36" i="13" s="1"/>
  <c r="DAQ36" i="13" s="1"/>
  <c r="DAP36" i="13" s="1"/>
  <c r="DAO36" i="13" s="1"/>
  <c r="DAN36" i="13" s="1"/>
  <c r="DAM36" i="13" s="1"/>
  <c r="DAL36" i="13" s="1"/>
  <c r="DAK36" i="13" s="1"/>
  <c r="DAJ36" i="13" s="1"/>
  <c r="DAI36" i="13" s="1"/>
  <c r="DAH36" i="13" s="1"/>
  <c r="DAG36" i="13" s="1"/>
  <c r="DAF36" i="13" s="1"/>
  <c r="DAE36" i="13" s="1"/>
  <c r="DAD36" i="13" s="1"/>
  <c r="DAC36" i="13" s="1"/>
  <c r="DAB36" i="13" s="1"/>
  <c r="DAA36" i="13" s="1"/>
  <c r="CZZ36" i="13" s="1"/>
  <c r="CZY36" i="13" s="1"/>
  <c r="CZX36" i="13" s="1"/>
  <c r="CZW36" i="13" s="1"/>
  <c r="CZV36" i="13" s="1"/>
  <c r="CZU36" i="13" s="1"/>
  <c r="CZT36" i="13" s="1"/>
  <c r="CZS36" i="13" s="1"/>
  <c r="CZR36" i="13" s="1"/>
  <c r="CZQ36" i="13" s="1"/>
  <c r="CZP36" i="13" s="1"/>
  <c r="CZO36" i="13" s="1"/>
  <c r="CZN36" i="13" s="1"/>
  <c r="CZM36" i="13" s="1"/>
  <c r="CZL36" i="13" s="1"/>
  <c r="CZK36" i="13" s="1"/>
  <c r="CZJ36" i="13" s="1"/>
  <c r="CZI36" i="13" s="1"/>
  <c r="CZH36" i="13" s="1"/>
  <c r="CZG36" i="13" s="1"/>
  <c r="CZF36" i="13" s="1"/>
  <c r="CZE36" i="13" s="1"/>
  <c r="CZD36" i="13" s="1"/>
  <c r="CZC36" i="13" s="1"/>
  <c r="CZB36" i="13" s="1"/>
  <c r="CZA36" i="13" s="1"/>
  <c r="CYZ36" i="13" s="1"/>
  <c r="CYY36" i="13" s="1"/>
  <c r="CYX36" i="13" s="1"/>
  <c r="CYW36" i="13" s="1"/>
  <c r="CYV36" i="13" s="1"/>
  <c r="CYU36" i="13" s="1"/>
  <c r="CYT36" i="13" s="1"/>
  <c r="CYS36" i="13" s="1"/>
  <c r="CYR36" i="13" s="1"/>
  <c r="CYQ36" i="13" s="1"/>
  <c r="CYP36" i="13" s="1"/>
  <c r="CYO36" i="13" s="1"/>
  <c r="CYN36" i="13" s="1"/>
  <c r="CYM36" i="13" s="1"/>
  <c r="CYL36" i="13" s="1"/>
  <c r="CYK36" i="13" s="1"/>
  <c r="CYJ36" i="13" s="1"/>
  <c r="CYI36" i="13" s="1"/>
  <c r="CYH36" i="13" s="1"/>
  <c r="CYG36" i="13" s="1"/>
  <c r="CYF36" i="13" s="1"/>
  <c r="CYE36" i="13" s="1"/>
  <c r="CYD36" i="13" s="1"/>
  <c r="CYC36" i="13" s="1"/>
  <c r="CYB36" i="13" s="1"/>
  <c r="CYA36" i="13" s="1"/>
  <c r="CXZ36" i="13" s="1"/>
  <c r="CXY36" i="13" s="1"/>
  <c r="CXX36" i="13" s="1"/>
  <c r="CXW36" i="13" s="1"/>
  <c r="CXV36" i="13" s="1"/>
  <c r="CXU36" i="13" s="1"/>
  <c r="CXT36" i="13" s="1"/>
  <c r="CXS36" i="13" s="1"/>
  <c r="CXR36" i="13" s="1"/>
  <c r="CXQ36" i="13" s="1"/>
  <c r="CXP36" i="13" s="1"/>
  <c r="CXO36" i="13" s="1"/>
  <c r="CXN36" i="13" s="1"/>
  <c r="CXM36" i="13" s="1"/>
  <c r="CXL36" i="13" s="1"/>
  <c r="CXK36" i="13" s="1"/>
  <c r="CXJ36" i="13" s="1"/>
  <c r="CXI36" i="13" s="1"/>
  <c r="CXH36" i="13" s="1"/>
  <c r="CXG36" i="13" s="1"/>
  <c r="CXF36" i="13" s="1"/>
  <c r="CXE36" i="13" s="1"/>
  <c r="CXD36" i="13" s="1"/>
  <c r="CXC36" i="13" s="1"/>
  <c r="CXB36" i="13" s="1"/>
  <c r="CXA36" i="13" s="1"/>
  <c r="CWZ36" i="13" s="1"/>
  <c r="CWY36" i="13" s="1"/>
  <c r="CWX36" i="13" s="1"/>
  <c r="CWW36" i="13" s="1"/>
  <c r="CWV36" i="13" s="1"/>
  <c r="CWU36" i="13" s="1"/>
  <c r="CWT36" i="13" s="1"/>
  <c r="CWS36" i="13" s="1"/>
  <c r="CWR36" i="13" s="1"/>
  <c r="CWQ36" i="13" s="1"/>
  <c r="CWP36" i="13" s="1"/>
  <c r="CWO36" i="13" s="1"/>
  <c r="CWN36" i="13" s="1"/>
  <c r="CWM36" i="13" s="1"/>
  <c r="CWL36" i="13" s="1"/>
  <c r="CWK36" i="13" s="1"/>
  <c r="CWJ36" i="13" s="1"/>
  <c r="CWI36" i="13" s="1"/>
  <c r="CWH36" i="13" s="1"/>
  <c r="CWG36" i="13" s="1"/>
  <c r="CWF36" i="13" s="1"/>
  <c r="CWE36" i="13" s="1"/>
  <c r="CWD36" i="13" s="1"/>
  <c r="CWC36" i="13" s="1"/>
  <c r="CWB36" i="13" s="1"/>
  <c r="CWA36" i="13" s="1"/>
  <c r="CVZ36" i="13" s="1"/>
  <c r="CVY36" i="13" s="1"/>
  <c r="CVX36" i="13" s="1"/>
  <c r="CVW36" i="13" s="1"/>
  <c r="CVV36" i="13" s="1"/>
  <c r="CVU36" i="13" s="1"/>
  <c r="CVT36" i="13" s="1"/>
  <c r="CVS36" i="13" s="1"/>
  <c r="CVR36" i="13" s="1"/>
  <c r="CVQ36" i="13" s="1"/>
  <c r="CVP36" i="13" s="1"/>
  <c r="CVO36" i="13" s="1"/>
  <c r="CVN36" i="13" s="1"/>
  <c r="CVM36" i="13" s="1"/>
  <c r="CVL36" i="13" s="1"/>
  <c r="CVK36" i="13" s="1"/>
  <c r="CVJ36" i="13" s="1"/>
  <c r="CVI36" i="13" s="1"/>
  <c r="CVH36" i="13" s="1"/>
  <c r="CVG36" i="13" s="1"/>
  <c r="CVF36" i="13" s="1"/>
  <c r="CVE36" i="13" s="1"/>
  <c r="CVD36" i="13" s="1"/>
  <c r="CVC36" i="13" s="1"/>
  <c r="CVB36" i="13" s="1"/>
  <c r="CVA36" i="13" s="1"/>
  <c r="CUZ36" i="13" s="1"/>
  <c r="CUY36" i="13" s="1"/>
  <c r="CUX36" i="13" s="1"/>
  <c r="CUW36" i="13" s="1"/>
  <c r="CUV36" i="13" s="1"/>
  <c r="CUU36" i="13" s="1"/>
  <c r="CUT36" i="13" s="1"/>
  <c r="CUS36" i="13" s="1"/>
  <c r="CUR36" i="13" s="1"/>
  <c r="CUQ36" i="13" s="1"/>
  <c r="CUP36" i="13" s="1"/>
  <c r="CUO36" i="13" s="1"/>
  <c r="CUN36" i="13" s="1"/>
  <c r="CUM36" i="13" s="1"/>
  <c r="CUL36" i="13" s="1"/>
  <c r="CUK36" i="13" s="1"/>
  <c r="CUJ36" i="13" s="1"/>
  <c r="CUI36" i="13" s="1"/>
  <c r="CUH36" i="13" s="1"/>
  <c r="CUG36" i="13" s="1"/>
  <c r="CUF36" i="13" s="1"/>
  <c r="CUE36" i="13" s="1"/>
  <c r="CUD36" i="13" s="1"/>
  <c r="CUC36" i="13" s="1"/>
  <c r="CUB36" i="13" s="1"/>
  <c r="CUA36" i="13" s="1"/>
  <c r="CTZ36" i="13" s="1"/>
  <c r="CTY36" i="13" s="1"/>
  <c r="CTX36" i="13" s="1"/>
  <c r="CTW36" i="13" s="1"/>
  <c r="CTV36" i="13" s="1"/>
  <c r="CTU36" i="13" s="1"/>
  <c r="CTT36" i="13" s="1"/>
  <c r="CTS36" i="13" s="1"/>
  <c r="CTR36" i="13" s="1"/>
  <c r="CTQ36" i="13" s="1"/>
  <c r="CTP36" i="13" s="1"/>
  <c r="CTO36" i="13" s="1"/>
  <c r="CTN36" i="13" s="1"/>
  <c r="CTM36" i="13" s="1"/>
  <c r="CTL36" i="13" s="1"/>
  <c r="CTK36" i="13" s="1"/>
  <c r="CTJ36" i="13" s="1"/>
  <c r="CTI36" i="13" s="1"/>
  <c r="CTH36" i="13" s="1"/>
  <c r="CTG36" i="13" s="1"/>
  <c r="CTF36" i="13" s="1"/>
  <c r="CTE36" i="13" s="1"/>
  <c r="CTD36" i="13" s="1"/>
  <c r="CTC36" i="13" s="1"/>
  <c r="CTB36" i="13" s="1"/>
  <c r="CTA36" i="13" s="1"/>
  <c r="CSZ36" i="13" s="1"/>
  <c r="CSY36" i="13" s="1"/>
  <c r="CSX36" i="13" s="1"/>
  <c r="CSW36" i="13" s="1"/>
  <c r="CSV36" i="13" s="1"/>
  <c r="CSU36" i="13" s="1"/>
  <c r="CST36" i="13" s="1"/>
  <c r="CSS36" i="13" s="1"/>
  <c r="CSR36" i="13" s="1"/>
  <c r="CSQ36" i="13" s="1"/>
  <c r="CSP36" i="13" s="1"/>
  <c r="CSO36" i="13" s="1"/>
  <c r="CSN36" i="13" s="1"/>
  <c r="CSM36" i="13" s="1"/>
  <c r="CSL36" i="13" s="1"/>
  <c r="CSK36" i="13" s="1"/>
  <c r="CSJ36" i="13" s="1"/>
  <c r="CSI36" i="13" s="1"/>
  <c r="CSH36" i="13" s="1"/>
  <c r="CSG36" i="13" s="1"/>
  <c r="CSF36" i="13" s="1"/>
  <c r="CSE36" i="13" s="1"/>
  <c r="CSD36" i="13" s="1"/>
  <c r="CSC36" i="13" s="1"/>
  <c r="CSB36" i="13" s="1"/>
  <c r="CSA36" i="13" s="1"/>
  <c r="CRZ36" i="13" s="1"/>
  <c r="CRY36" i="13" s="1"/>
  <c r="CRX36" i="13" s="1"/>
  <c r="CRW36" i="13" s="1"/>
  <c r="CRV36" i="13" s="1"/>
  <c r="CRU36" i="13" s="1"/>
  <c r="CRT36" i="13" s="1"/>
  <c r="CRS36" i="13" s="1"/>
  <c r="CRR36" i="13" s="1"/>
  <c r="CRQ36" i="13" s="1"/>
  <c r="CRP36" i="13" s="1"/>
  <c r="CRO36" i="13" s="1"/>
  <c r="CRN36" i="13" s="1"/>
  <c r="CRM36" i="13" s="1"/>
  <c r="CRL36" i="13" s="1"/>
  <c r="CRK36" i="13" s="1"/>
  <c r="CRJ36" i="13" s="1"/>
  <c r="CRI36" i="13" s="1"/>
  <c r="CRH36" i="13" s="1"/>
  <c r="CRG36" i="13" s="1"/>
  <c r="CRF36" i="13" s="1"/>
  <c r="CRE36" i="13" s="1"/>
  <c r="CRD36" i="13" s="1"/>
  <c r="CRC36" i="13" s="1"/>
  <c r="CRB36" i="13" s="1"/>
  <c r="CRA36" i="13" s="1"/>
  <c r="CQZ36" i="13" s="1"/>
  <c r="CQY36" i="13" s="1"/>
  <c r="CQX36" i="13" s="1"/>
  <c r="CQW36" i="13" s="1"/>
  <c r="CQV36" i="13" s="1"/>
  <c r="CQU36" i="13" s="1"/>
  <c r="CQT36" i="13" s="1"/>
  <c r="CQS36" i="13" s="1"/>
  <c r="CQR36" i="13" s="1"/>
  <c r="CQQ36" i="13" s="1"/>
  <c r="CQP36" i="13" s="1"/>
  <c r="CQO36" i="13" s="1"/>
  <c r="CQN36" i="13" s="1"/>
  <c r="CQM36" i="13" s="1"/>
  <c r="CQL36" i="13" s="1"/>
  <c r="CQK36" i="13" s="1"/>
  <c r="CQJ36" i="13" s="1"/>
  <c r="CQI36" i="13" s="1"/>
  <c r="CQH36" i="13" s="1"/>
  <c r="CQG36" i="13" s="1"/>
  <c r="CQF36" i="13" s="1"/>
  <c r="CQE36" i="13" s="1"/>
  <c r="CQD36" i="13" s="1"/>
  <c r="CQC36" i="13" s="1"/>
  <c r="CQB36" i="13" s="1"/>
  <c r="CQA36" i="13" s="1"/>
  <c r="CPZ36" i="13" s="1"/>
  <c r="CPY36" i="13" s="1"/>
  <c r="CPX36" i="13" s="1"/>
  <c r="CPW36" i="13" s="1"/>
  <c r="CPV36" i="13" s="1"/>
  <c r="CPU36" i="13" s="1"/>
  <c r="CPT36" i="13" s="1"/>
  <c r="CPS36" i="13" s="1"/>
  <c r="CPR36" i="13" s="1"/>
  <c r="CPQ36" i="13" s="1"/>
  <c r="CPP36" i="13" s="1"/>
  <c r="CPO36" i="13" s="1"/>
  <c r="CPN36" i="13" s="1"/>
  <c r="CPM36" i="13" s="1"/>
  <c r="CPL36" i="13" s="1"/>
  <c r="CPK36" i="13" s="1"/>
  <c r="CPJ36" i="13" s="1"/>
  <c r="CPI36" i="13" s="1"/>
  <c r="CPH36" i="13" s="1"/>
  <c r="CPG36" i="13" s="1"/>
  <c r="CPF36" i="13" s="1"/>
  <c r="CPE36" i="13" s="1"/>
  <c r="CPD36" i="13" s="1"/>
  <c r="CPC36" i="13" s="1"/>
  <c r="CPB36" i="13" s="1"/>
  <c r="CPA36" i="13" s="1"/>
  <c r="COZ36" i="13" s="1"/>
  <c r="COY36" i="13" s="1"/>
  <c r="COX36" i="13" s="1"/>
  <c r="COW36" i="13" s="1"/>
  <c r="COV36" i="13" s="1"/>
  <c r="COU36" i="13" s="1"/>
  <c r="COT36" i="13" s="1"/>
  <c r="COS36" i="13" s="1"/>
  <c r="COR36" i="13" s="1"/>
  <c r="COQ36" i="13" s="1"/>
  <c r="COP36" i="13" s="1"/>
  <c r="COO36" i="13" s="1"/>
  <c r="CON36" i="13" s="1"/>
  <c r="COM36" i="13" s="1"/>
  <c r="COL36" i="13" s="1"/>
  <c r="COK36" i="13" s="1"/>
  <c r="COJ36" i="13" s="1"/>
  <c r="COI36" i="13" s="1"/>
  <c r="COH36" i="13" s="1"/>
  <c r="COG36" i="13" s="1"/>
  <c r="COF36" i="13" s="1"/>
  <c r="COE36" i="13" s="1"/>
  <c r="COD36" i="13" s="1"/>
  <c r="COC36" i="13" s="1"/>
  <c r="COB36" i="13" s="1"/>
  <c r="COA36" i="13" s="1"/>
  <c r="CNZ36" i="13" s="1"/>
  <c r="CNY36" i="13" s="1"/>
  <c r="CNX36" i="13" s="1"/>
  <c r="CNW36" i="13" s="1"/>
  <c r="CNV36" i="13" s="1"/>
  <c r="CNU36" i="13" s="1"/>
  <c r="CNT36" i="13" s="1"/>
  <c r="CNS36" i="13" s="1"/>
  <c r="CNR36" i="13" s="1"/>
  <c r="CNQ36" i="13" s="1"/>
  <c r="CNP36" i="13" s="1"/>
  <c r="CNO36" i="13" s="1"/>
  <c r="CNN36" i="13" s="1"/>
  <c r="CNM36" i="13" s="1"/>
  <c r="CNL36" i="13" s="1"/>
  <c r="CNK36" i="13" s="1"/>
  <c r="CNJ36" i="13" s="1"/>
  <c r="CNI36" i="13" s="1"/>
  <c r="CNH36" i="13" s="1"/>
  <c r="CNG36" i="13" s="1"/>
  <c r="CNF36" i="13" s="1"/>
  <c r="CNE36" i="13" s="1"/>
  <c r="CND36" i="13" s="1"/>
  <c r="CNC36" i="13" s="1"/>
  <c r="CNB36" i="13" s="1"/>
  <c r="CNA36" i="13" s="1"/>
  <c r="CMZ36" i="13" s="1"/>
  <c r="CMY36" i="13" s="1"/>
  <c r="CMX36" i="13" s="1"/>
  <c r="CMW36" i="13" s="1"/>
  <c r="CMV36" i="13" s="1"/>
  <c r="CMU36" i="13" s="1"/>
  <c r="CMT36" i="13" s="1"/>
  <c r="CMS36" i="13" s="1"/>
  <c r="CMR36" i="13" s="1"/>
  <c r="CMQ36" i="13" s="1"/>
  <c r="CMP36" i="13" s="1"/>
  <c r="CMO36" i="13" s="1"/>
  <c r="CMN36" i="13" s="1"/>
  <c r="CMM36" i="13" s="1"/>
  <c r="CML36" i="13" s="1"/>
  <c r="CMK36" i="13" s="1"/>
  <c r="CMJ36" i="13" s="1"/>
  <c r="CMI36" i="13" s="1"/>
  <c r="CMH36" i="13" s="1"/>
  <c r="CMG36" i="13" s="1"/>
  <c r="CMF36" i="13" s="1"/>
  <c r="CME36" i="13" s="1"/>
  <c r="CMD36" i="13" s="1"/>
  <c r="CMC36" i="13" s="1"/>
  <c r="CMB36" i="13" s="1"/>
  <c r="CMA36" i="13" s="1"/>
  <c r="CLZ36" i="13" s="1"/>
  <c r="CLY36" i="13" s="1"/>
  <c r="CLX36" i="13" s="1"/>
  <c r="CLW36" i="13" s="1"/>
  <c r="CLV36" i="13" s="1"/>
  <c r="CLU36" i="13" s="1"/>
  <c r="CLT36" i="13" s="1"/>
  <c r="CLS36" i="13" s="1"/>
  <c r="CLR36" i="13" s="1"/>
  <c r="CLQ36" i="13" s="1"/>
  <c r="CLP36" i="13" s="1"/>
  <c r="CLO36" i="13" s="1"/>
  <c r="CLN36" i="13" s="1"/>
  <c r="CLM36" i="13" s="1"/>
  <c r="CLL36" i="13" s="1"/>
  <c r="CLK36" i="13" s="1"/>
  <c r="CLJ36" i="13" s="1"/>
  <c r="CLI36" i="13" s="1"/>
  <c r="CLH36" i="13" s="1"/>
  <c r="CLG36" i="13" s="1"/>
  <c r="CLF36" i="13" s="1"/>
  <c r="CLE36" i="13" s="1"/>
  <c r="CLD36" i="13" s="1"/>
  <c r="CLC36" i="13" s="1"/>
  <c r="CLB36" i="13" s="1"/>
  <c r="CLA36" i="13" s="1"/>
  <c r="CKZ36" i="13" s="1"/>
  <c r="CKY36" i="13" s="1"/>
  <c r="CKX36" i="13" s="1"/>
  <c r="CKW36" i="13" s="1"/>
  <c r="CKV36" i="13" s="1"/>
  <c r="CKU36" i="13" s="1"/>
  <c r="CKT36" i="13" s="1"/>
  <c r="CKS36" i="13" s="1"/>
  <c r="CKR36" i="13" s="1"/>
  <c r="CKQ36" i="13" s="1"/>
  <c r="CKP36" i="13" s="1"/>
  <c r="CKO36" i="13" s="1"/>
  <c r="CKN36" i="13" s="1"/>
  <c r="CKM36" i="13" s="1"/>
  <c r="CKL36" i="13" s="1"/>
  <c r="CKK36" i="13" s="1"/>
  <c r="CKJ36" i="13" s="1"/>
  <c r="CKI36" i="13" s="1"/>
  <c r="CKH36" i="13" s="1"/>
  <c r="CKG36" i="13" s="1"/>
  <c r="CKF36" i="13" s="1"/>
  <c r="CKE36" i="13" s="1"/>
  <c r="CKD36" i="13" s="1"/>
  <c r="CKC36" i="13" s="1"/>
  <c r="CKB36" i="13" s="1"/>
  <c r="CKA36" i="13" s="1"/>
  <c r="CJZ36" i="13" s="1"/>
  <c r="CJY36" i="13" s="1"/>
  <c r="CJX36" i="13" s="1"/>
  <c r="CJW36" i="13" s="1"/>
  <c r="CJV36" i="13" s="1"/>
  <c r="CJU36" i="13" s="1"/>
  <c r="CJT36" i="13" s="1"/>
  <c r="CJS36" i="13" s="1"/>
  <c r="CJR36" i="13" s="1"/>
  <c r="CJQ36" i="13" s="1"/>
  <c r="CJP36" i="13" s="1"/>
  <c r="CJO36" i="13" s="1"/>
  <c r="CJN36" i="13" s="1"/>
  <c r="CJM36" i="13" s="1"/>
  <c r="CJL36" i="13" s="1"/>
  <c r="CJK36" i="13" s="1"/>
  <c r="CJJ36" i="13" s="1"/>
  <c r="CJI36" i="13" s="1"/>
  <c r="CJH36" i="13" s="1"/>
  <c r="CJG36" i="13" s="1"/>
  <c r="CJF36" i="13" s="1"/>
  <c r="CJE36" i="13" s="1"/>
  <c r="CJD36" i="13" s="1"/>
  <c r="CJC36" i="13" s="1"/>
  <c r="CJB36" i="13" s="1"/>
  <c r="CJA36" i="13" s="1"/>
  <c r="CIZ36" i="13" s="1"/>
  <c r="CIY36" i="13" s="1"/>
  <c r="CIX36" i="13" s="1"/>
  <c r="CIW36" i="13" s="1"/>
  <c r="CIV36" i="13" s="1"/>
  <c r="CIU36" i="13" s="1"/>
  <c r="CIT36" i="13" s="1"/>
  <c r="CIS36" i="13" s="1"/>
  <c r="CIR36" i="13" s="1"/>
  <c r="CIQ36" i="13" s="1"/>
  <c r="CIP36" i="13" s="1"/>
  <c r="CIO36" i="13" s="1"/>
  <c r="CIN36" i="13" s="1"/>
  <c r="CIM36" i="13" s="1"/>
  <c r="CIL36" i="13" s="1"/>
  <c r="CIK36" i="13" s="1"/>
  <c r="CIJ36" i="13" s="1"/>
  <c r="CII36" i="13" s="1"/>
  <c r="CIH36" i="13" s="1"/>
  <c r="CIG36" i="13" s="1"/>
  <c r="CIF36" i="13" s="1"/>
  <c r="CIE36" i="13" s="1"/>
  <c r="CID36" i="13" s="1"/>
  <c r="CIC36" i="13" s="1"/>
  <c r="CIB36" i="13" s="1"/>
  <c r="CIA36" i="13" s="1"/>
  <c r="CHZ36" i="13" s="1"/>
  <c r="CHY36" i="13" s="1"/>
  <c r="CHX36" i="13" s="1"/>
  <c r="CHW36" i="13" s="1"/>
  <c r="CHV36" i="13" s="1"/>
  <c r="CHU36" i="13" s="1"/>
  <c r="CHT36" i="13" s="1"/>
  <c r="CHS36" i="13" s="1"/>
  <c r="CHR36" i="13" s="1"/>
  <c r="CHQ36" i="13" s="1"/>
  <c r="CHP36" i="13" s="1"/>
  <c r="CHO36" i="13" s="1"/>
  <c r="CHN36" i="13" s="1"/>
  <c r="CHM36" i="13" s="1"/>
  <c r="CHL36" i="13" s="1"/>
  <c r="CHK36" i="13" s="1"/>
  <c r="CHJ36" i="13" s="1"/>
  <c r="CHI36" i="13" s="1"/>
  <c r="CHH36" i="13" s="1"/>
  <c r="CHG36" i="13" s="1"/>
  <c r="CHF36" i="13" s="1"/>
  <c r="CHE36" i="13" s="1"/>
  <c r="CHD36" i="13" s="1"/>
  <c r="CHC36" i="13" s="1"/>
  <c r="CHB36" i="13" s="1"/>
  <c r="CHA36" i="13" s="1"/>
  <c r="CGZ36" i="13" s="1"/>
  <c r="CGY36" i="13" s="1"/>
  <c r="CGX36" i="13" s="1"/>
  <c r="CGW36" i="13" s="1"/>
  <c r="CGV36" i="13" s="1"/>
  <c r="CGU36" i="13" s="1"/>
  <c r="CGT36" i="13" s="1"/>
  <c r="CGS36" i="13" s="1"/>
  <c r="CGR36" i="13" s="1"/>
  <c r="CGQ36" i="13" s="1"/>
  <c r="CGP36" i="13" s="1"/>
  <c r="CGO36" i="13" s="1"/>
  <c r="CGN36" i="13" s="1"/>
  <c r="CGM36" i="13" s="1"/>
  <c r="CGL36" i="13" s="1"/>
  <c r="CGK36" i="13" s="1"/>
  <c r="CGJ36" i="13" s="1"/>
  <c r="CGI36" i="13" s="1"/>
  <c r="CGH36" i="13" s="1"/>
  <c r="CGG36" i="13" s="1"/>
  <c r="CGF36" i="13" s="1"/>
  <c r="CGE36" i="13" s="1"/>
  <c r="CGD36" i="13" s="1"/>
  <c r="CGC36" i="13" s="1"/>
  <c r="CGB36" i="13" s="1"/>
  <c r="CGA36" i="13" s="1"/>
  <c r="CFZ36" i="13" s="1"/>
  <c r="CFY36" i="13" s="1"/>
  <c r="CFX36" i="13" s="1"/>
  <c r="CFW36" i="13" s="1"/>
  <c r="CFV36" i="13" s="1"/>
  <c r="CFU36" i="13" s="1"/>
  <c r="CFT36" i="13" s="1"/>
  <c r="CFS36" i="13" s="1"/>
  <c r="CFR36" i="13" s="1"/>
  <c r="CFQ36" i="13" s="1"/>
  <c r="CFP36" i="13" s="1"/>
  <c r="CFO36" i="13" s="1"/>
  <c r="CFN36" i="13" s="1"/>
  <c r="CFM36" i="13" s="1"/>
  <c r="CFL36" i="13" s="1"/>
  <c r="CFK36" i="13" s="1"/>
  <c r="CFJ36" i="13" s="1"/>
  <c r="CFI36" i="13" s="1"/>
  <c r="CFH36" i="13" s="1"/>
  <c r="CFG36" i="13" s="1"/>
  <c r="CFF36" i="13" s="1"/>
  <c r="CFE36" i="13" s="1"/>
  <c r="CFD36" i="13" s="1"/>
  <c r="CFC36" i="13" s="1"/>
  <c r="CFB36" i="13" s="1"/>
  <c r="CFA36" i="13" s="1"/>
  <c r="CEZ36" i="13" s="1"/>
  <c r="CEY36" i="13" s="1"/>
  <c r="CEX36" i="13" s="1"/>
  <c r="CEW36" i="13" s="1"/>
  <c r="CEV36" i="13" s="1"/>
  <c r="CEU36" i="13" s="1"/>
  <c r="CET36" i="13" s="1"/>
  <c r="CES36" i="13" s="1"/>
  <c r="CER36" i="13" s="1"/>
  <c r="CEQ36" i="13" s="1"/>
  <c r="CEP36" i="13" s="1"/>
  <c r="CEO36" i="13" s="1"/>
  <c r="CEN36" i="13" s="1"/>
  <c r="CEM36" i="13" s="1"/>
  <c r="CEL36" i="13" s="1"/>
  <c r="CEK36" i="13" s="1"/>
  <c r="CEJ36" i="13" s="1"/>
  <c r="CEI36" i="13" s="1"/>
  <c r="CEH36" i="13" s="1"/>
  <c r="CEG36" i="13" s="1"/>
  <c r="CEF36" i="13" s="1"/>
  <c r="CEE36" i="13" s="1"/>
  <c r="CED36" i="13" s="1"/>
  <c r="CEC36" i="13" s="1"/>
  <c r="CEB36" i="13" s="1"/>
  <c r="CEA36" i="13" s="1"/>
  <c r="CDZ36" i="13" s="1"/>
  <c r="CDY36" i="13" s="1"/>
  <c r="CDX36" i="13" s="1"/>
  <c r="CDW36" i="13" s="1"/>
  <c r="CDV36" i="13" s="1"/>
  <c r="CDU36" i="13" s="1"/>
  <c r="CDT36" i="13" s="1"/>
  <c r="CDS36" i="13" s="1"/>
  <c r="CDR36" i="13" s="1"/>
  <c r="CDQ36" i="13" s="1"/>
  <c r="CDP36" i="13" s="1"/>
  <c r="CDO36" i="13" s="1"/>
  <c r="CDN36" i="13" s="1"/>
  <c r="CDM36" i="13" s="1"/>
  <c r="CDL36" i="13" s="1"/>
  <c r="CDK36" i="13" s="1"/>
  <c r="CDJ36" i="13" s="1"/>
  <c r="CDI36" i="13" s="1"/>
  <c r="CDH36" i="13" s="1"/>
  <c r="CDG36" i="13" s="1"/>
  <c r="CDF36" i="13" s="1"/>
  <c r="CDE36" i="13" s="1"/>
  <c r="CDD36" i="13" s="1"/>
  <c r="CDC36" i="13" s="1"/>
  <c r="CDB36" i="13" s="1"/>
  <c r="CDA36" i="13" s="1"/>
  <c r="CCZ36" i="13" s="1"/>
  <c r="CCY36" i="13" s="1"/>
  <c r="CCX36" i="13" s="1"/>
  <c r="CCW36" i="13" s="1"/>
  <c r="CCV36" i="13" s="1"/>
  <c r="CCU36" i="13" s="1"/>
  <c r="CCT36" i="13" s="1"/>
  <c r="CCS36" i="13" s="1"/>
  <c r="CCR36" i="13" s="1"/>
  <c r="CCQ36" i="13" s="1"/>
  <c r="CCP36" i="13" s="1"/>
  <c r="CCO36" i="13" s="1"/>
  <c r="CCN36" i="13" s="1"/>
  <c r="CCM36" i="13" s="1"/>
  <c r="CCL36" i="13" s="1"/>
  <c r="CCK36" i="13" s="1"/>
  <c r="CCJ36" i="13" s="1"/>
  <c r="CCI36" i="13" s="1"/>
  <c r="CCH36" i="13" s="1"/>
  <c r="CCG36" i="13" s="1"/>
  <c r="CCF36" i="13" s="1"/>
  <c r="CCE36" i="13" s="1"/>
  <c r="CCD36" i="13" s="1"/>
  <c r="CCC36" i="13" s="1"/>
  <c r="CCB36" i="13" s="1"/>
  <c r="CCA36" i="13" s="1"/>
  <c r="CBZ36" i="13" s="1"/>
  <c r="CBY36" i="13" s="1"/>
  <c r="CBX36" i="13" s="1"/>
  <c r="CBW36" i="13" s="1"/>
  <c r="CBV36" i="13" s="1"/>
  <c r="CBU36" i="13" s="1"/>
  <c r="CBT36" i="13" s="1"/>
  <c r="CBS36" i="13" s="1"/>
  <c r="CBR36" i="13" s="1"/>
  <c r="CBQ36" i="13" s="1"/>
  <c r="CBP36" i="13" s="1"/>
  <c r="CBO36" i="13" s="1"/>
  <c r="CBN36" i="13" s="1"/>
  <c r="CBM36" i="13" s="1"/>
  <c r="CBL36" i="13" s="1"/>
  <c r="CBK36" i="13" s="1"/>
  <c r="CBJ36" i="13" s="1"/>
  <c r="CBI36" i="13" s="1"/>
  <c r="CBH36" i="13" s="1"/>
  <c r="CBG36" i="13" s="1"/>
  <c r="CBF36" i="13" s="1"/>
  <c r="CBE36" i="13" s="1"/>
  <c r="CBD36" i="13" s="1"/>
  <c r="CBC36" i="13" s="1"/>
  <c r="CBB36" i="13" s="1"/>
  <c r="CBA36" i="13" s="1"/>
  <c r="CAZ36" i="13" s="1"/>
  <c r="CAY36" i="13" s="1"/>
  <c r="CAX36" i="13" s="1"/>
  <c r="CAW36" i="13" s="1"/>
  <c r="CAV36" i="13" s="1"/>
  <c r="CAU36" i="13" s="1"/>
  <c r="CAT36" i="13" s="1"/>
  <c r="CAS36" i="13" s="1"/>
  <c r="CAR36" i="13" s="1"/>
  <c r="CAQ36" i="13" s="1"/>
  <c r="CAP36" i="13" s="1"/>
  <c r="CAO36" i="13" s="1"/>
  <c r="CAN36" i="13" s="1"/>
  <c r="CAM36" i="13" s="1"/>
  <c r="CAL36" i="13" s="1"/>
  <c r="CAK36" i="13" s="1"/>
  <c r="CAJ36" i="13" s="1"/>
  <c r="CAI36" i="13" s="1"/>
  <c r="CAH36" i="13" s="1"/>
  <c r="CAG36" i="13" s="1"/>
  <c r="CAF36" i="13" s="1"/>
  <c r="CAE36" i="13" s="1"/>
  <c r="CAD36" i="13" s="1"/>
  <c r="CAC36" i="13" s="1"/>
  <c r="CAB36" i="13" s="1"/>
  <c r="CAA36" i="13" s="1"/>
  <c r="BZZ36" i="13" s="1"/>
  <c r="BZY36" i="13" s="1"/>
  <c r="BZX36" i="13" s="1"/>
  <c r="BZW36" i="13" s="1"/>
  <c r="BZV36" i="13" s="1"/>
  <c r="BZU36" i="13" s="1"/>
  <c r="BZT36" i="13" s="1"/>
  <c r="BZS36" i="13" s="1"/>
  <c r="BZR36" i="13" s="1"/>
  <c r="BZQ36" i="13" s="1"/>
  <c r="BZP36" i="13" s="1"/>
  <c r="BZO36" i="13" s="1"/>
  <c r="BZN36" i="13" s="1"/>
  <c r="BZM36" i="13" s="1"/>
  <c r="BZL36" i="13" s="1"/>
  <c r="BZK36" i="13" s="1"/>
  <c r="BZJ36" i="13" s="1"/>
  <c r="BZI36" i="13" s="1"/>
  <c r="BZH36" i="13" s="1"/>
  <c r="BZG36" i="13" s="1"/>
  <c r="BZF36" i="13" s="1"/>
  <c r="BZE36" i="13" s="1"/>
  <c r="BZD36" i="13" s="1"/>
  <c r="BZC36" i="13" s="1"/>
  <c r="BZB36" i="13" s="1"/>
  <c r="BZA36" i="13" s="1"/>
  <c r="BYZ36" i="13" s="1"/>
  <c r="BYY36" i="13" s="1"/>
  <c r="BYX36" i="13" s="1"/>
  <c r="BYW36" i="13" s="1"/>
  <c r="BYV36" i="13" s="1"/>
  <c r="BYU36" i="13" s="1"/>
  <c r="BYT36" i="13" s="1"/>
  <c r="BYS36" i="13" s="1"/>
  <c r="BYR36" i="13" s="1"/>
  <c r="BYQ36" i="13" s="1"/>
  <c r="BYP36" i="13" s="1"/>
  <c r="BYO36" i="13" s="1"/>
  <c r="BYN36" i="13" s="1"/>
  <c r="BYM36" i="13" s="1"/>
  <c r="BYL36" i="13" s="1"/>
  <c r="BYK36" i="13" s="1"/>
  <c r="BYJ36" i="13" s="1"/>
  <c r="BYI36" i="13" s="1"/>
  <c r="BYH36" i="13" s="1"/>
  <c r="BYG36" i="13" s="1"/>
  <c r="BYF36" i="13" s="1"/>
  <c r="BYE36" i="13" s="1"/>
  <c r="BYD36" i="13" s="1"/>
  <c r="BYC36" i="13" s="1"/>
  <c r="BYB36" i="13" s="1"/>
  <c r="BYA36" i="13" s="1"/>
  <c r="BXZ36" i="13" s="1"/>
  <c r="BXY36" i="13" s="1"/>
  <c r="BXX36" i="13" s="1"/>
  <c r="BXW36" i="13" s="1"/>
  <c r="BXV36" i="13" s="1"/>
  <c r="BXU36" i="13" s="1"/>
  <c r="BXT36" i="13" s="1"/>
  <c r="BXS36" i="13" s="1"/>
  <c r="BXR36" i="13" s="1"/>
  <c r="BXQ36" i="13" s="1"/>
  <c r="BXP36" i="13" s="1"/>
  <c r="BXO36" i="13" s="1"/>
  <c r="BXN36" i="13" s="1"/>
  <c r="BXM36" i="13" s="1"/>
  <c r="BXL36" i="13" s="1"/>
  <c r="BXK36" i="13" s="1"/>
  <c r="BXJ36" i="13" s="1"/>
  <c r="BXI36" i="13" s="1"/>
  <c r="BXH36" i="13" s="1"/>
  <c r="BXG36" i="13" s="1"/>
  <c r="BXF36" i="13" s="1"/>
  <c r="BXE36" i="13" s="1"/>
  <c r="BXD36" i="13" s="1"/>
  <c r="BXC36" i="13" s="1"/>
  <c r="BXB36" i="13" s="1"/>
  <c r="BXA36" i="13" s="1"/>
  <c r="BWZ36" i="13" s="1"/>
  <c r="BWY36" i="13" s="1"/>
  <c r="BWX36" i="13" s="1"/>
  <c r="BWW36" i="13" s="1"/>
  <c r="BWV36" i="13" s="1"/>
  <c r="BWU36" i="13" s="1"/>
  <c r="BWT36" i="13" s="1"/>
  <c r="BWS36" i="13" s="1"/>
  <c r="BWR36" i="13" s="1"/>
  <c r="BWQ36" i="13" s="1"/>
  <c r="BWP36" i="13" s="1"/>
  <c r="BWO36" i="13" s="1"/>
  <c r="BWN36" i="13" s="1"/>
  <c r="BWM36" i="13" s="1"/>
  <c r="BWL36" i="13" s="1"/>
  <c r="BWK36" i="13" s="1"/>
  <c r="BWJ36" i="13" s="1"/>
  <c r="BWI36" i="13" s="1"/>
  <c r="BWH36" i="13" s="1"/>
  <c r="BWG36" i="13" s="1"/>
  <c r="BWF36" i="13" s="1"/>
  <c r="BWE36" i="13" s="1"/>
  <c r="BWD36" i="13" s="1"/>
  <c r="BWC36" i="13" s="1"/>
  <c r="BWB36" i="13" s="1"/>
  <c r="BWA36" i="13" s="1"/>
  <c r="BVZ36" i="13" s="1"/>
  <c r="BVY36" i="13" s="1"/>
  <c r="BVX36" i="13" s="1"/>
  <c r="BVW36" i="13" s="1"/>
  <c r="BVV36" i="13" s="1"/>
  <c r="BVU36" i="13" s="1"/>
  <c r="BVT36" i="13" s="1"/>
  <c r="BVS36" i="13" s="1"/>
  <c r="BVR36" i="13" s="1"/>
  <c r="BVQ36" i="13" s="1"/>
  <c r="BVP36" i="13" s="1"/>
  <c r="BVO36" i="13" s="1"/>
  <c r="BVN36" i="13" s="1"/>
  <c r="BVM36" i="13" s="1"/>
  <c r="BVL36" i="13" s="1"/>
  <c r="BVK36" i="13" s="1"/>
  <c r="BVJ36" i="13" s="1"/>
  <c r="BVI36" i="13" s="1"/>
  <c r="BVH36" i="13" s="1"/>
  <c r="BVG36" i="13" s="1"/>
  <c r="BVF36" i="13" s="1"/>
  <c r="BVE36" i="13" s="1"/>
  <c r="BVD36" i="13" s="1"/>
  <c r="BVC36" i="13" s="1"/>
  <c r="BVB36" i="13" s="1"/>
  <c r="BVA36" i="13" s="1"/>
  <c r="BUZ36" i="13" s="1"/>
  <c r="BUY36" i="13" s="1"/>
  <c r="BUX36" i="13" s="1"/>
  <c r="BUW36" i="13" s="1"/>
  <c r="BUV36" i="13" s="1"/>
  <c r="BUU36" i="13" s="1"/>
  <c r="BUT36" i="13" s="1"/>
  <c r="BUS36" i="13" s="1"/>
  <c r="BUR36" i="13" s="1"/>
  <c r="BUQ36" i="13" s="1"/>
  <c r="BUP36" i="13" s="1"/>
  <c r="BUO36" i="13" s="1"/>
  <c r="BUN36" i="13" s="1"/>
  <c r="BUM36" i="13" s="1"/>
  <c r="BUL36" i="13" s="1"/>
  <c r="BUK36" i="13" s="1"/>
  <c r="BUJ36" i="13" s="1"/>
  <c r="BUI36" i="13" s="1"/>
  <c r="BUH36" i="13" s="1"/>
  <c r="BUG36" i="13" s="1"/>
  <c r="BUF36" i="13" s="1"/>
  <c r="BUE36" i="13" s="1"/>
  <c r="BUD36" i="13" s="1"/>
  <c r="BUC36" i="13" s="1"/>
  <c r="BUB36" i="13" s="1"/>
  <c r="BUA36" i="13" s="1"/>
  <c r="BTZ36" i="13" s="1"/>
  <c r="BTY36" i="13" s="1"/>
  <c r="BTX36" i="13" s="1"/>
  <c r="BTW36" i="13" s="1"/>
  <c r="BTV36" i="13" s="1"/>
  <c r="BTU36" i="13" s="1"/>
  <c r="BTT36" i="13" s="1"/>
  <c r="BTS36" i="13" s="1"/>
  <c r="BTR36" i="13" s="1"/>
  <c r="BTQ36" i="13" s="1"/>
  <c r="BTP36" i="13" s="1"/>
  <c r="BTO36" i="13" s="1"/>
  <c r="BTN36" i="13" s="1"/>
  <c r="BTM36" i="13" s="1"/>
  <c r="BTL36" i="13" s="1"/>
  <c r="BTK36" i="13" s="1"/>
  <c r="BTJ36" i="13" s="1"/>
  <c r="BTI36" i="13" s="1"/>
  <c r="BTH36" i="13" s="1"/>
  <c r="BTG36" i="13" s="1"/>
  <c r="BTF36" i="13" s="1"/>
  <c r="BTE36" i="13" s="1"/>
  <c r="BTD36" i="13" s="1"/>
  <c r="BTC36" i="13" s="1"/>
  <c r="BTB36" i="13" s="1"/>
  <c r="BTA36" i="13" s="1"/>
  <c r="BSZ36" i="13" s="1"/>
  <c r="BSY36" i="13" s="1"/>
  <c r="BSX36" i="13" s="1"/>
  <c r="BSW36" i="13" s="1"/>
  <c r="BSV36" i="13" s="1"/>
  <c r="BSU36" i="13" s="1"/>
  <c r="BST36" i="13" s="1"/>
  <c r="BSS36" i="13" s="1"/>
  <c r="BSR36" i="13" s="1"/>
  <c r="BSQ36" i="13" s="1"/>
  <c r="BSP36" i="13" s="1"/>
  <c r="BSO36" i="13" s="1"/>
  <c r="BSN36" i="13" s="1"/>
  <c r="BSM36" i="13" s="1"/>
  <c r="BSL36" i="13" s="1"/>
  <c r="BSK36" i="13" s="1"/>
  <c r="BSJ36" i="13" s="1"/>
  <c r="BSI36" i="13" s="1"/>
  <c r="BSH36" i="13" s="1"/>
  <c r="BSG36" i="13" s="1"/>
  <c r="BSF36" i="13" s="1"/>
  <c r="BSE36" i="13" s="1"/>
  <c r="BSD36" i="13" s="1"/>
  <c r="BSC36" i="13" s="1"/>
  <c r="BSB36" i="13" s="1"/>
  <c r="BSA36" i="13" s="1"/>
  <c r="BRZ36" i="13" s="1"/>
  <c r="BRY36" i="13" s="1"/>
  <c r="BRX36" i="13" s="1"/>
  <c r="BRW36" i="13" s="1"/>
  <c r="BRV36" i="13" s="1"/>
  <c r="BRU36" i="13" s="1"/>
  <c r="BRT36" i="13" s="1"/>
  <c r="BRS36" i="13" s="1"/>
  <c r="BRR36" i="13" s="1"/>
  <c r="BRQ36" i="13" s="1"/>
  <c r="BRP36" i="13" s="1"/>
  <c r="BRO36" i="13" s="1"/>
  <c r="BRN36" i="13" s="1"/>
  <c r="BRM36" i="13" s="1"/>
  <c r="BRL36" i="13" s="1"/>
  <c r="BRK36" i="13" s="1"/>
  <c r="BRJ36" i="13" s="1"/>
  <c r="BRI36" i="13" s="1"/>
  <c r="BRH36" i="13" s="1"/>
  <c r="BRG36" i="13" s="1"/>
  <c r="BRF36" i="13" s="1"/>
  <c r="BRE36" i="13" s="1"/>
  <c r="BRD36" i="13" s="1"/>
  <c r="BRC36" i="13" s="1"/>
  <c r="BRB36" i="13" s="1"/>
  <c r="BRA36" i="13" s="1"/>
  <c r="BQZ36" i="13" s="1"/>
  <c r="BQY36" i="13" s="1"/>
  <c r="BQX36" i="13" s="1"/>
  <c r="BQW36" i="13" s="1"/>
  <c r="BQV36" i="13" s="1"/>
  <c r="BQU36" i="13" s="1"/>
  <c r="BQT36" i="13" s="1"/>
  <c r="BQS36" i="13" s="1"/>
  <c r="BQR36" i="13" s="1"/>
  <c r="BQQ36" i="13" s="1"/>
  <c r="BQP36" i="13" s="1"/>
  <c r="BQO36" i="13" s="1"/>
  <c r="BQN36" i="13" s="1"/>
  <c r="BQM36" i="13" s="1"/>
  <c r="BQL36" i="13" s="1"/>
  <c r="BQK36" i="13" s="1"/>
  <c r="BQJ36" i="13" s="1"/>
  <c r="BQI36" i="13" s="1"/>
  <c r="BQH36" i="13" s="1"/>
  <c r="BQG36" i="13" s="1"/>
  <c r="BQF36" i="13" s="1"/>
  <c r="BQE36" i="13" s="1"/>
  <c r="BQD36" i="13" s="1"/>
  <c r="BQC36" i="13" s="1"/>
  <c r="BQB36" i="13" s="1"/>
  <c r="BQA36" i="13" s="1"/>
  <c r="BPZ36" i="13" s="1"/>
  <c r="BPY36" i="13" s="1"/>
  <c r="BPX36" i="13" s="1"/>
  <c r="BPW36" i="13" s="1"/>
  <c r="BPV36" i="13" s="1"/>
  <c r="BPU36" i="13" s="1"/>
  <c r="BPT36" i="13" s="1"/>
  <c r="BPS36" i="13" s="1"/>
  <c r="BPR36" i="13" s="1"/>
  <c r="BPQ36" i="13" s="1"/>
  <c r="BPP36" i="13" s="1"/>
  <c r="BPO36" i="13" s="1"/>
  <c r="BPN36" i="13" s="1"/>
  <c r="BPM36" i="13" s="1"/>
  <c r="BPL36" i="13" s="1"/>
  <c r="BPK36" i="13" s="1"/>
  <c r="BPJ36" i="13" s="1"/>
  <c r="BPI36" i="13" s="1"/>
  <c r="BPH36" i="13" s="1"/>
  <c r="BPG36" i="13" s="1"/>
  <c r="BPF36" i="13" s="1"/>
  <c r="BPE36" i="13" s="1"/>
  <c r="BPD36" i="13" s="1"/>
  <c r="BPC36" i="13" s="1"/>
  <c r="BPB36" i="13" s="1"/>
  <c r="BPA36" i="13" s="1"/>
  <c r="BOZ36" i="13" s="1"/>
  <c r="BOY36" i="13" s="1"/>
  <c r="BOX36" i="13" s="1"/>
  <c r="BOW36" i="13" s="1"/>
  <c r="BOV36" i="13" s="1"/>
  <c r="BOU36" i="13" s="1"/>
  <c r="BOT36" i="13" s="1"/>
  <c r="BOS36" i="13" s="1"/>
  <c r="BOR36" i="13" s="1"/>
  <c r="BOQ36" i="13" s="1"/>
  <c r="BOP36" i="13" s="1"/>
  <c r="BOO36" i="13" s="1"/>
  <c r="BON36" i="13" s="1"/>
  <c r="BOM36" i="13" s="1"/>
  <c r="BOL36" i="13" s="1"/>
  <c r="BOK36" i="13" s="1"/>
  <c r="BOJ36" i="13" s="1"/>
  <c r="BOI36" i="13" s="1"/>
  <c r="BOH36" i="13" s="1"/>
  <c r="BOG36" i="13" s="1"/>
  <c r="BOF36" i="13" s="1"/>
  <c r="BOE36" i="13" s="1"/>
  <c r="BOD36" i="13" s="1"/>
  <c r="BOC36" i="13" s="1"/>
  <c r="BOB36" i="13" s="1"/>
  <c r="BOA36" i="13" s="1"/>
  <c r="BNZ36" i="13" s="1"/>
  <c r="BNY36" i="13" s="1"/>
  <c r="BNX36" i="13" s="1"/>
  <c r="BNW36" i="13" s="1"/>
  <c r="BNV36" i="13" s="1"/>
  <c r="BNU36" i="13" s="1"/>
  <c r="BNT36" i="13" s="1"/>
  <c r="BNS36" i="13" s="1"/>
  <c r="BNR36" i="13" s="1"/>
  <c r="BNQ36" i="13" s="1"/>
  <c r="BNP36" i="13" s="1"/>
  <c r="BNO36" i="13" s="1"/>
  <c r="BNN36" i="13" s="1"/>
  <c r="BNM36" i="13" s="1"/>
  <c r="BNL36" i="13" s="1"/>
  <c r="BNK36" i="13" s="1"/>
  <c r="BNJ36" i="13" s="1"/>
  <c r="BNI36" i="13" s="1"/>
  <c r="BNH36" i="13" s="1"/>
  <c r="BNG36" i="13" s="1"/>
  <c r="BNF36" i="13" s="1"/>
  <c r="BNE36" i="13" s="1"/>
  <c r="BND36" i="13" s="1"/>
  <c r="BNC36" i="13" s="1"/>
  <c r="BNB36" i="13" s="1"/>
  <c r="BNA36" i="13" s="1"/>
  <c r="BMZ36" i="13" s="1"/>
  <c r="BMY36" i="13" s="1"/>
  <c r="BMX36" i="13" s="1"/>
  <c r="BMW36" i="13" s="1"/>
  <c r="BMV36" i="13" s="1"/>
  <c r="BMU36" i="13" s="1"/>
  <c r="BMT36" i="13" s="1"/>
  <c r="BMS36" i="13" s="1"/>
  <c r="BMR36" i="13" s="1"/>
  <c r="BMQ36" i="13" s="1"/>
  <c r="BMP36" i="13" s="1"/>
  <c r="BMO36" i="13" s="1"/>
  <c r="BMN36" i="13" s="1"/>
  <c r="BMM36" i="13" s="1"/>
  <c r="BML36" i="13" s="1"/>
  <c r="BMK36" i="13" s="1"/>
  <c r="BMJ36" i="13" s="1"/>
  <c r="BMI36" i="13" s="1"/>
  <c r="BMH36" i="13" s="1"/>
  <c r="BMG36" i="13" s="1"/>
  <c r="BMF36" i="13" s="1"/>
  <c r="BME36" i="13" s="1"/>
  <c r="BMD36" i="13" s="1"/>
  <c r="BMC36" i="13" s="1"/>
  <c r="BMB36" i="13" s="1"/>
  <c r="BMA36" i="13" s="1"/>
  <c r="BLZ36" i="13" s="1"/>
  <c r="BLY36" i="13" s="1"/>
  <c r="BLX36" i="13" s="1"/>
  <c r="BLW36" i="13" s="1"/>
  <c r="BLV36" i="13" s="1"/>
  <c r="BLU36" i="13" s="1"/>
  <c r="BLT36" i="13" s="1"/>
  <c r="BLS36" i="13" s="1"/>
  <c r="BLR36" i="13" s="1"/>
  <c r="BLQ36" i="13" s="1"/>
  <c r="BLP36" i="13" s="1"/>
  <c r="BLO36" i="13" s="1"/>
  <c r="BLN36" i="13" s="1"/>
  <c r="BLM36" i="13" s="1"/>
  <c r="BLL36" i="13" s="1"/>
  <c r="BLK36" i="13" s="1"/>
  <c r="BLJ36" i="13" s="1"/>
  <c r="BLI36" i="13" s="1"/>
  <c r="BLH36" i="13" s="1"/>
  <c r="BLG36" i="13" s="1"/>
  <c r="BLF36" i="13" s="1"/>
  <c r="BLE36" i="13" s="1"/>
  <c r="BLD36" i="13" s="1"/>
  <c r="BLC36" i="13" s="1"/>
  <c r="BLB36" i="13" s="1"/>
  <c r="BLA36" i="13" s="1"/>
  <c r="BKZ36" i="13" s="1"/>
  <c r="BKY36" i="13" s="1"/>
  <c r="BKX36" i="13" s="1"/>
  <c r="BKW36" i="13" s="1"/>
  <c r="BKV36" i="13" s="1"/>
  <c r="BKU36" i="13" s="1"/>
  <c r="BKT36" i="13" s="1"/>
  <c r="BKS36" i="13" s="1"/>
  <c r="BKR36" i="13" s="1"/>
  <c r="BKQ36" i="13" s="1"/>
  <c r="BKP36" i="13" s="1"/>
  <c r="BKO36" i="13" s="1"/>
  <c r="BKN36" i="13" s="1"/>
  <c r="BKM36" i="13" s="1"/>
  <c r="BKL36" i="13" s="1"/>
  <c r="BKK36" i="13" s="1"/>
  <c r="BKJ36" i="13" s="1"/>
  <c r="BKI36" i="13" s="1"/>
  <c r="BKH36" i="13" s="1"/>
  <c r="BKG36" i="13" s="1"/>
  <c r="BKF36" i="13" s="1"/>
  <c r="BKE36" i="13" s="1"/>
  <c r="BKD36" i="13" s="1"/>
  <c r="BKC36" i="13" s="1"/>
  <c r="BKB36" i="13" s="1"/>
  <c r="BKA36" i="13" s="1"/>
  <c r="BJZ36" i="13" s="1"/>
  <c r="BJY36" i="13" s="1"/>
  <c r="BJX36" i="13" s="1"/>
  <c r="BJW36" i="13" s="1"/>
  <c r="BJV36" i="13" s="1"/>
  <c r="BJU36" i="13" s="1"/>
  <c r="BJT36" i="13" s="1"/>
  <c r="BJS36" i="13" s="1"/>
  <c r="BJR36" i="13" s="1"/>
  <c r="BJQ36" i="13" s="1"/>
  <c r="BJP36" i="13" s="1"/>
  <c r="BJO36" i="13" s="1"/>
  <c r="BJN36" i="13" s="1"/>
  <c r="BJM36" i="13" s="1"/>
  <c r="BJL36" i="13" s="1"/>
  <c r="BJK36" i="13" s="1"/>
  <c r="BJJ36" i="13" s="1"/>
  <c r="BJI36" i="13" s="1"/>
  <c r="BJH36" i="13" s="1"/>
  <c r="BJG36" i="13" s="1"/>
  <c r="BJF36" i="13" s="1"/>
  <c r="BJE36" i="13" s="1"/>
  <c r="BJD36" i="13" s="1"/>
  <c r="BJC36" i="13" s="1"/>
  <c r="BJB36" i="13" s="1"/>
  <c r="BJA36" i="13" s="1"/>
  <c r="BIZ36" i="13" s="1"/>
  <c r="BIY36" i="13" s="1"/>
  <c r="BIX36" i="13" s="1"/>
  <c r="BIW36" i="13" s="1"/>
  <c r="BIV36" i="13" s="1"/>
  <c r="BIU36" i="13" s="1"/>
  <c r="BIT36" i="13" s="1"/>
  <c r="BIS36" i="13" s="1"/>
  <c r="BIR36" i="13" s="1"/>
  <c r="BIQ36" i="13" s="1"/>
  <c r="BIP36" i="13" s="1"/>
  <c r="BIO36" i="13" s="1"/>
  <c r="BIN36" i="13" s="1"/>
  <c r="BIM36" i="13" s="1"/>
  <c r="BIL36" i="13" s="1"/>
  <c r="BIK36" i="13" s="1"/>
  <c r="BIJ36" i="13" s="1"/>
  <c r="BII36" i="13" s="1"/>
  <c r="BIH36" i="13" s="1"/>
  <c r="BIG36" i="13" s="1"/>
  <c r="BIF36" i="13" s="1"/>
  <c r="BIE36" i="13" s="1"/>
  <c r="BID36" i="13" s="1"/>
  <c r="BIC36" i="13" s="1"/>
  <c r="BIB36" i="13" s="1"/>
  <c r="BIA36" i="13" s="1"/>
  <c r="BHZ36" i="13" s="1"/>
  <c r="BHY36" i="13" s="1"/>
  <c r="BHX36" i="13" s="1"/>
  <c r="BHW36" i="13" s="1"/>
  <c r="BHV36" i="13" s="1"/>
  <c r="BHU36" i="13" s="1"/>
  <c r="BHT36" i="13" s="1"/>
  <c r="BHS36" i="13" s="1"/>
  <c r="BHR36" i="13" s="1"/>
  <c r="BHQ36" i="13" s="1"/>
  <c r="BHP36" i="13" s="1"/>
  <c r="BHO36" i="13" s="1"/>
  <c r="BHN36" i="13" s="1"/>
  <c r="BHM36" i="13" s="1"/>
  <c r="BHL36" i="13" s="1"/>
  <c r="BHK36" i="13" s="1"/>
  <c r="BHJ36" i="13" s="1"/>
  <c r="BHI36" i="13" s="1"/>
  <c r="BHH36" i="13" s="1"/>
  <c r="BHG36" i="13" s="1"/>
  <c r="BHF36" i="13" s="1"/>
  <c r="BHE36" i="13" s="1"/>
  <c r="BHD36" i="13" s="1"/>
  <c r="BHC36" i="13" s="1"/>
  <c r="BHB36" i="13" s="1"/>
  <c r="BHA36" i="13" s="1"/>
  <c r="BGZ36" i="13" s="1"/>
  <c r="BGY36" i="13" s="1"/>
  <c r="BGX36" i="13" s="1"/>
  <c r="BGW36" i="13" s="1"/>
  <c r="BGV36" i="13" s="1"/>
  <c r="BGU36" i="13" s="1"/>
  <c r="BGT36" i="13" s="1"/>
  <c r="BGS36" i="13" s="1"/>
  <c r="BGR36" i="13" s="1"/>
  <c r="BGQ36" i="13" s="1"/>
  <c r="BGP36" i="13" s="1"/>
  <c r="BGO36" i="13" s="1"/>
  <c r="BGN36" i="13" s="1"/>
  <c r="BGM36" i="13" s="1"/>
  <c r="BGL36" i="13" s="1"/>
  <c r="BGK36" i="13" s="1"/>
  <c r="BGJ36" i="13" s="1"/>
  <c r="BGI36" i="13" s="1"/>
  <c r="BGH36" i="13" s="1"/>
  <c r="BGG36" i="13" s="1"/>
  <c r="BGF36" i="13" s="1"/>
  <c r="BGE36" i="13" s="1"/>
  <c r="BGD36" i="13" s="1"/>
  <c r="BGC36" i="13" s="1"/>
  <c r="BGB36" i="13" s="1"/>
  <c r="BGA36" i="13" s="1"/>
  <c r="BFZ36" i="13" s="1"/>
  <c r="BFY36" i="13" s="1"/>
  <c r="BFX36" i="13" s="1"/>
  <c r="BFW36" i="13" s="1"/>
  <c r="BFV36" i="13" s="1"/>
  <c r="BFU36" i="13" s="1"/>
  <c r="BFT36" i="13" s="1"/>
  <c r="BFS36" i="13" s="1"/>
  <c r="BFR36" i="13" s="1"/>
  <c r="BFQ36" i="13" s="1"/>
  <c r="BFP36" i="13" s="1"/>
  <c r="BFO36" i="13" s="1"/>
  <c r="BFN36" i="13" s="1"/>
  <c r="BFM36" i="13" s="1"/>
  <c r="BFL36" i="13" s="1"/>
  <c r="BFK36" i="13" s="1"/>
  <c r="BFJ36" i="13" s="1"/>
  <c r="BFI36" i="13" s="1"/>
  <c r="BFH36" i="13" s="1"/>
  <c r="BFG36" i="13" s="1"/>
  <c r="BFF36" i="13" s="1"/>
  <c r="BFE36" i="13" s="1"/>
  <c r="BFD36" i="13" s="1"/>
  <c r="BFC36" i="13" s="1"/>
  <c r="BFB36" i="13" s="1"/>
  <c r="BFA36" i="13" s="1"/>
  <c r="BEZ36" i="13" s="1"/>
  <c r="BEY36" i="13" s="1"/>
  <c r="BEX36" i="13" s="1"/>
  <c r="BEW36" i="13" s="1"/>
  <c r="BEV36" i="13" s="1"/>
  <c r="BEU36" i="13" s="1"/>
  <c r="BET36" i="13" s="1"/>
  <c r="BES36" i="13" s="1"/>
  <c r="BER36" i="13" s="1"/>
  <c r="BEQ36" i="13" s="1"/>
  <c r="BEP36" i="13" s="1"/>
  <c r="BEO36" i="13" s="1"/>
  <c r="BEN36" i="13" s="1"/>
  <c r="BEM36" i="13" s="1"/>
  <c r="BEL36" i="13" s="1"/>
  <c r="BEK36" i="13" s="1"/>
  <c r="BEJ36" i="13" s="1"/>
  <c r="BEI36" i="13" s="1"/>
  <c r="BEH36" i="13" s="1"/>
  <c r="BEG36" i="13" s="1"/>
  <c r="BEF36" i="13" s="1"/>
  <c r="BEE36" i="13" s="1"/>
  <c r="BED36" i="13" s="1"/>
  <c r="BEC36" i="13" s="1"/>
  <c r="BEB36" i="13" s="1"/>
  <c r="BEA36" i="13" s="1"/>
  <c r="BDZ36" i="13" s="1"/>
  <c r="BDY36" i="13" s="1"/>
  <c r="BDX36" i="13" s="1"/>
  <c r="BDW36" i="13" s="1"/>
  <c r="BDV36" i="13" s="1"/>
  <c r="BDU36" i="13" s="1"/>
  <c r="BDT36" i="13" s="1"/>
  <c r="BDS36" i="13" s="1"/>
  <c r="BDR36" i="13" s="1"/>
  <c r="BDQ36" i="13" s="1"/>
  <c r="BDP36" i="13" s="1"/>
  <c r="BDO36" i="13" s="1"/>
  <c r="BDN36" i="13" s="1"/>
  <c r="BDM36" i="13" s="1"/>
  <c r="BDL36" i="13" s="1"/>
  <c r="BDK36" i="13" s="1"/>
  <c r="BDJ36" i="13" s="1"/>
  <c r="BDI36" i="13" s="1"/>
  <c r="BDH36" i="13" s="1"/>
  <c r="BDG36" i="13" s="1"/>
  <c r="BDF36" i="13" s="1"/>
  <c r="BDE36" i="13" s="1"/>
  <c r="BDD36" i="13" s="1"/>
  <c r="BDC36" i="13" s="1"/>
  <c r="BDB36" i="13" s="1"/>
  <c r="BDA36" i="13" s="1"/>
  <c r="BCZ36" i="13" s="1"/>
  <c r="BCY36" i="13" s="1"/>
  <c r="BCX36" i="13" s="1"/>
  <c r="BCW36" i="13" s="1"/>
  <c r="BCV36" i="13" s="1"/>
  <c r="BCU36" i="13" s="1"/>
  <c r="BCT36" i="13" s="1"/>
  <c r="BCS36" i="13" s="1"/>
  <c r="BCR36" i="13" s="1"/>
  <c r="BCQ36" i="13" s="1"/>
  <c r="BCP36" i="13" s="1"/>
  <c r="BCO36" i="13" s="1"/>
  <c r="BCN36" i="13" s="1"/>
  <c r="BCM36" i="13" s="1"/>
  <c r="BCL36" i="13" s="1"/>
  <c r="BCK36" i="13" s="1"/>
  <c r="BCJ36" i="13" s="1"/>
  <c r="BCI36" i="13" s="1"/>
  <c r="BCH36" i="13" s="1"/>
  <c r="BCG36" i="13" s="1"/>
  <c r="BCF36" i="13" s="1"/>
  <c r="BCE36" i="13" s="1"/>
  <c r="BCD36" i="13" s="1"/>
  <c r="BCC36" i="13" s="1"/>
  <c r="BCB36" i="13" s="1"/>
  <c r="BCA36" i="13" s="1"/>
  <c r="BBZ36" i="13" s="1"/>
  <c r="BBY36" i="13" s="1"/>
  <c r="BBX36" i="13" s="1"/>
  <c r="BBW36" i="13" s="1"/>
  <c r="BBV36" i="13" s="1"/>
  <c r="BBU36" i="13" s="1"/>
  <c r="BBT36" i="13" s="1"/>
  <c r="BBS36" i="13" s="1"/>
  <c r="BBR36" i="13" s="1"/>
  <c r="BBQ36" i="13" s="1"/>
  <c r="BBP36" i="13" s="1"/>
  <c r="BBO36" i="13" s="1"/>
  <c r="BBN36" i="13" s="1"/>
  <c r="BBM36" i="13" s="1"/>
  <c r="BBL36" i="13" s="1"/>
  <c r="BBK36" i="13" s="1"/>
  <c r="BBJ36" i="13" s="1"/>
  <c r="BBI36" i="13" s="1"/>
  <c r="BBH36" i="13" s="1"/>
  <c r="BBG36" i="13" s="1"/>
  <c r="BBF36" i="13" s="1"/>
  <c r="BBE36" i="13" s="1"/>
  <c r="BBD36" i="13" s="1"/>
  <c r="BBC36" i="13" s="1"/>
  <c r="BBB36" i="13" s="1"/>
  <c r="BBA36" i="13" s="1"/>
  <c r="BAZ36" i="13" s="1"/>
  <c r="BAY36" i="13" s="1"/>
  <c r="BAX36" i="13" s="1"/>
  <c r="BAW36" i="13" s="1"/>
  <c r="BAV36" i="13" s="1"/>
  <c r="BAU36" i="13" s="1"/>
  <c r="BAT36" i="13" s="1"/>
  <c r="BAS36" i="13" s="1"/>
  <c r="BAR36" i="13" s="1"/>
  <c r="BAQ36" i="13" s="1"/>
  <c r="BAP36" i="13" s="1"/>
  <c r="BAO36" i="13" s="1"/>
  <c r="BAN36" i="13" s="1"/>
  <c r="BAM36" i="13" s="1"/>
  <c r="BAL36" i="13" s="1"/>
  <c r="BAK36" i="13" s="1"/>
  <c r="BAJ36" i="13" s="1"/>
  <c r="BAI36" i="13" s="1"/>
  <c r="BAH36" i="13" s="1"/>
  <c r="BAG36" i="13" s="1"/>
  <c r="BAF36" i="13" s="1"/>
  <c r="BAE36" i="13" s="1"/>
  <c r="BAD36" i="13" s="1"/>
  <c r="BAC36" i="13" s="1"/>
  <c r="BAB36" i="13" s="1"/>
  <c r="BAA36" i="13" s="1"/>
  <c r="AZZ36" i="13" s="1"/>
  <c r="AZY36" i="13" s="1"/>
  <c r="AZX36" i="13" s="1"/>
  <c r="AZW36" i="13" s="1"/>
  <c r="AZV36" i="13" s="1"/>
  <c r="AZU36" i="13" s="1"/>
  <c r="AZT36" i="13" s="1"/>
  <c r="AZS36" i="13" s="1"/>
  <c r="AZR36" i="13" s="1"/>
  <c r="AZQ36" i="13" s="1"/>
  <c r="AZP36" i="13" s="1"/>
  <c r="AZO36" i="13" s="1"/>
  <c r="AZN36" i="13" s="1"/>
  <c r="AZM36" i="13" s="1"/>
  <c r="AZL36" i="13" s="1"/>
  <c r="AZK36" i="13" s="1"/>
  <c r="AZJ36" i="13" s="1"/>
  <c r="AZI36" i="13" s="1"/>
  <c r="AZH36" i="13" s="1"/>
  <c r="AZG36" i="13" s="1"/>
  <c r="AZF36" i="13" s="1"/>
  <c r="AZE36" i="13" s="1"/>
  <c r="AZD36" i="13" s="1"/>
  <c r="AZC36" i="13" s="1"/>
  <c r="AZB36" i="13" s="1"/>
  <c r="AZA36" i="13" s="1"/>
  <c r="AYZ36" i="13" s="1"/>
  <c r="AYY36" i="13" s="1"/>
  <c r="AYX36" i="13" s="1"/>
  <c r="AYW36" i="13" s="1"/>
  <c r="AYV36" i="13" s="1"/>
  <c r="AYU36" i="13" s="1"/>
  <c r="AYT36" i="13" s="1"/>
  <c r="AYS36" i="13" s="1"/>
  <c r="AYR36" i="13" s="1"/>
  <c r="AYQ36" i="13" s="1"/>
  <c r="AYP36" i="13" s="1"/>
  <c r="AYO36" i="13" s="1"/>
  <c r="AYN36" i="13" s="1"/>
  <c r="AYM36" i="13" s="1"/>
  <c r="AYL36" i="13" s="1"/>
  <c r="AYK36" i="13" s="1"/>
  <c r="AYJ36" i="13" s="1"/>
  <c r="AYI36" i="13" s="1"/>
  <c r="AYH36" i="13" s="1"/>
  <c r="AYG36" i="13" s="1"/>
  <c r="AYF36" i="13" s="1"/>
  <c r="AYE36" i="13" s="1"/>
  <c r="AYD36" i="13" s="1"/>
  <c r="AYC36" i="13" s="1"/>
  <c r="AYB36" i="13" s="1"/>
  <c r="AYA36" i="13" s="1"/>
  <c r="AXZ36" i="13" s="1"/>
  <c r="AXY36" i="13" s="1"/>
  <c r="AXX36" i="13" s="1"/>
  <c r="AXW36" i="13" s="1"/>
  <c r="AXV36" i="13" s="1"/>
  <c r="AXU36" i="13" s="1"/>
  <c r="AXT36" i="13" s="1"/>
  <c r="AXS36" i="13" s="1"/>
  <c r="AXR36" i="13" s="1"/>
  <c r="AXQ36" i="13" s="1"/>
  <c r="AXP36" i="13" s="1"/>
  <c r="AXO36" i="13" s="1"/>
  <c r="AXN36" i="13" s="1"/>
  <c r="AXM36" i="13" s="1"/>
  <c r="AXL36" i="13" s="1"/>
  <c r="AXK36" i="13" s="1"/>
  <c r="AXJ36" i="13" s="1"/>
  <c r="AXI36" i="13" s="1"/>
  <c r="AXH36" i="13" s="1"/>
  <c r="AXG36" i="13" s="1"/>
  <c r="AXF36" i="13" s="1"/>
  <c r="AXE36" i="13" s="1"/>
  <c r="AXD36" i="13" s="1"/>
  <c r="AXC36" i="13" s="1"/>
  <c r="AXB36" i="13" s="1"/>
  <c r="AXA36" i="13" s="1"/>
  <c r="AWZ36" i="13" s="1"/>
  <c r="AWY36" i="13" s="1"/>
  <c r="AWX36" i="13" s="1"/>
  <c r="AWW36" i="13" s="1"/>
  <c r="AWV36" i="13" s="1"/>
  <c r="AWU36" i="13" s="1"/>
  <c r="AWT36" i="13" s="1"/>
  <c r="AWS36" i="13" s="1"/>
  <c r="AWR36" i="13" s="1"/>
  <c r="AWQ36" i="13" s="1"/>
  <c r="AWP36" i="13" s="1"/>
  <c r="AWO36" i="13" s="1"/>
  <c r="AWN36" i="13" s="1"/>
  <c r="AWM36" i="13" s="1"/>
  <c r="AWL36" i="13" s="1"/>
  <c r="AWK36" i="13" s="1"/>
  <c r="AWJ36" i="13" s="1"/>
  <c r="AWI36" i="13" s="1"/>
  <c r="AWH36" i="13" s="1"/>
  <c r="AWG36" i="13" s="1"/>
  <c r="AWF36" i="13" s="1"/>
  <c r="AWE36" i="13" s="1"/>
  <c r="AWD36" i="13" s="1"/>
  <c r="AWC36" i="13" s="1"/>
  <c r="AWB36" i="13" s="1"/>
  <c r="AWA36" i="13" s="1"/>
  <c r="AVZ36" i="13" s="1"/>
  <c r="AVY36" i="13" s="1"/>
  <c r="AVX36" i="13" s="1"/>
  <c r="AVW36" i="13" s="1"/>
  <c r="AVV36" i="13" s="1"/>
  <c r="AVU36" i="13" s="1"/>
  <c r="AVT36" i="13" s="1"/>
  <c r="AVS36" i="13" s="1"/>
  <c r="AVR36" i="13" s="1"/>
  <c r="AVQ36" i="13" s="1"/>
  <c r="AVP36" i="13" s="1"/>
  <c r="AVO36" i="13" s="1"/>
  <c r="AVN36" i="13" s="1"/>
  <c r="AVM36" i="13" s="1"/>
  <c r="AVL36" i="13" s="1"/>
  <c r="AVK36" i="13" s="1"/>
  <c r="AVJ36" i="13" s="1"/>
  <c r="AVI36" i="13" s="1"/>
  <c r="AVH36" i="13" s="1"/>
  <c r="AVG36" i="13" s="1"/>
  <c r="AVF36" i="13" s="1"/>
  <c r="AVE36" i="13" s="1"/>
  <c r="AVD36" i="13" s="1"/>
  <c r="AVC36" i="13" s="1"/>
  <c r="AVB36" i="13" s="1"/>
  <c r="AVA36" i="13" s="1"/>
  <c r="AUZ36" i="13" s="1"/>
  <c r="AUY36" i="13" s="1"/>
  <c r="AUX36" i="13" s="1"/>
  <c r="AUW36" i="13" s="1"/>
  <c r="AUV36" i="13" s="1"/>
  <c r="AUU36" i="13" s="1"/>
  <c r="AUT36" i="13" s="1"/>
  <c r="AUS36" i="13" s="1"/>
  <c r="AUR36" i="13" s="1"/>
  <c r="AUQ36" i="13" s="1"/>
  <c r="AUP36" i="13" s="1"/>
  <c r="AUO36" i="13" s="1"/>
  <c r="AUN36" i="13" s="1"/>
  <c r="AUM36" i="13" s="1"/>
  <c r="AUL36" i="13" s="1"/>
  <c r="AUK36" i="13" s="1"/>
  <c r="AUJ36" i="13" s="1"/>
  <c r="AUI36" i="13" s="1"/>
  <c r="AUH36" i="13" s="1"/>
  <c r="AUG36" i="13" s="1"/>
  <c r="AUF36" i="13" s="1"/>
  <c r="AUE36" i="13" s="1"/>
  <c r="AUD36" i="13" s="1"/>
  <c r="AUC36" i="13" s="1"/>
  <c r="AUB36" i="13" s="1"/>
  <c r="AUA36" i="13" s="1"/>
  <c r="ATZ36" i="13" s="1"/>
  <c r="ATY36" i="13" s="1"/>
  <c r="ATX36" i="13" s="1"/>
  <c r="ATW36" i="13" s="1"/>
  <c r="ATV36" i="13" s="1"/>
  <c r="ATU36" i="13" s="1"/>
  <c r="ATT36" i="13" s="1"/>
  <c r="ATS36" i="13" s="1"/>
  <c r="ATR36" i="13" s="1"/>
  <c r="ATQ36" i="13" s="1"/>
  <c r="ATP36" i="13" s="1"/>
  <c r="ATO36" i="13" s="1"/>
  <c r="ATN36" i="13" s="1"/>
  <c r="ATM36" i="13" s="1"/>
  <c r="ATL36" i="13" s="1"/>
  <c r="ATK36" i="13" s="1"/>
  <c r="ATJ36" i="13" s="1"/>
  <c r="ATI36" i="13" s="1"/>
  <c r="ATH36" i="13" s="1"/>
  <c r="ATG36" i="13" s="1"/>
  <c r="ATF36" i="13" s="1"/>
  <c r="ATE36" i="13" s="1"/>
  <c r="ATD36" i="13" s="1"/>
  <c r="ATC36" i="13" s="1"/>
  <c r="ATB36" i="13" s="1"/>
  <c r="ATA36" i="13" s="1"/>
  <c r="ASZ36" i="13" s="1"/>
  <c r="ASY36" i="13" s="1"/>
  <c r="ASX36" i="13" s="1"/>
  <c r="ASW36" i="13" s="1"/>
  <c r="ASV36" i="13" s="1"/>
  <c r="ASU36" i="13" s="1"/>
  <c r="AST36" i="13" s="1"/>
  <c r="ASS36" i="13" s="1"/>
  <c r="ASR36" i="13" s="1"/>
  <c r="ASQ36" i="13" s="1"/>
  <c r="ASP36" i="13" s="1"/>
  <c r="ASO36" i="13" s="1"/>
  <c r="ASN36" i="13" s="1"/>
  <c r="ASM36" i="13" s="1"/>
  <c r="ASL36" i="13" s="1"/>
  <c r="ASK36" i="13" s="1"/>
  <c r="ASJ36" i="13" s="1"/>
  <c r="ASI36" i="13" s="1"/>
  <c r="ASH36" i="13" s="1"/>
  <c r="ASG36" i="13" s="1"/>
  <c r="ASF36" i="13" s="1"/>
  <c r="ASE36" i="13" s="1"/>
  <c r="ASD36" i="13" s="1"/>
  <c r="ASC36" i="13" s="1"/>
  <c r="ASB36" i="13" s="1"/>
  <c r="ASA36" i="13" s="1"/>
  <c r="ARZ36" i="13" s="1"/>
  <c r="ARY36" i="13" s="1"/>
  <c r="ARX36" i="13" s="1"/>
  <c r="ARW36" i="13" s="1"/>
  <c r="ARV36" i="13" s="1"/>
  <c r="ARU36" i="13" s="1"/>
  <c r="ART36" i="13" s="1"/>
  <c r="ARS36" i="13" s="1"/>
  <c r="ARR36" i="13" s="1"/>
  <c r="ARQ36" i="13" s="1"/>
  <c r="ARP36" i="13" s="1"/>
  <c r="ARO36" i="13" s="1"/>
  <c r="ARN36" i="13" s="1"/>
  <c r="ARM36" i="13" s="1"/>
  <c r="ARL36" i="13" s="1"/>
  <c r="ARK36" i="13" s="1"/>
  <c r="ARJ36" i="13" s="1"/>
  <c r="ARI36" i="13" s="1"/>
  <c r="ARH36" i="13" s="1"/>
  <c r="ARG36" i="13" s="1"/>
  <c r="ARF36" i="13" s="1"/>
  <c r="ARE36" i="13" s="1"/>
  <c r="ARD36" i="13" s="1"/>
  <c r="ARC36" i="13" s="1"/>
  <c r="ARB36" i="13" s="1"/>
  <c r="ARA36" i="13" s="1"/>
  <c r="AQZ36" i="13" s="1"/>
  <c r="AQY36" i="13" s="1"/>
  <c r="AQX36" i="13" s="1"/>
  <c r="AQW36" i="13" s="1"/>
  <c r="AQV36" i="13" s="1"/>
  <c r="AQU36" i="13" s="1"/>
  <c r="AQT36" i="13" s="1"/>
  <c r="AQS36" i="13" s="1"/>
  <c r="AQR36" i="13" s="1"/>
  <c r="AQQ36" i="13" s="1"/>
  <c r="AQP36" i="13" s="1"/>
  <c r="AQO36" i="13" s="1"/>
  <c r="AQN36" i="13" s="1"/>
  <c r="AQM36" i="13" s="1"/>
  <c r="AQL36" i="13" s="1"/>
  <c r="AQK36" i="13" s="1"/>
  <c r="AQJ36" i="13" s="1"/>
  <c r="AQI36" i="13" s="1"/>
  <c r="AQH36" i="13" s="1"/>
  <c r="AQG36" i="13" s="1"/>
  <c r="AQF36" i="13" s="1"/>
  <c r="AQE36" i="13" s="1"/>
  <c r="AQD36" i="13" s="1"/>
  <c r="AQC36" i="13" s="1"/>
  <c r="AQB36" i="13" s="1"/>
  <c r="AQA36" i="13" s="1"/>
  <c r="APZ36" i="13" s="1"/>
  <c r="APY36" i="13" s="1"/>
  <c r="APX36" i="13" s="1"/>
  <c r="APW36" i="13" s="1"/>
  <c r="APV36" i="13" s="1"/>
  <c r="APU36" i="13" s="1"/>
  <c r="APT36" i="13" s="1"/>
  <c r="APS36" i="13" s="1"/>
  <c r="APR36" i="13" s="1"/>
  <c r="APQ36" i="13" s="1"/>
  <c r="APP36" i="13" s="1"/>
  <c r="APO36" i="13" s="1"/>
  <c r="APN36" i="13" s="1"/>
  <c r="APM36" i="13" s="1"/>
  <c r="APL36" i="13" s="1"/>
  <c r="APK36" i="13" s="1"/>
  <c r="APJ36" i="13" s="1"/>
  <c r="API36" i="13" s="1"/>
  <c r="APH36" i="13" s="1"/>
  <c r="APG36" i="13" s="1"/>
  <c r="APF36" i="13" s="1"/>
  <c r="APE36" i="13" s="1"/>
  <c r="APD36" i="13" s="1"/>
  <c r="APC36" i="13" s="1"/>
  <c r="APB36" i="13" s="1"/>
  <c r="APA36" i="13" s="1"/>
  <c r="AOZ36" i="13" s="1"/>
  <c r="AOY36" i="13" s="1"/>
  <c r="AOX36" i="13" s="1"/>
  <c r="AOW36" i="13" s="1"/>
  <c r="AOV36" i="13" s="1"/>
  <c r="AOU36" i="13" s="1"/>
  <c r="AOT36" i="13" s="1"/>
  <c r="AOS36" i="13" s="1"/>
  <c r="AOR36" i="13" s="1"/>
  <c r="AOQ36" i="13" s="1"/>
  <c r="AOP36" i="13" s="1"/>
  <c r="AOO36" i="13" s="1"/>
  <c r="AON36" i="13" s="1"/>
  <c r="AOM36" i="13" s="1"/>
  <c r="AOL36" i="13" s="1"/>
  <c r="AOK36" i="13" s="1"/>
  <c r="AOJ36" i="13" s="1"/>
  <c r="AOI36" i="13" s="1"/>
  <c r="AOH36" i="13" s="1"/>
  <c r="AOG36" i="13" s="1"/>
  <c r="AOF36" i="13" s="1"/>
  <c r="AOE36" i="13" s="1"/>
  <c r="AOD36" i="13" s="1"/>
  <c r="AOC36" i="13" s="1"/>
  <c r="AOB36" i="13" s="1"/>
  <c r="AOA36" i="13" s="1"/>
  <c r="ANZ36" i="13" s="1"/>
  <c r="ANY36" i="13" s="1"/>
  <c r="ANX36" i="13" s="1"/>
  <c r="ANW36" i="13" s="1"/>
  <c r="ANV36" i="13" s="1"/>
  <c r="ANU36" i="13" s="1"/>
  <c r="ANT36" i="13" s="1"/>
  <c r="ANS36" i="13" s="1"/>
  <c r="ANR36" i="13" s="1"/>
  <c r="ANQ36" i="13" s="1"/>
  <c r="ANP36" i="13" s="1"/>
  <c r="ANO36" i="13" s="1"/>
  <c r="ANN36" i="13" s="1"/>
  <c r="ANM36" i="13" s="1"/>
  <c r="ANL36" i="13" s="1"/>
  <c r="ANK36" i="13" s="1"/>
  <c r="ANJ36" i="13" s="1"/>
  <c r="ANI36" i="13" s="1"/>
  <c r="ANH36" i="13" s="1"/>
  <c r="ANG36" i="13" s="1"/>
  <c r="ANF36" i="13" s="1"/>
  <c r="ANE36" i="13" s="1"/>
  <c r="AND36" i="13" s="1"/>
  <c r="ANC36" i="13" s="1"/>
  <c r="ANB36" i="13" s="1"/>
  <c r="ANA36" i="13" s="1"/>
  <c r="AMZ36" i="13" s="1"/>
  <c r="AMY36" i="13" s="1"/>
  <c r="AMX36" i="13" s="1"/>
  <c r="AMW36" i="13" s="1"/>
  <c r="AMV36" i="13" s="1"/>
  <c r="AMU36" i="13" s="1"/>
  <c r="AMT36" i="13" s="1"/>
  <c r="AMS36" i="13" s="1"/>
  <c r="AMR36" i="13" s="1"/>
  <c r="AMQ36" i="13" s="1"/>
  <c r="AMP36" i="13" s="1"/>
  <c r="AMO36" i="13" s="1"/>
  <c r="AMN36" i="13" s="1"/>
  <c r="AMM36" i="13" s="1"/>
  <c r="AML36" i="13" s="1"/>
  <c r="AMK36" i="13" s="1"/>
  <c r="AMJ36" i="13" s="1"/>
  <c r="AMI36" i="13" s="1"/>
  <c r="AMH36" i="13" s="1"/>
  <c r="AMG36" i="13" s="1"/>
  <c r="AMF36" i="13" s="1"/>
  <c r="AME36" i="13" s="1"/>
  <c r="AMD36" i="13" s="1"/>
  <c r="AMC36" i="13" s="1"/>
  <c r="AMB36" i="13" s="1"/>
  <c r="AMA36" i="13" s="1"/>
  <c r="ALZ36" i="13" s="1"/>
  <c r="ALY36" i="13" s="1"/>
  <c r="ALX36" i="13" s="1"/>
  <c r="ALW36" i="13" s="1"/>
  <c r="ALV36" i="13" s="1"/>
  <c r="ALU36" i="13" s="1"/>
  <c r="ALT36" i="13" s="1"/>
  <c r="ALS36" i="13" s="1"/>
  <c r="ALR36" i="13" s="1"/>
  <c r="ALQ36" i="13" s="1"/>
  <c r="ALP36" i="13" s="1"/>
  <c r="ALO36" i="13" s="1"/>
  <c r="ALN36" i="13" s="1"/>
  <c r="ALM36" i="13" s="1"/>
  <c r="ALL36" i="13" s="1"/>
  <c r="ALK36" i="13" s="1"/>
  <c r="ALJ36" i="13" s="1"/>
  <c r="ALI36" i="13" s="1"/>
  <c r="ALH36" i="13" s="1"/>
  <c r="ALG36" i="13" s="1"/>
  <c r="ALF36" i="13" s="1"/>
  <c r="ALE36" i="13" s="1"/>
  <c r="ALD36" i="13" s="1"/>
  <c r="ALC36" i="13" s="1"/>
  <c r="ALB36" i="13" s="1"/>
  <c r="ALA36" i="13" s="1"/>
  <c r="AKZ36" i="13" s="1"/>
  <c r="AKY36" i="13" s="1"/>
  <c r="AKX36" i="13" s="1"/>
  <c r="AKW36" i="13" s="1"/>
  <c r="AKV36" i="13" s="1"/>
  <c r="AKU36" i="13" s="1"/>
  <c r="AKT36" i="13" s="1"/>
  <c r="AKS36" i="13" s="1"/>
  <c r="AKR36" i="13" s="1"/>
  <c r="AKQ36" i="13" s="1"/>
  <c r="AKP36" i="13" s="1"/>
  <c r="AKO36" i="13" s="1"/>
  <c r="AKN36" i="13" s="1"/>
  <c r="AKM36" i="13" s="1"/>
  <c r="AKL36" i="13" s="1"/>
  <c r="AKK36" i="13" s="1"/>
  <c r="AKJ36" i="13" s="1"/>
  <c r="AKI36" i="13" s="1"/>
  <c r="AKH36" i="13" s="1"/>
  <c r="AKG36" i="13" s="1"/>
  <c r="AKF36" i="13" s="1"/>
  <c r="AKE36" i="13" s="1"/>
  <c r="AKD36" i="13" s="1"/>
  <c r="AKC36" i="13" s="1"/>
  <c r="AKB36" i="13" s="1"/>
  <c r="AKA36" i="13" s="1"/>
  <c r="AJZ36" i="13" s="1"/>
  <c r="AJY36" i="13" s="1"/>
  <c r="AJX36" i="13" s="1"/>
  <c r="AJW36" i="13" s="1"/>
  <c r="AJV36" i="13" s="1"/>
  <c r="AJU36" i="13" s="1"/>
  <c r="AJT36" i="13" s="1"/>
  <c r="AJS36" i="13" s="1"/>
  <c r="AJR36" i="13" s="1"/>
  <c r="AJQ36" i="13" s="1"/>
  <c r="AJP36" i="13" s="1"/>
  <c r="AJO36" i="13" s="1"/>
  <c r="AJN36" i="13" s="1"/>
  <c r="AJM36" i="13" s="1"/>
  <c r="AJL36" i="13" s="1"/>
  <c r="AJK36" i="13" s="1"/>
  <c r="AJJ36" i="13" s="1"/>
  <c r="AJI36" i="13" s="1"/>
  <c r="AJH36" i="13" s="1"/>
  <c r="AJG36" i="13" s="1"/>
  <c r="AJF36" i="13" s="1"/>
  <c r="AJE36" i="13" s="1"/>
  <c r="AJD36" i="13" s="1"/>
  <c r="AJC36" i="13" s="1"/>
  <c r="AJB36" i="13" s="1"/>
  <c r="AJA36" i="13" s="1"/>
  <c r="AIZ36" i="13" s="1"/>
  <c r="AIY36" i="13" s="1"/>
  <c r="AIX36" i="13" s="1"/>
  <c r="AIW36" i="13" s="1"/>
  <c r="AIV36" i="13" s="1"/>
  <c r="AIU36" i="13" s="1"/>
  <c r="AIT36" i="13" s="1"/>
  <c r="AIS36" i="13" s="1"/>
  <c r="AIR36" i="13" s="1"/>
  <c r="AIQ36" i="13" s="1"/>
  <c r="AIP36" i="13" s="1"/>
  <c r="AIO36" i="13" s="1"/>
  <c r="AIN36" i="13" s="1"/>
  <c r="AIM36" i="13" s="1"/>
  <c r="AIL36" i="13" s="1"/>
  <c r="AIK36" i="13" s="1"/>
  <c r="AIJ36" i="13" s="1"/>
  <c r="AII36" i="13" s="1"/>
  <c r="AIH36" i="13" s="1"/>
  <c r="AIG36" i="13" s="1"/>
  <c r="AIF36" i="13" s="1"/>
  <c r="AIE36" i="13" s="1"/>
  <c r="AID36" i="13" s="1"/>
  <c r="AIC36" i="13" s="1"/>
  <c r="AIB36" i="13" s="1"/>
  <c r="AIA36" i="13" s="1"/>
  <c r="AHZ36" i="13" s="1"/>
  <c r="AHY36" i="13" s="1"/>
  <c r="AHX36" i="13" s="1"/>
  <c r="AHW36" i="13" s="1"/>
  <c r="AHV36" i="13" s="1"/>
  <c r="AHU36" i="13" s="1"/>
  <c r="AHT36" i="13" s="1"/>
  <c r="AHS36" i="13" s="1"/>
  <c r="AHR36" i="13" s="1"/>
  <c r="AHQ36" i="13" s="1"/>
  <c r="AHP36" i="13" s="1"/>
  <c r="AHO36" i="13" s="1"/>
  <c r="AHN36" i="13" s="1"/>
  <c r="AHM36" i="13" s="1"/>
  <c r="AHL36" i="13" s="1"/>
  <c r="AHK36" i="13" s="1"/>
  <c r="AHJ36" i="13" s="1"/>
  <c r="AHI36" i="13" s="1"/>
  <c r="AHH36" i="13" s="1"/>
  <c r="AHG36" i="13" s="1"/>
  <c r="AHF36" i="13" s="1"/>
  <c r="AHE36" i="13" s="1"/>
  <c r="AHD36" i="13" s="1"/>
  <c r="AHC36" i="13" s="1"/>
  <c r="AHB36" i="13" s="1"/>
  <c r="AHA36" i="13" s="1"/>
  <c r="AGZ36" i="13" s="1"/>
  <c r="AGY36" i="13" s="1"/>
  <c r="AGX36" i="13" s="1"/>
  <c r="AGW36" i="13" s="1"/>
  <c r="AGV36" i="13" s="1"/>
  <c r="AGU36" i="13" s="1"/>
  <c r="AGT36" i="13" s="1"/>
  <c r="AGS36" i="13" s="1"/>
  <c r="AGR36" i="13" s="1"/>
  <c r="AGQ36" i="13" s="1"/>
  <c r="AGP36" i="13" s="1"/>
  <c r="AGO36" i="13" s="1"/>
  <c r="AGN36" i="13" s="1"/>
  <c r="AGM36" i="13" s="1"/>
  <c r="AGL36" i="13" s="1"/>
  <c r="AGK36" i="13" s="1"/>
  <c r="AGJ36" i="13" s="1"/>
  <c r="AGI36" i="13" s="1"/>
  <c r="AGH36" i="13" s="1"/>
  <c r="AGG36" i="13" s="1"/>
  <c r="AGF36" i="13" s="1"/>
  <c r="AGE36" i="13" s="1"/>
  <c r="AGD36" i="13" s="1"/>
  <c r="AGC36" i="13" s="1"/>
  <c r="AGB36" i="13" s="1"/>
  <c r="AGA36" i="13" s="1"/>
  <c r="AFZ36" i="13" s="1"/>
  <c r="AFY36" i="13" s="1"/>
  <c r="AFX36" i="13" s="1"/>
  <c r="AFW36" i="13" s="1"/>
  <c r="AFV36" i="13" s="1"/>
  <c r="AFU36" i="13" s="1"/>
  <c r="AFT36" i="13" s="1"/>
  <c r="AFS36" i="13" s="1"/>
  <c r="AFR36" i="13" s="1"/>
  <c r="AFQ36" i="13" s="1"/>
  <c r="AFP36" i="13" s="1"/>
  <c r="AFO36" i="13" s="1"/>
  <c r="AFN36" i="13" s="1"/>
  <c r="AFM36" i="13" s="1"/>
  <c r="AFL36" i="13" s="1"/>
  <c r="AFK36" i="13" s="1"/>
  <c r="AFJ36" i="13" s="1"/>
  <c r="AFI36" i="13" s="1"/>
  <c r="AFH36" i="13" s="1"/>
  <c r="AFG36" i="13" s="1"/>
  <c r="AFF36" i="13" s="1"/>
  <c r="AFE36" i="13" s="1"/>
  <c r="AFD36" i="13" s="1"/>
  <c r="AFC36" i="13" s="1"/>
  <c r="AFB36" i="13" s="1"/>
  <c r="AFA36" i="13" s="1"/>
  <c r="AEZ36" i="13" s="1"/>
  <c r="AEY36" i="13" s="1"/>
  <c r="AEX36" i="13" s="1"/>
  <c r="AEW36" i="13" s="1"/>
  <c r="AEV36" i="13" s="1"/>
  <c r="AEU36" i="13" s="1"/>
  <c r="AET36" i="13" s="1"/>
  <c r="AES36" i="13" s="1"/>
  <c r="AER36" i="13" s="1"/>
  <c r="AEQ36" i="13" s="1"/>
  <c r="AEP36" i="13" s="1"/>
  <c r="AEO36" i="13" s="1"/>
  <c r="AEN36" i="13" s="1"/>
  <c r="AEM36" i="13" s="1"/>
  <c r="AEL36" i="13" s="1"/>
  <c r="AEK36" i="13" s="1"/>
  <c r="AEJ36" i="13" s="1"/>
  <c r="AEI36" i="13" s="1"/>
  <c r="AEH36" i="13" s="1"/>
  <c r="AEG36" i="13" s="1"/>
  <c r="AEF36" i="13" s="1"/>
  <c r="AEE36" i="13" s="1"/>
  <c r="AED36" i="13" s="1"/>
  <c r="AEC36" i="13" s="1"/>
  <c r="AEB36" i="13" s="1"/>
  <c r="AEA36" i="13" s="1"/>
  <c r="ADZ36" i="13" s="1"/>
  <c r="ADY36" i="13" s="1"/>
  <c r="ADX36" i="13" s="1"/>
  <c r="ADW36" i="13" s="1"/>
  <c r="ADV36" i="13" s="1"/>
  <c r="ADU36" i="13" s="1"/>
  <c r="ADT36" i="13" s="1"/>
  <c r="ADS36" i="13" s="1"/>
  <c r="ADR36" i="13" s="1"/>
  <c r="ADQ36" i="13" s="1"/>
  <c r="ADP36" i="13" s="1"/>
  <c r="ADO36" i="13" s="1"/>
  <c r="ADN36" i="13" s="1"/>
  <c r="ADM36" i="13" s="1"/>
  <c r="ADL36" i="13" s="1"/>
  <c r="ADK36" i="13" s="1"/>
  <c r="ADJ36" i="13" s="1"/>
  <c r="ADI36" i="13" s="1"/>
  <c r="ADH36" i="13" s="1"/>
  <c r="ADG36" i="13" s="1"/>
  <c r="ADF36" i="13" s="1"/>
  <c r="ADE36" i="13" s="1"/>
  <c r="ADD36" i="13" s="1"/>
  <c r="ADC36" i="13" s="1"/>
  <c r="ADB36" i="13" s="1"/>
  <c r="ADA36" i="13" s="1"/>
  <c r="ACZ36" i="13" s="1"/>
  <c r="ACY36" i="13" s="1"/>
  <c r="ACX36" i="13" s="1"/>
  <c r="ACW36" i="13" s="1"/>
  <c r="ACV36" i="13" s="1"/>
  <c r="ACU36" i="13" s="1"/>
  <c r="ACT36" i="13" s="1"/>
  <c r="ACS36" i="13" s="1"/>
  <c r="ACR36" i="13" s="1"/>
  <c r="ACQ36" i="13" s="1"/>
  <c r="ACP36" i="13" s="1"/>
  <c r="ACO36" i="13" s="1"/>
  <c r="ACN36" i="13" s="1"/>
  <c r="ACM36" i="13" s="1"/>
  <c r="ACL36" i="13" s="1"/>
  <c r="ACK36" i="13" s="1"/>
  <c r="ACJ36" i="13" s="1"/>
  <c r="ACI36" i="13" s="1"/>
  <c r="ACH36" i="13" s="1"/>
  <c r="ACG36" i="13" s="1"/>
  <c r="ACF36" i="13" s="1"/>
  <c r="ACE36" i="13" s="1"/>
  <c r="ACD36" i="13" s="1"/>
  <c r="ACC36" i="13" s="1"/>
  <c r="ACB36" i="13" s="1"/>
  <c r="ACA36" i="13" s="1"/>
  <c r="ABZ36" i="13" s="1"/>
  <c r="ABY36" i="13" s="1"/>
  <c r="ABX36" i="13" s="1"/>
  <c r="ABW36" i="13" s="1"/>
  <c r="ABV36" i="13" s="1"/>
  <c r="ABU36" i="13" s="1"/>
  <c r="ABT36" i="13" s="1"/>
  <c r="ABS36" i="13" s="1"/>
  <c r="ABR36" i="13" s="1"/>
  <c r="ABQ36" i="13" s="1"/>
  <c r="ABP36" i="13" s="1"/>
  <c r="ABO36" i="13" s="1"/>
  <c r="ABN36" i="13" s="1"/>
  <c r="ABM36" i="13" s="1"/>
  <c r="ABL36" i="13" s="1"/>
  <c r="ABK36" i="13" s="1"/>
  <c r="ABJ36" i="13" s="1"/>
  <c r="ABI36" i="13" s="1"/>
  <c r="ABH36" i="13" s="1"/>
  <c r="ABG36" i="13" s="1"/>
  <c r="ABF36" i="13" s="1"/>
  <c r="ABE36" i="13" s="1"/>
  <c r="ABD36" i="13" s="1"/>
  <c r="ABC36" i="13" s="1"/>
  <c r="ABB36" i="13" s="1"/>
  <c r="ABA36" i="13" s="1"/>
  <c r="AAZ36" i="13" s="1"/>
  <c r="AAY36" i="13" s="1"/>
  <c r="AAX36" i="13" s="1"/>
  <c r="AAW36" i="13" s="1"/>
  <c r="AAV36" i="13" s="1"/>
  <c r="AAU36" i="13" s="1"/>
  <c r="AAT36" i="13" s="1"/>
  <c r="AAS36" i="13" s="1"/>
  <c r="AAR36" i="13" s="1"/>
  <c r="AAQ36" i="13" s="1"/>
  <c r="AAP36" i="13" s="1"/>
  <c r="AAO36" i="13" s="1"/>
  <c r="AAN36" i="13" s="1"/>
  <c r="AAM36" i="13" s="1"/>
  <c r="AAL36" i="13" s="1"/>
  <c r="AAK36" i="13" s="1"/>
  <c r="AAJ36" i="13" s="1"/>
  <c r="AAI36" i="13" s="1"/>
  <c r="AAH36" i="13" s="1"/>
  <c r="AAG36" i="13" s="1"/>
  <c r="AAF36" i="13" s="1"/>
  <c r="AAE36" i="13" s="1"/>
  <c r="AAD36" i="13" s="1"/>
  <c r="AAC36" i="13" s="1"/>
  <c r="AAB36" i="13" s="1"/>
  <c r="AAA36" i="13" s="1"/>
  <c r="ZZ36" i="13" s="1"/>
  <c r="ZY36" i="13" s="1"/>
  <c r="ZX36" i="13" s="1"/>
  <c r="ZW36" i="13" s="1"/>
  <c r="ZV36" i="13" s="1"/>
  <c r="ZU36" i="13" s="1"/>
  <c r="ZT36" i="13" s="1"/>
  <c r="ZS36" i="13" s="1"/>
  <c r="ZR36" i="13" s="1"/>
  <c r="ZQ36" i="13" s="1"/>
  <c r="ZP36" i="13" s="1"/>
  <c r="ZO36" i="13" s="1"/>
  <c r="ZN36" i="13" s="1"/>
  <c r="ZM36" i="13" s="1"/>
  <c r="ZL36" i="13" s="1"/>
  <c r="ZK36" i="13" s="1"/>
  <c r="ZJ36" i="13" s="1"/>
  <c r="ZI36" i="13" s="1"/>
  <c r="ZH36" i="13" s="1"/>
  <c r="ZG36" i="13" s="1"/>
  <c r="ZF36" i="13" s="1"/>
  <c r="ZE36" i="13" s="1"/>
  <c r="ZD36" i="13" s="1"/>
  <c r="ZC36" i="13" s="1"/>
  <c r="ZB36" i="13" s="1"/>
  <c r="ZA36" i="13" s="1"/>
  <c r="YZ36" i="13" s="1"/>
  <c r="YY36" i="13" s="1"/>
  <c r="YX36" i="13" s="1"/>
  <c r="YW36" i="13" s="1"/>
  <c r="YV36" i="13" s="1"/>
  <c r="YU36" i="13" s="1"/>
  <c r="YT36" i="13" s="1"/>
  <c r="YS36" i="13" s="1"/>
  <c r="YR36" i="13" s="1"/>
  <c r="YQ36" i="13" s="1"/>
  <c r="YP36" i="13" s="1"/>
  <c r="YO36" i="13" s="1"/>
  <c r="YN36" i="13" s="1"/>
  <c r="YM36" i="13" s="1"/>
  <c r="YL36" i="13" s="1"/>
  <c r="YK36" i="13" s="1"/>
  <c r="YJ36" i="13" s="1"/>
  <c r="YI36" i="13" s="1"/>
  <c r="YH36" i="13" s="1"/>
  <c r="YG36" i="13" s="1"/>
  <c r="YF36" i="13" s="1"/>
  <c r="YE36" i="13" s="1"/>
  <c r="YD36" i="13" s="1"/>
  <c r="YC36" i="13" s="1"/>
  <c r="YB36" i="13" s="1"/>
  <c r="YA36" i="13" s="1"/>
  <c r="XZ36" i="13" s="1"/>
  <c r="XY36" i="13" s="1"/>
  <c r="XX36" i="13" s="1"/>
  <c r="XW36" i="13" s="1"/>
  <c r="XV36" i="13" s="1"/>
  <c r="XU36" i="13" s="1"/>
  <c r="XT36" i="13" s="1"/>
  <c r="XS36" i="13" s="1"/>
  <c r="XR36" i="13" s="1"/>
  <c r="XQ36" i="13" s="1"/>
  <c r="XP36" i="13" s="1"/>
  <c r="XO36" i="13" s="1"/>
  <c r="XN36" i="13" s="1"/>
  <c r="XM36" i="13" s="1"/>
  <c r="XL36" i="13" s="1"/>
  <c r="XK36" i="13" s="1"/>
  <c r="XJ36" i="13" s="1"/>
  <c r="XI36" i="13" s="1"/>
  <c r="XH36" i="13" s="1"/>
  <c r="XG36" i="13" s="1"/>
  <c r="XF36" i="13" s="1"/>
  <c r="XE36" i="13" s="1"/>
  <c r="XD36" i="13" s="1"/>
  <c r="XC36" i="13" s="1"/>
  <c r="XB36" i="13" s="1"/>
  <c r="XA36" i="13" s="1"/>
  <c r="WZ36" i="13" s="1"/>
  <c r="WY36" i="13" s="1"/>
  <c r="WX36" i="13" s="1"/>
  <c r="WW36" i="13" s="1"/>
  <c r="WV36" i="13" s="1"/>
  <c r="WU36" i="13" s="1"/>
  <c r="WT36" i="13" s="1"/>
  <c r="WS36" i="13" s="1"/>
  <c r="WR36" i="13" s="1"/>
  <c r="WQ36" i="13" s="1"/>
  <c r="WP36" i="13" s="1"/>
  <c r="WO36" i="13" s="1"/>
  <c r="WN36" i="13" s="1"/>
  <c r="WM36" i="13" s="1"/>
  <c r="WL36" i="13" s="1"/>
  <c r="WK36" i="13" s="1"/>
  <c r="WJ36" i="13" s="1"/>
  <c r="WI36" i="13" s="1"/>
  <c r="WH36" i="13" s="1"/>
  <c r="WG36" i="13" s="1"/>
  <c r="WF36" i="13" s="1"/>
  <c r="WE36" i="13" s="1"/>
  <c r="WD36" i="13" s="1"/>
  <c r="WC36" i="13" s="1"/>
  <c r="WB36" i="13" s="1"/>
  <c r="WA36" i="13" s="1"/>
  <c r="VZ36" i="13" s="1"/>
  <c r="VY36" i="13" s="1"/>
  <c r="VX36" i="13" s="1"/>
  <c r="VW36" i="13" s="1"/>
  <c r="VV36" i="13" s="1"/>
  <c r="VU36" i="13" s="1"/>
  <c r="VT36" i="13" s="1"/>
  <c r="VS36" i="13" s="1"/>
  <c r="VR36" i="13" s="1"/>
  <c r="VQ36" i="13" s="1"/>
  <c r="VP36" i="13" s="1"/>
  <c r="VO36" i="13" s="1"/>
  <c r="VN36" i="13" s="1"/>
  <c r="VM36" i="13" s="1"/>
  <c r="VL36" i="13" s="1"/>
  <c r="VK36" i="13" s="1"/>
  <c r="VJ36" i="13" s="1"/>
  <c r="VI36" i="13" s="1"/>
  <c r="VH36" i="13" s="1"/>
  <c r="VG36" i="13" s="1"/>
  <c r="VF36" i="13" s="1"/>
  <c r="VE36" i="13" s="1"/>
  <c r="VD36" i="13" s="1"/>
  <c r="VC36" i="13" s="1"/>
  <c r="VB36" i="13" s="1"/>
  <c r="VA36" i="13" s="1"/>
  <c r="UZ36" i="13" s="1"/>
  <c r="UY36" i="13" s="1"/>
  <c r="UX36" i="13" s="1"/>
  <c r="UW36" i="13" s="1"/>
  <c r="UV36" i="13" s="1"/>
  <c r="UU36" i="13" s="1"/>
  <c r="UT36" i="13" s="1"/>
  <c r="US36" i="13" s="1"/>
  <c r="UR36" i="13" s="1"/>
  <c r="UQ36" i="13" s="1"/>
  <c r="UP36" i="13" s="1"/>
  <c r="UO36" i="13" s="1"/>
  <c r="UN36" i="13" s="1"/>
  <c r="UM36" i="13" s="1"/>
  <c r="UL36" i="13" s="1"/>
  <c r="UK36" i="13" s="1"/>
  <c r="UJ36" i="13" s="1"/>
  <c r="UI36" i="13" s="1"/>
  <c r="UH36" i="13" s="1"/>
  <c r="UG36" i="13" s="1"/>
  <c r="UF36" i="13" s="1"/>
  <c r="UE36" i="13" s="1"/>
  <c r="UD36" i="13" s="1"/>
  <c r="UC36" i="13" s="1"/>
  <c r="UB36" i="13" s="1"/>
  <c r="UA36" i="13" s="1"/>
  <c r="TZ36" i="13" s="1"/>
  <c r="TY36" i="13" s="1"/>
  <c r="TX36" i="13" s="1"/>
  <c r="TW36" i="13" s="1"/>
  <c r="TV36" i="13" s="1"/>
  <c r="TU36" i="13" s="1"/>
  <c r="TT36" i="13" s="1"/>
  <c r="TS36" i="13" s="1"/>
  <c r="TR36" i="13" s="1"/>
  <c r="TQ36" i="13" s="1"/>
  <c r="TP36" i="13" s="1"/>
  <c r="TO36" i="13" s="1"/>
  <c r="TN36" i="13" s="1"/>
  <c r="TM36" i="13" s="1"/>
  <c r="TL36" i="13" s="1"/>
  <c r="TK36" i="13" s="1"/>
  <c r="TJ36" i="13" s="1"/>
  <c r="TI36" i="13" s="1"/>
  <c r="TH36" i="13" s="1"/>
  <c r="TG36" i="13" s="1"/>
  <c r="TF36" i="13" s="1"/>
  <c r="TE36" i="13" s="1"/>
  <c r="TD36" i="13" s="1"/>
  <c r="TC36" i="13" s="1"/>
  <c r="TB36" i="13" s="1"/>
  <c r="TA36" i="13" s="1"/>
  <c r="SZ36" i="13" s="1"/>
  <c r="SY36" i="13" s="1"/>
  <c r="SX36" i="13" s="1"/>
  <c r="SW36" i="13" s="1"/>
  <c r="SV36" i="13" s="1"/>
  <c r="SU36" i="13" s="1"/>
  <c r="ST36" i="13" s="1"/>
  <c r="SS36" i="13" s="1"/>
  <c r="SR36" i="13" s="1"/>
  <c r="SQ36" i="13" s="1"/>
  <c r="SP36" i="13" s="1"/>
  <c r="SO36" i="13" s="1"/>
  <c r="SN36" i="13" s="1"/>
  <c r="SM36" i="13" s="1"/>
  <c r="SL36" i="13" s="1"/>
  <c r="SK36" i="13" s="1"/>
  <c r="SJ36" i="13" s="1"/>
  <c r="SI36" i="13" s="1"/>
  <c r="SH36" i="13" s="1"/>
  <c r="SG36" i="13" s="1"/>
  <c r="SF36" i="13" s="1"/>
  <c r="SE36" i="13" s="1"/>
  <c r="SD36" i="13" s="1"/>
  <c r="SC36" i="13" s="1"/>
  <c r="SB36" i="13" s="1"/>
  <c r="SA36" i="13" s="1"/>
  <c r="RZ36" i="13" s="1"/>
  <c r="RY36" i="13" s="1"/>
  <c r="RX36" i="13" s="1"/>
  <c r="RW36" i="13" s="1"/>
  <c r="RV36" i="13" s="1"/>
  <c r="RU36" i="13" s="1"/>
  <c r="RT36" i="13" s="1"/>
  <c r="RS36" i="13" s="1"/>
  <c r="RR36" i="13" s="1"/>
  <c r="RQ36" i="13" s="1"/>
  <c r="RP36" i="13" s="1"/>
  <c r="RO36" i="13" s="1"/>
  <c r="RN36" i="13" s="1"/>
  <c r="RM36" i="13" s="1"/>
  <c r="RL36" i="13" s="1"/>
  <c r="RK36" i="13" s="1"/>
  <c r="RJ36" i="13" s="1"/>
  <c r="RI36" i="13" s="1"/>
  <c r="RH36" i="13" s="1"/>
  <c r="RG36" i="13" s="1"/>
  <c r="RF36" i="13" s="1"/>
  <c r="RE36" i="13" s="1"/>
  <c r="RD36" i="13" s="1"/>
  <c r="RC36" i="13" s="1"/>
  <c r="RB36" i="13" s="1"/>
  <c r="RA36" i="13" s="1"/>
  <c r="QZ36" i="13" s="1"/>
  <c r="QY36" i="13" s="1"/>
  <c r="QX36" i="13" s="1"/>
  <c r="QW36" i="13" s="1"/>
  <c r="QV36" i="13" s="1"/>
  <c r="QU36" i="13" s="1"/>
  <c r="QT36" i="13" s="1"/>
  <c r="QS36" i="13" s="1"/>
  <c r="QR36" i="13" s="1"/>
  <c r="QQ36" i="13" s="1"/>
  <c r="QP36" i="13" s="1"/>
  <c r="QO36" i="13" s="1"/>
  <c r="QN36" i="13" s="1"/>
  <c r="QM36" i="13" s="1"/>
  <c r="QL36" i="13" s="1"/>
  <c r="QK36" i="13" s="1"/>
  <c r="QJ36" i="13" s="1"/>
  <c r="QI36" i="13" s="1"/>
  <c r="QH36" i="13" s="1"/>
  <c r="QG36" i="13" s="1"/>
  <c r="QF36" i="13" s="1"/>
  <c r="QE36" i="13" s="1"/>
  <c r="QD36" i="13" s="1"/>
  <c r="QC36" i="13" s="1"/>
  <c r="QB36" i="13" s="1"/>
  <c r="QA36" i="13" s="1"/>
  <c r="PZ36" i="13" s="1"/>
  <c r="PY36" i="13" s="1"/>
  <c r="PX36" i="13" s="1"/>
  <c r="PW36" i="13" s="1"/>
  <c r="PV36" i="13" s="1"/>
  <c r="PU36" i="13" s="1"/>
  <c r="PT36" i="13" s="1"/>
  <c r="PS36" i="13" s="1"/>
  <c r="PR36" i="13" s="1"/>
  <c r="PQ36" i="13" s="1"/>
  <c r="PP36" i="13" s="1"/>
  <c r="PO36" i="13" s="1"/>
  <c r="PN36" i="13" s="1"/>
  <c r="PM36" i="13" s="1"/>
  <c r="PL36" i="13" s="1"/>
  <c r="PK36" i="13" s="1"/>
  <c r="PJ36" i="13" s="1"/>
  <c r="PI36" i="13" s="1"/>
  <c r="PH36" i="13" s="1"/>
  <c r="PG36" i="13" s="1"/>
  <c r="PF36" i="13" s="1"/>
  <c r="PE36" i="13" s="1"/>
  <c r="PD36" i="13" s="1"/>
  <c r="PC36" i="13" s="1"/>
  <c r="PB36" i="13" s="1"/>
  <c r="PA36" i="13" s="1"/>
  <c r="OZ36" i="13" s="1"/>
  <c r="OY36" i="13" s="1"/>
  <c r="OX36" i="13" s="1"/>
  <c r="OW36" i="13" s="1"/>
  <c r="OV36" i="13" s="1"/>
  <c r="OU36" i="13" s="1"/>
  <c r="OT36" i="13" s="1"/>
  <c r="OS36" i="13" s="1"/>
  <c r="OR36" i="13" s="1"/>
  <c r="OQ36" i="13" s="1"/>
  <c r="OP36" i="13" s="1"/>
  <c r="OO36" i="13" s="1"/>
  <c r="ON36" i="13" s="1"/>
  <c r="OM36" i="13" s="1"/>
  <c r="OL36" i="13" s="1"/>
  <c r="OK36" i="13" s="1"/>
  <c r="OJ36" i="13" s="1"/>
  <c r="OI36" i="13" s="1"/>
  <c r="OH36" i="13" s="1"/>
  <c r="OG36" i="13" s="1"/>
  <c r="OF36" i="13" s="1"/>
  <c r="OE36" i="13" s="1"/>
  <c r="OD36" i="13" s="1"/>
  <c r="OC36" i="13" s="1"/>
  <c r="OB36" i="13" s="1"/>
  <c r="OA36" i="13" s="1"/>
  <c r="NZ36" i="13" s="1"/>
  <c r="NY36" i="13" s="1"/>
  <c r="NX36" i="13" s="1"/>
  <c r="NW36" i="13" s="1"/>
  <c r="NV36" i="13" s="1"/>
  <c r="NU36" i="13" s="1"/>
  <c r="NT36" i="13" s="1"/>
  <c r="NS36" i="13" s="1"/>
  <c r="NR36" i="13" s="1"/>
  <c r="NQ36" i="13" s="1"/>
  <c r="NP36" i="13" s="1"/>
  <c r="NO36" i="13" s="1"/>
  <c r="NN36" i="13" s="1"/>
  <c r="NM36" i="13" s="1"/>
  <c r="NL36" i="13" s="1"/>
  <c r="NK36" i="13" s="1"/>
  <c r="NJ36" i="13" s="1"/>
  <c r="NI36" i="13" s="1"/>
  <c r="NH36" i="13" s="1"/>
  <c r="NG36" i="13" s="1"/>
  <c r="NF36" i="13" s="1"/>
  <c r="NE36" i="13" s="1"/>
  <c r="ND36" i="13" s="1"/>
  <c r="NC36" i="13" s="1"/>
  <c r="NB36" i="13" s="1"/>
  <c r="NA36" i="13" s="1"/>
  <c r="MZ36" i="13" s="1"/>
  <c r="MY36" i="13" s="1"/>
  <c r="MX36" i="13" s="1"/>
  <c r="MW36" i="13" s="1"/>
  <c r="MV36" i="13" s="1"/>
  <c r="MU36" i="13" s="1"/>
  <c r="MT36" i="13" s="1"/>
  <c r="MS36" i="13" s="1"/>
  <c r="MR36" i="13" s="1"/>
  <c r="MQ36" i="13" s="1"/>
  <c r="MP36" i="13" s="1"/>
  <c r="MO36" i="13" s="1"/>
  <c r="MN36" i="13" s="1"/>
  <c r="MM36" i="13" s="1"/>
  <c r="ML36" i="13" s="1"/>
  <c r="MK36" i="13" s="1"/>
  <c r="MJ36" i="13" s="1"/>
  <c r="MI36" i="13" s="1"/>
  <c r="MH36" i="13" s="1"/>
  <c r="MG36" i="13" s="1"/>
  <c r="MF36" i="13" s="1"/>
  <c r="ME36" i="13" s="1"/>
  <c r="MD36" i="13" s="1"/>
  <c r="MC36" i="13" s="1"/>
  <c r="MB36" i="13" s="1"/>
  <c r="MA36" i="13" s="1"/>
  <c r="LZ36" i="13" s="1"/>
  <c r="LY36" i="13" s="1"/>
  <c r="LX36" i="13" s="1"/>
  <c r="LW36" i="13" s="1"/>
  <c r="LV36" i="13" s="1"/>
  <c r="LU36" i="13" s="1"/>
  <c r="LT36" i="13" s="1"/>
  <c r="LS36" i="13" s="1"/>
  <c r="LR36" i="13" s="1"/>
  <c r="LQ36" i="13" s="1"/>
  <c r="LP36" i="13" s="1"/>
  <c r="LO36" i="13" s="1"/>
  <c r="LN36" i="13" s="1"/>
  <c r="LM36" i="13" s="1"/>
  <c r="LL36" i="13" s="1"/>
  <c r="LK36" i="13" s="1"/>
  <c r="LJ36" i="13" s="1"/>
  <c r="LI36" i="13" s="1"/>
  <c r="LH36" i="13" s="1"/>
  <c r="LG36" i="13" s="1"/>
  <c r="LF36" i="13" s="1"/>
  <c r="LE36" i="13" s="1"/>
  <c r="LD36" i="13" s="1"/>
  <c r="LC36" i="13" s="1"/>
  <c r="LB36" i="13" s="1"/>
  <c r="LA36" i="13" s="1"/>
  <c r="KZ36" i="13" s="1"/>
  <c r="KY36" i="13" s="1"/>
  <c r="KX36" i="13" s="1"/>
  <c r="KW36" i="13" s="1"/>
  <c r="KV36" i="13" s="1"/>
  <c r="KU36" i="13" s="1"/>
  <c r="KT36" i="13" s="1"/>
  <c r="KS36" i="13" s="1"/>
  <c r="KR36" i="13" s="1"/>
  <c r="KQ36" i="13" s="1"/>
  <c r="KP36" i="13" s="1"/>
  <c r="KO36" i="13" s="1"/>
  <c r="KN36" i="13" s="1"/>
  <c r="KM36" i="13" s="1"/>
  <c r="KL36" i="13" s="1"/>
  <c r="KK36" i="13" s="1"/>
  <c r="KJ36" i="13" s="1"/>
  <c r="KI36" i="13" s="1"/>
  <c r="KH36" i="13" s="1"/>
  <c r="KG36" i="13" s="1"/>
  <c r="KF36" i="13" s="1"/>
  <c r="KE36" i="13" s="1"/>
  <c r="KD36" i="13" s="1"/>
  <c r="KC36" i="13" s="1"/>
  <c r="KB36" i="13" s="1"/>
  <c r="KA36" i="13" s="1"/>
  <c r="JZ36" i="13" s="1"/>
  <c r="JY36" i="13" s="1"/>
  <c r="JX36" i="13" s="1"/>
  <c r="JW36" i="13" s="1"/>
  <c r="JV36" i="13" s="1"/>
  <c r="JU36" i="13" s="1"/>
  <c r="JT36" i="13" s="1"/>
  <c r="JS36" i="13" s="1"/>
  <c r="JR36" i="13" s="1"/>
  <c r="JQ36" i="13" s="1"/>
  <c r="JP36" i="13" s="1"/>
  <c r="JO36" i="13" s="1"/>
  <c r="JN36" i="13" s="1"/>
  <c r="JM36" i="13" s="1"/>
  <c r="JL36" i="13" s="1"/>
  <c r="JK36" i="13" s="1"/>
  <c r="JJ36" i="13" s="1"/>
  <c r="JI36" i="13" s="1"/>
  <c r="JH36" i="13" s="1"/>
  <c r="JG36" i="13" s="1"/>
  <c r="JF36" i="13" s="1"/>
  <c r="JE36" i="13" s="1"/>
  <c r="JD36" i="13" s="1"/>
  <c r="JC36" i="13" s="1"/>
  <c r="JB36" i="13" s="1"/>
  <c r="JA36" i="13" s="1"/>
  <c r="IZ36" i="13" s="1"/>
  <c r="IY36" i="13" s="1"/>
  <c r="IX36" i="13" s="1"/>
  <c r="IW36" i="13" s="1"/>
  <c r="IV36" i="13" s="1"/>
  <c r="IU36" i="13" s="1"/>
  <c r="IT36" i="13" s="1"/>
  <c r="IS36" i="13" s="1"/>
  <c r="IR36" i="13" s="1"/>
  <c r="IQ36" i="13" s="1"/>
  <c r="IP36" i="13" s="1"/>
  <c r="IO36" i="13" s="1"/>
  <c r="IN36" i="13" s="1"/>
  <c r="IM36" i="13" s="1"/>
  <c r="IL36" i="13" s="1"/>
  <c r="IK36" i="13" s="1"/>
  <c r="IJ36" i="13" s="1"/>
  <c r="II36" i="13" s="1"/>
  <c r="IH36" i="13" s="1"/>
  <c r="IG36" i="13" s="1"/>
  <c r="IF36" i="13" s="1"/>
  <c r="IE36" i="13" s="1"/>
  <c r="ID36" i="13" s="1"/>
  <c r="IC36" i="13" s="1"/>
  <c r="IB36" i="13" s="1"/>
  <c r="IA36" i="13" s="1"/>
  <c r="HZ36" i="13" s="1"/>
  <c r="HY36" i="13" s="1"/>
  <c r="HX36" i="13" s="1"/>
  <c r="HW36" i="13" s="1"/>
  <c r="HV36" i="13" s="1"/>
  <c r="HU36" i="13" s="1"/>
  <c r="HT36" i="13" s="1"/>
  <c r="HS36" i="13" s="1"/>
  <c r="HR36" i="13" s="1"/>
  <c r="HQ36" i="13" s="1"/>
  <c r="HP36" i="13" s="1"/>
  <c r="HO36" i="13" s="1"/>
  <c r="HN36" i="13" s="1"/>
  <c r="HM36" i="13" s="1"/>
  <c r="HL36" i="13" s="1"/>
  <c r="HK36" i="13" s="1"/>
  <c r="HJ36" i="13" s="1"/>
  <c r="HI36" i="13" s="1"/>
  <c r="HH36" i="13" s="1"/>
  <c r="HG36" i="13" s="1"/>
  <c r="HF36" i="13" s="1"/>
  <c r="HE36" i="13" s="1"/>
  <c r="HD36" i="13" s="1"/>
  <c r="HC36" i="13" s="1"/>
  <c r="HB36" i="13" s="1"/>
  <c r="HA36" i="13" s="1"/>
  <c r="GZ36" i="13" s="1"/>
  <c r="GY36" i="13" s="1"/>
  <c r="GX36" i="13" s="1"/>
  <c r="GW36" i="13" s="1"/>
  <c r="GV36" i="13" s="1"/>
  <c r="GU36" i="13" s="1"/>
  <c r="GT36" i="13" s="1"/>
  <c r="GS36" i="13" s="1"/>
  <c r="GR36" i="13" s="1"/>
  <c r="GQ36" i="13" s="1"/>
  <c r="GP36" i="13" s="1"/>
  <c r="GO36" i="13" s="1"/>
  <c r="GN36" i="13" s="1"/>
  <c r="GM36" i="13" s="1"/>
  <c r="GL36" i="13" s="1"/>
  <c r="GK36" i="13" s="1"/>
  <c r="GJ36" i="13" s="1"/>
  <c r="GI36" i="13" s="1"/>
  <c r="GH36" i="13" s="1"/>
  <c r="GG36" i="13" s="1"/>
  <c r="GF36" i="13" s="1"/>
  <c r="GE36" i="13" s="1"/>
  <c r="GD36" i="13" s="1"/>
  <c r="GC36" i="13" s="1"/>
  <c r="GB36" i="13" s="1"/>
  <c r="GA36" i="13" s="1"/>
  <c r="FZ36" i="13" s="1"/>
  <c r="FY36" i="13" s="1"/>
  <c r="FX36" i="13" s="1"/>
  <c r="FW36" i="13" s="1"/>
  <c r="FV36" i="13" s="1"/>
  <c r="FU36" i="13" s="1"/>
  <c r="FT36" i="13" s="1"/>
  <c r="FS36" i="13" s="1"/>
  <c r="FR36" i="13" s="1"/>
  <c r="FQ36" i="13" s="1"/>
  <c r="FP36" i="13" s="1"/>
  <c r="FO36" i="13" s="1"/>
  <c r="FN36" i="13" s="1"/>
  <c r="FM36" i="13" s="1"/>
  <c r="FL36" i="13" s="1"/>
  <c r="FK36" i="13" s="1"/>
  <c r="FJ36" i="13" s="1"/>
  <c r="FI36" i="13" s="1"/>
  <c r="FH36" i="13" s="1"/>
  <c r="FG36" i="13" s="1"/>
  <c r="FF36" i="13" s="1"/>
  <c r="FE36" i="13" s="1"/>
  <c r="FD36" i="13" s="1"/>
  <c r="FC36" i="13" s="1"/>
  <c r="FB36" i="13" s="1"/>
  <c r="FA36" i="13" s="1"/>
  <c r="EZ36" i="13" s="1"/>
  <c r="EY36" i="13" s="1"/>
  <c r="EX36" i="13" s="1"/>
  <c r="EW36" i="13" s="1"/>
  <c r="EV36" i="13" s="1"/>
  <c r="EU36" i="13" s="1"/>
  <c r="ET36" i="13" s="1"/>
  <c r="ES36" i="13" s="1"/>
  <c r="ER36" i="13" s="1"/>
  <c r="EQ36" i="13" s="1"/>
  <c r="EP36" i="13" s="1"/>
  <c r="EO36" i="13" s="1"/>
  <c r="EN36" i="13" s="1"/>
  <c r="EM36" i="13" s="1"/>
  <c r="EL36" i="13" s="1"/>
  <c r="EK36" i="13" s="1"/>
  <c r="EJ36" i="13" s="1"/>
  <c r="EI36" i="13" s="1"/>
  <c r="EH36" i="13" s="1"/>
  <c r="EG36" i="13" s="1"/>
  <c r="EF36" i="13" s="1"/>
  <c r="EE36" i="13" s="1"/>
  <c r="ED36" i="13" s="1"/>
  <c r="EC36" i="13" s="1"/>
  <c r="EB36" i="13" s="1"/>
  <c r="EA36" i="13" s="1"/>
  <c r="DZ36" i="13" s="1"/>
  <c r="DY36" i="13" s="1"/>
  <c r="DX36" i="13" s="1"/>
  <c r="DW36" i="13" s="1"/>
  <c r="DV36" i="13" s="1"/>
  <c r="DU36" i="13" s="1"/>
  <c r="DT36" i="13" s="1"/>
  <c r="DS36" i="13" s="1"/>
  <c r="DR36" i="13" s="1"/>
  <c r="DQ36" i="13" s="1"/>
  <c r="DP36" i="13" s="1"/>
  <c r="DO36" i="13" s="1"/>
  <c r="DN36" i="13" s="1"/>
  <c r="DM36" i="13" s="1"/>
  <c r="DL36" i="13" s="1"/>
  <c r="DK36" i="13" s="1"/>
  <c r="DJ36" i="13" s="1"/>
  <c r="DI36" i="13" s="1"/>
  <c r="DH36" i="13" s="1"/>
  <c r="DG36" i="13" s="1"/>
  <c r="DF36" i="13" s="1"/>
  <c r="DE36" i="13" s="1"/>
  <c r="DD36" i="13" s="1"/>
  <c r="DC36" i="13" s="1"/>
  <c r="DB36" i="13" s="1"/>
  <c r="DA36" i="13" s="1"/>
  <c r="CZ36" i="13" s="1"/>
  <c r="CY36" i="13" s="1"/>
  <c r="CX36" i="13" s="1"/>
  <c r="CW36" i="13" s="1"/>
  <c r="CV36" i="13" s="1"/>
  <c r="CU36" i="13" s="1"/>
  <c r="CT36" i="13" s="1"/>
  <c r="CS36" i="13" s="1"/>
  <c r="CR36" i="13" s="1"/>
  <c r="CQ36" i="13" s="1"/>
  <c r="CP36" i="13" s="1"/>
  <c r="CO36" i="13" s="1"/>
  <c r="CN36" i="13" s="1"/>
  <c r="CM36" i="13" s="1"/>
  <c r="CL36" i="13" s="1"/>
  <c r="CK36" i="13" s="1"/>
  <c r="CJ36" i="13" s="1"/>
  <c r="CI36" i="13" s="1"/>
  <c r="CH36" i="13" s="1"/>
  <c r="CG36" i="13" s="1"/>
  <c r="CF36" i="13" s="1"/>
  <c r="CE36" i="13" s="1"/>
  <c r="CD36" i="13" s="1"/>
  <c r="CC36" i="13" s="1"/>
  <c r="CB36" i="13" s="1"/>
  <c r="CA36" i="13" s="1"/>
  <c r="BZ36" i="13" s="1"/>
  <c r="BY36" i="13" s="1"/>
  <c r="BX36" i="13" s="1"/>
  <c r="BW36" i="13" s="1"/>
  <c r="BV36" i="13" s="1"/>
  <c r="BU36" i="13" s="1"/>
  <c r="BT36" i="13" s="1"/>
  <c r="BS36" i="13" s="1"/>
  <c r="BR36" i="13" s="1"/>
  <c r="BQ36" i="13" s="1"/>
  <c r="BP36" i="13" s="1"/>
  <c r="BO36" i="13" s="1"/>
  <c r="BN36" i="13" s="1"/>
  <c r="BM36" i="13" s="1"/>
  <c r="BL36" i="13" s="1"/>
  <c r="BK36" i="13" s="1"/>
  <c r="BJ36" i="13" s="1"/>
  <c r="BI36" i="13" s="1"/>
  <c r="BH36" i="13" s="1"/>
  <c r="BG36" i="13" s="1"/>
  <c r="BF36" i="13" s="1"/>
  <c r="BE36" i="13" s="1"/>
  <c r="BD36" i="13" s="1"/>
  <c r="BC36" i="13" s="1"/>
  <c r="BB36" i="13" s="1"/>
  <c r="BA36" i="13" s="1"/>
  <c r="AZ36" i="13" s="1"/>
  <c r="AY36" i="13" s="1"/>
  <c r="AX36" i="13" s="1"/>
  <c r="AW36" i="13" s="1"/>
  <c r="AV36" i="13" s="1"/>
  <c r="AU36" i="13" s="1"/>
  <c r="AT36" i="13" s="1"/>
  <c r="AS36" i="13" s="1"/>
  <c r="AR36" i="13" s="1"/>
  <c r="AQ36" i="13" s="1"/>
  <c r="AP36" i="13" s="1"/>
  <c r="AO36" i="13" s="1"/>
  <c r="AN36" i="13" s="1"/>
  <c r="AM36" i="13" s="1"/>
  <c r="AL36" i="13" s="1"/>
  <c r="AK36" i="13" s="1"/>
  <c r="AJ36" i="13" s="1"/>
  <c r="AI36" i="13" s="1"/>
  <c r="AH36" i="13" s="1"/>
  <c r="AG36" i="13" s="1"/>
  <c r="AF36" i="13" s="1"/>
  <c r="AE36" i="13" s="1"/>
  <c r="AD36" i="13" s="1"/>
  <c r="AC36" i="13" s="1"/>
  <c r="AB36" i="13" s="1"/>
  <c r="AA36" i="13" s="1"/>
  <c r="Z36" i="13" s="1"/>
  <c r="Y36" i="13" s="1"/>
  <c r="X36" i="13" s="1"/>
  <c r="W36" i="13" s="1"/>
  <c r="V36" i="13" s="1"/>
  <c r="U36" i="13" s="1"/>
  <c r="T36" i="13" s="1"/>
  <c r="S36" i="13" s="1"/>
  <c r="R36" i="13" s="1"/>
  <c r="A9" i="13"/>
  <c r="Y163" i="8"/>
  <c r="Y16" i="8"/>
  <c r="Y18" i="8"/>
  <c r="Y20" i="8"/>
  <c r="Y21" i="8"/>
  <c r="Y22" i="8"/>
  <c r="Y28" i="8"/>
  <c r="Y29" i="8"/>
  <c r="Y30" i="8"/>
  <c r="Y36" i="8"/>
  <c r="Y37" i="8"/>
  <c r="Y38" i="8"/>
  <c r="Y39" i="8"/>
  <c r="Y46" i="8"/>
  <c r="Y47" i="8"/>
  <c r="Y48" i="8"/>
  <c r="Y50" i="8"/>
  <c r="Y51" i="8"/>
  <c r="Y84" i="8"/>
  <c r="Y85" i="8"/>
  <c r="Y86" i="8"/>
  <c r="Y87" i="8"/>
  <c r="Y88" i="8"/>
  <c r="Y89" i="8"/>
  <c r="Y90" i="8"/>
  <c r="Y91" i="8"/>
  <c r="Y92" i="8"/>
  <c r="Y93" i="8"/>
  <c r="Y96" i="8"/>
  <c r="Y98" i="8"/>
  <c r="Y99" i="8"/>
  <c r="Y100" i="8"/>
  <c r="Y101" i="8"/>
  <c r="Y102" i="8"/>
  <c r="Y103" i="8"/>
  <c r="Y104" i="8"/>
  <c r="Y105" i="8"/>
  <c r="Y106" i="8"/>
  <c r="Y107" i="8"/>
  <c r="Y108" i="8"/>
  <c r="Y109" i="8"/>
  <c r="Y110" i="8"/>
  <c r="Y111" i="8"/>
  <c r="Y112" i="8"/>
  <c r="Y113" i="8"/>
  <c r="Y114" i="8"/>
  <c r="Y115" i="8"/>
  <c r="Y117" i="8"/>
  <c r="Y119" i="8"/>
  <c r="Y121" i="8"/>
  <c r="Y122" i="8"/>
  <c r="Y123" i="8"/>
  <c r="Y124" i="8"/>
  <c r="Y125" i="8"/>
  <c r="Y126" i="8"/>
  <c r="Y133" i="8"/>
  <c r="Y134" i="8"/>
  <c r="Y135" i="8"/>
  <c r="Y144" i="8"/>
  <c r="Y145" i="8"/>
  <c r="Y146" i="8"/>
  <c r="Y147" i="8"/>
  <c r="Y151" i="8"/>
  <c r="Y153" i="8"/>
  <c r="Y154" i="8"/>
  <c r="Y155" i="8"/>
  <c r="Y160" i="8"/>
  <c r="Y161" i="8"/>
  <c r="Y164" i="8"/>
  <c r="Y165" i="8"/>
  <c r="Q59" i="13"/>
  <c r="A59" i="13"/>
  <c r="Q58" i="13"/>
  <c r="A58" i="13"/>
  <c r="Q57" i="13"/>
  <c r="A57" i="13"/>
  <c r="Q56" i="13"/>
  <c r="A56" i="13"/>
  <c r="Q55" i="13"/>
  <c r="A55" i="13"/>
  <c r="A54" i="13"/>
  <c r="Q53" i="13"/>
  <c r="A53" i="13"/>
  <c r="Q52" i="13"/>
  <c r="A52" i="13"/>
  <c r="Q51" i="13"/>
  <c r="A51" i="13"/>
  <c r="A50" i="13"/>
  <c r="A49" i="13"/>
  <c r="Q47" i="13"/>
  <c r="A47" i="13"/>
  <c r="Q46" i="13"/>
  <c r="A46" i="13"/>
  <c r="Q45" i="13"/>
  <c r="A45" i="13"/>
  <c r="Q44" i="13"/>
  <c r="A44" i="13"/>
  <c r="Q43" i="13"/>
  <c r="A43" i="13"/>
  <c r="Q42" i="13"/>
  <c r="A42" i="13"/>
  <c r="Q41" i="13"/>
  <c r="A41" i="13"/>
  <c r="A40" i="13"/>
  <c r="Q39" i="13"/>
  <c r="A39" i="13"/>
  <c r="Q38" i="13"/>
  <c r="A38" i="13"/>
  <c r="Q35" i="13"/>
  <c r="A35" i="13"/>
  <c r="Q34" i="13"/>
  <c r="A34" i="13"/>
  <c r="Q33" i="13"/>
  <c r="A33" i="13"/>
  <c r="Q32" i="13"/>
  <c r="A32" i="13"/>
  <c r="Q31" i="13"/>
  <c r="A31" i="13"/>
  <c r="Q30" i="13"/>
  <c r="A30" i="13"/>
  <c r="Q29" i="13"/>
  <c r="A29" i="13"/>
  <c r="A28" i="13"/>
  <c r="A27" i="13"/>
  <c r="Q26" i="13"/>
  <c r="A26" i="13"/>
  <c r="Q25" i="13"/>
  <c r="A25" i="13"/>
  <c r="A24" i="13"/>
  <c r="A23" i="13"/>
  <c r="Q22" i="13"/>
  <c r="A22" i="13"/>
  <c r="Q21" i="13"/>
  <c r="A21" i="13"/>
  <c r="Q20" i="13"/>
  <c r="A20" i="13"/>
  <c r="Q19" i="13"/>
  <c r="A19" i="13"/>
  <c r="A18" i="13"/>
  <c r="Q17" i="13"/>
  <c r="A17" i="13"/>
  <c r="Q16" i="13"/>
  <c r="A16" i="13"/>
  <c r="Q15" i="13"/>
  <c r="A15" i="13"/>
  <c r="Q14" i="13"/>
  <c r="A14" i="13"/>
  <c r="Q13" i="13"/>
  <c r="A13" i="13"/>
  <c r="Q12" i="13"/>
  <c r="A12" i="13"/>
  <c r="Q11" i="13"/>
  <c r="A11" i="13"/>
  <c r="Q10" i="13"/>
  <c r="A10" i="13"/>
  <c r="Q9" i="13"/>
  <c r="P60" i="13" l="1"/>
  <c r="R94" i="11"/>
  <c r="L94" i="11"/>
  <c r="R93" i="11"/>
  <c r="L93" i="11"/>
  <c r="R92" i="11"/>
  <c r="L92" i="11"/>
  <c r="R91" i="11"/>
  <c r="L91" i="11"/>
  <c r="R89" i="11"/>
  <c r="L89" i="11"/>
  <c r="R88" i="11"/>
  <c r="L88" i="11"/>
  <c r="R87" i="11"/>
  <c r="L87" i="11"/>
  <c r="R86" i="11"/>
  <c r="L86" i="11"/>
  <c r="R83" i="11"/>
  <c r="L83" i="11"/>
  <c r="R80" i="11"/>
  <c r="L80" i="11"/>
  <c r="R79" i="11"/>
  <c r="L79" i="11"/>
  <c r="R77" i="11"/>
  <c r="L77" i="11"/>
  <c r="R75" i="11"/>
  <c r="L75" i="11"/>
  <c r="R72" i="11"/>
  <c r="L72" i="11"/>
  <c r="R69" i="11"/>
  <c r="L69" i="11"/>
  <c r="R67" i="11"/>
  <c r="L67" i="11"/>
  <c r="R65" i="11"/>
  <c r="L65" i="11"/>
  <c r="R63" i="11"/>
  <c r="L63" i="11"/>
  <c r="R62" i="11"/>
  <c r="L62" i="11"/>
  <c r="R61" i="11"/>
  <c r="L61" i="11"/>
  <c r="R60" i="11"/>
  <c r="L60" i="11"/>
  <c r="R57" i="11"/>
  <c r="L57" i="11"/>
  <c r="R56" i="11"/>
  <c r="L56" i="11"/>
  <c r="R54" i="11"/>
  <c r="L54" i="11"/>
  <c r="R49" i="11"/>
  <c r="L49" i="11"/>
  <c r="R45" i="11"/>
  <c r="L45" i="11"/>
  <c r="R43" i="11"/>
  <c r="L43" i="11"/>
  <c r="R40" i="11"/>
  <c r="L40" i="11"/>
  <c r="R39" i="11"/>
  <c r="L39" i="11"/>
  <c r="R38" i="11"/>
  <c r="L38" i="11"/>
  <c r="R36" i="11"/>
  <c r="L36" i="11"/>
  <c r="L34" i="11"/>
  <c r="R33" i="11"/>
  <c r="L33" i="11"/>
  <c r="R28" i="11"/>
  <c r="L28" i="11"/>
  <c r="R26" i="11"/>
  <c r="L26" i="11"/>
  <c r="R23" i="11"/>
  <c r="L23" i="11"/>
  <c r="R22" i="11"/>
  <c r="L22" i="11"/>
  <c r="R21" i="11"/>
  <c r="L21" i="11"/>
  <c r="R19" i="11"/>
  <c r="L19" i="11"/>
  <c r="R18" i="11"/>
  <c r="L18" i="11"/>
  <c r="R14" i="11"/>
  <c r="L14" i="11"/>
  <c r="R13" i="11"/>
  <c r="L13" i="11"/>
  <c r="R12" i="11"/>
  <c r="L12" i="11"/>
  <c r="R11" i="11"/>
  <c r="L11" i="11"/>
  <c r="O60" i="13" l="1"/>
  <c r="Q60" i="13" s="1"/>
  <c r="M60" i="13" l="1"/>
  <c r="L60" i="13" l="1"/>
  <c r="N60" i="13" s="1"/>
  <c r="J60" i="13" l="1"/>
  <c r="I60" i="13" l="1"/>
  <c r="K60" i="13" s="1"/>
  <c r="G60" i="13" l="1"/>
  <c r="F60" i="13" l="1"/>
  <c r="H60" i="13" s="1"/>
  <c r="E60" i="13" l="1"/>
</calcChain>
</file>

<file path=xl/sharedStrings.xml><?xml version="1.0" encoding="utf-8"?>
<sst xmlns="http://schemas.openxmlformats.org/spreadsheetml/2006/main" count="9058" uniqueCount="3407">
  <si>
    <t>PROCESO PLANEACIÓN ESTRATÉGICA 
FORMATO FORMULACIÓN Y SEGUIMIENTO DEL PLAN DE ACCIÓN INSTITUCIONAL INTEGRADO</t>
  </si>
  <si>
    <t xml:space="preserve">Código: FOR-PE-001 </t>
  </si>
  <si>
    <t>Versión: 7</t>
  </si>
  <si>
    <t>Fecha: Memo I2022039316 - 16/11/2022</t>
  </si>
  <si>
    <t>Página: 1 de 1</t>
  </si>
  <si>
    <t>ENTIDAD:</t>
  </si>
  <si>
    <t>Secretaría Distrital de Integración Social</t>
  </si>
  <si>
    <t>MISIÓN:</t>
  </si>
  <si>
    <t>La Secretaría Distrital de Integración Social, es una entidad pública de nivel central de la ciudad de Bogotá, líder del sector social, responsable de la formulación e implementación de políticas públicas poblacionales orientadas al ejercicio de derechos, ofrece servicios sociales y promueve de forma articulada, la inclusión social, el desarrollo de capacidades y la mejora en la calidad de vida de la población en mayor condición de vulnerabilidad, con un enfoque territorial.</t>
  </si>
  <si>
    <t>VISIÓN:</t>
  </si>
  <si>
    <t>La Secretaría Distrital de Integración Social será en el año 2030, una entidad líder, a nivel nacional, en materia de política social y un referente en la promoción de derechos, por contribuir a la inclusión social, al desarrollo de capacidades y a la prestación de los servicios sociales de alta calidad, a través de la transformación de los servicios sociales, la modernización institucional y una estrategia territorial integral social que responde a las necesidades sociales mediante acciones transectoriales, integradoras e innovadoras. Lo anterior para hacer de Bogotá una ciudad más cuidadora, incluyente, sostenible y consciente.</t>
  </si>
  <si>
    <t>PLAN DE DESARROLLO Y PLAN  ESTRATÉGICO SECTORIAL</t>
  </si>
  <si>
    <t>PLAN ESTRATÉGICO INSTITUCIONAL</t>
  </si>
  <si>
    <r>
      <t>PLAN DE ACCIÓN INSTITUCIONAL VIGENCIA</t>
    </r>
    <r>
      <rPr>
        <sz val="12"/>
        <color theme="4"/>
        <rFont val="Arial"/>
        <family val="2"/>
      </rPr>
      <t xml:space="preserve"> </t>
    </r>
    <r>
      <rPr>
        <sz val="12"/>
        <rFont val="Arial"/>
        <family val="2"/>
      </rPr>
      <t>2024</t>
    </r>
  </si>
  <si>
    <t xml:space="preserve">IDENTIFICACIÓN </t>
  </si>
  <si>
    <t>Formulación</t>
  </si>
  <si>
    <t>Programación I trimestre</t>
  </si>
  <si>
    <t>Seguimiento I trimestre</t>
  </si>
  <si>
    <t>Programación II trimestre</t>
  </si>
  <si>
    <t>Seguimiento II trimestre</t>
  </si>
  <si>
    <t>Programación III trimestre</t>
  </si>
  <si>
    <t>Seguimiento III trimestre</t>
  </si>
  <si>
    <t>Programación IV trimestre</t>
  </si>
  <si>
    <t>Seguimiento IV trimestre</t>
  </si>
  <si>
    <t>Consolidado año</t>
  </si>
  <si>
    <t>Meta plan de desarrollo</t>
  </si>
  <si>
    <t>Objetivo estratégico sectorial</t>
  </si>
  <si>
    <t>Objetivo estratégico 2020 - 2024</t>
  </si>
  <si>
    <t>Metas 2020 - 2024</t>
  </si>
  <si>
    <t>Política o componente MIPG</t>
  </si>
  <si>
    <t>Proceso relacionado</t>
  </si>
  <si>
    <t xml:space="preserve">Fuente de financiación </t>
  </si>
  <si>
    <t>Proyecto de inversión</t>
  </si>
  <si>
    <t xml:space="preserve">Meta proyecto de inversión </t>
  </si>
  <si>
    <t>Plan asociado</t>
  </si>
  <si>
    <t xml:space="preserve">Plan de acción política pública poblacional asociada  </t>
  </si>
  <si>
    <t>Número de Acción / Actividad</t>
  </si>
  <si>
    <t>Acciones / actividades</t>
  </si>
  <si>
    <t>Meta</t>
  </si>
  <si>
    <t>Tendencia de meta</t>
  </si>
  <si>
    <t>Nombre del indicador de la meta</t>
  </si>
  <si>
    <t>Fórmula del indicador o índice</t>
  </si>
  <si>
    <t>Fecha inicio</t>
  </si>
  <si>
    <t>Fecha finalización</t>
  </si>
  <si>
    <t>Dependencia responsable</t>
  </si>
  <si>
    <t>Evidencias programadas
I trimestre</t>
  </si>
  <si>
    <t xml:space="preserve">Programación  meta
I trimestre </t>
  </si>
  <si>
    <t>Avance cuantitativo
I trimestre</t>
  </si>
  <si>
    <t>Porcentaje de cumplimiento 
I trimestre</t>
  </si>
  <si>
    <t>Avance cualitativo
I trimestre</t>
  </si>
  <si>
    <t>Revisión segunda línea de defensa</t>
  </si>
  <si>
    <t>Evidencias programadas
II trimestre</t>
  </si>
  <si>
    <t xml:space="preserve">Programación  meta
II trimestre </t>
  </si>
  <si>
    <t>Avance cuantitativo
II trimestre</t>
  </si>
  <si>
    <t>Porcentaje de cumplimiento 
II trimestre</t>
  </si>
  <si>
    <t>Avance cualitativo
II trimestre</t>
  </si>
  <si>
    <t>Revisión segunda línea de defensa2</t>
  </si>
  <si>
    <t>Evidencias programadas
III trimestre</t>
  </si>
  <si>
    <t xml:space="preserve">Programación  meta
III trimestre </t>
  </si>
  <si>
    <t>Avance cuantitativo
III trimestre</t>
  </si>
  <si>
    <t>Porcentaje de cumplimiento 
III trimestre</t>
  </si>
  <si>
    <t>Avance cualitativo
III trimestre</t>
  </si>
  <si>
    <t>Revisión segunda línea de defensa3</t>
  </si>
  <si>
    <t>Evidencias programadas
IV trimestre</t>
  </si>
  <si>
    <t xml:space="preserve">Programación  meta
IV trimestre </t>
  </si>
  <si>
    <t>Avance cuantitativo
IV trimestre</t>
  </si>
  <si>
    <t>Porcentaje de cumplimiento 
IV trimestre</t>
  </si>
  <si>
    <t>Avance cualitativo
IV trimestre</t>
  </si>
  <si>
    <t>Revisión segunda línea de defensa4</t>
  </si>
  <si>
    <t>Columna5</t>
  </si>
  <si>
    <t>Programado meta</t>
  </si>
  <si>
    <t>Avance meta</t>
  </si>
  <si>
    <t>Porcentaje de avance</t>
  </si>
  <si>
    <t>Avance cualitativo</t>
  </si>
  <si>
    <t>No se asocia a metas Plan de Desarrollo</t>
  </si>
  <si>
    <t>Todos los Objetivos Estratégicos Sectoriales</t>
  </si>
  <si>
    <t>Todos los Objetivos Estratégicos Institucionales</t>
  </si>
  <si>
    <t>Todas las metas 2020 - 2024</t>
  </si>
  <si>
    <t>Planeación Institucional</t>
  </si>
  <si>
    <t>Planeación estratégica</t>
  </si>
  <si>
    <t>Inversión</t>
  </si>
  <si>
    <t>No se asocia a Proyecto de Inversión</t>
  </si>
  <si>
    <t>No se asocia a meta proyecto de inversión</t>
  </si>
  <si>
    <t>No se asocia a Planes Institucionales integrados</t>
  </si>
  <si>
    <t>No se asocia a Políticas Públicas</t>
  </si>
  <si>
    <t>Elaborar el informe de seguimiento al cumplimiento de los objetivos de la Secretaría Distrital de Integración Social, en el marco del Comité Institucional de Gestión y desempeño.</t>
  </si>
  <si>
    <t>Suma</t>
  </si>
  <si>
    <t>Informe de seguimiento y acompañamiento a los Objetivos Estratégicos Institucionales de la SDIS</t>
  </si>
  <si>
    <t xml:space="preserve">Sumatoria de Informes de seguimiento a los objetivos estratégicos elaborados </t>
  </si>
  <si>
    <t>Despacho</t>
  </si>
  <si>
    <t>No programado</t>
  </si>
  <si>
    <t>Informe de gestión del Comité Institucional de Gestión y Desempeño I semestre</t>
  </si>
  <si>
    <t>Informe de gestión del Comité Institucional de Gestión y Desempeño II Semestre</t>
  </si>
  <si>
    <t>3. Fortalecer el desempeño del sector social, enmarcado en la transformación de los servicios sociales, el desarrollo del recurso humano, la infraestructura, la tecnología, la gestión de conocimiento, la innovación, la transparencia, y  control, con el fin de optimizar la capacidad organizacional para la rectoría de la política  social y la prestación de servicios sociales.</t>
  </si>
  <si>
    <t>3. Transformar los servicios sociales de la SDIS con el fin de responder a los aspectos clave del Plan Distrital de Desarrollo como el Sistema Distrital de Cuidado, la Estrategia Territorial de Integración Social y el Ingreso Mínimo Garantizado</t>
  </si>
  <si>
    <t>No se asocia a metas 2020-2024</t>
  </si>
  <si>
    <t>Gestión del conocimiento y la innovación</t>
  </si>
  <si>
    <t>Gestión del conocimiento</t>
  </si>
  <si>
    <t>7741 - Fortalecimiento de la gestión de la información y el conocimiento con enfoque participativo y territorial</t>
  </si>
  <si>
    <t>3. Construir 1 estrategia de gestión del conocimiento y la información</t>
  </si>
  <si>
    <t>Actualizar el Mapa de Gestión del Conocimiento de la Secretaría Distrital de Integración Social a partir de los activos de conocimiento reportados por las dependencias de la Entidad.</t>
  </si>
  <si>
    <t>Número de reportes de acciones implementadas para la actualización del Mapa de Gestión del Conocimiento elaborados</t>
  </si>
  <si>
    <t>Sumatoria de reportes de acciones implementadas para la actualización del Mapa de Gestión del Conocimiento elaborados</t>
  </si>
  <si>
    <t>Dirección de Análisis y Diseño Estratégico</t>
  </si>
  <si>
    <t>Reporte de acciones implementadas para la actualización del Mapa de Gestión del conocimiento I trimestre</t>
  </si>
  <si>
    <t>Durante el primer trimestre de 2024, se llevaron a cabo tres actividades principales asociadas a la actualización del Mapa de Gestión del conocimiento: revisión técnica y metodológica del formulario de conocimiento estratégico, elaboración del tablero de control para el seguimiento al reporte de activos de conocimiento por parte de las dependencias y comunicación a las dependencias sobre el procedimiento de actualización de esta herramienta. Se carga el reporte de acciones implementadas para la actualización del Mapa de Gestión del conocimiento correspondiente al primer trimestre de 2024 como evidencia.</t>
  </si>
  <si>
    <t>Desde la revisión de la segunda línea se verifica que los documentos aportados cumplan con los siguientes criterios, de acuerdo con su programación respectiva:
Entregable respecto a la evidencia programada: cumple
Firmas: Falta firma del reporte 
Periodo de reporte de la evidencia: cumple
Indicador: cumple
11/04/2024, el área atendio la recomendación, por lo tanto no se  generan mas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</si>
  <si>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Reporte de acciones implementadas para la actualización del Mapa de Gestión del conocimiento II trimestre</t>
  </si>
  <si>
    <t>Reporte de acciones implementadas para la actualización del Mapa de Gestión del conocimiento III trimestre</t>
  </si>
  <si>
    <t>Reporte de acciones implementadas para la actualización del Mapa de Gestión del conocimiento IV trimestre</t>
  </si>
  <si>
    <t>Elaborar tres boletines temáticos sobre fenómenos sociales, servicios sociales o estrategias de la Entidad.</t>
  </si>
  <si>
    <t>Número de boletines temáticos sobre servicios sociales o estrategias de la Entidad elaborados</t>
  </si>
  <si>
    <t>Sumatoria de los boletines temáticos sobre fenómenos sociales, servicios sociales o estrategias de la Entidad elaborados</t>
  </si>
  <si>
    <t>Boletín temático sobre servicios sociales o estrategias de la Entidad</t>
  </si>
  <si>
    <t>411. Diseñar e implementar una estrategia de focalización ajustada a las realidades poblacionales y territoriales en el marco de la Estrategia Territorial Integral Social - ETIS</t>
  </si>
  <si>
    <t xml:space="preserve">4. Liderar, formular, actualizar e implementar las políticas públicas sociales de competencia y participación desde el Sector de Integración Social, que contribuyan a la materialización de un nuevo contrato social y ambiental para la Bogotá del siglo XXI  </t>
  </si>
  <si>
    <t>39. Diseñar e implementar una  estrategia de focalización ajustada a las realidades poblacionales y territoriales en el  marco de la Estrategia Territorial  Integral Social - ETIS</t>
  </si>
  <si>
    <t>4. Formular e implementar 1 estrategia de focalización en el marco de la Estrategia Territorial Integral Social - ETIS</t>
  </si>
  <si>
    <t>Elaborar el reporte mensual de personas remitidas en listados de priorización por servicio, modalidad o estrategia de la entidad.</t>
  </si>
  <si>
    <t>Reportes de personas remitidas en listados de priorización por servicio, modalidad o estrategia, elaborados</t>
  </si>
  <si>
    <t>Número de reportes de personas remitidas en listados de priorización por servicio, modalidad o estrategia, elaborados.</t>
  </si>
  <si>
    <t>Reportes mensuales de personas remitidas en listados de priorización por servicio, modalidad o estrategia</t>
  </si>
  <si>
    <t xml:space="preserve">En el primer trimestre de 2024, se generaron los listados de focalización y priorización para los servicios focalizados por instrumentos según lo contemplado en el procedimiento y documento técnico de focalización, de la siguiente manera: enero 148.131 personas remitidas en listados de focalización y priorización, febrero 110.762 personas y marzo xx personas. Se aportaron los tres listados para cada uno de los citados meses.  </t>
  </si>
  <si>
    <t>Desde la revisión de la segunda línea se verifica que los documentos aportados cumplan con los siguientes criterios, de acuerdo con su programación respectiva:
Entregable respecto a la evidencia programada: No cumple, el archivo debe llamarse reporte y no informe como aparece en la evidencia
Firmas: No aplica
Periodo de reporte de la evidencia: cumple
Indicador: cumple
11/04/2024, el área atendió las recomendaciones, poir lo tanto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</si>
  <si>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Inversión y Funcionamiento</t>
  </si>
  <si>
    <t>Realizar actividades de promoción y fortalecimiento de competencias en innovación social desde la Secretaría Distital de Integración Social.</t>
  </si>
  <si>
    <t>Número de actividades de promoción y fortalecimiento de competencias en innovación social desde la Secretaría Distital de Integración Social, realizadas</t>
  </si>
  <si>
    <t>Sumatoria de actividades de promoción y fortalecimiento de competencias en innovación social desde la Secretaría Distital de Integración Social, realizadas.</t>
  </si>
  <si>
    <t>Evidencia de realización de actividades de promoción y fortalecimiento en innovación social.</t>
  </si>
  <si>
    <t>Durante el primer trimestre de 2024, se ejecutaron siete (7) actividades preparatorias de la semana "Innovación para mi vida" la cual se desarrolló entre el 11 y el 15 de marzo. Adicionalmente, se adelantaron al corte del 31 de marzo seis (6) actividades correspondientes al prototipado de oportunidades de la Sala VIP intraemprendimiento SDIS en total se ejecutaron (13) actividades.</t>
  </si>
  <si>
    <t>Desde la revisión de la segunda línea se verifica que los documentos aportados cumplan con los siguientes criterios, de acuerdo con su programación respectiva:
Entregable respecto a la evidencia programada: No cumple , La actividad 12 encuentro presencial, no cumple ninguna caracteristica de actividad, por lo tanto, esta debe tener un contenido y desarollo, de lo contrario eliminarlo
Firmas: No aplica
Periodo de reporte de la evidencia: cumple
Indicador: cumple
18/04/2024, la dependencia atendio la recomendacion, por lo tnato,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</si>
  <si>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4. Adelantar un proceso de modernización y mejora del desempeño institucional, garantizando la transparencia, integridad y seguimiento y control, que incluya el rediseño de la estructura organizacional, la reestructuración del proceso de contratación y el desarrollo de una estrategia de retroalimentación y evaluación de la entidad en territorio.</t>
  </si>
  <si>
    <t>Control interno</t>
  </si>
  <si>
    <t>Auditoría y control</t>
  </si>
  <si>
    <t>5. Asesorar técnicamente al 100% de las áreas  en la formulación y seguimiento de las políticas públicas, planes, programas, proyectos y gasto público</t>
  </si>
  <si>
    <t>Realizar los reportes de seguimiento a la implementacion de planes de mejoramiento a cargo de la Dirección de Análisis y Diseño Estratégico y sus subdirecciones técnicas.</t>
  </si>
  <si>
    <t>Reportes de seguimiento a planes de mejoramiento a cargo de la DADE y sus subdirecciones tecnicas, realizados</t>
  </si>
  <si>
    <t>Número de reportes de planes de mejoramiento a cargo de la DADE y sus subdirecciones tecnicas realizados</t>
  </si>
  <si>
    <t>Correo electrónico con el Reporte de seguimiento de las acciones de mejora a cargo de la DADE y sus subdirecciones tecnicas, con sus respectivas evidencias</t>
  </si>
  <si>
    <t>Durante el primer trimestre de 2024, se realizó seguimiento mensual a los planes de mejoramiento a cargo de la Direcciòn de Análisis y Diseño Estratégico, La Subdirección de Diseño, Evaluación y Sistematización y la Subdirección de Investigación e Información y se realizó el reporte a la Oficina de Control interno de las acciones cumplidas junto con sus evidencias.  Se anexa el correo eletrónico con el reporte del mes de enero de 2024, junto con sus respectivas evidencias.</t>
  </si>
  <si>
    <t>Desde la revisión de la segunda línea se verifica que los documentos aportados cumplan con los siguientes criterios, de acuerdo con su programación respectiva:
Entregable respecto a la evidencia programada: Cumple ,
Firmas: En caso de ingresar evidencas adicionales a las solicitadas en la programación; éstas deben cumplir con los criterios establecidos, por lo tanto,  se requiere que los informes anexados esten firmados. 
Reporte 23 de febrero, contiene una carpeta 9.2.2 accion 1 del 23_03_2023 eutoevaluacion efectava; no tiene archivo, esta vacia
Periodo de reporte de la evidencia: cumple
Indicador: cumple
12/04/2024, la depedencia atiende la recomencaci+on, por lo tanto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</si>
  <si>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Realizar la rendición de las cuentas mensuales, anual y ocasionales (esta última cuando aplique) de la Secretaría Distrital de Integración Social en la plataforma SIVICOF de la Contraloría de Bogotá.</t>
  </si>
  <si>
    <t>Constante</t>
  </si>
  <si>
    <t>Informes y archivos de la SDIS cargados en SIVICOF</t>
  </si>
  <si>
    <t>(Número de cuentas cargadas en SIVICOF, en el trimestre / Total de cuentas a cargar en SIVICOF en el año)*100</t>
  </si>
  <si>
    <t>Cuentas cargadas a la plataforma dispuesta por el SIVICOF en el trimestre</t>
  </si>
  <si>
    <t xml:space="preserve">Durante el primer trimestre de 2024, se realizó el cargue de la totalidad de las cuentas de la SDIS en la plataforma SIVICOF de la Contraloría de Bogotá, así:
• Mensuales de diciembre 2023, y enero y febrero de 2024, las cuales contienen los informes de Presupuesto, deuda pública, inversiones, gestión y resultados y contratación.
• Anual de la vigencia 2023, la cual contiene los informes de Presupuesto, Gestión y Resultados, Balance Social, Estadísticas – Informática, Contabilidad, Contratación, Control Fiscal Interno, Plan de Mejoramiento Seguimiento Entidad y Control Fiscal Interno Especiales.
• Planes de mejoramiento de auditorias codigos 74, 77,  78, 79 y 206
Por lo anterior, y de acuerdo con el cálculo del indicador, se obtiene un cumplimiento del 100% de la actividad programada para este periodo.  </t>
  </si>
  <si>
    <t>Desde la revisión de la segunda línea se verifica que los documentos aportados cumplan con los siguientes criterios, de acuerdo con su programación respectiva:
Entregable respecto a la evidencia programada: cumple
Firmas: No aplica 
Periodo de reporte de la evidencia: cumple
Indicador: cumple
09/04/2024,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</si>
  <si>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Realizar el reporte y el respectivo envío de las cuentas mensuales, semestrales y anual de la Secretaría Distrital de Integración Social a la Secretaría Distrital de Hacienda para su cargue en la plataforma del SIRECI de la Contraloría General de la República.</t>
  </si>
  <si>
    <t>Informes y archivos de la SDIS entregados a SDH para cargue en SIRECI</t>
  </si>
  <si>
    <t>(Número de cuentas, en el trimestre, procesadas y enviados a SHD para cargue en SIRECI / Total cuetnas a procesar y enviar a SHD, en el año, para cargue en SIRECI de la Contraloría General de la Republica)*100</t>
  </si>
  <si>
    <t>Cuentas procesadas y enviadas a SDH para subir aplicativo SIRECI dispuesto por la CGR en el trimestre</t>
  </si>
  <si>
    <t xml:space="preserve">Durante el primer trimestre de 2024, se enviaron a SDH para subir aplicativo SIRECI dispuesto por la Contraloira General de la Republica, las cuentas:
• Mensuales de diciembre 2023, y enero y febrero de 2024, las cuales contienen los informes de "M-7.3 Regalías – Contratos y Proyectos" y el "M-71 Obras Civiles Inconclusas O Sin Uso".
• Anual de la vigencia 2023, la cual contiene los informes de "M6 - Sistema General de Participaciones", "M3 - Plan de Mejoramiento"
Por lo anterior, y de acuerdo con el cálculo del indicador, se obtiene un cumplimiento del 100% de la actividad programada para este periodo.
</t>
  </si>
  <si>
    <t>4. Adelantar un proceso de modernización y mejora del desempeño institucional, garantizando la transparencia, integridad y seguimiento y control, que incluya el rediseño de la estructura organizacional, la reestructuración del proceso de contratación y el desarrollo de una estrategia de retroalimentación y evaluación de la entidad en territorio</t>
  </si>
  <si>
    <t>Participación ciudadana en la gestión pública</t>
  </si>
  <si>
    <t>Plan de Estrategia de participación</t>
  </si>
  <si>
    <t>Política pública de participación incidente</t>
  </si>
  <si>
    <t>Realizar los reportes de seguimiento a la implementacion de los productos de la Secretaría Distrital de Integración Social en el plan de acción de la Política Pública de participación incidente</t>
  </si>
  <si>
    <t>Reportes de seguimiento a la implementacion del los productos de la SDIS en el plan de acción de la política pública de participación incidente realizados</t>
  </si>
  <si>
    <t>Número de reportes de seguimiento a la implementacion del los productos de la SDIS en el plan de acción de la política pública de participación incidente realizados</t>
  </si>
  <si>
    <t xml:space="preserve">Reporte trimestral de seguimiento a la implementacion del los productos de la SDIS en el plan de acción de la política pública de participación incidente </t>
  </si>
  <si>
    <t>Seguimiento y evaluación del desempeño institucional</t>
  </si>
  <si>
    <t>Realizar los reportes de seguimiento a la implementacion de los productos de la SDIS en el plan de trabajo del Sello Distrital de Equidad de Género</t>
  </si>
  <si>
    <t>Reportes de seguimiento a los productos de la SDIS del plan de trabajo del Sello Distrital de Equidad de Género realizados</t>
  </si>
  <si>
    <t>Número de reportes de seguimiento a los productos de la SDIS del plan de trabajo del Sello Distrital de Equidad de Género realizados</t>
  </si>
  <si>
    <t>Reporte trimestral de seguimiento a los productos de la SDIS del plan de trabajo del Sello Distrital de Equidad de Género</t>
  </si>
  <si>
    <t>Plan de estrategia de participación</t>
  </si>
  <si>
    <t>Todas las políticas públicas lideradas por la entidad</t>
  </si>
  <si>
    <t>Realizar los reportes de seguimiento a la implementacion de la estrategia de rendición de cuentas 2024</t>
  </si>
  <si>
    <t>Reportes de seguimiento al avance de la estrategia de rendición de cuentas, realizados</t>
  </si>
  <si>
    <t>Número de reportes de seguimiento al avance de la estrategia de rendición de cuentas, realizados</t>
  </si>
  <si>
    <t>31/12/2024</t>
  </si>
  <si>
    <t>Reporte trimestral de seguimiento al avance de la estrategia de rendición de cuentas</t>
  </si>
  <si>
    <t>Realizar los reportes de seguimiento a la implementacion del Plan de Participación ciudadana 2024</t>
  </si>
  <si>
    <t>Reportes de seguimiento al avance del Plan de participación ciudadana, realizados</t>
  </si>
  <si>
    <t>Número de reportes de seguimiento al avance del Plan de Participación Ciudadana realizados</t>
  </si>
  <si>
    <t>Reporte trimestral de seguimiento al avance del Plan de participación ciudadana</t>
  </si>
  <si>
    <t>513. Garantizar la eficiencia y la eficacia ambiental, logística, operativa y de gestión documental de la entidad, para la oportuna prestación de los servicios sociales incluyendo componentes que demanden la reformulación de los programas</t>
  </si>
  <si>
    <t>35.Garantizar la eficiencia y la eficacia  ambiental, logística, operativa y de gestión documental de la entidad, para la  oportuna prestación de los servicios  sociales incluyendo componentes que demanden la reformulación de los programas.</t>
  </si>
  <si>
    <t>Componente ambiental</t>
  </si>
  <si>
    <t>Gestión ambiental</t>
  </si>
  <si>
    <t>7748 - Fortalecimiento de la gestión institucional y desarrollo integral del talento humano en Bogotá</t>
  </si>
  <si>
    <t>3. Gestionar la implementación del 100 por ciento de los lineamientos Ambientales en las Unidades Operativas activas de la Entidad</t>
  </si>
  <si>
    <t>Plan Institucional de Gestión Ambiental - PIGA</t>
  </si>
  <si>
    <t>Realizar los informes con los resultados de la implementación del Plan Institucional de Gestión Ambiental - PIGA, de la Secretaría Distrital de Integración Social</t>
  </si>
  <si>
    <t>Informes del estado de la implementación del plan de acción del PIGA para la vigencia 2024</t>
  </si>
  <si>
    <t>N° de Informes presentados con el estado de la implementación del plan de acción PIGA 2024</t>
  </si>
  <si>
    <t>Dirección de Gestión Corporativa</t>
  </si>
  <si>
    <t>Informe del estado de la implementación del plan de acción del PIGA para la vigencia 2024</t>
  </si>
  <si>
    <t>51. Entregar el 100% de los apoyos alimentarios requeridos por la población beneficiaria de los servicios sociales de integración social</t>
  </si>
  <si>
    <t xml:space="preserve">11. Beneficiar el 100% de personas programadas con la entrega de apoyos alimentarios mediante bonos canjeables por alimentos y apoyos en especie.
</t>
  </si>
  <si>
    <t>Gestión presupuestal y eficiencia del gasto público</t>
  </si>
  <si>
    <t>Prestación de servicios sociales</t>
  </si>
  <si>
    <t>7745 - Compromiso por una alimentación integral en Bogotá</t>
  </si>
  <si>
    <t>Todas las metas del proyecto</t>
  </si>
  <si>
    <t>Plan Anual de Adquisiciones</t>
  </si>
  <si>
    <t>Elaborar un informe trimestral sobre el avance del seguimiento  realizado al proyecto de inversión a cargo de la Dirección de Nutrición y Abastecimiento.</t>
  </si>
  <si>
    <t>4 informes trimestrales sobre el avance del seguimiento realizado al proyecto de inversión a cargo de la Dirección de Nutrición y Abastecimiento.</t>
  </si>
  <si>
    <t>N° de informes elaborados</t>
  </si>
  <si>
    <t>Dirección de Nutrición y Abastecimiento</t>
  </si>
  <si>
    <t>Informe trimestral sobre el avance del seguimiento realizado al proyecto de inversión a cargo de la Dirección de Nutrición y Abastecimiento.</t>
  </si>
  <si>
    <t>La Dirección de Nutrición y Abastecimiento elaboró el informe trimestral en el cual se incluye el avance y seguimiento a la gestión del primer trimestre 2024 (enero a marzo), en el marco de su misionalidad, la programación para la vigencia y el cambio de administración distrital. En este documento se destacan las gestiones desarrolladas para dar continuidad en la compra de alimentos requeridos en los diferentes servicios sociales de la SDIS, así como de los servicios a cargo de la Dirección de Nutrición y Abastecimiento. Se relacionan también las gestiones presupuestales desarrolladas para el funcionamiento de las operaciones requeridas para el suministro de alimentos a los servicios sociales de la SDIS (comedores comunitarios, bonos propios y transversales, canastas y paquetes alimentarios, refrigerios, suministro de alimentos perecederos y no perecederos); también se reportan las principales gestiones en las acciones transversales de línea técnica y seguimiento que se desarrollan y complementan la prestación de los servicios sociales. De acuerdo con el cálculo del indicador, se logra un cumplimiento del 100% para este trimestre.</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</si>
  <si>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10/04/2024,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</si>
  <si>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15. Implementar una estrategia de acompañamiento de hogares pobres, en vulnerabilidad y riesgo social derivada de la pandemia del COVID 19, identificados poblacional diferencial y geográficamente en los barrios con mayor pobreza evidente y oculta del distrito</t>
  </si>
  <si>
    <t>Gestión de Transferencias</t>
  </si>
  <si>
    <t>7918 - Implementación de transferencias monetarias a hogares pobres y vulnerables en Bogotá</t>
  </si>
  <si>
    <t>Diseñar un instrumento  para  recolectar, analizar y documentar la información sobre los retos de la estrategia IMG resultantes de las diferentes intervenciones dirigidas a la ciudadanía.</t>
  </si>
  <si>
    <t>Creciente</t>
  </si>
  <si>
    <t>Avance en el diseño del Instrumento para la recolección, análisis y documentación  de la  información  resultante de diferentes intervenciones dirigidas a la  ciudadanía.</t>
  </si>
  <si>
    <t>Documento del avance en el diseño del Instrumento para la recolección, análisis y documentación  de la  información  resultante de diferentes intervenciones dirigidas a la  ciudadanía.</t>
  </si>
  <si>
    <t>Dirección de Transferencias</t>
  </si>
  <si>
    <t>Durante el primer trimestre, se adelantó el diagnóstico de los canales de atención a la ciudadanía, que permitió el cumplimiento de la acción: Documento del avance en el diseño del instrumento para la recolección , análisis y documentación de la información resultante de diferentes intervenciones dirigidas a la ciudadanía, programada para el periodo. Por lo anterior, y de acuerdo con el cálculodel indicador, se logra un cumplimiento del 100% para este periodo.</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</si>
  <si>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09/04/2024,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</si>
  <si>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Instrumento para la recolección, análisis y documentación  de la  información  resultante de diferentes intervenciones dirigidas a la  ciudadanía diseñado.</t>
  </si>
  <si>
    <t>Funcionamiento</t>
  </si>
  <si>
    <t>7919 - Implementación de transferencias monetarias a hogares pobres y vulnerables en Bogotá</t>
  </si>
  <si>
    <t>Crear un esquema que documente los diferentes ámbitos de articulación público - privados de IMG,  enfocado en las acciones orientadas a la inclusión productiva en el marco de la Política pública de superación de la pobreza.</t>
  </si>
  <si>
    <t xml:space="preserve">Avance en la creación del esquema de articulación público - privado, enfocado en las acciones orientadas a la inclusión productiva en el marco de la Política pública de superación de la pobreza. </t>
  </si>
  <si>
    <t xml:space="preserve">Documento de avance en la creación del Esquema de articulación público - privado, enfocado en las acciones orientadas a la inclusión productiva en el marco de la Política pública de superación de la pobreza. </t>
  </si>
  <si>
    <t>Durante el primer trimestre, se adelantó la evaluación de las estrategias de articulación público-privada de IMG, que permitió el cumplimiento de la acción: Documento de avance en la creación del Esquema de articulación público-privado, enfocado en las accionesorientadas a la inclusión productiva en el marco de la Política pública de la superación de la pobreza, programada para el periodo. Por lo anterior, y de acuerdo con el cálculo del indicador, se logra un cumplimiento del 100% para este periodo.</t>
  </si>
  <si>
    <t>Esquema de articulación público - privado, enfocado en las acciones orientadas a la inclusión productiva en el marco de la Política pública de superación de la pobreza creado.</t>
  </si>
  <si>
    <t>1. Fortalecer la territorialización de políticas, programas, proyectos y acciones en lo local a partir de la estrategia territorial integral social (ETIS) y la tropa social como herramientas de política social en el Distrito capital que reconozca y fortalezca las dinámicas de los hogares, comunidades y territorios, apuntando a la construcción de respuestas transectoriales, integradoras e innovadoras en el marco del sistema Distrital de cuidado, la garantía de derechos y la movilidad social.</t>
  </si>
  <si>
    <t xml:space="preserve">Fortalecimiento organizacional y simplificación de procesos </t>
  </si>
  <si>
    <t>No se asocia a proceso de gestión institucional</t>
  </si>
  <si>
    <t>Todos los proyectos de inversión de la Dirección para la Inclusión y las Familias</t>
  </si>
  <si>
    <t>Realizar el seguimiento a la implementación de las políticas públicas competencia de las Subdirecciones adscritas a la Dirección</t>
  </si>
  <si>
    <t>Informes de seguimiento a la implementación de las políticas públicas competencia de las Subdirecciones adscritas a la Dirección</t>
  </si>
  <si>
    <t>Número de informes de seguimiento elaborados</t>
  </si>
  <si>
    <t>Dirección para la Inclusión y las Familias</t>
  </si>
  <si>
    <t>Informe de seguimiento a la implementación de las políticas públicas competencia de las Subdirecciones adscritas a la Dirección</t>
  </si>
  <si>
    <t>Elaborar el informe de gestión del fortalecimiento técnico y servicios sociales de las Subdirecciones adscritas a la Dirección</t>
  </si>
  <si>
    <t>Informe de gestión del fortalecimiento técnico y servicios sociales de las Subdirecciones adscritas a la Dirección</t>
  </si>
  <si>
    <t>Número de informes de gestión elaborados</t>
  </si>
  <si>
    <t>Realizar el seguimiento contractual a los procesos a cargo de la Dirección para la Inclusión y las Familias</t>
  </si>
  <si>
    <t>Informes de seguimiento contractual a los procesos a cargo de la DIF</t>
  </si>
  <si>
    <t>Número de informes de seguimiento elaborado</t>
  </si>
  <si>
    <t>Informe de seguimiento correspondiente al primer semestre de 2022</t>
  </si>
  <si>
    <t>Informe de seguimiento correspondiente al segundo semestre de 2022</t>
  </si>
  <si>
    <t>13. 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
16. Implementar una estrategia móvil de abordaje en calle dirigida a ciudadanos y ciudadanas habitantes de calle acorde al contexto social y sanitario de la emergencia.
17. Incrementar en 825 cupos la atención integral de ciudadanas y ciudadanos habitantes de calle en los servicios sociales que tiene la Secretaría Distrital de Integración Social dispuestos para su atención, que considere los impactos sociales y sanitarios de la emergencia.
41. 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
42. 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
43. Atender con enfoque diferencial y de manera flexible a 15.000 niñas, niños y adolescentes del distrito en riesgo de trabajo infantil y violencias sexuales, y migrantes en riesgo de vulneración de sus derechos.
47. Contribuir a la construcción de la memoria, la convivencia y la reconciliación en el marco del acuerdo de paz, a través de la atención de 8.300 niños, niñas y adolescentes víctimas y afectados por el conflicto armado, desde un enfoque territorial.
49. 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
60. Incrementar en un 57% la participación de personas mayores en procesos que fortalezcan su autonomía, el desarrollo de sus capacidades, el reentrenamiento laboral para la generación de ingresos y la integración a la vida de la ciudad a través de la ampliación, cualificación e innovación en los servicios sociales con enfoque diferencial.
61. Incrementar progresivamente en un 60% el valor de los apoyos económicos y ampliar los cupos para personas mayores contribuyendo a mejorar su calidad de vida e incrementar su autonomía en el entorno familiar y social.
73. Reducir la maternidad y paternidad temprana en mujeres menores o iguales a 19 años, así como la violencia sexual contra niñas y mujeres jóvenes, fortaleciendo capacidades de niñas, niños, adolescentes, jóvenes y sus familias sobre derechos sexuales y derechos reproductivos.
110. Atender 2.400 adolescentes y jóvenes con sanciones no privativas de la libertad o en apoyo al restablecimiento en administración de justicia en los Centros Forjar, con oportunidades que favorezcan sus proyectos de vida e inclusión social.
113. Implementar una estrategia de oportunidades juveniles, por medio de la entrega de transferencias monetarias condicionadas a 5.900 jóvenes con alto grado de vulnerabilidad.
114. 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</si>
  <si>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 xml:space="preserve">7744 - Generación de oportunidades para el desarrollo integral de la niñez y la adolescencia en Bogotá. 7740 - Generación "Jóvenes con derechos en Bogotá". 7753 - Prevención de la maternidad y paternidad temprana en Bogotá. 7757 - Implementación de estrategias y servicios integrales para el abordaje del fenómeno de habitabilidad en calle en Bogotá D.C. 7770 - Compromiso con el envejecimiento activo y una Bogotá cuidadora e incluyente. </t>
  </si>
  <si>
    <t>Todas las metas relacionadas con los proyectos de inversión 7744, 7740, 7753, 7757 y 7770.</t>
  </si>
  <si>
    <t>Todas las políticas públicas lideradas por las áreas adscritas a la Dirección Poblacional</t>
  </si>
  <si>
    <t>Elaborar los informes de acompañamiento técnico de las políticas públicas poblacionales competencia de las áreas adscritas a la Dirección Poblacional.</t>
  </si>
  <si>
    <t>Informes de  acompañamiento técnico de las políticas públicas poblacionales competencia de las áreas adscritas a la Dirección Poblacional</t>
  </si>
  <si>
    <t>Numero de informes elaborados/Número de Informes Programados</t>
  </si>
  <si>
    <t>Dirección Poblacional</t>
  </si>
  <si>
    <t>Verificar y dar visto bueno a los conceptos de enfoque diferencial - poblacional consolidados de acuerdo con las solicitudes realizadas por la Secretaría Distrital de Planeación,  en virtud del procedimiento vigente</t>
  </si>
  <si>
    <t>Reporte de conceptos de enfoque diferencial con visto bueno consolidados de acuerdo con las solicitudes realizadas por la Secretaría Distrital de Planeación,  en virtud del procedimiento vigente</t>
  </si>
  <si>
    <t>Reporte conceptos elaborados/Reporte de conceptos solicitados</t>
  </si>
  <si>
    <t>Reporte de conceptos de enfoque diferencial con visto bueno consolidados de acuerdo con las solicitudes realizadas por la Secretaría Distrital de Planeación, en virtud del procedimiento vigente</t>
  </si>
  <si>
    <t>Elaborar los informes de seguimiento a las acciones afirmativas en el marco de la implementación del artículo 66 del PDD por un nuevo contrato social y ambiental para la Bogotá del S.XXI</t>
  </si>
  <si>
    <t>Informes de seguimiento a PIAA de los grupos étnicos elaborados</t>
  </si>
  <si>
    <t>Informes de seguimiento (una matriz por cada acción afirmativa y un informe cualitativo).</t>
  </si>
  <si>
    <t>Se informa que para el reporte del primer trimestre 2024, las 5 matrices del PIan Integral de Acciones Afirmativas grupos étnicas que se reportan en los formatos remitidos por la Secretaria Distrital Planeación  y la Dirección de Asuntos étnicos de Gobierno,  se encuentran en validación por parte de la DADE, por ajustes generados por las áreas de las Subdirecciones Técnicas. El informe cualitativo se genera una vez se encuentra la información validada por cada una de las áreas técnicas y posterior se realiza la consolidación de la Dirección Poblacional. Se anexan las matrices en validación del reporte PIAA primer Trimestre 2024 y la consolidación del informe cualitativo sujeto a aprobación.</t>
  </si>
  <si>
    <r>
      <rPr>
        <sz val="10"/>
        <color rgb="FF000000"/>
        <rFont val="Arial"/>
      </rPr>
      <t>Desde la revisión de la segunda línea se verifica que los documentos aportados cumplan con los siguientes criterios, de acuerdo con su programación respectiva:
Entregable respecto a la evidencia programada: No  cumple, el informe no esta firmado y</t>
    </r>
    <r>
      <rPr>
        <sz val="10"/>
        <color rgb="FFFF0000"/>
        <rFont val="Arial"/>
      </rPr>
      <t xml:space="preserve"> esta elaborado en la papeleria de la Secretaria de Gobierno
</t>
    </r>
    <r>
      <rPr>
        <sz val="10"/>
        <color rgb="FF000000"/>
        <rFont val="Arial"/>
      </rPr>
      <t>Firmas: Cumple
Periodo de reporte de la evidencia: cumple
Indicador: cumple
12/04/2024, la dependencia atendio las recomendaciones, por lo tanto no se geenran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r>
  </si>
  <si>
    <t>13. 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t>
  </si>
  <si>
    <t>Gestionar las liquidaciones de los contratos cuya ordenación del gasto corresponde a la Dirección Poblacional.</t>
  </si>
  <si>
    <t xml:space="preserve">Informes de seguimiento trimestral de las liquidaciones gestionadas </t>
  </si>
  <si>
    <t xml:space="preserve">Informe de seguimiento trimestral de las liquidaciones gestionadas </t>
  </si>
  <si>
    <t xml:space="preserve">Durante el primer trimestre, se adelantó la revisión de informes finales de supervisión, actas de terminación anticipada y liquidaciones de los Contratos y/o Convenios de las diferentes Subdirecciónes de la Dirección Poblacional tal y como se reporta en el documento de evidencias, "Infiorme de Seguimiento para el Primer Triemterse 2024" que permitieron el cumplimiento de la acción programada y el 100% del indicador para el período.   </t>
  </si>
  <si>
    <t>Desde la revisión de la segunda línea se verifica que los documentos aportados cumplan con los siguientes criterios, de acuerdo con su programación respectiva:
Entregable respecto a la evidencia programada: Se recomienda ajustar el  titulo del informe, de acuerdo con el nombre de la evidencia programada  y registralo en la papeleria de la entidad 
Firmas: Cumple
Periodo de reporte de la evidencia: cumple
Indicador: cumple
12/04/2024, la depedencia atendio la recomendación, por lo tanto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</si>
  <si>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Elaborar los informes de gestión contractual de prestación de servicios de talento humano de los servicios a cargo de las áreas adscritas a la Dirección Poblacional</t>
  </si>
  <si>
    <t>Informes de gestión contractual de prestación de servicios de talento humano de los servicios a cargo de las áreas adscritas a la Dirección Poblacional</t>
  </si>
  <si>
    <t>informe de gestión contractual de prestación de servicios de talento humano de los servicios a cargo de las áreas adscritas a la Dirección Poblacional</t>
  </si>
  <si>
    <t>Se adjunta el informe cualitativo sobre el avance de la contratacion en el primer trimestre de 2024 con sus respectivos soportes</t>
  </si>
  <si>
    <t>Desde la revisión de la segunda línea se verifica que los documentos aportados cumplan con los siguientes criterios, de acuerdo con su programación respectiva:
Entregable respecto a la evidencia programada: Se recomienda ajustar el  titulo del informe de gestión contratual de prestacion de servicios de talento humano de los servicios a cargo de las areas de la Dirección Poblacional, de acuerdo con el nombre de la evidencia programada, debe decir informe y no reporte
Firmas: Cumple
Periodo de reporte de la evidencia: cumple
Indicador: cumple
12/04/2024, la dependecia atendio la recomedación, por lo tanto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</si>
  <si>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Informe de gestión contractual de prestación de servicios de talento humano de los servicios a cargo de las áreas adscritas a la Dirección Poblacional</t>
  </si>
  <si>
    <t>Elaborar Informes de seguimiento a la ejecución financiera de los recursos a cargo de la Dirección Poblacional</t>
  </si>
  <si>
    <t>Informes de seguimiento trimestral a la ejecución  financiera de los recursos a cargo de la Dirección Poblacional</t>
  </si>
  <si>
    <t>Informe de seguimiento trimestral a la ejecución  financiera de los recursos a cargo de la Dirección Poblacional</t>
  </si>
  <si>
    <t>Para el I trimestre de 2024, la Dirección Poblacional presenta un avance  de ejecución del 53,6% frente al presupuesto asignado. En terminos de giro de reservas contituidas a diciembre de 2023 presenta un avance de ejecución del  78.2%. Finalmente para el pago de pasivos exigibles presenta un avance  de ejecución del 6.6%.</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</si>
  <si>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11/04/2024,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</si>
  <si>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Elaborar el Informe de actividades de implementación del sistema de gestión en el marco del proceso Prestación de Servicios Sociales</t>
  </si>
  <si>
    <t>Informes implementación del sistema de gestión elaborados</t>
  </si>
  <si>
    <t>N° de informes de implementación del sistema de gestión elaborados</t>
  </si>
  <si>
    <t>Dirección Territorial</t>
  </si>
  <si>
    <t>Informe semestral de implementación del sistema de gestión</t>
  </si>
  <si>
    <t>39.Diseñar e implementar una  estrategia de focalización  ajustada a las realidades poblacionales y territoriales en el  marco de la Estrategia Territorial  Integral Social - ETIS</t>
  </si>
  <si>
    <t>Elaborar los informes de implementación de los contenidos desarrollados en la escuela territorial para servidores y contratistas de la SDIS</t>
  </si>
  <si>
    <t>Informes de implementación de los contenidos desarrollados en la escuela territorial.</t>
  </si>
  <si>
    <t>No. de informes de la implementación de los contenidos desarrollados en  escuela territorial elaborados</t>
  </si>
  <si>
    <t>Informe semestral de la implementación de los contenidos desarrollados en  escuela territorial</t>
  </si>
  <si>
    <t>545. Fortalecer procesos territoriales en las 20 localidades, a partir de la Estrategia Territorial Social - ETIS, vinculando instancias de participación local, formas organizativas solidarias y comunitarias de la ciudadanía</t>
  </si>
  <si>
    <t>2. Dar respuestas integradoras y transectoriales que conlleven al desarrollo de capacidades y la ampliación de las oportunidades de la ciudadanía, a partir de la estrategia territorial integral social para la gestión pública local y la territorialización de las políticas sociales.</t>
  </si>
  <si>
    <t>33.Fortalecer procesos territoriales en  las 20 localidades,  a partir de la Estrategia Territorial Social - ETIS, vinculando instancias de participación  local, formas organizativas solidarias y  comunitarias de la ciudadanía.</t>
  </si>
  <si>
    <t>Servicio al ciudadano</t>
  </si>
  <si>
    <t>7735 - Fortalecimiento de los procesos territoriales y la construcción de respuestas integradoras e innovadoras en los territorios de la Bogotá – Región</t>
  </si>
  <si>
    <t>1. Diseñar e implementar Una (1) estrategia territorial integral social -ETIS - , para la gestión del territorio con el  involucramiento de sus actores institucionales, sociales y comunitarios</t>
  </si>
  <si>
    <t xml:space="preserve">
P.P. de y para la Adultez
P.P. Social para el Envejecimiento y la Vejez
P.P. Infancia y Adolescencia
P.P. Juventud
P.P. Familias
P.P. Habitabilidad en Calle</t>
  </si>
  <si>
    <t xml:space="preserve">Elaborar el informe de implementación de la ETIS </t>
  </si>
  <si>
    <t>Informes de implementación de la ETIS</t>
  </si>
  <si>
    <t>No. de informes de la implementación de la ETIS elaborados.</t>
  </si>
  <si>
    <t>Informe semestral de la implementación de la ETIS</t>
  </si>
  <si>
    <t>Elaborar informe de acompañamiento a las subdirecciones locales en el seguimiento y autocontrol de la prestación de los servicios sociales</t>
  </si>
  <si>
    <t xml:space="preserve">Informes de acompañamiento a las subdirecciones locales en el seguimiento y autocontrol de la prestación de los servicios sociales </t>
  </si>
  <si>
    <t>No. de informes de acompañamiento a las subdirecciones locales elaborados.</t>
  </si>
  <si>
    <t>Informe semestral de acompañamiento  a las subdirecciones locales en el seguimiento y autocontrol de la prestación de servicios sociales</t>
  </si>
  <si>
    <t xml:space="preserve">Realizar los informes ejecutivos de actividades realizadas por el area juridica de la Dirección Territorial relacionado con las activiades a desarrollar. </t>
  </si>
  <si>
    <t xml:space="preserve">Informes ejecutivos de actividades realizadas por el área jurídica de la Dirección Territorial elaborados </t>
  </si>
  <si>
    <t>No. de informes ejecutivos de actividades realizadas por el área jurídica elaborados.</t>
  </si>
  <si>
    <t>Informe semestral ejecutivos de actividades realizadas por el área jurídica de la Dirección Territorial</t>
  </si>
  <si>
    <t>6. Sistemas de información. Contar con sistemas de información robustos y sólidos que generen datos, información y conocimiento con calidad, oportunidad y pertinencia para la toma de decisiones y que respondan oportunamente a la transformación de los servicios sociales de la Secretaría Distrital de Integración Social.</t>
  </si>
  <si>
    <t>Realizar el informe Ejecutivo de actividades realizadas por el área administrativa y  financiera de la Dirección Territorial</t>
  </si>
  <si>
    <t>Informes ejecutivos de actividades realizadas por el área  administrativa y financiera de la Dirección Territorial elaborados</t>
  </si>
  <si>
    <t>No. de informes de reporte de actividades realizadas por el área administrativa y financiera elaborados</t>
  </si>
  <si>
    <t>Informe de actividades realizadas por el área administartiva y financiera.</t>
  </si>
  <si>
    <t>Comunicación estratégica</t>
  </si>
  <si>
    <t xml:space="preserve">8. Atender el 100% de solicitudes de viabilidades de equipamientos para garantizar infraestructura en condiciones adecuadas y seguras </t>
  </si>
  <si>
    <t xml:space="preserve">Realizar el reporte de la gestión de divulgación de la información institucional de la entidad en el marco de la Política y Plan Estratégico de Comunicaciones. </t>
  </si>
  <si>
    <t>Documento con reporte de avance de las actividades de divulgación de la información definidas para la vigencia en el marco de la Política y Plan Estratégico de Comunicaciones.</t>
  </si>
  <si>
    <t>Número de reportes  de avance a la gestión de las actividades de divulgación  realizadas en el marco de la Política y Plan Estratégico de Comunicaciones</t>
  </si>
  <si>
    <t>Oficina Asesora de Comunicaciones</t>
  </si>
  <si>
    <t xml:space="preserve">Un reporte de avance de las actividades de divulgación de la información definidas para la vigencia en el marco de la Política  y Plan Estratégico de Comunicaciones. Correspondientes al primer trimestre. 
</t>
  </si>
  <si>
    <t>El informe de reporte de avance (evidencia adjunta) da cuenta de las actividades comunicativas tanto a nivel interno como externo que se adelantaron durante el primer trimestre, todas estas encaminadas en mantener informados a los grupos de interés y dar a conocer la gestión de la entidad. Estas acciones permitieron el cumplimiento de Plan Estratégico de Comunicaciones. Por lo anterior, y de acuerdo con el cálculo del indicador, se logra un cumplimiento del 100% para este periodo.</t>
  </si>
  <si>
    <t>Un  reporte de avance de las actividades de divulgación de la información definidas para la vigencia en el marco de la Política y Plan Estratégico de Comunicaciones correspondiente al segundo  trimestre</t>
  </si>
  <si>
    <t>Un  reporte de avance de las actividades de divulgación de la información definidas para la vigencia en el marco de la Política y Plan Estratégico de Comunicaciones correspondiente al tercer trimestre</t>
  </si>
  <si>
    <t>Un  reporte de avance de las actividades de divulgación de la información definidas para la vigencia en el marco de la Política y Plan Estratégico de Comunicaciones correspondiente al cuarto  trimestre</t>
  </si>
  <si>
    <t>Elaborar y realizar seguimiento al Plan de Comunicaciones  de la vigencia</t>
  </si>
  <si>
    <t>Porcentaje de cumplimiento de la acciones estratégicas contempladas en el  Plan de Comunicaciones</t>
  </si>
  <si>
    <t>(Número de actividades programadas en el plan estratégico para el trimestre / Número de actividades cumplidas de acuerdo con lo programado) *100</t>
  </si>
  <si>
    <t xml:space="preserve">Plan de Comunicaciones elaborado y 
Seguimiento trimestral al cumplimiento del Plan de Comunicaciones. 
</t>
  </si>
  <si>
    <t xml:space="preserve">Mediante el seguimiento al Plan de Comunicaciones se garantiza la gestión oportuna para el cumplimiento de las actividades propias de la dependencia arrojando como resultado 14 acciones cumplidas de acuerdo a la periodicidad establecida para tal fin. Por lo anterior, y de acuerdo con el cálculo de indicador, se logra un cumplimiento del 100% para este periodo.
Se aporta el formato FOR- CE-001 disponible en el módulo del Sistema de Gestión de la entidad debidamente diligenciado y sus evidencias las cuales se encuentran en el repositorio institucional: https://sdisgovco.sharepoint.com/:f:/s/sdis/oac/EgLKBEAGmQVMkqFkjhsY1ZsBceqHzkIm7dEBni2pjW7Zww?e=Oio7xd
</t>
  </si>
  <si>
    <t>Desde la revisión de la segunda línea se verifica que los documentos aportados cumplan con los siguientes criterios, de acuerdo con su programación respectiva:
Entregable respecto a la evidencia programada: cumple
Firmas: No aplica
Periodo de reporte de la evidencia: cumple
Indicador: cumple
11/04/2024,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</si>
  <si>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Seguimiento trimestral al cumplimiento del Plan de Comunicaciones</t>
  </si>
  <si>
    <t>Talento humano</t>
  </si>
  <si>
    <t>Gestión de talento humano</t>
  </si>
  <si>
    <t>Elaborar el informe de las actuaciones disciplinarias gestionadas en la Oficina de Control Disciplinario Interno.</t>
  </si>
  <si>
    <t>Informe de las actuaciones disciplinarias gestionadas en la Oficina de Control Disciplinario Interno.</t>
  </si>
  <si>
    <t>Sumatoria de los informes elaborados</t>
  </si>
  <si>
    <t>Oficina de Control Disciplinario Interno</t>
  </si>
  <si>
    <t>Informe de gestión con relación a los datos extraídos de la matriz OCDI SDIS_2023, donde refleja el estado, instrucción y cantidad de actuaciones realizadas en la Dependencia en el primer trimestre de 2024.</t>
  </si>
  <si>
    <t xml:space="preserve">Informe de gestión con relación a los datos extraidos de la base de datos general de la OCDI, donde refleja el estado, instruccion y cantidad de actuaciones realizadas en la Dependencia en el primer trimestre de 2023.
</t>
  </si>
  <si>
    <t>Informe de gestión con relación a los datos extraidos de la matriz OCDI SDIS_2023, donde refleja el estado, instruccion y cantidad de actuaciones realizadas en la Dependencia en el segundo trimestre de 2024.</t>
  </si>
  <si>
    <t>Informe de gestión con relación a los datos extraidos de la matriz OCDI SDIS_2023, donde refleja el estado, instruccion y cantidad de actuaciones realizadas en la Dependencia en el tercer trimestre de 2024.</t>
  </si>
  <si>
    <t>Informe de gestión con relación a los datos extraidos de la matriz OCDI SDIS_2023, donde refleja el estado, instruccion y cantidad de actuaciones realizadas en la Dependencia en el cuarto trimestre de 2024.</t>
  </si>
  <si>
    <t>Realizar jornadas de sensibilización sobre el Régimen Disciplinario aplicable, dirigidas a los servidores públicos y colaboradores de la entidad,  para la prevención de faltas disciplinarias</t>
  </si>
  <si>
    <t>Jornadas de sensibilización para la prevención de faltas disciplinarias realizadas</t>
  </si>
  <si>
    <t xml:space="preserve">Sumatoria de las  jornadas de sensibilización realizadas  </t>
  </si>
  <si>
    <t>Actas de reunión y/o listados de asistencia de las jornadas de sensibilización, en el período a reportar.</t>
  </si>
  <si>
    <t>Actas de reunión y/o listados de asistencia de las jornadas de sensibilización, en el período a reportar.
(Se efectuó una sensibilización adicional para este trimestre, la cual fue en la inducción a los nuevos funcionarios de la SDIS en compensar, solicitud de la Subdirección de Gestión y Desarrollo del Talento Humano)</t>
  </si>
  <si>
    <t>519. 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</si>
  <si>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4. Contar con el 100 por ciento del Recurso Humano acorde a las necesidades de la Entidad</t>
  </si>
  <si>
    <t>Ejecutar el Plan Anual de Auditoría aprobado</t>
  </si>
  <si>
    <t>Porcentaje de cumplimiento del Plan Anual de Auditoría.</t>
  </si>
  <si>
    <t>(N° de actividades ejecutadas durante el trimestre/ N° de actividades programadas durante el trimestre)*100</t>
  </si>
  <si>
    <t>Oficina de Control Interno</t>
  </si>
  <si>
    <t xml:space="preserve">Formato Plan Anual de Auditoría (FOR-AC-003) con el seguimiento 1er Trimestre </t>
  </si>
  <si>
    <t>Durante el primer trimestre se adelantaron las siguientes actividades que permitieron el cumplimiento de la acción: 
Cuarenta y ocho (48) actividades programadas y finalizadas de enfoque hacia la prevención del Plan Anual de Auditoría, cumpliendo al 100% con las actividades programadas.
Dos (2) actividades programadas y finalizadas de evaluación de la gestión del riesgo del Plan Anual de Auditoría, cumpliendo al 100% con las actividades programadas.
Diez (10) actividades programadas y finalizadas de Evaluación y seguimiento del Plan Anual de Auditoría, cumpliendo al 100% con las actividades programadas.
Ciento cuarenta y nueve (149) actividades solicitadas y finalizadas de relación con entes externos de control de control del Plan Anual de Auditoría, cumpliendo al 100% con las actividades solicitadas.</t>
  </si>
  <si>
    <t>Desde la revisión de la segunda línea se verifica que los documentos aportados cumplan con los siguientes criterios, de acuerdo con su programación respectiva:
Entregable respecto a la evidencia programada: cumple
Firmas: No aplica 
Periodo de reporte de la evidencia: cumple
Indicador: cumple
11/04/2024,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</si>
  <si>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 xml:space="preserve">Formato Plan Anual de Auditoría (FOR-AC-003) con el seguimiento
2do Trimestre </t>
  </si>
  <si>
    <t xml:space="preserve">Formato Plan Anual de Auditoría (FOR-AC-003) con el seguimiento
3er Trimestre </t>
  </si>
  <si>
    <t xml:space="preserve">Formato Plan Anual de Auditoría (FOR-AC-003) con el seguimiento
4to Trimestre </t>
  </si>
  <si>
    <t>Defensa jurídica</t>
  </si>
  <si>
    <t>Gestión jurídica</t>
  </si>
  <si>
    <t>Plan de ajuste y sostenibilidad MIPG</t>
  </si>
  <si>
    <t xml:space="preserve">Presentar informe de gestión de defensa jurídica de la Oficina </t>
  </si>
  <si>
    <t>Informe de gestión de defensa jurídica de la oficina</t>
  </si>
  <si>
    <t>Informe de gestión presentado en el periodo /Número de informes de gestión programados</t>
  </si>
  <si>
    <t>Oficina Jurídica</t>
  </si>
  <si>
    <t>Informe de gestión de defensa jurídica</t>
  </si>
  <si>
    <t>Se presentó el informe de gestión jurídica de la Sdis con un margen del reporte entre el 1 de enero de 2024 al 31 de marzo de 2024 señalando entre otros aspectos, la cantidad de procesos en contra y a favor de la Entidad, su estado actual, así como la gestión realizada al interior de estos, la relación de sentencias recibidas durante el periodo y la gestión de pago de las sentencias desfavorables junto con el respectivo estudio de procedencia de la acción de repetición</t>
  </si>
  <si>
    <t>Desde la revisión de la segunda línea se verifica que los documentos aportados cumplan con los siguientes criterios, de acuerdo con su programación respectiva:
Entregable respecto a la evidencia programada: NO cumple, carpeta vacia, no registra evidencia
Firmas: No aplica 
Periodo de reporte de la evidencia: cumple
Indicador: cumple
17/04/2024,la dependencia atiende la recomendaciòn, por lo tanto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</si>
  <si>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Elaborar el informe de actividades de implementación  del sistema de gestión en la dependencia Slis Barrios Unidos - Teusaquillo</t>
  </si>
  <si>
    <t>Informes de implementación del sistema de gestión elaborados Barrios Unidos - Teusaquillo</t>
  </si>
  <si>
    <t>SL Barrios Unidos-Teusaquillo</t>
  </si>
  <si>
    <t>Elaborar el informe de implementación de la ETIS en la Subdirección Local Barrios Unidos - Teusaquillo</t>
  </si>
  <si>
    <t>Informes de implementación de la ETIS elaborados  Barrios Unidos - Teusaquillo</t>
  </si>
  <si>
    <t>N° de informes de implementación de la ETIS elaborados</t>
  </si>
  <si>
    <t>Informe semestral de implementación del modelo ETIS</t>
  </si>
  <si>
    <t>Elaborar el informe de actividades de implementación  del sistema de gestión en la dependencia Slis Bosa</t>
  </si>
  <si>
    <t>Informes de implementación del sistema de gestión elaborados Bosa</t>
  </si>
  <si>
    <t>SL Bosa</t>
  </si>
  <si>
    <t xml:space="preserve">Elaborar el informe de implementación de la ETIS en la Subdirección Local Bosa </t>
  </si>
  <si>
    <t>Informes de implementación de la ETIS elaborados  Bosa</t>
  </si>
  <si>
    <t>Elaborar el informe de actividades de implementación  del sistema de gestión en la dependencia Slis Chapinero</t>
  </si>
  <si>
    <t>Informes de implementación del sistema de gestión elaborados Chapinero</t>
  </si>
  <si>
    <t>SL Chapinero</t>
  </si>
  <si>
    <t>Elaborar el informe de implementación de la ETIS en la Subdirección Local Chapinero</t>
  </si>
  <si>
    <t>Informes de implementación de la ETIS elaborados  Chapinero</t>
  </si>
  <si>
    <t>Elaborar el informe de actividades de implementación  del sistema de gestión en la dependencia Slis Ciudad Bolívar</t>
  </si>
  <si>
    <t>Informes de implementación del sistema de gestión elaborados Ciudad Bolívar</t>
  </si>
  <si>
    <t>SL Ciudad Bolívar</t>
  </si>
  <si>
    <t>Elaborar el informe de implementación de la ETIS en la Subdirección Local Ciudad Bolívar</t>
  </si>
  <si>
    <t>Informes de implementación de la ETIS elaborados  Ciudad Bolivar</t>
  </si>
  <si>
    <t>Elaborar el informe de actividades de implementación  del sistema de gestión en la dependencia Slis Engativá</t>
  </si>
  <si>
    <t>Informes de implementación del sistema de gestión elaborados Engativá</t>
  </si>
  <si>
    <t>SL Engativá</t>
  </si>
  <si>
    <t>Elaborar el informe de implementación de la ETIS en la Subdirección Local Engativá</t>
  </si>
  <si>
    <t>Informes de implementación de la ETIS elaborados  Engativá</t>
  </si>
  <si>
    <t>Elaborar el informe de actividades de implementación  del sistema de gestión en la dependencia Slis Fontibón</t>
  </si>
  <si>
    <t>Informes de implementación del sistema de gestión elaborados Fontibón</t>
  </si>
  <si>
    <t>SL Fontibón</t>
  </si>
  <si>
    <t>Elaborar el informe de implementación de la ETIS en la Subdirección Local Fontibón</t>
  </si>
  <si>
    <t>Informes de implementación de la ETIS elaborados  Fontibón</t>
  </si>
  <si>
    <t>Elaborar el informe de actividades de implementación  del sistema de gestión en la dependencia Slis Kennedy</t>
  </si>
  <si>
    <t>Informes de implementación del sistema de gestión elaborados Kennedy</t>
  </si>
  <si>
    <t>SL Kennedy</t>
  </si>
  <si>
    <t>Elaborar el informe de implementación de la ETIS en la Subdirección Local Kennedy</t>
  </si>
  <si>
    <t>Informes de implementación de la ETIS elaborados  Kennedy</t>
  </si>
  <si>
    <t>Elaborar el informe de actividades de implementación  del sistema de gestión en la dependencia Slis Los Mártires</t>
  </si>
  <si>
    <t>Informes de implementación del sistema de gestión elaborados Los Mártires</t>
  </si>
  <si>
    <t>SL Mártires</t>
  </si>
  <si>
    <t>Elaborar el informe de implementación de la ETIS en la Subdirección Local  Los Mártires</t>
  </si>
  <si>
    <t>Informes de implementación de la ETIS elaborados  Los Mártires</t>
  </si>
  <si>
    <t>Elaborar el informe de actividades de implementación  del sistema de gestión en la dependencia Slis Puente Aranda - Antonio Nariño</t>
  </si>
  <si>
    <t>Informes de implementación del sistema de gestión elaborados Puente Aranda - Antonio Nariño</t>
  </si>
  <si>
    <t>SL Puente Aranda-Antonio Nariño</t>
  </si>
  <si>
    <t>Elaborar el informe de implementación de la ETIS en la Subdirección Local  Puente Aranda - Antonio Nariño</t>
  </si>
  <si>
    <t>Informes de implementación de la ETIS elaborados  Puente Aranda - Antonio Nariño</t>
  </si>
  <si>
    <t>Elaborar el informe de actividades de implementación  del sistema de gestión en la dependencia Slis Rafael Uribe Uribe</t>
  </si>
  <si>
    <t>Informes de implementación del sistema de gestión elaborados Rafael Uribe Uribe</t>
  </si>
  <si>
    <t>SL Rafael Uribe Uribe</t>
  </si>
  <si>
    <t>Elaborar el informe de implementación de la ETIS en la Subdirección Local  Rafael Uribe Uribe</t>
  </si>
  <si>
    <t>Informes de implementación de la ETIS elaborados  Rafael Uribe Uribe</t>
  </si>
  <si>
    <t>Elaborar el informe de actividades de implementación  del sistema de gestión en la dependencia Slis San Cristóbal</t>
  </si>
  <si>
    <t>Informes de implementación del sistema de gestión elaborados San Cristóbal</t>
  </si>
  <si>
    <t>SL San Cristóbal</t>
  </si>
  <si>
    <t>Elaborar el informe de implementación de la ETIS en la Subdirección Local  San Cristóbal</t>
  </si>
  <si>
    <t>Informes de implementación de la ETIS elaborados  San Cristóbal</t>
  </si>
  <si>
    <t>Elaborar el informe de actividades de implementación  del sistema de gestión en la dependencia Slis Santa Fe - La Candelaria</t>
  </si>
  <si>
    <t>Informes de implementación del sistema de gestión elaborados Santa Fe - La Candelaria</t>
  </si>
  <si>
    <t>SL Santa Fe la Candelaria</t>
  </si>
  <si>
    <t>Elaborar el informe de implementación de la ETIS en la Subdirección Local  Santa Fe - La Candelaria</t>
  </si>
  <si>
    <t>Informes de implementación de la ETIS elaborados  Santa Fe - La Candelaria</t>
  </si>
  <si>
    <t>Elaborar el informe de actividades de implementación  del sistema de gestión en la dependencia Slis Suba</t>
  </si>
  <si>
    <t>Informes de implementación del sistema de gestión elaborados Suba</t>
  </si>
  <si>
    <t>SL Suba</t>
  </si>
  <si>
    <t>Elaborar el informe de implementación de la ETIS en la Subdirección Local  Suba</t>
  </si>
  <si>
    <t>Informes de implementación de la ETIS elaborados  Suba</t>
  </si>
  <si>
    <t>Elaborar el informe de actividades de implementación  del sistema de gestión en la dependencia Slis Tunjuelito</t>
  </si>
  <si>
    <t>Informes de implementación del sistema de gestión elaborados Tunjuelito</t>
  </si>
  <si>
    <t>SL Tunjuelito</t>
  </si>
  <si>
    <t>Elaborar el informe de implementación de la ETIS en la Subdirección Local  Tunjuelito</t>
  </si>
  <si>
    <t>Informes de implementación de la ETIS elaborados  Tunjuelito</t>
  </si>
  <si>
    <t>Elaborar el informe de actividades de implementación  del sistema de gestión en la dependencia Slis Usaquén</t>
  </si>
  <si>
    <t>Informes de implementación del sistema de gestión elaborados Usaquén</t>
  </si>
  <si>
    <t>SL Usaquén</t>
  </si>
  <si>
    <t>Elaborar el informe de implementación de la ETIS en la Subdirección Local Usaquén</t>
  </si>
  <si>
    <t>Informes de implementación de la ETIS elaborados  Usaquén</t>
  </si>
  <si>
    <t>Elaborar el informe de actividades de implementación  del sistema de gestión en la dependencia Slis Usme - Sumapaz</t>
  </si>
  <si>
    <t>Informes de implementación del sistema de gestión elaborados Usme - Sumapaz</t>
  </si>
  <si>
    <t>SL Usme-Sumapaz</t>
  </si>
  <si>
    <t>Elaborar el informe de implementación de la ETIS en la Slis Usme - Sumapaz</t>
  </si>
  <si>
    <t>Informes de implementación de la ETIS elaborados  Usme - Sumapaz</t>
  </si>
  <si>
    <t>No se asocia a Objetivos Estratégicos Sectoriales</t>
  </si>
  <si>
    <t>No se asocia a Objetivos Estratégicos Institucionales</t>
  </si>
  <si>
    <t>No se asocia a política MIPG</t>
  </si>
  <si>
    <t>Gestión documental</t>
  </si>
  <si>
    <t>7. Implementar el 100 por ciento del plan de acción de la política pública de gestión y desarrollo integral del Talento Humano en la SDIS</t>
  </si>
  <si>
    <t>Plan Institucional de Archivos de la Entidad (PINAR)</t>
  </si>
  <si>
    <t>Informe de formalización de transferencias documentales a partir de los traslados realizados en años anteriores por las diferentes areas de la entidad al archivo central y la gestión para la adquisición de insumos de archivo.</t>
  </si>
  <si>
    <t>Informes de avance de los objetivos 3,4,11 y 13 del PINAR en periodos trimestrales, relacionados con: Formalización de Transferencias documentales que se encuentran pendientes de formalizar en el archivo central.</t>
  </si>
  <si>
    <t>No. de informes de avance</t>
  </si>
  <si>
    <t>Subdirección Administrativa y Financiera</t>
  </si>
  <si>
    <t>Informe Trimestral de avance de objetivos del PINAR</t>
  </si>
  <si>
    <t>Para el primer trimestre de 2024 se reciben en archivo central 3 transferencias documentales primarias. Se adjunta el informe respectivo y las actas que dan cuenta de las transferencias recibidas</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</si>
  <si>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10/04/2024,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</si>
  <si>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Actualizar y socializar documento con los lineamientos del proceso de gestión documental.</t>
  </si>
  <si>
    <t>Documento con Lineamientos actualizados o elaborados</t>
  </si>
  <si>
    <t>No. Documento con Lineamientos actualizados o elaborados</t>
  </si>
  <si>
    <t>Documento Trimestral con Lineamientos actualizados</t>
  </si>
  <si>
    <t>Para el primer trimestre de 2024, se socializaron 4 documentos que se elaboraron en el ultimo trimestre de 2023. Corresponden a Banco Terminologico, Esquema de Metadatos, Tablas de Control de Acceso. Se socializan en la mesa operativa del 15 de marzo de 2024. Se adjunta en la carpeta de soportes el informe y el acta correspondiente.</t>
  </si>
  <si>
    <t>7749 - Implementar una estrategia de territorios cuidadores en Bogotá</t>
  </si>
  <si>
    <t>1. Implementar el 100 por ciento de las soluciones en materia de servicios logísticos para la atención eficiente y oportuna de las necesidades operativas de la Entidad</t>
  </si>
  <si>
    <t>Plan de conservación documental</t>
  </si>
  <si>
    <t>Elaborar el informe de avance de los programas del Plan de Conservación Documental</t>
  </si>
  <si>
    <t xml:space="preserve">Informes de avance en la implementación del programa de almacenamiento y realmacenamiento del acervo documental custodiado en el archivo central y el programa de monitoreo y control de condiciones ambientales en los archivos de la SDIS. </t>
  </si>
  <si>
    <t>No. de Informes de avance de las actividades implementadas de los dos programas de conservación documental</t>
  </si>
  <si>
    <t>Informe Trimestral de avance de implementación del programa</t>
  </si>
  <si>
    <t>Para el primer semestre se elabora el informe que da cuenta de la implementacion de los programas del sistema integrado de conservación. Se adjunta el correspondiente informe</t>
  </si>
  <si>
    <t>Gestión logística</t>
  </si>
  <si>
    <t>Realizar el seguimiento y gestión de requerimientos derivados de las alertas tempranas recibidas en los servicios logísticos (Vigilancia, manipulación de alimentos,  aseo y cafetería, papelería-fotocopiado y transportes)</t>
  </si>
  <si>
    <t>Informe de seguimiento y gestión en los servicios logísticos (Vigilancia, manipulación de alimentos, aseo y cafetería, papelería-fotocopiado y transportes) con la información obtenida de la atención oportuna de requerimientos recibidos de las unidades operativas y administrativas de la SDIS</t>
  </si>
  <si>
    <t>No. de informes de seguimiento y gestión de requerimientos derivados en los servicios logísticos (Vigilancia, manipulación de alimentos, aseo y cafetería, papelería-fotocopiado y transportes) con la información obtenida de la atención oportuna de requerimientos recibidos de las unidades operativas y administrativas de la SDIS</t>
  </si>
  <si>
    <t xml:space="preserve">Durante el primer trimestre del 2024, fueron diligenciados los formatos de seguimiento de la gestión realizada para el trimestre en mención. Dado que el cierre de las evidencias del equipo logístico se realizan la primera semana del mes siguiente, nos permitimos informar que algunas evidencias correspondientes al mes de marzo, se estarán cargando en el siguiente seguimiento. / </t>
  </si>
  <si>
    <r>
      <rPr>
        <sz val="10"/>
        <color rgb="FF000000"/>
        <rFont val="Arial"/>
      </rPr>
      <t>Desde la revisión de la segunda línea se verifica que los documentos aportados cumplan con los siguientes criterios, de acuerdo con su programación respectiva:
Entregable respecto a la evidencia programada: cumple
Firmas: No cumple, el informe presentado en el mes de febrero en el fotocopiado no tiene firma, se recomiend</t>
    </r>
    <r>
      <rPr>
        <b/>
        <sz val="10"/>
        <color rgb="FF000000"/>
        <rFont val="Arial"/>
      </rPr>
      <t xml:space="preserve">a </t>
    </r>
    <r>
      <rPr>
        <sz val="10"/>
        <color rgb="FF000000"/>
        <rFont val="Arial"/>
      </rPr>
      <t>firmarlo.
Periodo de reporte de la evidencia: cumple
Indicador: cumple
11/04/2024, el área atendió las recomensaciones realizadas, por lo tnato no se generan mas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r>
  </si>
  <si>
    <t>Realizar el seguimiento y gestión de requerimientos derivados de las alertas tempranas recibidas en los servicios logísticos de mantenimiento de bienes muebles a traves de la herramienta dispuesta para realizar dichas solicitudes</t>
  </si>
  <si>
    <t>Informe de seguimiento y gestión de requerimientos derivados de las alertas tempranas recibidas en los servicios logísticos de mantenimiento de bienes muebles a traves de la herramienta dispuesta para realizar dichas solicitudes</t>
  </si>
  <si>
    <t>No. de informes de seguimiento y gestión de requerimientos derivados de las alertas tempranas recibidas en los servicios logísticos de mantenimiento de bienes muebles a traves de la herramienta dispuesta para realizar dichas solicitudes</t>
  </si>
  <si>
    <t xml:space="preserve">Un informe trimestral de seguimiento y gestión </t>
  </si>
  <si>
    <t xml:space="preserve">Para el primer trimestre del 2024, se ha generado un informe general por cada mes (enero, febrero y marzo) que da cuenta del seguimiento y gestión de los requerimientos derivados de las alertas tempranas, recibidas en los servicios logísticos de mantenimiento de bienes y muebles. </t>
  </si>
  <si>
    <t>Realizar pruebas representativas de inventarios</t>
  </si>
  <si>
    <t>Pruebas representativas realizadas</t>
  </si>
  <si>
    <t>Número de unidades operativas con prueba representativa / Número de unidades operativas activas de la SDIS</t>
  </si>
  <si>
    <t>Formatos de pruebas representativas realizadas</t>
  </si>
  <si>
    <t>Dado que para el cierre de vigencia 2023 se realizó toma física de inventario, el cual contempla la verificación física y registrada en la herramienta SEVEN de todos los bienes propiedad de entidad y bajo responsabilidad de los funcionarios y contratitas, no se llevaron a cabo pruebas representativas en el periodo reportado, se espera retomar las pruevas representativas a partir de abril de 2024. se anexan evidencias del proceso de toma física del inventario.</t>
  </si>
  <si>
    <t>Desde la revisión de la segunda línea se verifica que los documentos aportados cumplan con los siguientes criterios, de acuerdo con su programación respectiva:
Entregable respecto a la evidencia programada: cumple
Firmas: No aplica 
Periodo de reporte de la evidencia: cumple
Indicador: cumple
10/04/2024,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</si>
  <si>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Elaborar un informe trimestral de seguimiento a la ejecución de las compras de alimentos requeridos por la Entidad y el proyecto de inversión a cargo de la DNA, relacionados en el Plan Anual de adquisiciones</t>
  </si>
  <si>
    <t>4 informes trimestrales de seguimiento a la ejecución de las compras de alimentos requeridos por la Entidad y el proyecto de inversión a cargo de la DNA, relacionados en el Plan Anual de adquisiciones</t>
  </si>
  <si>
    <t>Subdirección de Abastecimiento</t>
  </si>
  <si>
    <t>Informe trimestral de seguimiento a la ejecución de las compras de alimentos requeridos por la Entidad y el proyecto de inversión a cargo de la DNA, relacionados en el Plan Anual de adquisiciones.</t>
  </si>
  <si>
    <t>Se elaboró el informe del primer trimestre 2024, de seguimiento a la ejecución de las compras de alimentos requeridos por la Entidad, relacionados en el Plan Anual de Adquisiciones del proyecto de inversión 7745 - compromiso por una alimentación integral en Bogotá. Al corte de marzo 2024, se presenta una adecuada ejecución (CRP) del presupuesto del proyecto 7745, llegando al 26,92% de compromisos, lo cual cobija las compras de alimentos proyectadas para el primer semestre del año, así como el talento humano de apoyo a la supervisión, seguimiento y línea técnica requeridos. Además, debe tenerse en cuenta que en el primer trimestre 2024 las operaciones funcionaron con recursos de reservas 2023. De acuerdo con el cálculo del indicador, se logra un cumplimiento del 100% para este trimestre.</t>
  </si>
  <si>
    <t>Desarrollar la segunda fase de la aplicación SIGLO IMG enfocada en los componentes de la Política Pública para la superación de la pobreza a nivel distrital.</t>
  </si>
  <si>
    <t>Avance en el desarrollo de la Segunda fase de la aplicación SIGLO IMG enfocada en la Política Pública para la superación de la pobreza a nivel distrital.</t>
  </si>
  <si>
    <t>Documento de avance en el desarrollo de la Segunda fase de la aplicación SIGLO IMG enfocada en la Política Pública para la superación de la pobreza a nivel distrital.</t>
  </si>
  <si>
    <t>Subdirección de Administración de la Información de Transferencias</t>
  </si>
  <si>
    <t>Durante el primer trimestre, se adelantó el mapeo de actores institucionales vinculados a la Política Pública de superación de la pobreza, que permitió el cumplimiento de la acción: Documento de avance en el desarrollo de la Segunda Fase de la aplicación SIGLO IMG enfocada en la Política pública para la superación de la pobreza, programada para el periodo. Por lo anterior, y de acuerdo con el cálculo del indicador, se logra un cumplimiento del 100% para este periodo.</t>
  </si>
  <si>
    <t>Desde la revisión de la segunda línea se verifica que los documentos aportados cumplan con los siguientes criterios, de acuerdo con su programación respectiva:
Entregable respecto a la evidencia programada: No cumple, dado que la videncia registra un documento de avance en el desarrollo de la segunda fase y estan entregando el de la primera fase del aplicatico SIGLO.
Firmas: Cumple
Periodo de reporte de la evidencia: cumple
Indicador: cumple
15/04/2024, la dependencia atendio la recomendación, por lo tanto,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</si>
  <si>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Segunda fase de la Aplicación SIGLO IMG enfocada en la Política Pública para la superación de la pobreza a nivel distrital desarrollada.</t>
  </si>
  <si>
    <t>36. 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</si>
  <si>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Compras y Contratación</t>
  </si>
  <si>
    <t>Gestión contractual</t>
  </si>
  <si>
    <t>Publicar la ruta de SECOP II del Plan Anual de Compras 2024 en la página web de la entidad</t>
  </si>
  <si>
    <t>Pantallazo de la publicación en la página web de la entidad de la ruta de SECOP II del plan anual de compras 2024</t>
  </si>
  <si>
    <t xml:space="preserve">N° de pantallazos de la publicación en la página WEB del link del SECOP II </t>
  </si>
  <si>
    <t>Subdirección de Contratación</t>
  </si>
  <si>
    <t>Pantallazo link SECOP II en la pagina web de la SDIS</t>
  </si>
  <si>
    <t>Se mantiene actualizado el Plan Anual de Aquisiciones en el botón de gestión "contratación", el cual esta vincuado directamente al botón de transparencia. Lo anterior, representa un cumplimiento de la acción planteada. Se anexa pantallazo de la publicación</t>
  </si>
  <si>
    <t>Desde la revisión de la segunda línea se verifica que los documentos aportados cumplan con los siguientes criterios, de acuerdo con su programación respectiva:
Entregable respecto a la evidencia programada: NO cumple, carpeta de evidencia vacia
Firmas: No aplica 
Periodo de reporte de la evidencia: cumple
Indicador: cumple
10/04/2024, el area atendio las recomendaciones, por lo tatno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</si>
  <si>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Acompañar técnicamente la retroalimentación y validación de los reportes de seguimiento de los planes de acción de las políticas públicas de competencia de la entidad.</t>
  </si>
  <si>
    <t>Reportes de seguimiento de los planes de acción de las políticas públicas de competencia de la entidad, retroalimentados y validados.</t>
  </si>
  <si>
    <t>(Reportes de seguimiento de los planes de acción de las políticas públicas retroalimentados / Reportes de seguimiento de los planes de acción de las políticas públicas recibidos)*100</t>
  </si>
  <si>
    <t>Subdirección de Diseño, Evaluación y Sistematización</t>
  </si>
  <si>
    <t>Reportes de seguimiento de los planes de acción de las políticas públicas de competencia de la entidad, retroalimentados.</t>
  </si>
  <si>
    <t>Durante el primer trimestre de 2024, se acompañó la retroalimentación de los reportes del cuarto trimestre de 2023 de las políticas públicas lideradas por la Secretaría de Integración Social: Infancia, Juventud, Adultez, Vejez, Habitabilidad en Calle, Familias y Discapacidad así como de las políticas públicas en las que participa la entidad: Transparencia, Servicio a la Ciudadanía, Lucha Contra la Trata de Personas, Actividades Sexuales Pagadas, Espacio Público, Mujeres, LGBTI, Seguridad Alimentaria, Gestión Integral del Hábitat, Deporte, Educación Ambiental, Nuevos Bogotanos, Seguridad y Paz, Vendedores Informales, Educación, Derechos Humanos,  Lectura y Superación de la Pobreza.
Se reporta 100% de avance cuantitativo teniendo en cuenta que se retroalimentaron 25 reportes de seguimiento de 25 reportes recibidos. Se adjuntan como evidencias los 25 reportes de seguimiento a las políticas públicas mencionadas.</t>
  </si>
  <si>
    <t>Elaborar reportes interactivos del seguimiento de los planes de acción de las políticas públicas de competencia de la entidad.</t>
  </si>
  <si>
    <t xml:space="preserve"> Reporte interactivo de seguimiento de los planes de acción de las políticas públicas de competencia de la entidad, elaborados.</t>
  </si>
  <si>
    <t>Sumatoria de reportes interactivos de seguimiento de los planes de acción de las políticas públicas de competencia de la entidad, elaborados.</t>
  </si>
  <si>
    <t>Reporte interactivo del seguimiento de los planes de acción de las políticas públicas de competencia de la entidad, elaborados.</t>
  </si>
  <si>
    <t xml:space="preserve">37. Aumentar en un 43% la inspección y  vigilancia en los servicios y programas  prestados por la Secretaría Distrital de Integración Social que cuentan con estándares de calidad.
</t>
  </si>
  <si>
    <t>7. Formular o actualizar 9 estándares de calidad de los servicios sociales de la Entidad</t>
  </si>
  <si>
    <t>Acompañar la elaboración o actualización de los documentos de Anexos técnicos de estandares de calidad de los servicios sociales.</t>
  </si>
  <si>
    <t>Actas de aprobación y anexos tecnicos de estandares de calidad de los servicios sociales elaborados o actualizados.</t>
  </si>
  <si>
    <t>Sumatoria de actas de aprobación y anexos tecnicos de estandares de servicios sociales elaborados o actualizados, con visto bueno de la Subdirección tecnica respectiva.</t>
  </si>
  <si>
    <t>Acta(s) de aprobación de los anexos tecnicos de estandares de calidad de los servicios sociales por parte de la Subdirección técnica</t>
  </si>
  <si>
    <t xml:space="preserve">Elaborar memorandos de respuesta de cumplimiento del desarrollo metodologíco para la formulación o actualización de los estandares de calidad de los servicios sociales </t>
  </si>
  <si>
    <t xml:space="preserve">memorandos de respuesta de cumplimiento del desarrollo metodologíco para la formulación o actualizaión de los estandares de calidad de los servicios sociales enviados </t>
  </si>
  <si>
    <t>(Memorandos de respuesta de cumplimiento del desarrollo metodologíco para la formulación o actualización de los estandares de calidad de los servicios sociales enviados / Solicitudes de memorandos para la formulación o actualización de los estandares de calidad de los servicios sociales)*100</t>
  </si>
  <si>
    <t>Memorandos de respuesta de cumplimiento del desarrollo metodologíco para la formulación o actualización de los estandares de calidad de los servicios sociales enviados</t>
  </si>
  <si>
    <t xml:space="preserve">Durante el primer trimestre de la vigencia 2024, no se recibieron solicitudes por parte de las Direcciones y Subdirecciones técnicas para certificar el cumplimiento de la implementación de la metodología para la formulación o actualización de estándares de calidad para los servicios sociales de acuerdo con lo establecido en el Procedimiento formulación o actualización de estándares específicos de calidad y autoevaluación de los referentes de calidad PCD-PSS-037 y de acuerdo al indicador propuesto se reporta el 100%. Por tal motivo no se generaron memorandos de respuestas de esta actividad y no se generan evidencias. </t>
  </si>
  <si>
    <r>
      <rPr>
        <sz val="10"/>
        <color rgb="FF000000"/>
        <rFont val="Arial"/>
      </rPr>
      <t xml:space="preserve">Desde la revisión de la segunda línea se verifica que los documentos aportados cumplan con los siguientes criterios, de acuerdo con su programación respectiva:
</t>
    </r>
    <r>
      <rPr>
        <b/>
        <sz val="10"/>
        <color rgb="FF000000"/>
        <rFont val="Arial"/>
      </rPr>
      <t>Entregable respecto a la evidencia programada: cumple, no obstante no adjunta evidencia, dado que no se presentaron solicitudes.</t>
    </r>
    <r>
      <rPr>
        <sz val="10"/>
        <color rgb="FF000000"/>
        <rFont val="Arial"/>
      </rPr>
      <t xml:space="preserve"> 
Firmas: No aplica 
Periodo de reporte de la evidencia: cumple
Indicador: cumple
11/04/2024,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r>
  </si>
  <si>
    <t>3. Fortalecer el desempeño del sector social, enmarcado en la transformación de los servicios sociales, el desarrollo del recurso humano, la infraestructura, la tecnología, la gestión de conocimiento, la innovación, la transparencia, y  control, con el fi</t>
  </si>
  <si>
    <t>Sistema de Gestión</t>
  </si>
  <si>
    <t>6. Cumplir el 100% del programa implementación y sostenibilidad del sistema de gestión de la Secretaría Distrital de Integración Social</t>
  </si>
  <si>
    <t>Elaborar las cartas de gestión y alertas con el estado de los componentes de los procesos institucionales en el marco del sistema de gestión</t>
  </si>
  <si>
    <t>Cartas de gestión y alerta a los procesos institucionales enviadas</t>
  </si>
  <si>
    <t>(Número de cartas de gestión y alerta a los procesos institucionales enviadas / Número de procesos institucionales vigentes en el periodo)*100</t>
  </si>
  <si>
    <t>Cartas de gestión y alertas por proceso, correspondientes al primer trimestre 2024, con los memorandos o correos electrónicos de envío.</t>
  </si>
  <si>
    <t>Cartas de gestión y alertas por proceso, correspondientes al segundo trimestre 2024, con los memorandos o correos electrónicos de envío.</t>
  </si>
  <si>
    <t>Cartas de gestión y alertas por proceso, correspondientes al tercer trimestre 2024, con los memorandos o correos electrónicos de envío.</t>
  </si>
  <si>
    <t>7742 - Fortalecimiento de la gestión de la información y el conocimiento con enfoque participativo y territorial</t>
  </si>
  <si>
    <t>Emitir alertas y recomendaciones en el marco del seguimiento a los proyectos de inversiòn de la Entidad</t>
  </si>
  <si>
    <t>Cartas de alerta y recomendaciones remitidas a los Gerentes de proyectos de inversión</t>
  </si>
  <si>
    <t>(Número de cartas de alerta y recomendaciones enviadas a proyectos de inversion/ Número de proyectos de inversion )*100</t>
  </si>
  <si>
    <t>Memorandos de envío con las cartas de alerta y recomendaciones a los proyectos de inversión correspondientes a Diciembre 2023 y febrero 2024</t>
  </si>
  <si>
    <t>A 31 de diciembre de 2023 se remitieron las cartas de alerta y recomendaciones para los 19 proyectos de inversión de la Entidad, las cuales contienen el estado de cada proyecto al cierre de la vigencia 2023 junto con las recomendaciones para su implementación en la vigencia 2024, en el marco del plan de desarrollo Un Nuevo Contrato Social y Ambiental para la Bogotá del siglo XXI. 
Con corte a febrero de 2024 se remitieron las cartas de alerta de los 19 proyectos de inversión que contienen el primer seguimiento del plan de acción de dicha vigencia y sus recomendaciones para el cumplimiento de las metas establecidas tanto del proyecto como del plan de desarrollo actual el cual finaliza al término del primer semestre.</t>
  </si>
  <si>
    <t>Memorandos de envío con las cartas de alerta y recomendaciones a los proyectos de inversión correspondientes a marzo, abril y mayo de 2024</t>
  </si>
  <si>
    <t>Memorandos de envío con las cartas de alerta y recomendaciones a los proyectos de inversión correspondiente a agosto de 2024</t>
  </si>
  <si>
    <t>Memorandos de envío con las cartas de alerta y recomendaciones a los proyectos de inversión correspondientes a septiembre, octubre y noviembre de 2024</t>
  </si>
  <si>
    <t xml:space="preserve">Inversión  </t>
  </si>
  <si>
    <t>Conciliar y generar los reportes mensuales de Seguimiento al modulo Plan anual de adquisiciones (PAA) del aplicativo ERP SEVEN</t>
  </si>
  <si>
    <t xml:space="preserve">Suma </t>
  </si>
  <si>
    <t>Reportes de seguimiento al Plan Anual de Adquisiciones</t>
  </si>
  <si>
    <t xml:space="preserve">Sumatoria de reportes mensuales de seguimiento al módulo Plan Anual de Adquisiciones en el aplicativo ERP SEVEN </t>
  </si>
  <si>
    <t>Reportes mensuales de seguimiento al Plan Anual de Adquisiciones primer trimestre 2024</t>
  </si>
  <si>
    <t>Durante el primer trimestre de la vigencia 2024, se adelantó el seguimiento a la programación y ejecución del plan anual de adquisiciones para los rubros de funcionamiento y los proyectos de inversión de la Secretaría Distrital de Integración a través del reporte mensual de los meses enero, febrero y marzo, permitiendo contar con herramientas de seguimiento para la toma de decisiones por parte de los ordenadores de gasto y gerentes de proyectos. Por lo anterior, y de acuerdo con el cálculo del indicador, se logra un cumplimiento del 100% para este periodo.</t>
  </si>
  <si>
    <t>Reportes mensuales de seguimiento al Plan Anual de Adquisiciones segundo trimestre 2024</t>
  </si>
  <si>
    <t>Reportes mensuales de seguimiento al Plan Anual de Adquisiciones tercer trimestre 2024</t>
  </si>
  <si>
    <t>Reportes mensuales de seguimiento al Plan Anual de Adquisiciones cuarto trimestre 2024</t>
  </si>
  <si>
    <t>Gestión de la información estadística</t>
  </si>
  <si>
    <t>Realizar el reporte de gestión de solicitudes de información del sistema de información misional</t>
  </si>
  <si>
    <t>solicitudes de información del sistema de información misional gestionadas oportunamente</t>
  </si>
  <si>
    <t>(Número de solicitudes de información del sistema de información misional gestionadas oportunamente /Numero de solicitudes de información del sistema de información misional recibidas al día 15 del mes de corte del trimestre)  *100</t>
  </si>
  <si>
    <t>Reporte de oportunidad en la atencion de solicitudes de información del sistema de información misional corte 15 de marzo</t>
  </si>
  <si>
    <t>En el periodo comprendido entre el 1 de enero al 15 de marzo de 2024 se gestionaron 427 requerimientos de información del Sistema de Información Misional a través de la aplicación Aranda web, de los cuales al corte 31 de marzo de 2024, 415 casos fueron solucionados y a 12 casos se les asignó el estado “Cancelado” por solicitud del usuario o por ser inviables. Lo anterior permitió el cumplimiento de la acción: Reporte de oportunidad en la atención de solicitudes de información misional recibidas con corte a 15 de marzo de 2024, programado para el periodo. De acuerdo con el cálculo del indicador, se logra un cumplimiento del 100% para este periodo.</t>
  </si>
  <si>
    <t>Reporte de oportunidad en la atencion de solicitudes de información del sistema de información misional corte 15 de junio</t>
  </si>
  <si>
    <t>Reporte de oportunidad en la atencion de solicitudes de información del sistema de información misional corte 15 de septiembre</t>
  </si>
  <si>
    <t>Reporte de oportunidad en la atencion de solicitudes de información del sistema de información misional corte 15 de diciembre</t>
  </si>
  <si>
    <t>Realizar el reporte de Personas únicas atendidas - PUA y Beneficios únicos otorgados - BUO solicitados</t>
  </si>
  <si>
    <t xml:space="preserve">Reportes de Personas únicas atendidas - PUA y Beneficios únicos otorgados - BUO elaborados </t>
  </si>
  <si>
    <t>(Número de reportes de Personas únicas atendidas - PUA y Beneficios únicos otorgados - BUO  elaborados  / Número de reportes de Personas únicas atendidas - PUA y Beneficios únicos otorgados - BUO solicitados al día 15 del mes de corte del trimestre)*100</t>
  </si>
  <si>
    <t xml:space="preserve">Reportes de Personas únicas atendidas - PUA y Beneficios únicos otorgados - BUO elaborados con corte al 15 de marzo </t>
  </si>
  <si>
    <t>En el periodo comprendido entre el 1 de enero al 15 de marzo de 2024 se gestionaron 4 requerimientos de información a través de la aplicación Aranda web relacionados con la elaboración de 2 reportes de Personas Únicas Atendidas – PUA y dos reportes de Beneficios Únicos Otorgados, correspondientes a los periodos Vigencia 2023 y Vigencia 2024 corte enero, respectivamente. Al corte 31 de marzo de 2024 los 4 requerimientos fueron solucionados. Lo anterior permitió el cumplimiento de la acción: Reportes de Personas únicas atendidas - PUA y Beneficios únicos otorgados – BUO elaborados al corte a 15 de marzo de 2024, programados para el periodo. De acuerdo con el cálculo del indicador, se logra un cumplimiento del 100% para este periodo.</t>
  </si>
  <si>
    <t>Reportes de Personas únicas atendidas - PUA y Beneficios únicos otorgados - BUO elaborados con corte al 15 de junio</t>
  </si>
  <si>
    <t>Reportes de Personas únicas atendidas - PUA y Beneficios únicos otorgados - BUO elaborados con corte al 15 de septiembre</t>
  </si>
  <si>
    <t>Reportes de Personas únicas atendidas - PUA y Beneficios únicos otorgados - BUO elaborados con corte al 15 de diciembre</t>
  </si>
  <si>
    <t>Elaborar el reporte de asesoría metodológica a las dependencias en la formulación o modificaciones de planes de mejoramiento</t>
  </si>
  <si>
    <t>Reportes de asesorías metodológicas a las dependencias en la formulación o modificaciones de planes de mejoramiento</t>
  </si>
  <si>
    <t>Sumatoria de reportes  de asesorías metodológicas a las dependencias en la formulación o modificaciones de planes de mejoramiento realizados</t>
  </si>
  <si>
    <t>Reporte en excel de las asesorías metodológicas realizadas junto con sus evidencias.</t>
  </si>
  <si>
    <t>Durante el primer trimestre de 2024, se brindó la asesoría metodológica a las dependencias de la Secretaría que lo han requerido, tanto en la formulación como en la modificación de planes de mejoramiento derivados de auditorías internas o externas que fueron informados, lo cual ha permitido evaluar y dar el visto bueno metodológico o negar las solicitudes de modificación realizadas.  Se anexa reporte en excel con las asesorías realizadas en el primer trimestre de 2024 y sus anxos.</t>
  </si>
  <si>
    <t>Atención a la Ciudadanía</t>
  </si>
  <si>
    <t>Plan Anticorrupción y de Atención al Ciudadano[1]</t>
  </si>
  <si>
    <t xml:space="preserve">Realizar el reporte del seguimiento a la implementacion del Programa de Transparencia y Etica Pública </t>
  </si>
  <si>
    <t>Reportes de seguimiento al avance del Programa de Transparencia y Etica Pública, elaborados</t>
  </si>
  <si>
    <t xml:space="preserve">Sumatoria de reportes de seguimiento al avance del Programa de Transparencia y Etica Pública elaborados </t>
  </si>
  <si>
    <t>Reporte de seguimiento al avance del Plan Anticorrupcion y de Atencion al Ciudadano corte diciembre 2023</t>
  </si>
  <si>
    <t xml:space="preserve">Durante el primer trimestre de 2024, se realizó el seguimiento al avance del Plan Anticorrupción y de Atención al Ciudadano (Ahora, Programa de transparencia y ética pública)  con corte al 31 de diciembre de 2023, el cual presentó una ejecución del 98% para las 54 actividades de los 6 componentes. Este informe se encuentra publicado en https://www.integracionsocial.gov.co/index.php/regimen-legal/transparencia/transparencia-plan-de-lucha-contra-la-corrupcion. Lo anterior permitió el cumplimiento de la acción: Reporte de seguimiento al Plan Anticorrupción y Atención al Ciudadano, programada para el periodo. Por lo anterior, y de acuerdo con el cálculo del indicador, se logra un cumplimiento del 100% para este periodo. 
Se adjunta la evidencia del pantallazo de la publicación de informe en la página web de la Entidad y el link de la publicación en la página. </t>
  </si>
  <si>
    <t>Desde la revisión de la segunda línea se verifica que los documentos aportados cumplan con los siguientes criterios, de acuerdo con su programación respectiva:
Entregable respecto a la evidencia programada: cumple, 
Firmas: No aplica
Periodo de reporte de la evidencia: cumple
Indicador: cumple
11/04/2024,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</si>
  <si>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Reporte de seguimiento al avance del Programa de Transparencia y Etica Pública corte abril 2024</t>
  </si>
  <si>
    <t>Reporte de seguimiento al avance del Programa de Transparencia y Etica Pública corte agosto 2024</t>
  </si>
  <si>
    <t>Realizar el seguimiento al Plan de Ajuste y Sostenibilidad MIPG 2024</t>
  </si>
  <si>
    <t>Matriz de seguimiento al Plan de Ajuste y Sostenibilidad MIPG consolidada para el trimestre</t>
  </si>
  <si>
    <t>Sumatoria de matrices de seguimiento al Plan de Ajuste y Sostenibilidad MIPG</t>
  </si>
  <si>
    <t>Matriz de seguimiento al Plan de Ajuste y Sostenibilidad IV trimestre 2023</t>
  </si>
  <si>
    <t>Durante el primer trimestre de 2024 desde la Subdirección de Diseño, Evaluación y Sistematización, se realizó el seguimiento al Plan de Ajuste y Sostenibilidad del MIPG con corte a 31 de diciembre de 2023, que de acuerdo con el indicador propuesto se da cumplimiento al 100%.
Como evidencia se adjunta la matriz de seguimiento del Plan de Ajuste y Sostenibilidad del MIPG con corte a 31 de diciembre de 2023</t>
  </si>
  <si>
    <t>Matriz de seguimiento al Plan de Ajuste y Sostenibilidad I trimestre 2024</t>
  </si>
  <si>
    <t>Matriz de seguimiento al Plan de Ajuste y Sostenibilidad II trimestre 2024</t>
  </si>
  <si>
    <t>Matriz de seguimiento al Plan de Ajuste y Sostenibilidad III trimestre 2024</t>
  </si>
  <si>
    <t>Plan Estratégico de Talento Humano</t>
  </si>
  <si>
    <t>Formular y publicar el Plan Estratégico de Talento Humano</t>
  </si>
  <si>
    <t>Plan Estratégico de Talento Humano Formulado y Publicado</t>
  </si>
  <si>
    <t xml:space="preserve">Avance en la formulación y publicación del Plan Estratégico de Talento Humano </t>
  </si>
  <si>
    <t>31/03/2024</t>
  </si>
  <si>
    <t>Subdirección de Gestión y Desarrollo del Talento Humano</t>
  </si>
  <si>
    <t>Plan estratégico aprobado y publicado</t>
  </si>
  <si>
    <t>Durante el primer trimestre de la vigencia fue completada esta actividad, teniendo en cuenta que fue formulado y publicado el Plan Estratégico de Talento Humano. Este plan fue adoptado oficialmente a través de la Resolución N°0235 de 30 de enero de 2024.  Cómo soporte se adjunta:
1. PDF con Plan Estratégico de Talento Humando 2024.
2. PDF con publicación del Plan Estratégico de Talento Humano.
3. PDF Resolución 0235 de 2024
4. Se comparte link de publicación del Plan Estratégico y de la Resolución 0235de 2024: https://integracionsocial.gov.co/images/_docs/2024/Gestion/TH/31012024-Plan-Estrategico-TH-2024.pdf</t>
  </si>
  <si>
    <t>Plan de vacantes</t>
  </si>
  <si>
    <t>Formular y ejecutar el Plan de vacantes</t>
  </si>
  <si>
    <t>Porcentaje de ejecución Plan anual de Vacantes</t>
  </si>
  <si>
    <t>(N° de actividades ejecutadas en el periodo/N° actividades programadas para el periodo reportado)*100
Nota. El reporte de avances se encuentra sujeto a la programación de actividades para el respectivo periodo</t>
  </si>
  <si>
    <t xml:space="preserve"> - Plan Formulado
 - Cronograma de actividades con fechas programadas
- Soportes que den cuenta de las actividades ejecutadas
Nota. El reporte de avances se encuentra sujeto a la programación de actividades para el respectivo periodo</t>
  </si>
  <si>
    <t>Durante el primer trimestre del 2024, en el marco del Plan Estratégico del Talento Humano: i) se formuló el Plan Anual de Vacantes para la vigencia 2024, el cual se adoptó mediante resolución 0235 del 30 de enero de 2024 y ii) se dio cumplimiento a las actividades programadas así:
Actividad 6.1.
En el primer trimestre de la vigencia 2024, se posesionaron tanto por autorizaciones mismo empleo, como por novedades de los elegibles previamente autorizados, en las tres convocatorias así:
a) Convocatoria Distrito Capital II - 431 de 2016: 3 elegibles
b) Convocatoria Distrito Capital IV: 23 elegibles
c) Convocatoria Distrito Capital III - 818 de 2018: 10  elegibles
Total elegibles nombrados: 36
Actividad 6.2.
Oferta Pública de Empleos de Carrera convocatoria Distrito 6. En el primer trimestre 2024 la CNSC y la SDIS se encuentran en el proceso de planeación de la Convocatoria Distrito Capital 6. Nombre de la Convocatoria: Proceso de Selección Distrito Capital 6 Nros 2527 a 2531; 2533 a 2545 y del 2547 al 2559 de 2023. Para la SDIS le corresponde la No. 2556.
Teniendo en cuenta lo anterior, se adjuntan los siguientes soportes:
1. PDF con Resolución 0235 del 30 enero 2024.
2. PDF con Plan Anual de Vacantes 2024.
3. Actividad. 6.1. Carpeta con PDF con Actas de Nombramiento
4. Actividad 6.2. PDF con Acta Reunión Proceso de Selección Distrito Capital 6 SDIS - CNSC 2024</t>
  </si>
  <si>
    <t xml:space="preserve"> - Cronograma de actividades con fechas programadas
- Soportes que den cuenta de las actividades ejecutadas
Nota. El reporte de avances se encuentra sujeto a la programación de actividades para el respectivo periodo</t>
  </si>
  <si>
    <t>Plan de previsión de recursos humanos</t>
  </si>
  <si>
    <t>Formular y ejecutar el Plan de previsión de recursos humanos</t>
  </si>
  <si>
    <t>Porcentaje de ejecución Plan de Previsión de Recursos Humanos</t>
  </si>
  <si>
    <t>Durante el primer trimestre del 2024, en el marco del Plan Estratégico del Talento Humano: i) se formuló el Plan Anual de Previsión del Talento Humano para la vigencia 2024, el cual se adoptó mediante resolución 0235 del 30 de enero y, ii) se dio cumplimiento a las actividades programadas así:
Actividad 6.3
Provisión temporal mediante la figura de encargos. Se creó matriz de análisis de vacantes temporales y definitivas, teniendo en cuenta el Proceso 1 de 2023 Ampliación Estudios, en el marco de la Circular 018 DE 2023. Se expidió la Resolución 179 del 24/01/2024, encargando a 14 personas en el cargo Profesional Universitario 219-01, con destino a diferentes jardines infantiles a nivel distrital.
Actividad 6.4
Provisión Temporal Mediante Nombramiento Provisional. En el periodo reportado se nombraron 12 personas en provisionalidad. Se anexa archivo de Excel detallado de los nombramientos realizados.
Actividad 7
Se adelantó el trámite ante el Servicio Civil del documento de fortalecimiento técnico a los factores de reemplazo establecidos y aplicados para el cálculo del equipo interdisciplinario y ampliación de planta de empleos en las Comisarías de Familia.
Se presenta balance respecto a la medición de cargas realizadas por el equipo técnico, en el 100% de las dependencias seleccionadas (priorizadas) en el Nivel Central (16 dependencias), se realizó la medición de cargas en las tres (3) subdirecciones locales seleccionadas como Piloto SL Mártires; SL Usme Sumapaz; SL Ciudad Bolívar. Se efectuó la aplicación del último estándar de Talento Humano aprobado en la Subdirección para la Infancia (Jardines Infantiles) y aplicación del estándar vigente de talento humano para Centros Proteger, se presentan recomendaciones generales y se está a la espera de los lineamientos a seguir.
Se efectuó una validación y balance final – primera etapa - de las dependencias que realizaron actualización de Manual Especifico de Funciones y Competencias Laborales.
Teniendo en cuenta lo anterior, se adjuntan los siguientes soportes:
1. PDF con Resolución 0235 del 30 enero 2024.
2. PDF con Plan de Previsión de Recursos Humanos 2024
3. Actividad 6.3. Excel con Matriz análisis vacantes temporales y definitivas
3.1 Resolución 017 de 2024
3.2 Circular 018 de 2023
4. PDF Informe de Avances Rediseño enero, febrero y marzo 2024.
5. Nombramientos Provisionales enero a marzo de 2024</t>
  </si>
  <si>
    <t>Desde la revisión de la segunda línea se verifica que los documentos aportados cumplan con los siguientes criterios, de acuerdo con su programación respectiva:
Entregable respecto a la evidencia programada: cumple
Firmas: No aplica
Periodo de reporte de la evidencia: cumple
Indicador: cumple
10/04/2024,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</si>
  <si>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Plan de capacitación</t>
  </si>
  <si>
    <t>Formular y ejecutar el Plan de capacitación</t>
  </si>
  <si>
    <t>Porcentaje de ejecución Plan Institucional de Capacitación-PIC</t>
  </si>
  <si>
    <t>(N° de actividades ejecutadas en el periodo/N° actividades programadas para el periodo)*100
Nota. El reporte de avances se encuentra sujeto a la programación de actividades para el respectivo periodo</t>
  </si>
  <si>
    <t>Durante el primer trimestre del 2024, en el marco del Plan Anual del talento Humano: i) se formuló el Plan Institucional de Capacitación para la vigencia 2024, el cual se adoptó mediante resolución 0235 del 30 de enero, ii) en febrero 2024, se realizó la Inducción Institucional a los servidores y servidoras que ingresaron a la entidad en periodo de prueba. Teniendo en cuenta lo anterior, se adjuntan los siguientes soportes:
1. Resolución 0235 del 30 enero 2024.
2. Plan Institucional de Capacitación vigencia 2024
3. Listados de Asistencia Inducción Institucional
4. Agenda Inducción Institucional 2024.</t>
  </si>
  <si>
    <t>Plan de Bienestar</t>
  </si>
  <si>
    <t>Formular y ejecutar el Plan de Bienestar</t>
  </si>
  <si>
    <t>Porcentaje de ejecución Plan de Bienestar</t>
  </si>
  <si>
    <t>Durante el primer trimestre del 2024, en el marco del Plan Estratégico del Talento Humano: i) se formuló el Plan Anual de Bienestar para la vigencia 2024, el cual se adoptó mediante resolución 0235 del 30 de enero y ii) se adelantaron las actividades de conferencias, reuniones y felicitaciones de cumpleaños, definidas en el cronograma del Plan Anual de bienestar 2024. Teniendo en cuenta lo anterior, se adjuntan los siguientes soportes:
1. PDF con Resolución 0235 del 30 enero 2024.
1.1 PDF con Plan Anua de Bienestar Social.
2. PDF con Tarjetas Cumpleaños: Se enviaron 168 mensajes de felicitación de cumpleaños a los servidores y servidoras.
3. PDF con listado de asistencia al Conversatorio Política Pública: "Trabajo decente y digno": Este conversatorio se llevó a cabo el 7 de febrero de 2024, con la asistencia de servidores y servidoras de la SDIS.
4. PDF y Excel con inscripción, listado de asistencia y pieza comunicativa del encuentro de parejas y parejas diversas. Esta actividad se llevó a cabo en febrero de 2024, con asistencia de 100 servidores y servidoras de la SDIS y sus parejas, para un total de 200 asistentes.
5. PDF y Excel con inscripción, listado de asistencia y pieza comunicativa del Conversatorio: "Cómo vamos con la construcción de Ambientes laborales inclusivos en el Distrito". Este conversatorio se llevó a cabo en febrero de 2024, con asistencia  de 23 servidores y servidoras de la SDIS.
6. PDF con Tarjetas Cumpleaños: Durante el mes de febrero se enviaron 136 mensajes de felicitación de cumpleaños a los servidores y servidoras.
7. PDF y Excel con asistencia, encuesta y pieza comunicativa del Ciclo de conferencias en Conmemoración y Reconocimiento del Día de la Mujer: Conferencia 1: Empoderamiento de la Mujer, esta conferencia se llevó a cabo el día 8 de marzo de 2024, con la asistencia 42 servidores y servidoras. Conferencia 2: Violencias de Género y Derechos Humanos – Cine consciente (Película te doy mis ojos), esta conferencia se llevó a cabo el día 13 de marzo de 2024, con la asistencia de 29 servidores y servidoras.
8. PDF con Tarjetas Cumpleaños: Se enviaron 138 mensajes de felicitación de cumpleaños a los servidores y servidoras.
Adicionalmente, se han realizado las siguientes actividades:
9. En el marco de la Conmemoración del mes de la Mujer se realiza Actividad en alianza Consultorio Adelgazarte durante todo el mes de marzo. La misma contó con  la participación de 7 servidoras. Igualmente, se realiza alianza con Spa Mediterráneo con la participación de 9 mujeres. 
10. En el marco del Programa  Desvinculación Asistida, se realizaron las inscripciones para las charlas en Gestión Pública a llevarse a cabo así, a) Estructura del Estado y Función Pública, b). Situaciones Administrativas - Decreto 1083 de 2015 y 648 de 2017, c). Modelo Integrado de Planeación y Gestión MIPG, d). Derecho Disciplinario - Ley 1952 de 2019 y Ley 2094 de 2021 e).Código de Procedimiento Administrativo y de lo Contencioso Administrativo - CPCA - Ley 1437 de 2011, f). Contratación Estatal - Ley 80 de 1993 y Ley 1150 de 2007, 7. Gestión Documental  y g). Comprensión Lectora.
El 22 de marzo de 2024, se da inicio al ciclo de charlas sobre Gestión Pública así: a). Charla sobre Estructura del Estado  y Función Pública con la participación de 43 servidores y servidoras. b). Charla sobre Situaciones Administrativas - Decreto. 1083 de 2015 y Decreto 648 de 2017, con la participación de 40 servidores y servidoras.</t>
  </si>
  <si>
    <t>Plan de incentivos institucionales</t>
  </si>
  <si>
    <t>Formular y ejecutar el Plan de incentivos institucionales</t>
  </si>
  <si>
    <t>Porcentaje de ejecución Plan de Incentivos</t>
  </si>
  <si>
    <r>
      <t>Durante el primer trimestre del 2024, en el marco del Plan Estratégico del Talento Humano: i) se formuló el Plan Anual de Incentivos Institucionales para la vigencia 2024, el cual se adoptó mediante resolución 0235 del 30 de enero y, ii) se adelantaron las actividades definidas en el cronograma del Pan Anual de Incentivos Institucionales. Teniendo en cuenta lo anterior, se adjuntan los siguientes soportes:
1. PDF con Resolución 0235 del 30 enero 2024.
1.1  PDF con Plan Anual de Incentivos Institucionales 2024</t>
    </r>
    <r>
      <rPr>
        <b/>
        <sz val="10"/>
        <color rgb="FF000000"/>
        <rFont val="Arial"/>
        <family val="2"/>
      </rPr>
      <t xml:space="preserve">
Mejores Servidores/as SDIS 2024:</t>
    </r>
    <r>
      <rPr>
        <sz val="10"/>
        <color rgb="FF000000"/>
        <rFont val="Arial"/>
        <family val="2"/>
      </rPr>
      <t xml:space="preserve">
2. PDF con solicitud a través de correos electrónicos a las diferentes instancias de los documentos (listados y certificaciones) que permiten realizar la verificación de requisitos y la asignación de puntaje clasificatorio, según lo establecido en los numerales 1.1. y 1.2. del Plan de Incentivos Institucionales 2024. Al cierre del trimestre, de las solicitudes realizadas se recibieron tres documentos; que corresponden a:
a) La base de datos de participantes en las actividades del Plan Institucional de Capacitación de la vigencia 2023.
b) Listado los/as servidores/as que, a 31 de diciembre de 2023, se encontraban en carrera administrativa en la planta de la Secretaría Distrital de Integración Social.
c) Certificado de participación de los gestores de integridad 2023.</t>
    </r>
    <r>
      <rPr>
        <b/>
        <sz val="10"/>
        <color rgb="FF000000"/>
        <rFont val="Arial"/>
        <family val="2"/>
      </rPr>
      <t xml:space="preserve">
Mejores Equipos de Trabajo SDIS 2024:
3. PDF con correo del 6 de febrero de 2024,</t>
    </r>
    <r>
      <rPr>
        <sz val="10"/>
        <color rgb="FF000000"/>
        <rFont val="Arial"/>
        <family val="2"/>
      </rPr>
      <t xml:space="preserve">  en donde se realizó la convocatoria de inscripción a Mejores Equipos de Trabajo 2024, lo cual se reiteró mediante correos del 16 de febrero y 4 de marzo. Según el tiempo establecido en el numeral 2.1.2.1. del Plan de Incentivos Institucionales 2024, el cierre de las inscripciones se realizó el 5 de marzo de 2024.
4. Excel en donde se relacionan los trece (13)  proyectos recibidos; de los cuales se descarto un proyecto por no corresponder a servidores de la planta de personal de la SDIS.
5. PDF con correos informando el total de doce proyectos, de los cuales seis proyectos se rechazaron mediante correos del 13 de marzo de 2024, porque no cumplían con los requisitos de inscripción. Para subsanar se contaba con un plazo de tres días hábiles y de los seis proyectos subsanaron dos proyectos.
6. PDF con correos del 15 y 19 de marzo donde se informó a los ocho proyectos que cumplían con los requisitos de inscripción.</t>
    </r>
  </si>
  <si>
    <t>6. Implementar el 100 por ciento del plan de acción del  Sistema de Seguridad y Salud en el Trabajo</t>
  </si>
  <si>
    <t>Plan de seguridad y salud en el trabajo</t>
  </si>
  <si>
    <t>Formular y ejecutar el Plan de seguridad y salud en el trabajo</t>
  </si>
  <si>
    <t>Porcentaje de ejecución Plan de trabajo anual en seguridad y salud en el trabajo</t>
  </si>
  <si>
    <t>(N° de actividades ejecutadas en el periodo/N° actividades programadas para el periodo)*100</t>
  </si>
  <si>
    <t xml:space="preserve">Durante el primer trimestre del 2024, en el marco del Plan Estratégico del Talento Humano: i) se formuló el Plan Anual de Seguridad y Salud en el Trabajo para la vigencia 2024, el cual se adoptó mediante resolución 0235 del 30 de enero y ii) se cumplió con el 100% de las actividades que estaban programadas así: enero 32, Febrero 39 y Marzo 42. Fue necesario realizar ajustes al plan de trabajo en cuanto a algunas actividades, cuya programación fue necesario adecuarlas y proyectarlas para otros periodos. Estas decisiones contaron con el aval de la Subdirectora de Gestión y Desarrollo del Talento Humano y, como evidencia de esto, se anexan actas de las mesas de trabajo, en las cuales realizó el análisis y se estableció el compromiso de ejecución en otros periodos.. Teniendo en cuenta lo anterior, se adjuntan los siguientes soportes:
1. PDF con Resolución 0235 del 30 enero 2024.
2. PDF con Plan Anual de Seguridad y Salud en el Trabajo para la vigencia 2024.
3. Excel donde se evidencia en la pestaña denominada PLAN DE TRABAJO la ejecución cualitativa y cuantitativa, como link de evidencias correspondientes a cada ítem, pestaña 2 denominada reprogramaciones, en la que se relaciona que actividades fueron necesarias reprogramar.
4. Actas de actividades reprogramadas. </t>
  </si>
  <si>
    <t>Realizar la autoeavaluación anual frente al cumplimiento de estándares del SGSST Vigencia 2023)</t>
  </si>
  <si>
    <t>Porcentaje del Cumplimiento de los Estándares de implementación del SGSST</t>
  </si>
  <si>
    <t xml:space="preserve">(Numero de estándares cumplidos/número de estándares establecidos por norma) *100 </t>
  </si>
  <si>
    <t>Autoevaluación anual del SGSST</t>
  </si>
  <si>
    <t>Para este trimestre se realizó la autoevaluación del Sistema de Gestión de Seguridad y Salud en el Trabajo del año 2023, diligenciada en la plataforma del Ministerio de Trabajo como lo indicada en la circular 082, del 26 de diciembre de 2022, evaluando allí  60 ítems de estándares mínimos, en el que se demuestra  el cumplimiento a estos,  dando alcance al 100 % de cumplimiento. Por lo anterior, se adjunta como soporte:
1. PDF con reporte realizado de Autoevaluación ante el Ministerio de Trabajo.</t>
  </si>
  <si>
    <t>Realizar el seguimiento a la implementación de acciones de mejora a Cargo de la SDGDTH</t>
  </si>
  <si>
    <t>Porcentaje del Cumplimiento de las acciones de mejora</t>
  </si>
  <si>
    <t>(N° de acciones de mejora implementadas en el periodo/ N° acciones de mejora programadas para el periodo en los planes de mejoramiento)*100
Nota. El reporte de avances se encuentra sujeto a la programación de actividades para el respectivo periodo</t>
  </si>
  <si>
    <t xml:space="preserve"> - Herramienta de registro y seguimiento de acciones de mejora
- Soportes que den cuenta de las actividades ejecutadas
Nota. El reporte de avances se encuentra sujeto a la programación de actividades para el respectivo periodo</t>
  </si>
  <si>
    <t xml:space="preserve">En el primer trimestre de 2024, la SDGTH remitió dos correos electrónicos a la OCI, cada uno con la Matriz de Registro del Plan de Mejoramiento diligenciada y sus respectivos soportes que dan cuenta de la implementación del avance total de las 19 acciones de mejora, a cargo de la subdirección de Gestión y Desarrollo de Talento Humano. Se adjuntan soportes de la siguiente manera:
1. Correo remisorio a la OCI del 20/03/2024 con acción de mejora a la Recomendación 1.
2. Matriz de Registro Plan de Mejoramiento diligenciada con acción de mejora a la Recomendación 1.   
3. Correo remisorio a la OCI del 22/03/2024 con 18 acciones de mejora.
4. Matriz de Registro Plan de Mejoramiento diligenciada con con 18 acciones de mejora.    </t>
  </si>
  <si>
    <t>Integridad</t>
  </si>
  <si>
    <t>Plan de Integridad y Buen Gobierno</t>
  </si>
  <si>
    <t>Formular  y ejecutar el Plan de Integridad y Buen Gobierno</t>
  </si>
  <si>
    <t>Plan de trabajo Código de Integridad y Buen Gobierno</t>
  </si>
  <si>
    <t>(N° de actividades ejecutadas en el periodo/N° actividades programadas en el periodo)*100
Nota. El reporte de avances se encuentra sujeto a la programación de actividades para el respectivo periodo</t>
  </si>
  <si>
    <t>Durante el primer trimestre del 2024, se formuló el Plan Integridad y buen gobierno y se adelantaron las siguientes actividades: i) se realizaron cuatro piezas comunicativas de divulgación del Protocolo de Selección de Gestores de Integridad, ii) se realizaron 2 socializaciones en modalidad presencial a gestores de talento humano e inducción sobre el protocolo de selección de gestores y la socialización del resultado de la encuesta de apropiación del 2023, iii) se creó el listado de Gestores y Gestoras de Integridad 2024. Teniendo en cuenta lo anterior, se adjuntan soportes de la siguiente manera:
1. PDF con Plan de Integridad y buen gobierno 2024.
2. PDF con piezas comunicativas Selección de Gestores de Integridad.
3. Power Point con presentaciones de socialización.
4. Excel con Listado de Gestores de Integridad 2024.</t>
  </si>
  <si>
    <t>Formular y ejecutar el Plan conflicto de intereses</t>
  </si>
  <si>
    <t>Plan de trabajo Conflicto de intereses</t>
  </si>
  <si>
    <t xml:space="preserve">Durante el primer trimestre del 2024, se formuló el Plan de conflicto de Intereses y dando cumplimiento al cronograma de actividades, se adelantaron las siguientes tareas: i) se realizó pieza comunicativa de divulgación sobre el canal de denuncias de conflicto de intereses. ii) se realizó pieza comunicativa divulgada sobre el curso de Integridad, Transparencia o Lucha contra la Corrupción, iii) se realizó informe de Seguimiento Trimestral de las y los Directivos Ley 2013 de 2019, iv) se actualizó el lineamiento de conflicto de intereses, v) se realizó Informe Seguimiento Trimestral Curso de Integridad Transparencia o Lucha contra la Corrupción y, vi) se realizaron reuniones mensuales con la subdirectora en donde se reportan cero casos de conflictos de intereses para los meses de enero, febrero y marzo 2024. Teniendo en cuenta lo anterior, se adjuntan soportes de la siguiente manera:
1. PDF con Plan de conflicto de Intereses.
2. PDF con Pieza comunicativa canal de denuncias de conflicto de intereses.
3. PDF con Pieza comunicativa del curso de Integridad, Transparencia o Lucha contra la Corrupción.
4. PDF con Informe I Seguimiento Ley 2013 Directivos - Trimestre I 2024.
5. Word con Lineamiento conflicto de intereses.
6. PDF con Informe 1T seguimiento a curso de integridad - 2024.
7. PDF con actas de reunión Socialización Casos Conflicto de Intereses. </t>
  </si>
  <si>
    <t>Gobierno digital</t>
  </si>
  <si>
    <t>Tecnologías de la información</t>
  </si>
  <si>
    <t>1. Modernizar y mantener el 100% de la Infraestructura tecnológica de la Entidad para garantizar la operación de la Secretaría</t>
  </si>
  <si>
    <t>Plan Estratégico de Tecnologías de la Información y las Comunicaciones (PETI)</t>
  </si>
  <si>
    <t>Elaborar el Plan Estratégico de Tecnologías de la Información 2025-2028.</t>
  </si>
  <si>
    <t>Documento Plan Estratégico de Tecnologías de la Información para el periodo 2025-2028, actualizado.</t>
  </si>
  <si>
    <t>(Número de actividades validadas en la actualización del Plan Estratégico de Tecnologías de la Información para el periodo 2025-2028/ Número de actividades programadas en la actualización del Plan Estratégico de Tecnologías de la Información para el periodo 2025-2028)*100</t>
  </si>
  <si>
    <t>Subdirección de Investigación e Información</t>
  </si>
  <si>
    <t>Documento preliminar del Plan Estratégico de Tecnologías de la Información para el periodo 2025-2028, verificado.</t>
  </si>
  <si>
    <t>Documento Plan Estratégico de Tecnologías de la Información 2025-2028, aprobado.</t>
  </si>
  <si>
    <t>Realizar el informe de seguimiento a la implementación del Plan Estratégico de Tecnologías de la Información para la vigencia 2024.</t>
  </si>
  <si>
    <t>Informes de seguimiento a la implementacion del Plan Estratégico de Tecnologías de la Información elaborados</t>
  </si>
  <si>
    <t>Numero de informes de Seguimiento a la implementacion del Plan Estratégico de Tecnologías de la Información de la vigencia.</t>
  </si>
  <si>
    <t>Informe de seguimiento a la implementacion del Plan Estratégico de Tecnologías de la Información.</t>
  </si>
  <si>
    <t xml:space="preserve">Durante el primer trimestre de 2024, se realizó seguimiento a la ejecucion de las iniciativas de transformacion y de operación planteadas en el Plan Estratégico de Tecnologias de la Informacion, programadas para el primer trimestre 2023. Lo anterior permitió el cumplimiento de la acción: Primer Informe de seguimiento a la implementacion del Plan Estrategico de Tecnologias de la Informacion , programados para el periodo. Por lo anterior, y de acuerdo con el cálculo del indicador, se logra un cumplimiento del 100% para este periodo. </t>
  </si>
  <si>
    <t xml:space="preserve">Plan de mantenimiento de servicios tecnológicos </t>
  </si>
  <si>
    <t>Elaborar el reporte de seguimiento a la implementación del Plan de mantenimiento preventivo y evolutivo de la infraestructura y servicios tecnológicos para la vigencia 2024</t>
  </si>
  <si>
    <t>Informes de seguimiento a la implementación del Plan de mantenimiento preventivo y evolutivo de la infraestructura y servicios Tecnológicos elaborados.</t>
  </si>
  <si>
    <t>Numero de informes de Seguimiento a la implementacion del  Plan de mantenimiento preventivo y evolutivo de la infraestructura y servicios Tecnológicos.</t>
  </si>
  <si>
    <t>Informe de seguimiento a la implementación del Plan de mantenimiento preventivo y evolutivo de la infraestructura y servicios Tecnológicos</t>
  </si>
  <si>
    <t>Informe de seguimiento a la implementación del Plan de mantenimiento preventivo y evolutivo de la infraestructura y servicios Tecnológicos.</t>
  </si>
  <si>
    <t>Gestión de soporte y mantenimiento tecnológico</t>
  </si>
  <si>
    <t>Elaborar los reportes mensuales de disponibilidad de la infraestructura tecnológica, sistemas de información y servicios conexos.</t>
  </si>
  <si>
    <t>Reportes mensuales de disponibilidad de la infraestructura tecnológica, sistemas de información y servicios conexos elaborados</t>
  </si>
  <si>
    <t>Número de reportes mensuales de disponibilidad de la infraestructura tecnológica, sistemas de información y servicios conexos</t>
  </si>
  <si>
    <t>Reportes mensuales de disponibilidad de la infraestructura tecnológica, sistemas de información y servicios conexos a primer trimestre 2024.</t>
  </si>
  <si>
    <t xml:space="preserve">Durante el primer trimestre de 2024, se realizó seguimiento a la disponibilidad de los componentes de la infraestructura tecnologica, sistemas de informacion y servicios conexos de los meses de enero, febrero y marzo de 2024. Lo anterior permitió el cumplimiento de la acción: 3 reportes mensuales de la disponibilidad de la infraestructura tecnológica, sistemas de información y servicios conexos, programados para el periodo. Por lo anterior, y de acuerdo con el cálculo del indicador, se logra un cumplimiento del 100% para este periodo. </t>
  </si>
  <si>
    <t>Desde la revisión de la segunda línea se verifica que los documentos aportados cumplan con los siguientes criterios, de acuerdo con su programación respectiva:
Entregable respecto a la evidencia programada: cumple
Firmas: No Cumple, informes de disponibilidad, sin firmas
Periodo de reporte de la evidencia: cumple
Indicador: cumple
12/04/2024, el area atendió la observación, por lo tanto,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</si>
  <si>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Reportes mensuales de disponibilidad de la infraestructura tecnológica, sistemas de información y servicios conexos a segundo trimestre 2024.</t>
  </si>
  <si>
    <t>Reportes mensuales de disponibilidad de la infraestructura tecnológica, sistemas de información y servicios conexos a tercer trimestre 2024.</t>
  </si>
  <si>
    <t>Reportes mensuales de disponibilidad de la infraestructura tecnológica, sistemas de información y servicios conexos a cuarto trimestre 2024.</t>
  </si>
  <si>
    <t>Plan de preservación digital</t>
  </si>
  <si>
    <t xml:space="preserve">Elaborar el reporte de seguimiento a la implementación del Plan de Preservación digital a largo plazo. </t>
  </si>
  <si>
    <t>Reportes de seguimiento a la implementación del Plan de Preservación digital a largo plazo elaborados.</t>
  </si>
  <si>
    <t>Numero de reportes de Seguimiento a la implementacion del Plan de Preservación Digital.</t>
  </si>
  <si>
    <t xml:space="preserve">Informe de seguimiento a la implementación del Plan de Preservación digital a largo plazo </t>
  </si>
  <si>
    <t>Seguridad digital</t>
  </si>
  <si>
    <t>Plan de seguridad y privacidad de la información</t>
  </si>
  <si>
    <t xml:space="preserve">Elaborar el reporte de seguimiento a la implementación del Plan de Seguridad y Privacidad de la Información para la vigencia 2024. </t>
  </si>
  <si>
    <t>Reportes de seguimiento a la implementacion del Plan de Seguridad y Privacidad de la Información elaborados.</t>
  </si>
  <si>
    <t>Numero de reportes de seguimiento a la implementacion del Plan de Seguridad y Privacidad de la Información.</t>
  </si>
  <si>
    <t>Informe de seguimiento a la implementacion del Plan de Seguridad y Privacidad de la Información</t>
  </si>
  <si>
    <t xml:space="preserve">Durante el primer trimestre de 2024, se realizó seguimiento a las actividades actividades planteadas en el Plan de Seguridad y privacidad de la información en el primer trimestre de 2024. Lo anterior permitió el cumplimiento de la acción: Primer Informe de seguimiento a la implementacion del Plan de  Seguridad y privacidad de la informacion programado para el periodo. Por lo anterior, y de acuerdo con el cálculo del indicador, se logra un cumplimiento del 100% para este periodo. </t>
  </si>
  <si>
    <t>PP de Seguridad Alimentaria Nutricional</t>
  </si>
  <si>
    <t>Elaborar un informe trimestral de avance en la gestión realizada para la articulación de la SDIS en el marco de los productos a cargo de la entidad, en el plan de acción de la política pública de seguridad alimentaria y nutricional de Bogotá</t>
  </si>
  <si>
    <t>4 Informes trimestrales de avance en la gestión realizada para la articulación de la SDIS en el marco de los productos a cargo de la Entidad, en el plan de acción de la política pública de seguridad alimentaria y nutricional de Bogotá.</t>
  </si>
  <si>
    <t>Subdirección de Nutrición</t>
  </si>
  <si>
    <t>Informe trimestral de avance en la gestión realizada para la articulación de la SDIS en el marco de los productos a cargo de la Entidad, en el plan de acción de la política pública de seguridad alimentaria y nutricional de Bogotá.</t>
  </si>
  <si>
    <t>Durante el primer trimestre se 2024, la subdirección de Nutrición,  adelanta las siguientes acciones de gestión para la articulación de la SDIS en el marco de los 7 productos a cargo de la Entidad, conforme al plan de acción de la política pública de seguridad alimentaria y nutricional de Bogotá: i) Producto 2.6.4: - Participación en la elaboración de anexos técnicos de servicios sociales, incorporando la obligatoriedad de implementar el MNL -PSS-011 Manual de buenas prácticas para la prevención de pérdidas y desperdicios de alimentos, así como realizar el reporte asociado a este.-  Jornada de Socialización del Manual de buenas prácticas para la prevención de pérdidas y desperdicios de alimentos MNL -PSS-011 al talento humano de los jardines infantiles operados por las Cajas de Compensación Familiar Colsubsidio, Cafam y Compensar, con la participación de 85 profesionales.- Elaboración del Plan de Acción Institucional de Pérdidas y Desperdicios de Alimentos; ii)Producto 2.6.5: - Realización de una mesa de trabajo para la construcción del Plan de Acción Institucional de Pérdidas y Desperdicios de Alimentos vigencia 2024. - Elaboración de dos piezas comunicativas, para ser validadas por la OCI y publicadas en el mes de abril en los medios de comunicación masiva de la SDIS. -  Realización de 13 encuentros de implementación de la estrategia “Valoro y Cuido Nuestros Alimentos: Prácticas clave de uso de alimentos en el hogar”, contando con la participación de 686 beneficiarios de servicios sociales de la Entidad. -  Gestión con la Subdirección para la Infancia para la socialización con el talento humano de jardines infantiles operados por la Caja de Compensación Colsubsidio, en lo correspondiente a la Estrategia de Información, Educación y Comunicación: “Valoro y Cuido Nuestros Alimentos: Prácticas clave de uso de alimentos en el hogar”; iii) Producto 2.7.2: - Solicitud al equipo de Planeación de la Dirección de Nutrición y Abastecimiento - DNA, la relación de la entrega de los apoyos alimentarios en los servicios sociales de la Dirección, así como, el suministro alimentario en el marco de la integralidad de los servicios sociales de la Entidad; iv) Producto 3.1.5. - Solicitud a las subdirecciones técnicas de la información sobre las acciones de promoción de estilos de vida saludable, puntualmente alimentación, nutrición y actividad física, adelantadas en sus servicios sociales durante el primer trimestre de la vigencia 2024; v) Productos 3.3.4; 3.3.5 y 3.3.6. (Productos relacionados con la promoción de la práctica de la lactancia materna en el marco de la Estrategia de Salas Amigas de la Familia Lactante) - Solicitud de insumos a la subdirección para la Infancia frente a las acciones adelantadas en el marco de la Estrategia de Salas Amigas de la Familia Lactante – SAFL y vi) Participación en los Comités Locales de Seguridad Alimentaria y Nutricional  CLSAN.  - Teniendo en cuenta los cambios en la estructura operativa de la Subdirección de Nutrición, desde la dependencia y a través de su equipo de nutricionistas se ha asumido el acompañamiento y gestión de los 20 CLSAN desde finales del mes de febrero.</t>
  </si>
  <si>
    <t>Elaborar un informe trimestral del fortalecimiento de las capacidades técnicas de los profesionales que implementan el componente alimentario y nutricional de los servicios sociales conforme a los lineamientos técnicos de la entidad.</t>
  </si>
  <si>
    <t>4 Informes del fortalecimiento de las capacidades técnicas de los profesionales que implementan el componente alimentario y nutricional de los servicios sociales conforme a los lineamientos técnicos de la entidad.</t>
  </si>
  <si>
    <t>Informe trimestral del fortalecimiento de las capacidades técnicas de los profesionales que implementan el componente alimentario y nutricional de los servicios sociales conforme a los lineamientos técnicos de la entidad.</t>
  </si>
  <si>
    <t>Para el primer trimestre de la vigencia 2024 la Subdirección de Nutrición, en el marco de sus funciones, adelanta acciones de acompañamiento técnico dirigidas a profesionales que ejecutan el componente alimentario y nutricional de los servicios sociales de la SDIS. De esta manera, durante el periodo comprendido entre enero y marzo se realizaron las siguientes actividades: i) Durante el periodo reportado, la Subdirección de Nutrición realizó veinte (20) acciones de acompañamiento técnico dirigidas a profesionales que implementan el componente alimentario y nutricional de los servicios sociales de la SDIS, ii) se formuló el plan de trabajo territorial donde se establecieron las acciones a desarrollar para dar cumplimiento a las actividades contempladas en los procedimientos, instructivos y protocolos de la dependencia publicados en el Sistema de Gestión que serán implementadas en el Servicio Compromiso por una Alimentación Incluyente y en el Servicio Comedores Comunitarios en las 16 Subdirecciones Locales para la Integración Social y iii)  se realizaron 4 comités de la Subdirección de Nutrición con el fin de organizar el equipo de la dependencia con el fin de garantizar la implementación de la línea técnica del componente alimentario y nutricional de los servicios sociales del Proyecto 7745</t>
  </si>
  <si>
    <t xml:space="preserve">7. Fortalecer las capacidades de 1.200 profesionales vinculados a la prestación de los servicios sociales de la Secretaría, en acciones de vigilancia nutricional </t>
  </si>
  <si>
    <t>Elaborar un informe trimestral del avance en la gestión para la construcción de boletines de la vigilancia nutricional de las personas beneficiarias de los servicios sociales de la SDIS con apoyo alimentario.</t>
  </si>
  <si>
    <t>4 informes trimestrales del avance en la gestión para la construcción de boletines de la vigilancia nutricional de las personas beneficiarias de los servicios sociales de la SDIS con apoyo alimentario.</t>
  </si>
  <si>
    <t>Informe trimestral del avance en la gestión para la construcción de boletines de la vigilancia nutricional de las personas beneficiarias de los servicios sociales de la SDIS con apoyo alimentario.</t>
  </si>
  <si>
    <t>Desde la revisión de la segunda línea se verifica que los documentos aportados cumplan con los siguientes criterios, de acuerdo con su programación respectiva:
Entregable respecto a la evidencia programada: No cumple, se debe ajustar la primera hoja del informe, dado que registra 2023 y el informe es del primer trimestre del año 2024
Firmas: Cumple
Periodo de reporte de la evidencia: cumple
Indicador: cumple
12/04/2024, el area atiende la recomendaciòn, por lo tanto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</si>
  <si>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62. 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t>
  </si>
  <si>
    <t>5. Optimizar unidades operativas de la SDIS para garantizar espacios adecuados y seguros a la población beneficiaria de los servicios sociales, orientando la adecuación de la infraestructura en respuesta a la transformación de los servicios sociales y la implementación de la estrategia ETIS y del Sistema Distrital de Cuidado.</t>
  </si>
  <si>
    <t>Gestión de infraestructura física</t>
  </si>
  <si>
    <t>7565 - Suministro de espacios adecuados, inclusivos y seguros para el desarrollo social integral</t>
  </si>
  <si>
    <t>Realizar migración de base de datos de gestión Predial a Herramienta Arcgis web</t>
  </si>
  <si>
    <t>Informes  de seguimiento a la implementación  de la migración de datos de gestión predial en herramienta Arcgis web</t>
  </si>
  <si>
    <t>No. de informes de seguimiento a la implementación de la migración de datos de gestión predial en herramienta Arcgis web</t>
  </si>
  <si>
    <t>Subdirección de Plantas Físicas</t>
  </si>
  <si>
    <t>Se elaboró un informe con las actividades desarrolladas en el primer trimestre del 2024, para la implementación y cargue de información según migración de datos de la gestión predial de la SDIS en la herramienta Arcgis.</t>
  </si>
  <si>
    <t>31. Implementar un modelo de inclusión social, a través de la vinculación personas de los sectores sociales LGBTI en pobreza extrema y vulnerabilidad social a la oferta de servicios sociales de seguridad alimentaria, transferencias monetarias y/o de cuidado de la Secretaría Distrital de Integración Social, teniendo en cuenta los impactos de la emergencia social y sanitaria sobre esta población</t>
  </si>
  <si>
    <t>19. Implementar un modelo de inclusión social,  a través de la vinculación de personas de los  sectores sociales LGBTI en pobreza extrema y  vulnerabilidad social a la oferta de servicios sociales de seguridad alimentaria,  transferencias monetarias y/o de cuidado de
la Secretaría Distrital de Integración Social, teniendo en cuenta los impacto de la  emergencia social y sanitaria sobre esta  población</t>
  </si>
  <si>
    <t>7756 - Compromiso social por la diversidad en Bogotá</t>
  </si>
  <si>
    <t>1. Implementar un modelo de inclusión social que permita la  vinculación de personas de los sectores sociales lgbti en vulnerabilidad  a la oferta de servicios sociales de la sdis</t>
  </si>
  <si>
    <t>Realizar un análisis detallado de la iniciativa innovadora "Promoviendo la Inclusión Social para personas LGBTI a través de la Territorialización de la Política Pública Georreferenciada con Enfoque Diferencial"</t>
  </si>
  <si>
    <t>Informe de análisis de la iniciativa elaborado</t>
  </si>
  <si>
    <t>Número de informes elaborados/Número de informes programados</t>
  </si>
  <si>
    <t>Subdirección para asuntos LGBTI</t>
  </si>
  <si>
    <t>Avance en el Informe de análisis de la iniciativa</t>
  </si>
  <si>
    <t xml:space="preserve">Se presenta un informe que aborda la caracterización sociodemográfica de personas de los sectores sociales LGBTI que participan en los servicios sociales proporcionados por la SDIS. El propósito fundamental de este informe es comprender las realidades locales y las dinámicas poblacionales de las personas LGBTI 
Para realizar esta caracterización, se empleó un software de georreferenciación para crear una representación gráfica que permitiera visualizar de manera más accesible los datos sociodemográficos recopilados, así como la disponibilidad de servicios esenciales para activar rutas de atención adecuadas. Esta herramienta es un instrumento valioso, ya que facilita la toma de decisiones basadas en datos, lo que a su vez contribuye a una implementación efectiva de políticas y a la promoción activa de los procesos de inclusión y el bienestar de las personas LGBTI en los distintos territorios.
</t>
  </si>
  <si>
    <t>Desde la revisión de la segunda línea se verifica que los documentos aportados cumplan con los siguientes criterios, de acuerdo con su programación respectiva:
Entregable respecto a la evidencia programada: cumple
Firmas: No Cumple, el informe de accion innovadora no cuenta con firma
Periodo de reporte de la evidencia: cumple
Indicador: cumple
15/04/2024, la Dependencia atiende la recomendacion, por lo tanto,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</si>
  <si>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Informe de análisis de la iniciativa "Promoviendo la Inclusión Social para personas LGBTI a través de la Territorialización de la Política Pública Georreferenciada con Enfoque Diferencial"</t>
  </si>
  <si>
    <t>14. Implementar una (1) estrategia de gestión interinstitucional que permita la movilización social y el desarrollo de capacidades de los adultos y adultas identificados en pobreza oculta, vulnerabilidad, fragilidad social o afectados por emergencias sanitarias en la ciudad de Bogotá</t>
  </si>
  <si>
    <t>24. Implementar una (1) estrategia de  gestión interinstitucional que permita  la movilización social y el desarrollo de  capacidades de los adultos y adultas identificados en vulnerabilidad, fragilidad social o afectados por emergencias sanitarias en la ciudad de Bogotá</t>
  </si>
  <si>
    <t>7757 - Implementación de  estrategias y servicios integrales para el abordaje del fenómeno de habitabilidad en calle en Bogotá</t>
  </si>
  <si>
    <t>5. Desarrollar un (1) estrategia de seguimiento y monitoreo de las acciones que contribuyen con la implementación y articulación de la Política Pública Distrital para la Habitabilidad en Calle</t>
  </si>
  <si>
    <t>PP Para el Fenómeno de Habitabilidad en Calle</t>
  </si>
  <si>
    <t>Construir el registro documental de las sesiones del Comité Operativo Distrital de Adultez, el Comité Operativo Distrital para el Fenómeno de Habitabilidad en Calle y sus mesas emergentes, como base de la implementación y seguimiento de las políticas públicas relativas a cada espacio.</t>
  </si>
  <si>
    <t>Actas elaboradas de los comités operativos distritales de política pública liderados por la Subdirección para la Adultez, así como de sus mesas emergentes.</t>
  </si>
  <si>
    <t>(N° actas elaboradas de las sesiones de comités y mesas emergentes realizadas / N° sesiones programadas de comités y mesas emergentes)</t>
  </si>
  <si>
    <t>Subdirección para la Adultez</t>
  </si>
  <si>
    <t>Actas de los comités operativos distritales de las políticas públicas lideradas y sus mesas emergentes realizadas durante el primer trimestre.</t>
  </si>
  <si>
    <t>Actas de los comités operativos distritales de las políticas públicas lideradas y sus mesas emergentes realizadas durante el segundo trimestre.</t>
  </si>
  <si>
    <t>Actas de los comités operativos distritales de las políticas públicas lideradas y sus mesas emergentes durante el tercer y cuarto trimestre.</t>
  </si>
  <si>
    <t>Construir el registro documental de los espacios de asistencia técnica dirigidos a los servicios sociales de la SDIS y otras entidades con miras a la implementación de la Política Pública de Adultez, la Política Pública de Habitabilidad en Calle y otras políticas asociadas.</t>
  </si>
  <si>
    <t>Actas elaboradas de los espacios de asistencia técnica para la implementación de la Política Pública de Adultez, la Política Pública de Habitabilidad en Calle y otras políticas relacionadas.</t>
  </si>
  <si>
    <t>(N° actas elaboradas de los espacios de asistencia técnica realizados / N° espacios de asistencia técnica programados)</t>
  </si>
  <si>
    <t>Actas de los espacios de asistencia técnica para la implementación de la Política Pública de Adultez, la Política Pública de Habitabilidad en Calle y otras políticas relacionadas realizadas durante el primer trimestre.</t>
  </si>
  <si>
    <t>Actas de los espacios de asistencia técnica para la implementación de la Política Pública de Adultez, la Política Pública de Habitabilidad en Calle y otras políticas relacionadas durante el segundo trimestre.</t>
  </si>
  <si>
    <t>Actas de los espacios de asistencia técnica para la implementación de la Política Pública de Adultez, la Política Pública de Habitabilidad en Calle y otras políticas relacionadas durante el tercer y cuarto trimestre.</t>
  </si>
  <si>
    <t>17. Incrementar en 825 cupos la atención integral de ciudadanas y ciudadanos habitantes de calle en los servicios sociales que tiene la Secretaría Distrital de Integración Social dispuestos para su atención, que considere los impactos sociales y sanitarios de la emergencia</t>
  </si>
  <si>
    <t>23. Incrementar en 825 cupos la atención  integral de ciudadanos y ciudadanas habitantes de calle en  los servicios sociales que tiene la SDIS dispuestos para su atención</t>
  </si>
  <si>
    <t>Diseño e innovación de servicios sociales</t>
  </si>
  <si>
    <t>4. Atender 9795 ciudadanas y ciudadanos en riesgo y habitantes de calle mediante la mitigación de riesgos y daños asociados al fenómeno de habitabilidad en calle</t>
  </si>
  <si>
    <t>Construir el registro documental de los espacios de asistencia técnica con miras a la implementación de los lineamientos correspondientes a los servicios sociales para el fenómeno de habitabilidad en calle.</t>
  </si>
  <si>
    <t>Actas elaboradas de los espacios de asistencia técnica sobre los lineamientos de los servicios sociales para el fenómeno de habitabilidad en calle.</t>
  </si>
  <si>
    <t>(N° actas construidas de los espacios de asistencia técnica realizados / N° espacios de asistencia técnica programados)</t>
  </si>
  <si>
    <t>Actas de los espacios de asistencia técnica sobre los lineamientos de los servicios sociales para el fenómeno de habitabilidad en calle realizadas durante el primer trimestre.</t>
  </si>
  <si>
    <t>Actas de los espacios de asistencia técnica sobre los lineamientos de los servicios sociales para el fenómeno de habitabilidad en calle durante el segundo trimestre.</t>
  </si>
  <si>
    <t>Actas de los espacios de asistencia técnica sobre los lineamientos de los servicios sociales para el fenómeno de habitabilidad en calle durante el tercer y cuarto trimestre.</t>
  </si>
  <si>
    <t>58. Incrementar en 30% la atención de las personas con discapacidad en Bogotá,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t>
  </si>
  <si>
    <t>31.Incrementar en 40% los procesos de inclusión  educativa y productiva de las personas con  discapacidad sus cuidadores y cuidadoras</t>
  </si>
  <si>
    <t>7771 - Fortalecimiento de las oportunidades de  inclusión de las personas con discapacidad y sus familias, cuidadores-as en Bogotá</t>
  </si>
  <si>
    <t>2. Atender 4,847 personas con discapacidad, sus familias y cuidadores-as en los servicios sociales a cargo del proyecto, a través de procesos de articulación transectorial. Programación 2023: 4.598</t>
  </si>
  <si>
    <t>Elaborar un informe del avance de la Política Pública de Discapacidad para Bogotá D.C (PPDB) desde el sector integración social</t>
  </si>
  <si>
    <t xml:space="preserve">Avance de la Política Pública de Discapacidad para Bogotá D.C (PPDB) </t>
  </si>
  <si>
    <t xml:space="preserve">Sumatoria de informes </t>
  </si>
  <si>
    <t xml:space="preserve">Subdirección para la Discapacidad </t>
  </si>
  <si>
    <t>Documento de informe de avance de la Política Pública de Discapacidad para Bogotá D.C (PPDB) desde el sector integración social</t>
  </si>
  <si>
    <t xml:space="preserve">30. Incrementar en 30% la atención de las personas con discapacidad en  Bogotá, mediante procesos de  articulación intersectorial, con  mayor capacidad de respuesta  integral teniendo en cuenta el  contexto social.
</t>
  </si>
  <si>
    <t>2. Atender 4,847 personas con discapacidad, sus familias y cuidadores-as en los servicios sociales a cargo del proyecto, a través de procesos de articulación transectorial. Programación 2023: 4.599</t>
  </si>
  <si>
    <t>Elaborar un informe del avance del ejercicio de valoración de apoyos para personas con discapacidad desde el sector integración social</t>
  </si>
  <si>
    <t xml:space="preserve">Avance del ejercicio de valoración de apoyos para personas con discapacidad </t>
  </si>
  <si>
    <t>Documento de informe del avance del ejercicio de valoración de apoyos para personas con discapacidad desde el sector integración social</t>
  </si>
  <si>
    <t>2. Atender 4,847 personas con discapacidad, sus familias y cuidadores-as en los servicios sociales a cargo del proyecto, a través de procesos de articulación transectorial. Programación 2023: 4.600</t>
  </si>
  <si>
    <t>Elaborar un informe del avance del registro de personas cuidadoras de personas con discapacidad desde el sector integración social</t>
  </si>
  <si>
    <t xml:space="preserve">Avance del registro de personas cuidadoras de personas con discapacidad </t>
  </si>
  <si>
    <t>Documento de informe del avance del registro de personas cuidadoras de personas con discapacidad desde el sector integración social</t>
  </si>
  <si>
    <t>364. Fortalecer el 100% de las Comisarías de Familia en su estructura organizacional y su capacidad operativa, humana y tecnológica, para garantizar a las víctimas de violencia intrafamiliar el oportuno acceso a la justicia y la garantía integral de sus derechos</t>
  </si>
  <si>
    <t xml:space="preserve">41. Fortalecer el 100% de las  Comisarías de Familia en su estructura organizacional y su capacidad operativa, humana y  tecnológica, para garantizar a las  víctimas de violencia
</t>
  </si>
  <si>
    <t>1. Implementar un plan de acción para el fortalecimiento de las Comisarias de Familia en la atención integral para el acceso a la justicia y la garantía de derechos frente a la violencia intrafamiliar</t>
  </si>
  <si>
    <t>Elaborar informe de atención a los usuarios-as que, en calidad de víctima o en riesgo de serlo, acuden a las Comisarías de Familia</t>
  </si>
  <si>
    <t>No. de informes de atención a los usuarios-as que, en calidad de víctima o en riesgo de serlo, acuden a las Comisarías de Familia</t>
  </si>
  <si>
    <t>Sumatoria del No. de informes de atención a los usuarios-as que, en calidad de víctima o en riesgo de serlo, acuden a las Comisarías de Familia</t>
  </si>
  <si>
    <t>Subdirección para la Familia</t>
  </si>
  <si>
    <t>Informe de atención a los usuarios-as que, en calidad de víctima o en riesgo de serlo, acuden a las Comisarías de Familia</t>
  </si>
  <si>
    <t>Durante el primer trimestre de 2024, las Comisarías de Familia del Distrito han atendido 39.380 personas en el marco de sus competencias; es importante señalar que, entre éstas, 9.873 fueron víctimas de violencia intrafamiliar de las cuales el 71% son mujeres. A través de la atención en las Comisarías de Familia se garantiza el acceso a la justicia y la protección de las víctimas de violencia intrafamiliar en la ciudad. En los despachos comisariales se llevan a cabo las atenciones a los ciudadanos relacionadas con violencia intrafamiliar, restablecimiento de derechos y trámites de incumplimiento de medida de protección.
En garantía del acceso a la justicia a través de canales complementarios y en cumplimiento de la Ley 2126 de 2021, a través del canal de acceso telefónico denominado Una Llamada de Vida, se han atendido un total 1.753 llamadas en 2024 que han derivado en la adopción de 156 medidas de protección provisionales en lo corrido de 2024. El canal Una llamada de vida, disponible de domingo a domingo desde las 7 a.m. y hasta las 7 p.m. en la línea (601) 3808400, se ha consolidado como un mecanismo mediante el cual la Secretaría Distrital de Integración Social - SDIS adaptó la atención de las Comisarías de Familia al contexto de las medidas de emergencia social adoptadas a causa de la COVID 19 que desde el 2020 continúa garantizando el acceso a la justicia y la protección de sus derechos a las víctimas de violencia intrafamiliar. A través de esta línea telefónica se pueden poner en conocimiento hechos de violencia en el contexto familiar y resolver consultas relacionadas con la protección de los derechos de las mujeres, niñas, niños, adolescentes y personas mayores.
También, en implementación del modelo de atención integral en Comisarías de Familia Móviles que garantiza el acceso de justicia de la población que habita los territorios rurales y periféricos de la ciudad de Bogotá. Para el 2024 y con corte al mes de marzo ya acumula 6 solicitudes de servicio, 2 acciones de protección y 1 incidente de incumplimiento gestionado. El modelo de atención integral en Comisarías de Familia móviles, permite el acceso a la justicia familiar a la población que habita los territorios rurales y periféricos de la ciudad de Bogotá, garantizando el goce efectivo de los derechos.</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</si>
  <si>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12/04/2024,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</si>
  <si>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44. Atender integralmente al 100% de niñas y niños en ubicación institucional, generando procesos de fortalecimiento de sus familias para la garantía de sus derechos y para el reintegro familiar</t>
  </si>
  <si>
    <t xml:space="preserve">16. Atender integralmente al 100% de niñas  y niños en ubicación institucional, generando procesos de fortalecimiento de  sus familias para la garantía de sus  derechos y para el reintegro familiar.
</t>
  </si>
  <si>
    <t>7752 - Contribución a la protección de los derechos de las familias especialmente de sus integrantes afectados por la violencia intrafamiliar en la ciudad de Bogotá</t>
  </si>
  <si>
    <t>1. Atender integralmente al 100% niños, niñas y adolescentes en los Centros Proteger</t>
  </si>
  <si>
    <t>Elaborar informe de atención en los Centros Proteger a las niñas y niños con medida de ubicación institucional decretada por la autoridad competente</t>
  </si>
  <si>
    <t>No. de informes de atención a niñas y niños con medida de ubicación institucional decretada por la autoridad competente en los Centros Proteger</t>
  </si>
  <si>
    <t>Sumatoria del No. de informes de atención a niñas y niños con medida de ubicación institucional decretada por la autoridad competente en los Centros Proteger</t>
  </si>
  <si>
    <t>Informe de atención a niñas y niños con medida de ubicación institucional decretada por la autoridad competente en los Centros Proteger</t>
  </si>
  <si>
    <t>Durante el primer trimestre de 2024, se atendieron integralmente a 263 niñas y niños en proceso administrativo de restablecimiento de derechos en los Centros Proteger. La disposición de este servicio ha garantizado la atención, cuidado y protección oportuna de estas niñas y niños en el marco del proceso legal de restablecimiento de derechos en la búsqueda del reintegro a su familia. Lo anterior, previo al proceso de intervención y fortalecimiento de esta, como medio garante de derechos. 
El fortalecimiento se realiza a partir de procesos de intervención con familias en riesgo de pérdida de cuidado parental, identificadas en los diferentes territorios del distrito y los servicios ofertados por la entidad, estableciendo para ellas planes de acción que respondan a sus problemáticas, así como el desarrollo de capacidades para evitar la pérdida del cuidado parental y la institucionalización de las niñas y los niños en los sistemas de protección.
Estos planes de acción, promueven el desarrollo de un proyecto de vida familiar que prioriza la garantía de los derechos de los niños, las niñas y sus familias desde los principios de corresponsabilidad y el interés superior, de tal manera que se fortalezcan las relaciones al interior de la familia desde el afecto, el respeto y la confianza en la construcción de entornos familiares sanos y seguros, lo cual contribuye al fortalecimiento de la resiliencia, la gestión de sus emociones y la re significación de su rol de crianza con el apoyo de las redes sociales y comunitarias que las soportan.
Como resultado, durante el mismo lapso, 68 niñas y niños atendidos en los Centros Proteger han sido reintegrados oportunamente a su entorno familiar, previo proceso de restablecimiento de derechos y abordaje de sus familias. El reintegro de los niñas y niños a su entorno familiar se materializa a través de una oportuna y efectiva atención a sus grupos familiares, vinculados a proceso administrativo de restablecimiento de derechos- PARD, en aras de garantizar el derecho a tener una familia y no ser separado de ella, evitando así la pérdida del cuidado parental a partir del fortalecimiento de su familia y sus redes afectivas.</t>
  </si>
  <si>
    <t>Desde la revisión de la segunda línea se verifica que los documentos aportados cumplan con los siguientes criterios, de acuerdo con su programación respectiva:
Entregable respecto a la evidencia programada: cumple
Firmas: No Cumple, el informe no esta firmado
Periodo de reporte de la evidencia: cumple
Indicador: cumple
17/04/2024, la dependencia atendio la recomendacion, por lo tanto,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</si>
  <si>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55. 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t>
  </si>
  <si>
    <t xml:space="preserve">17. 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
</t>
  </si>
  <si>
    <t>3. Implementar un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</si>
  <si>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Elaborar informe de orientación y/o sensibilización a personas para la prevención de las violencias en el contexto familiar y sexual en Bogotá</t>
  </si>
  <si>
    <t>No. de informes de orientadación y/o sensibilización a personas para la prevención de las violencias en el contexto familiar y sexual en Bogotá</t>
  </si>
  <si>
    <t>Sumatoria del No. de informes de orientadación y/o sensibilización a personas para la prevención de las violencias en el contexto familiar y sexual en Bogotá</t>
  </si>
  <si>
    <t>Informe de orientadación y/o sensibilización a personas para la prevención de las violencias en el contexto familiar y sexual en Bogotá</t>
  </si>
  <si>
    <t>En el marco del “Plan Distrital de Prevención de violencias Creer y Crear para prevenir las violencias”, se han orientado y sensibilizado, 1.002 personas en lo corrido de 2024, por medio de la Estrategia Entornos Protectores, Territorios Seguros Inclusivos y Diversos y la Escuela de Formación del Consejo Distrital de Atención Integral a Víctimas de Violencia Intrafamiliar y Sexual.
Específicamente, este grupo de personas está conformado por 831 mujeres y 171 hombres. Los procesos se realizaron en las localidades de Barrios Unidos, Ciudad Bolívar, Fontibón, San Cristóbal, Suba, Usaquén, Usme, Chapinero, Kennedy, Los Mártires, Tunjuelito, y Candelaria. 
Algunos de los grupos poblacionales con quienes se desarrollaron los procesos de prevención fueron: Equipo Psicosocial Jardines de la localidad de Suba, Comedor Santa Barbara de San Cristóbal , Proceso en el Centro Día, en la localidad de Usaquén con docentes de Jardines de la SDIS, Funcionarios de la Asociación si a la Vida, proceso con los funcionarios de Centro Crecer Rincón en Suba, en la localidad de Usaquén, se realizó un taller en el tema de construcción Democrática de las Familias de Canasta Afro y en la localidad de Fontibón se realizó un proceso de formación con los profesionales de Fondos de Desarrollo Local del Contrato 410. Un taller con familias de la Institución Educativa Llano Grande, ubicado en una zona donde se desarrollan Actividades Sexuales Pagadas; en la localidad de Tunjuelito se realizó un proceso de prevención con Organizaciones de la sociedad civil y con cuidadores de personas con discapacidad.
La participación en estos procesos de orientación y sensibilización es de carácter voluntario, desde un acercamiento a la comunidad y profesionales de diferentes instituciones distritales, entendiéndose como una oportunidad de encuentro de saberes para la transformación de prácticas e imaginarios que favorecen la reducción de la violencia intrafamiliar, la violencia sexual y la explotación sexual y comercial. 
En general, en el marco del desarrollo de los procesos, se han identificado estereotipos de género que asocian a lo femenino con roles de cuidado. Esto visibiliza el arraigo en la estructura patriarcal que sigue reproduciendo y naturalizando esas prácticas y condiciones, que inclusive romantizan las maternidades que son transitadas por las violencias.
Se hace necesario seguir trabajando en la resignificación de lo femenino, con el fin de que se cierren las brechas de desigualdad, inequidad y discriminación que por estructura segregan a las mujeres a condiciones de violencia, uno de los pasos es reconocer que las labores de protección y cuidado deben ser compartidas, por ello, involucrar la participación de los hombres en labores de cuidado y en el desarrollo de sus hijos e hijas es indispensable para la transformación social.</t>
  </si>
  <si>
    <t xml:space="preserve">25. Implementar una estrategia de  acompañamiento de hogares pobres,  en vulnerabilidad y riesgo social  derivada de la pandemia del COVID 19,  identificados poblacional diferencial y  geográficamente en los barrios con  mayor pobreza evidente y oculta del  distrito.
</t>
  </si>
  <si>
    <t>7768 - Implementación de una estrategia de acompañamiento  a  hogares  con mayor pobreza evidente y oculta  de Bogotá</t>
  </si>
  <si>
    <t>4. Apoyar la reactivación económica de 4300 personas adultas y sus familias con pobreza oculta, vulenerabilidad, fragilidad social o afectados por emergencia sanitaria, identificadas  en la estrategia</t>
  </si>
  <si>
    <t>PP. Para la Adultez</t>
  </si>
  <si>
    <t>Elaborar el informe de reactivación de redes de soporte de personas adultas en pobreza oculta y vulnerabilidad</t>
  </si>
  <si>
    <t>Informe de reactivación de redes de soporte de personas adultas en pobreza oculta y vulnerabilidad</t>
  </si>
  <si>
    <t xml:space="preserve">No. Informes de reactivación de redes de soporte de personas adultas en pobreza oculta  y vulnerabilidad elaborados  </t>
  </si>
  <si>
    <t>Subdirección para la Gestión Integral Local</t>
  </si>
  <si>
    <t xml:space="preserve">24. Implementar una (1) estrategia de  gestión interinstitucional que permita  la movilización social y el desarrollo de  capacidades de los adultos y adultas identificados en vulnerabilidad, fragilidad social o afectados por emergencias sanitarias en la ciudad de Bogotá 
</t>
  </si>
  <si>
    <t>2. Acompañar 27025 hogares pobres o en pobreza emergente</t>
  </si>
  <si>
    <t xml:space="preserve">P.P. de Mujeres y Equidad de Género
P.P. de Actividades Sexuales Pagadas
P.P para la garantía plena de los derechos de las personas LGBT
P.P. de atención, asistencia y reparación integral a las Víctimas - PAD
P.P. de y para la Adultez
P.P. para las Familias
P.P. Social para el Envejecimiento y la Vejez
</t>
  </si>
  <si>
    <t>Elaborar el informe de acompañamiento a hogares pobres.</t>
  </si>
  <si>
    <t>Informe de acompañamiento a hogares pobres</t>
  </si>
  <si>
    <t>No.Informes de acompañamiento a hogares pobres elaborados.</t>
  </si>
  <si>
    <t>2. Fortalecer  técnica y/o financieramente 100 procesos territoriales y organizaciones sociales</t>
  </si>
  <si>
    <t xml:space="preserve">
P.P. de y para la Adultez
P.P. Social para el Envejecimiento y la Vejez</t>
  </si>
  <si>
    <t>Elaborar el informe general del desarrollo de los Consejos Locales de Política Social - CLOPS</t>
  </si>
  <si>
    <t>No. Informes generales del desarrollo de los CLOPS elaborados.</t>
  </si>
  <si>
    <t>4. Realizar 280000 atenciones a personas por medio del servicio social Centros de Desarrollo de Comunitario</t>
  </si>
  <si>
    <t xml:space="preserve">
P.P. de Actividades Sexuales Pagadas
P.P para la garantía plena de los derechos de las personas LGBT
P.P. de atención, asistencia y reparación integral a las Víctimas - PAD
P.P. de y para la Adultez
P.P. para el Fenómeno de Habitabilidad en Calle
P.P. Social para el Envejecimiento y la Vejez
P.P. Salud Metal</t>
  </si>
  <si>
    <t xml:space="preserve">Elaborar el informe de atenciones realizadas para la generación de oportunidades para el desarrollo de capacidades de las personas en sus territorios			</t>
  </si>
  <si>
    <t xml:space="preserve">Informe de atenciones realizadas para la generación de oportunidades para el desarrollo de capacidades de las personas en sus territorios			</t>
  </si>
  <si>
    <t>Informe de atenciones realizadas para la generación de oportunidades para el desarrollo de capacidades de las personas en sus territorios elaborado.</t>
  </si>
  <si>
    <t xml:space="preserve">Elaborar el informe de implementación del servicio social Tiempo Propio para Personas Cuidadoras			</t>
  </si>
  <si>
    <t xml:space="preserve">Informe de implementación del servicio social Tiempo Propio para Personas Cuidadoras			</t>
  </si>
  <si>
    <t xml:space="preserve">Informe de implementación del servicio social Tiempo Propio para Personas Cuidadoras elaborado.		</t>
  </si>
  <si>
    <t>5. Asistir 20 Alcaldías Locales en los procesos de formulación, implementación y seguimiento de los proyectos de inversión - Fondos de Desarrollo Local-</t>
  </si>
  <si>
    <t>Generar el documento de criterios para las asistencia técnica a los Fondos de Desarrollo Local - FDL</t>
  </si>
  <si>
    <t>Documento de criterios para las asistencia técnica a los Fondos de Desarrollo Local - FDL</t>
  </si>
  <si>
    <t>Documento de criterios para las asistencia técnica a los Fondos de Desarrollo Local - FDL elaborado.</t>
  </si>
  <si>
    <t>546. Implementar (1) una estrategia de innovación social que permita la construcción de acciones transectoriales para aprender y responder a las necesidades emergentes de los territorios de Bogotá y de ésta con la Región Central</t>
  </si>
  <si>
    <t xml:space="preserve">34.Implementar (1) una estrategia de  innovación social que permita la  construcción de acciones  transectoriales para aprender y responder a las necesidades emergentes de los territorios de Bogotá y de ésta con la Región Central.
</t>
  </si>
  <si>
    <t>3. Diseñar e implementar Una (1) estrategia de innovación social</t>
  </si>
  <si>
    <t>Elaborar el Informe de implementación de la estrategia de innovación social</t>
  </si>
  <si>
    <t>Informe de implementación de la estrategia de innovación social</t>
  </si>
  <si>
    <t>No. Informes de implementación de la estrategia de innovación social elaborados.</t>
  </si>
  <si>
    <t>Realizar el informe de actividades de implementación del sistema de gestión en la dependencia</t>
  </si>
  <si>
    <t>Informe de actividades de implementación del sistema de gestión en la dependencia</t>
  </si>
  <si>
    <t>No. Informes de implementación del sistema de gestión elaborados</t>
  </si>
  <si>
    <t>63. Promover en las 20 localidades una estrategia de territorios cuidadores a partir de la identificación y caracterización de las acciones para la respuesta a emergencias sociales, sanitarias, naturales, antrópicas y de vulnerabilidad inminente</t>
  </si>
  <si>
    <t>1. Contribuir a la reducción de la feminización de la pobreza, aportando en la implementación del Sistema Distrital de Cuidado con la innovación de los servicios sociales, para construir territorios cuidadores y protectores promoviendo la movilidad social de la población en vulnerabilidad y fragilidad social</t>
  </si>
  <si>
    <t>15.Promover en las 20 localidades una  estrategia de territorios cuidadores a partir  de la identificación y caracterización de las  acciones para la respuesta a emergencias  sociales, sanitarias, naturales, antrópicas y  de vulnerabilidad inminente</t>
  </si>
  <si>
    <t xml:space="preserve">1. Diseñar 1 estrategia de territorios cuidadores  </t>
  </si>
  <si>
    <t>Realizar informes sobre el avance en la implementación de la estrategia de territorios cuidadores en Bogotá</t>
  </si>
  <si>
    <t>Informes ejecutivos sobre el avance del proceso de implementación de la Estrategia de territorios cuidadores 7749</t>
  </si>
  <si>
    <t>No de informes de reporte de actividades realizadas por el proyecto 7749 elaborados</t>
  </si>
  <si>
    <t>Subdirección para la Identificación, Caracterización e Integración</t>
  </si>
  <si>
    <t xml:space="preserve">Informe ejecutivo trimestral sobre el avance del proceso de implementación de la Estrategia de territorios cuidadores 7749. </t>
  </si>
  <si>
    <t>Se entrega informe ejecutivo trimestral sobre el avance del proceso de implementación de la estrategia de territorios cuidadores que contiene el desarrollo del informe del primer trimestre de la vigencia 2024. Para ello, a través de un proceso de seguimiento se garantizó que las acciones ejecutadas estuvieran acordes con los objetivos planteados en el marco del proyecto 7749. Lo anterior, se valida a través de la ejecución de cada una de las metas.</t>
  </si>
  <si>
    <t>21. Atender en las 20 localidades del distrito a la población en flujos migratorios mixtos y retornados que solicitan la oferta de servicios de la SDIS</t>
  </si>
  <si>
    <t xml:space="preserve">1. Atender en las 20 localidades del  distrito a la población en flujos migratorios mixtos y retornados que solicitan la oferta de servicios de la  SDIS.
</t>
  </si>
  <si>
    <t xml:space="preserve">7730 - Servicio de atención a la población proveniente de flujos migratorios mixtos en Bogotá </t>
  </si>
  <si>
    <t xml:space="preserve">1. Implementar  un (1) modelo itinerante e intersectorial distrital con la vinculación de agentes comunitarios de la población proveniente de flujos migratorios mixtos, que permita la ampliación de servicios integrales a dicha población </t>
  </si>
  <si>
    <t>Elaborar informes sobre el avance en la implementación del modelo itinerante e intersectorial para la atención de población proveniente de  flujos migratorios mixtos en Bogotá</t>
  </si>
  <si>
    <t>Informes ejecutivos sobre el avance del proceso de implementación del modelo itinerante e intersectorial para la atención de población proveniente de flujos migratorios mixtos 7730</t>
  </si>
  <si>
    <t>No de informes de reporte de actividades realizadas por el proyecto 7730 elaborados</t>
  </si>
  <si>
    <t xml:space="preserve">Informe ejecutivo trimestral sobre el avance del proceso de implementación del modelo itinerante e intersectorial para la atención de población en flujos migratorios mixtos 7730. </t>
  </si>
  <si>
    <t>Se entrega informe ejecutivo trimestral sobre el avance del proceso de implementación del Modelo de Atención Itinerante e Intersectorial para la atención de población proveniente de flujos migratorios mixtos  que contiene el desarrollo del informe del primer trimestre de la vigencia 2024.  Lo anterior, se valida a través de la ejecución de la meta 1 del Proyecto 7730.</t>
  </si>
  <si>
    <t>Desde la revisión de la segunda línea se verifica que los documentos aportados cumplan con los siguientes criterios, de acuerdo con su programación respectiva:
Entregable respecto a la evidencia programada: NO cumple, la carpeta de la evidencia esta vacia, 
Firmas: Cumple
Periodo de reporte de la evidencia: cumple
Indicador: cumple
15/04/2024, la dependencia atendio la recomendación, por lo tanto, no se generan  observaciones adicionales.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</si>
  <si>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41. 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</si>
  <si>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 xml:space="preserve">5. 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
</t>
  </si>
  <si>
    <t>7744 - Generación de oportunidades para el desarrollo integral de la niñez y la adolescencia de Bogotá</t>
  </si>
  <si>
    <t>1. 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</si>
  <si>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PP Primera Infancia, Infancia y Adolescencia</t>
  </si>
  <si>
    <t>Articular los espacios de política pública de infancia y adolescencia liderados por la SDIS, en las instancias CODIA, NODO CODIA y COLIAS</t>
  </si>
  <si>
    <t>Actas de los espacios de política pública de infancia y adolescencia liderados por la SDIS</t>
  </si>
  <si>
    <t>No. de actas de sesiones realizadas   /No. sesiones programadas</t>
  </si>
  <si>
    <t>Subdirección para la Infancia</t>
  </si>
  <si>
    <t>Actas de sesiones del Comité de Infancia y Adolescencia de acuerdo con la periodicidad establecida normativamente: 6 CODIA al año, 1 COLIA mensual por localidad y 1 NODO CODIA mensual</t>
  </si>
  <si>
    <t>Para el primer trimestre de 2024, se articularon los espacios de política pública de infancia y adolescencia liderados por la SDIS, en las instancias CODIA, NODO CODIA y COLIAS de acuerdo con lo programado al 100%</t>
  </si>
  <si>
    <t>Socializar e implementar la Política Pública de Primera Infancia, Infancia y Adolescencia 2023-2033</t>
  </si>
  <si>
    <t>Socialización e implementación de la Política Pública de Primera Infancia, Infancia y Adolescencia 2023-2033</t>
  </si>
  <si>
    <t>No. de actas de socializaciones elaboradas / No. socializaciones programadas</t>
  </si>
  <si>
    <t>Actas y/o listados de asistencia a las sesiones de socialización de la Política Pública de primera infancia, infancia y adolescencia</t>
  </si>
  <si>
    <t>Para el primer trimestre de 2024, se realizó la socialización  de la política pública con colaboradores de la Subdirección para la Infancia, según lo programado y  se avanzó en la proyección del cronograma para el mes de abril de 2024.</t>
  </si>
  <si>
    <t>42. 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t>
  </si>
  <si>
    <t xml:space="preserve">7. 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niños, así como prevenir situaciones de riesgo  para la garantía de derechos.
</t>
  </si>
  <si>
    <t>2.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</si>
  <si>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Elaborar informe de gestión sobre las acciones adelantadas para ambientar las unidades operativas de la Subdirección para la Infancia de acuerdo con su propósito pedagógico</t>
  </si>
  <si>
    <t>Informe de gestión elaborado</t>
  </si>
  <si>
    <t>informe elaborado</t>
  </si>
  <si>
    <t xml:space="preserve">No programado </t>
  </si>
  <si>
    <t>Informe de gestión sobre las acciones adelantadas para ambientar las unidades operativas de la Subdirección para la Infancia de acuerdo con su propósito pedagógico</t>
  </si>
  <si>
    <t>Elaborar los documentos de Panorámicas Locales actualizados dónde se reconocen las acciones de garantía  protección de derechos de niñas, niños y adolescentes.</t>
  </si>
  <si>
    <t>Documentos de las 20 panorámicas locales elaborados</t>
  </si>
  <si>
    <t>Documentos de panorámicas locales elaborados/documentos de panoramicas programados</t>
  </si>
  <si>
    <t>Documentos avance del análisis de las 20 panorámicas locales</t>
  </si>
  <si>
    <t>Elaborar informe de gestión sobre las acciones adelantadas para la prevencion, acompañamiento  y  seguimiento a las situaciones de presuntas  vulneraciónes de derechos y accidentalidad de niñas, niños y adolescentes en los servicios de la Subdirección para la infancia</t>
  </si>
  <si>
    <t>Informes de gestión elaborados</t>
  </si>
  <si>
    <t>Informes elaborado</t>
  </si>
  <si>
    <t>Documento que muestra el avance en las acciones realizadas</t>
  </si>
  <si>
    <t>0,5</t>
  </si>
  <si>
    <t>Documento final de las acciones realizadas</t>
  </si>
  <si>
    <t xml:space="preserve">114. 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
</t>
  </si>
  <si>
    <t xml:space="preserve">4. Liderar, formular, actualizar e implementar las políticas públicas sociales de competencia y participación desde el Sector de Integración Social, que contribuyan a la materialización de un nuevo contrato social y ambiental para la Bogotá del siglo XXI </t>
  </si>
  <si>
    <t>2. Contribuir con la reducción del riesgo social de los y las jóvenes NiNi en situación de alta vulnerabilidad y, en riesgo de ser vinculados en dinámicas y estructuras delincuenciales con el desarrollo de procesos de inclusión social, económica, educativa, política y cultural con la Estrategia RETO.</t>
  </si>
  <si>
    <t>04. Incrementar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</si>
  <si>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7740 - Generación “Jóvenes con derechos” en Bogotá</t>
  </si>
  <si>
    <t>PP para la Juventud</t>
  </si>
  <si>
    <t>Liderar la implementación y seguimiento de la Política Pública de Juventud competencia de la SDIS</t>
  </si>
  <si>
    <t>Actas de los espacios de PPJ liderados por la SDIS</t>
  </si>
  <si>
    <t>Numero de Actas de los espacios de participación liderados por la SDIS / 12 actas de los espacios  de participación liderados por la SDIS</t>
  </si>
  <si>
    <t>Subdirección para la Juventud</t>
  </si>
  <si>
    <t>Actas de los espacios de participación liderados por la SDIS en el trimestre</t>
  </si>
  <si>
    <t>La Secretaría de Integración Social – SDIS a través del rol de coordinación de la implementación de la Política Pública de Juventud, busca socializar y empoderar a los jóvenes en la participación activa de la implementación de la Política, para lo cual la subdirección para la juventud realiza el seguimiento a  los productos  del plan de acción a través de la instancia “Mesa de Trabajo de Juventud” donde participan diferentes entidades del orden distrital y se articulan acciones para la implementación de la misma. Esta se reúne una vez al mes de manera ordinaria y de manera extraordinaria cuando haya lugar. En esta mesa se realiza el efectivo seguimiento a la implementación de los productos y cumplimiento de resultados enmarcados en el Plan de Acción Indicativo, se ha presentado por parte de la Secretaria de salud 3 plataformas de interacción digital: Desde la Secretaría de Salud, se presenta plataforma “LiteralMente” la cual tiene como objetivo brindar información científica sobre: “Fundomental (salud mental y bienestar), ConscienteMente (, LibreMente sin violencias, Sexualmente”, asi mismo se avanzó con una reunión con Secretaría Distrital de Planeación, con los jóvenes del Consejo Distrital de Juventud, los delegados de plataformas y el sector social para las propuestas de metas y se socializó la meta sectorial que se está proponiendo para jóvenes desde el sector social.</t>
  </si>
  <si>
    <t>7770 - Compromiso con el envejecimiento activo y una Bogotá cuidadora e incluyente</t>
  </si>
  <si>
    <t xml:space="preserve">6. Implementar el 100% de acciones del Plan de Acción de la Política Publica Social para el Envejecimiento y la Vejez </t>
  </si>
  <si>
    <t>PP Para el envejecimiento y Vejez</t>
  </si>
  <si>
    <t xml:space="preserve">Elaborar la matriz de seguimiento a la implementación de los
productos del Plan de Acción de la Política Pública Social para el Envejecimiento y
la Vejez. </t>
  </si>
  <si>
    <t xml:space="preserve">matriz de implemetación del Plan de Acción de la Política Pública Social para el Envejecimiento y la Vejez </t>
  </si>
  <si>
    <t>matrices realizada/matrices programadas</t>
  </si>
  <si>
    <t>Subdirección para la Vejez</t>
  </si>
  <si>
    <t>481. Aumentar 5 puntos en la calificación del índice distrital de servicio a la ciudadanía, de la Secretaría Distrital de Integración Social</t>
  </si>
  <si>
    <t xml:space="preserve">38.Aumentar 5 puntos en la calificación del  índice distrital de servicio a la ciudadanía,  de la Secretaría Distrital de Integración
Social
</t>
  </si>
  <si>
    <t>Atención a la ciudadanía</t>
  </si>
  <si>
    <t>7733 - Fortalecimiento institucional para una gestión pública efectiva y transparente en la ciudad de Bogotá</t>
  </si>
  <si>
    <t>2. Gestionar el 100% de las peticiones ciudadanas allegadas a través de los canales de interacción dispuestos por la SDIS</t>
  </si>
  <si>
    <t>Elaborar y publicar  Informe de Gestión SIAC en la página Web de la Secretaría de Integración Social</t>
  </si>
  <si>
    <t>Informes de Gestión elaborados y publicados.</t>
  </si>
  <si>
    <t>Número de informes de gestion SIAC realizados y publicados en la Web de la Secretaria de Integración Social en el periodo / Número de informes programados para la vigencia.</t>
  </si>
  <si>
    <t>Subsecretaría de Gestión Institucional</t>
  </si>
  <si>
    <t>Informe de gestión SIAC  elaborado y publicado del  IV trimestre de 2023</t>
  </si>
  <si>
    <t xml:space="preserve">Durante el primer trimestre, se adelantó la elaboración y publicación del Informe de Gestión  del SIAC correspondiente al cuarto trimestre 2023 (corte 01 de octubre 2023 al 31 de diciembre de 2023)  con ocho anexos respectivos. Esto permitió el cumplimiento de la acción programada para el periodo. Por lo anterior, y de acuerdo con el cálculo del indicador, se logra un cumplimiento del 100% para este periodo. 
Anexo 1: Peticiones por dependencia, subtema y tipología
Anexo 2: Reporte de respuestas a peticiones ciudadanas fuera de términos 
Anexo 2.1: Relación de peticiones con respuesta fuera de términos por dependencia y tipología 
Anexo 3: Seguimiento a Requerimientos de la calidad de la respuesta 
Anexo 4: Reporte solicitudes de información pública 
Anexo 5: Reporte atención canal telefónico cuarto trimestre 2023 
Anexo 6: Reporte encuestas de Percepción y satisfacción ciudadana IV trimestre 2023 
Anexo 7: Reporte implementación plan de fortalecimiento del Servicio Integral de Atención a la Ciudadanía IV trimestre.
El informe se encuentra publicado en la página web de la entidad y se puede acceder al mismo a través del siguiente link:
https://www.integracionsocial.gov.co/index.php/atencion-ciudadana/nuestra-gestion
</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</si>
  <si>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09/04/2024,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</si>
  <si>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Informe de gestión SIAC  elaborado y publicado del I trimestre de 2024</t>
  </si>
  <si>
    <t>Informe de gestión SIAC  elaborado y publicado del II trimestre de 2024</t>
  </si>
  <si>
    <t>Informe de gestión SIAC  elaborado y publicado del III trimestre de 2024</t>
  </si>
  <si>
    <t>Socializar el resultado de las encuestas de satisfacción aplicadas a la ciudadanía durante la vigencia 2023, frente a la calidad de la prestación de algunos servicios sociales.</t>
  </si>
  <si>
    <t>Socialización de los resultados de las encuestas de satisfacción de servicios sociales.</t>
  </si>
  <si>
    <t>Número de socializaciones realizadas / Número de socializaciones programadas.</t>
  </si>
  <si>
    <t>Un acta de socialización y listado de aistencia respectiva.</t>
  </si>
  <si>
    <t xml:space="preserve">De acuerdo con lo programado para el año 2023 se realizaron 9 socializaciones de los resultados de la encuesta de satisfacción en la Prestación de los Servicios Sociales  con el Talento Humano de las Subdirecciones Locales de San Cristóbal, Santafe Candelaria, Usme-Sumapaz, Tunjuelito, Kennedy, Usaquén y las Subdirecciones Técnicas para la Juventud y Vejez, de igual manera con Comisarias de Familia.  Estas acciones permitieron dar cumplimiento a la meta propuesta, Con una participación total de 205 funcionarios y colaboradores de la entidad.
Por otra parte,  en articulación con la OAC, se publicó una pieza comunicativa en el boletín interno con el fin de que se puedan consultar los resultados de la encuesta en tiempo real. Con una participación total de 205 funcionarios y colaboradores de la entidad.
</t>
  </si>
  <si>
    <t>Documentar a través de un repositorio las respuestas y requerimientos de control político.</t>
  </si>
  <si>
    <t>Repositorio de las respuestas emitidas a entes de control político.</t>
  </si>
  <si>
    <t>Número de actividades realizadas para completar el repositorio de respuestas a entes de control político / Número de actividades programadas.</t>
  </si>
  <si>
    <t>Sistematización de respuestas a entes de control político - I Semestre 2023</t>
  </si>
  <si>
    <t>0,25</t>
  </si>
  <si>
    <t>Teniendo en cuenta el indicador, se adelantaron actividades internas y se designaron responsables, con el fin de dar cumplimiento a la sistematización de respuestas a entes de control político – I Semestre 2023.</t>
  </si>
  <si>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cumple
12/04/2024,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</si>
  <si>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Sistematización de respuestas a entes de control político - II Semestre 2023</t>
  </si>
  <si>
    <t>0,50</t>
  </si>
  <si>
    <t>Sistematización de respuestas a entes de control político - I y II Trimestre 2024</t>
  </si>
  <si>
    <t>0,75</t>
  </si>
  <si>
    <t>Sistematización de respuestas a entes de control político - III Trimestre 2024</t>
  </si>
  <si>
    <t>Transparencia, acceso a la información pública y lucha contra la corrupción</t>
  </si>
  <si>
    <t>3. Implementar el 100% de las acciones del plan de acción de la Política Pública de Transparencia de la Secretaría Distrital de Integración Social</t>
  </si>
  <si>
    <t>Documentar mediante informes la implementación de la estratégia institucional para la transparencia y el seguimiento a los requisitos de la Ley de Transparencia.</t>
  </si>
  <si>
    <t>Informes de implementación de la estrategia institucional de transparencia y cumplimiento de los requisitos establecidos en la Ley 1712 de 2014.</t>
  </si>
  <si>
    <t>Número de informes realizados</t>
  </si>
  <si>
    <t>Informe de implementación de la estrategia institucional de transparencia y cumplimiento de los requisitos establecidos en la Ley 1712 de 2014.</t>
  </si>
  <si>
    <t>484. Aumentar en un 43% la inspección y vigilancia en los servicios y programas prestados por la Secretaria Distrital de Integración Social que cuentan con estándares de calidad</t>
  </si>
  <si>
    <t>Inspección y vigilancia</t>
  </si>
  <si>
    <t>1. Aumentar el 43% la inspección y vigilancia en los servicios y programas prestados por la Secretaria Distrital de Integración Social que cuentan con estándares de calidad</t>
  </si>
  <si>
    <t>Realizar acompañamiento para la mejora continua a 90 jardínes infantiles públicos y privados del Distrito Capital que cuenten con Instrumento Unico de Verificación (IUV) aplicado.</t>
  </si>
  <si>
    <t>Acompañamiento a los jardínes infantiles públicos y privados del Distrito Capital</t>
  </si>
  <si>
    <t xml:space="preserve">Número de actas de acompañamientos realizados / 90 acompañamientos programados </t>
  </si>
  <si>
    <t>Subsecretaría Técnica</t>
  </si>
  <si>
    <t>Actas de acompañamientos realizados</t>
  </si>
  <si>
    <t>4. Realizar el análisis de la gestión al 100% de las políticas públicas que lidera la SDIS</t>
  </si>
  <si>
    <t xml:space="preserve">Realizar cuatro (4) sesiones del Consejo Distrital de Política Social CDPS   </t>
  </si>
  <si>
    <t xml:space="preserve">Sesiones del CDPS realizadas </t>
  </si>
  <si>
    <t>Número de sesiones realizadas / Número de sesiones programadas</t>
  </si>
  <si>
    <t>Acta Consejo Distrital de Política Social elaborada</t>
  </si>
  <si>
    <t>Implementar una estrategia de divulgación de las sesiones del Consejo Distrital de Política Social</t>
  </si>
  <si>
    <t>Estrategia de divulgación implementada</t>
  </si>
  <si>
    <t>Número de informes de avance elaborados / Número de informes de avance programados</t>
  </si>
  <si>
    <t>Informe de avance en la implementación de la estrategia</t>
  </si>
  <si>
    <t>Informe final de la implementación de la estrategia al 100%</t>
  </si>
  <si>
    <t xml:space="preserve">Socializar a los consejeros y consejeras el avance en el cumplimiento de las recomendaciones establecidas en los CDPS  </t>
  </si>
  <si>
    <t>Socialización de recomendaciones con Consejeros-as</t>
  </si>
  <si>
    <t>Número de socializaciones realizadas / Número de socializaciones programadas</t>
  </si>
  <si>
    <t>Un acta de socialización de las recomendaciones del CDPS elaborada</t>
  </si>
  <si>
    <t>Durante el primer trimestre, se llevó a cabo la primera reunión con Consejeros y Consejeras del Consejo Distrital de Política Social CDPS, en la cual se abordaron los siguientes temas:
1. Revisión del estado de cumplimiento de los compromisos CDPS vigencia 2023.
2. Encuentros ciudadanos.
3. Aportes a la construcción de la estrategia de divulgación del CDPS vigencia 2024.
En la sesión participaron 7 Consejeros-as de la sociedad civil. Lo anterior permitió el cumplimiento de la acción programada para el periodo. Por ende de acuerdo con el cálculo del indicador, se logra un cumplimiento del 100% para este periodo.</t>
  </si>
  <si>
    <t>Liderar la Mesa Técnica de Políticas Públicas Sociales en el marco de la implementación y seguimiento de las políticas a cargo de la SDIS</t>
  </si>
  <si>
    <t xml:space="preserve">Constante </t>
  </si>
  <si>
    <t>Avance en la implementación del plan de acción de la mesa</t>
  </si>
  <si>
    <t>Número de reportes de avance del plan de acción elaborados / Número de reportes del plan de acción programados</t>
  </si>
  <si>
    <t>Un reporte de implementación del plan de acción de la mesa vigencia 2023</t>
  </si>
  <si>
    <t>Durante el primer trimestre, se llevó a cabo la formulación y aprobación del plan de acción de la mesa técnica de políticas públicas sociales para la vigencia 2024, el cual se adjunta.
Así mismo, se llevaron a cabo 9 reuniones con las áreas técnicas y de soportes responsables dentro del ciclo de vida de las políticas públicas y se realizó la primera sesión de la mesa técnica de políticas públicas sociales, abordando varias de las acciones contempladas en el plan de acción, para lo cual se adjunta informe ejecutivo que permite evidenciar dicho avance, conforme con el indicador de la acción.  Lo anterior permitió el cumplimiento de la acción programada para el periodo. Por ende de acuerdo con el cálculo del indicador, se logra un cumplimiento del 100% para este periodo.</t>
  </si>
  <si>
    <t>Un reporte de avance del plan de acción 2024 de la mesa técnica de política social</t>
  </si>
  <si>
    <t>Prestación de servicios sociales para la inclusión social</t>
  </si>
  <si>
    <t xml:space="preserve">Actualizar el documento "lineamientos para la creación, actualización y transformación de los servicios sociales" </t>
  </si>
  <si>
    <t>Documento actualizado "lineamientos para la creación, actualización y transformación de los servicios sociales".</t>
  </si>
  <si>
    <t>Porcentaje de avance en el documento de acuerdo con lo programado</t>
  </si>
  <si>
    <t>Documento con avance primera fase</t>
  </si>
  <si>
    <t>Documento con avance segunda fase</t>
  </si>
  <si>
    <t>Documento del lineamiento Actualizado</t>
  </si>
  <si>
    <t xml:space="preserve">Realizar el seguimiento a la implementación del "lineamiento prestación servicios sociales con calidad en la SDIS </t>
  </si>
  <si>
    <t>Seguimiento a la implementación del "lineamiento prestación servicios sociales con calidad en la SDIS".</t>
  </si>
  <si>
    <t xml:space="preserve">Número de seguimientos realizados / Número de seguimientos programados </t>
  </si>
  <si>
    <t>Matriz de seguimiento a la implementación del "lineamiento prestación servicios sociales con calidad en la SDIS".</t>
  </si>
  <si>
    <t>Durante el primer trimestre se adelantaron las siguientes actividades: 1. socialización del lineamiento de prestación de servicios con calidad  de la  SDIS a las Subdirecciones de ICI, Adultez ,Vejez  y a los gestores misionales de calidad.  2. Jornadas de trabajo con las subdirecciones de Ici, adultez y vejez para la definición de referentes de calidad.  De acuerdo con las anteriores actividades se logra el cumplimiento de la acción de acuerdo con lo programado para el periodo: El primer seguimiento a la implementación del "lineamiento para la prestación de los servicios con calidad" . Por lo anterior, y de acuerdo con el cálculo del indicador, el cumplimiento corresponde al 100% para este periodo.</t>
  </si>
  <si>
    <t>Desde la revisión de la segunda línea se verifica que los documentos aportados cumplan con los siguientes criterios, de acuerdo con su programación respectiva:
Entregable respecto a la evidencia programada: cumple
Firmas: No aplica
Periodo de reporte de la evidencia: cumple
Indicador: cumple
12/04/2024,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</si>
  <si>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Liderar la gestión de la Mesa Técnica de Gestión Integral Social</t>
  </si>
  <si>
    <t>Sesiones de la Mesa Técnica de Gestión Integral Social realizadas</t>
  </si>
  <si>
    <t>Número de actas elaboradas / Número de sesiones realizadas</t>
  </si>
  <si>
    <t>Plan acción de la instancia formulado para la vigencia 2024</t>
  </si>
  <si>
    <t>Durante el primer trimestre, se llevó a cabo la formulación del plan de acción de la Mesa Técnica de Gestión Social 2024,  permitiendo el cumplimiento de la acción: formulación del plan de acción 2024 d ela instancia programada para el periodo. Por lo anterior, y de acuerdo con el cálculo del indicador, se logra un cumplimiento del 100% para este periodo.</t>
  </si>
  <si>
    <t>Actas de las sesiones de la Mesa realizadas</t>
  </si>
  <si>
    <t>PP de atención, asistencia y reparación integral a las víctimas</t>
  </si>
  <si>
    <t>Coordinar y acompañar el seguimiento y reporte de las acciones definidas en el PAD Víctimas en articulación con las Direcciones y Subdirecciones SDIS y con la ACPVR.</t>
  </si>
  <si>
    <t>Número de reportes del PAD - Víctimas, coordinados y acompañados.</t>
  </si>
  <si>
    <t>Número de reportes de seguimientos elaborados / Número de reportes de seguimientos programados.</t>
  </si>
  <si>
    <t>Reporte de seguimiento al PAD con corte a 31 de diciembre de 2023</t>
  </si>
  <si>
    <t>Reporte de seguimiento al PAD con corte a 31 de marzo de 2024</t>
  </si>
  <si>
    <t>Reporte de seguimiento al PAD con corte a 30 de junio de 2024.</t>
  </si>
  <si>
    <t>Reporte de seguimiento al PAD con corte a 30 de septiembre de 2024</t>
  </si>
  <si>
    <t>Formular las acciones del PAD- Víctimas para el cuatrienio 2024- 2028 en articulación con las Direcciones y Subdirecciones SDIS y con la ACPVR. </t>
  </si>
  <si>
    <t>Formulación del PAD para el cuatrienio</t>
  </si>
  <si>
    <t>Un plan de acción distrital víctimas PAD formulado / Un plan de acción distrital víctimas PAD programado</t>
  </si>
  <si>
    <t>PAD formulado para el cuatrienio 2024-2028</t>
  </si>
  <si>
    <t xml:space="preserve">PROPOSITO </t>
  </si>
  <si>
    <t>PROGRAMA ESTRATÉGICO</t>
  </si>
  <si>
    <t xml:space="preserve">PROYECTO ASOCIADO </t>
  </si>
  <si>
    <t>CODIGO META SECTORIAL</t>
  </si>
  <si>
    <t xml:space="preserve">DESCRIPCIÓN META SECTORIAL </t>
  </si>
  <si>
    <t>NOMBRE INDICADOR</t>
  </si>
  <si>
    <t xml:space="preserve">PROGRAMADO CUATRIENIO </t>
  </si>
  <si>
    <t>2024</t>
  </si>
  <si>
    <t>AVANCE 30 DE MARZO DE 2024</t>
  </si>
  <si>
    <t>Hacer un nuevo contrato social con igualdad de oportunidades para la inclusión social, productiva y política.</t>
  </si>
  <si>
    <t>Mejores ingresos de los hogares y combatir la feminización de la pobreza</t>
  </si>
  <si>
    <t>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t>
  </si>
  <si>
    <t>Nivel de implementación de la  estrategia de prevención. participación y movilización social</t>
  </si>
  <si>
    <t>0,96</t>
  </si>
  <si>
    <t>Implementar una (1) estrategia de gestión interinstitucional que permita la  movilización social y el desarrollo de capacidades de los adultos y adultas identificados en pobreza oculta. vulnerabilidad.  fragilidad social o afectados por emergencias sanitarias en la  ciudad de Bogotá. </t>
  </si>
  <si>
    <t>Nivel de implementación de la estrategia de gestión interinstitucional para la movilización social y el desarrollo de capacidades de los adultos identificados en pobreza oculta</t>
  </si>
  <si>
    <t>0,05</t>
  </si>
  <si>
    <t xml:space="preserve">Implementar una estrategia de acompañamiento de hogares pobres.  en vulnerabilidad y riesgo social derivada de la pandemia del COVID 19.  identificados poblacional diferencial  y geográficamente en los barrios con mayor pobreza evidente  y oculta del distrito. </t>
  </si>
  <si>
    <t>Nivel de implementación de la estrategia de acompañamiento de hogares pobres en vulnerabilidad y riesgo social</t>
  </si>
  <si>
    <t>0,04</t>
  </si>
  <si>
    <t xml:space="preserve">Número de hogares pobres en vulnerabilidad y riesgo social con búsqueda activa por parte de la Tropa Social
</t>
  </si>
  <si>
    <t xml:space="preserve">Porcentaje de hogares priorizados por tipología de alertas inmediatas con gestión de respuestas sectoriales </t>
  </si>
  <si>
    <t>Implementación de transferencias monetarias a hogares pobres y vulnerables en Bogotá</t>
  </si>
  <si>
    <t xml:space="preserve">Porcentaje de recursos dispersados a hogares pobres y vulnerables en Bogotá para transferencias monetarias ordinarias de Ingreso Mínimo Garantizado
</t>
  </si>
  <si>
    <t>Implementar una estrategia móvil de abordaje en calle dirigida a ciudadanos y ciudadanas habitantes de calle acorde al contexto social y sanitario de la emergencia.</t>
  </si>
  <si>
    <t xml:space="preserve">Nivel de implementación de la de la estrategia móvil de abordaje en calle </t>
  </si>
  <si>
    <t>0,92</t>
  </si>
  <si>
    <t xml:space="preserve">Numero de atenciones realizadas  a ciudadanos y ciudadanas habitantes de calle a través de la estrategia móvil de abordaje en calle </t>
  </si>
  <si>
    <t>Incrementar en 825 cupos la atención integral de ciudadanas y ciudadanos  habitantes de calle en los  servicios sociales que  tiene la Secretaría Distrital de Integración Social dispuestos para su atención, que considere los impactos sociales y sanitarios de la emergencia</t>
  </si>
  <si>
    <t>Número de cupos para la atención de ciudadanos y ciudadanas habitantes de calle en Bogotá</t>
  </si>
  <si>
    <t>*</t>
  </si>
  <si>
    <t>Sistema Distrital de cuidado</t>
  </si>
  <si>
    <t>Atender en las 20 localidades del distrito a la población en flujos migratorios mixtos y retornados que solicitan la oferta de servicios de la SDIS</t>
  </si>
  <si>
    <t>Número de personas en flujos migratorios mixtos y retornados atendidas en las 20 localidades del distrito</t>
  </si>
  <si>
    <t>Fortalecer la implementación de la Política Pública LGBTI a través de la puesta en marcha de 2 nuevos centros comunitarios LGBTI con enfoque territorial para la prestación de servicios sociales bajo modelos flexibles de atención integral en el marco de la PPLGBTI.</t>
  </si>
  <si>
    <t xml:space="preserve">Número de personas atendidas mediante la implementación de 2 centros comunitarios LGBTI. para fortalecer la implementación de la política publica. </t>
  </si>
  <si>
    <t>Implementar un modelo de inclusión social. a través de la vinculación de personas de los sectores sociales LGBTI en pobreza extrema y vulnerabilidad social a la oferta de servicios sociales de seguridad alimentaria. transferencias monetarias y/o de cuidado de la Secretaría Distrital de Integración Social. teniendo en cuenta los impacto de la emergencia social y sanitaria sobre esta población.</t>
  </si>
  <si>
    <t>Nivel de implementación del modelo de inclusión social para las personas de los sectores LGBTI.</t>
  </si>
  <si>
    <t>0,03</t>
  </si>
  <si>
    <t>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</si>
  <si>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Porcentaje de avance en la actualización, implementación y de seguimiento de la Política Pública de Infancia y Adolescencia.</t>
  </si>
  <si>
    <t>0,93</t>
  </si>
  <si>
    <t>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t>
  </si>
  <si>
    <t xml:space="preserve"> Número de niñas y niños atendidos en servicios de educación inicial de la SDIS (Incluye gestantes de acuerdo a la Ley 1804 de 2016) .</t>
  </si>
  <si>
    <t>Atender con enfoque diferencial y de manera flexible a 15.000 niñas, niños y adolescentes del distrito en riesgo de trabajo infantil y violencias sexuales; y migrantes en riesgo de vulneración de sus derechos.</t>
  </si>
  <si>
    <t>Número de niñas, niños y adolescentes atendidos en riesgo o situación de vulneración de derechos como trabajo infantil y violencia sexual, asi como población migrante.</t>
  </si>
  <si>
    <t>Atender integralmente al 100% de niñas y niños en ubicación institucional. generando procesos de fortalecimiento de sus familias para la garantía de sus derechos y para el reintegro familiar.</t>
  </si>
  <si>
    <t>Porcentaje de niños niñas en ubicación institucional atendidos integralmente</t>
  </si>
  <si>
    <t>Beneficiar a 15.000 mujeres gestantes, lactantes y niños menores de 2 años con servicios nutricionales, con énfasis en los mil días de oportunidades para la vida</t>
  </si>
  <si>
    <t>Número de mujeres gestantes, lactantes y niños menores de 2 años beneficiados con servicios nutricionales.</t>
  </si>
  <si>
    <t>Beneficiar a 4.500 familias en situación de pobreza, vulnerabilidad y/o fragilidad social a través de una estrategia de inclusión social y de apoyos económicos, dirigidos a garantizar el acceso y consumo de alimentos, que favorezcan hábitos de vida saludable.</t>
  </si>
  <si>
    <t xml:space="preserve"> Número de familias en situación de pobreza, vulnerabilidad y/o fragilidad social beneficiadas a través de una estrategia de inclusión social y de apoyos económicos</t>
  </si>
  <si>
    <t>Contribuir a la construcción de la memoria, la convivencia y la reconciliación en el marco del acuerdo de paz, a través de la atención de 8.300 niños, niñas y adolescentes víctimas y afectados por el conflicto armado, desde un enfoque territorial.</t>
  </si>
  <si>
    <t>Número de niños, niñas y adolescentes víctimas y afectados por el conflicto armado atendidos por la Estrategia Atrapasueños</t>
  </si>
  <si>
    <t>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t>
  </si>
  <si>
    <t>Número de localidades con redes de cuidado comunitario dinamizadas</t>
  </si>
  <si>
    <t>Entregar el 100% de apoyos alimentarios a través de los comedores comunitarios en sus diferentes modalidades,  teniendo en cuenta las necesidades de los territorios y poblaciones</t>
  </si>
  <si>
    <t>Porcentaje de apoyos  alimentarios entregados a través de los comedores comunitarios en sus diferentes modalidades</t>
  </si>
  <si>
    <t>99,4%</t>
  </si>
  <si>
    <t>Entregar el 100% de los apoyos alimentarios requeridos por la población beneficiaria de los servicios sociales de integración social</t>
  </si>
  <si>
    <t xml:space="preserve">Porcentaje de apoyos alimentarios entregados a población beneficiaria de los servicios sociales </t>
  </si>
  <si>
    <t>92,0%</t>
  </si>
  <si>
    <t>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t>
  </si>
  <si>
    <t xml:space="preserve">1 estrategia de inclusión social formulada e implementada  dirigida a los participantes de los servicios sociales con apoyo alimentario  </t>
  </si>
  <si>
    <t>0,94</t>
  </si>
  <si>
    <t>Formular. implementar. monitorear y evaluar un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</si>
  <si>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Nivel de avance del Plan Distrital de Prevención Integral de las Violencias contra las niñas. los niños. adolescentes. mujeres y personas mayores.</t>
  </si>
  <si>
    <t>0,88</t>
  </si>
  <si>
    <t>Implementar una (1) estrategia territorial para cuidadores y cuidadoras de personas con discapacidad que contribuya al reconocimiento socioeconómico y redistribución de roles en el marco del Sistema Distrital de Cuidado</t>
  </si>
  <si>
    <t>Nivel de implementación de la estrategia
territorial para cuidadores y cuidadoras de
personas con discapacidad</t>
  </si>
  <si>
    <t>Incrementar en 30% la atención de las personas con discapacidad.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t>
  </si>
  <si>
    <t>Porcentaje  de personas con
discapacidad en Bogotá atendidas</t>
  </si>
  <si>
    <t>46,28%</t>
  </si>
  <si>
    <t>Numero de personas con discapacidad atendidas</t>
  </si>
  <si>
    <t>Incrementar en 40% los procesos de inclusión educativa y productiva de las personas con discapacidad. sus cuidadores y cuidadoras</t>
  </si>
  <si>
    <t>Porcentaje de personas con discapacidad y sus cuidadores que participan en procesos de inclusión educativa y productiva</t>
  </si>
  <si>
    <t>2,42%</t>
  </si>
  <si>
    <t>Numero de personas con discapacidad y sus cuidadores que participan en procesos de inclusión educativa y productiva</t>
  </si>
  <si>
    <t>Incrementar en un 57% la participación de personas mayores en procesos que fortalezcan su autonomía. el desarrollo de sus capacidades. el reentrenamiento laboral para la generación de ingresos y la integración a la vida de la ciudad a través de la ampliación. cualificación e innovación en los servicios sociales con enfoque diferencial.</t>
  </si>
  <si>
    <t xml:space="preserve">porcentaje  la participación de personas mayores en procesos que fortalezcan su autonomía, desarrollando sus capacidades y reentreanmiento laboral </t>
  </si>
  <si>
    <t>108,11%</t>
  </si>
  <si>
    <t xml:space="preserve">Numero de personas mayores participantes en procesos que fortalezcan su auntonomìa, desarrollo de sus capacidades  y reentrenamiento laboral </t>
  </si>
  <si>
    <t>Incrementar progresivamente en un 60% el valor de los apoyos económicos y ampliar los cupos para personas mayores contribuyendo a mejorar su calidad de vida e incrementar su autonomía en el entorno familiar y social.</t>
  </si>
  <si>
    <t>Porcentaje de incremento del valor del apoyo económico</t>
  </si>
  <si>
    <t xml:space="preserve">numero de cupos en el servicio de apoyos econòmicos </t>
  </si>
  <si>
    <t>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t>
  </si>
  <si>
    <t>Porcentaje de unidades operativas optimizadas</t>
  </si>
  <si>
    <t xml:space="preserve">Numero de obras nuevas construidas </t>
  </si>
  <si>
    <t xml:space="preserve">Porcentaje de equipamientos con mantenimiento </t>
  </si>
  <si>
    <t>23,7%</t>
  </si>
  <si>
    <t xml:space="preserve">Numero de equipamientos administrados por la  SDIS con reforzamiento </t>
  </si>
  <si>
    <t>Promover en las 20 localidades una estrategia de territorios cuidadores a partir de la identificación y caracterización de las acciones para la respuesta a emergencias sociales. sanitarias. naturales. antrópicas y de vulnerabilidad inminente.</t>
  </si>
  <si>
    <t>Nivel de implementacion de la estrategia de territorios cuidadores en las 20 localidades</t>
  </si>
  <si>
    <t>0,12</t>
  </si>
  <si>
    <t xml:space="preserve">Numero de personas atendidas de acuerdo a sus realidades por servicios en emergencia social, natural, antropica, sanitaria y de vulnerabilidad inminente </t>
  </si>
  <si>
    <t>Suministrar el 100% de apoyos humanitarios, impulsando las compras locales y el consumo sostenible, teniendo en cuenta las necesidades territoriales y poblacionales diferenciales.</t>
  </si>
  <si>
    <t xml:space="preserve">Porcentaje de apoyos humanitarios suministrados por emergencia </t>
  </si>
  <si>
    <t>Reducir la maternidad y paternidad temprana en mujeres menores o iguales a 19 años. así como la violencia sexual contra las niñas y mujeres jóvenes. fortaleciendo capacidades de niñas. niños. adolescentes. jóvenes y sus familias sobre derechos sexuales y derechos reproductivos.</t>
  </si>
  <si>
    <t>Número de niñas. niños. adolescentes y jóvenes informados y sensibilizados en derechos sexuales y derechos reproductivo</t>
  </si>
  <si>
    <t>Oportunidades de educación, salud y cultura para mujeres, jóvenes, niños, niñas y adolescentes</t>
  </si>
  <si>
    <t>Atender 2400 adolescentes y jovenes con sanciones no privativas de la libertado en apoyo al restablecimiento en administraicón de justicia en los centros Forjar.</t>
  </si>
  <si>
    <t xml:space="preserve">Numero de jovenes atendidos con sanciones no privativas de la libertad o en apoyo al restablecimiento de derechos en administración de justicia en Centros Forjar </t>
  </si>
  <si>
    <t>Implementar una estrategia de oportunidades juveniles, por medio de la entrega de transferencias monetarias condicionadas a 5.900 jóvenes con alto grado de vulnerabilidad</t>
  </si>
  <si>
    <t>Número de Jóvenes beneficiados con Transferencias Monetarias condicionadas</t>
  </si>
  <si>
    <t>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</si>
  <si>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Porcentaje de Jóvenes atendidos por la Secretaría de Integración Social</t>
  </si>
  <si>
    <t>5,11%</t>
  </si>
  <si>
    <t>Numero de jóvenes atendidos por la Secretaría de Integración Social_x000D_</t>
  </si>
  <si>
    <t>numero de jovenes en riesgo identificados y caracterizados en el marco de la imploementaciòn de la estrategia RETO</t>
  </si>
  <si>
    <t>Inspirar confianza y legitimidad para vivir sin miedo y ser epicentro de cultura ciudadana, paz y reconciliación.</t>
  </si>
  <si>
    <t xml:space="preserve">Seguridad, convivencia y justicia </t>
  </si>
  <si>
    <t>Fortalecer el 100% de las Comisarías de Familia en su estructura organizacional y su capacidad operativa. humana y tecnológica. para garantizar a las víctimas de violencia intrafamiliar el oportuno acceso a la justicia y la garantía integral de sus derechos.</t>
  </si>
  <si>
    <t>Porcentjaje  de Comisarías de Familia fortalecidas</t>
  </si>
  <si>
    <t>Construir Bogotá Región con gobierno abierto, transparente y ciudadanía consciente.</t>
  </si>
  <si>
    <t xml:space="preserve">Gestión pública efectiva, abierta y transparente </t>
  </si>
  <si>
    <t>Diseñar e implementar una estrategia de focalización ajustada a las realidades poblacionales y territoriales
en el marco de la Estrategia Territorial Integral Social - ETIS</t>
  </si>
  <si>
    <t>Nivel de avance  de la estrategia de focalización</t>
  </si>
  <si>
    <t>Diseñar e implementar una solución tecnológica que facilite la participación de la ciudadanía en la gestión
y oferta institucional</t>
  </si>
  <si>
    <t>Nivel de avance de la solución tecnologica</t>
  </si>
  <si>
    <t>Aumentar 5 puntos en la calificación del índice distrital de servicio a la ciudadanía. de la Secretaria Distrital de Integración Social</t>
  </si>
  <si>
    <t>Índice distrital de servicios a la ciudadanía</t>
  </si>
  <si>
    <t>Aumentar en un 43% la inspección y vigilancia en los servicios y programas prestados por la Secretaría Distrital de Integración Social que cuentan con estándares de calidad.</t>
  </si>
  <si>
    <t xml:space="preserve">Porcentaje de servicios sociales con inspección y vigilancia  </t>
  </si>
  <si>
    <t>Garantizar la eficiencia y la eficacia ambiental. logística. operativa y de gestión documental de la entidad. para la oportuna prestación de los servicios sociales incluyendo componentes que demanden la reformulación de los programas.</t>
  </si>
  <si>
    <t>Porcentaje de unidades operativas con servicios logísticos. operativos. de gestión ambiental y documental.</t>
  </si>
  <si>
    <t>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</si>
  <si>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Porcentaje de implementación del plan de acción de la política pública de gestión integral del talento humano</t>
  </si>
  <si>
    <t xml:space="preserve">Fortalecer procesos territoriales en las 20 localidades. a partir de la Estrategia Territorial Social - ETIS. vinculando instancias de participación local. formas organizativas  solidarias  y comunitarias de la ciudadanía. </t>
  </si>
  <si>
    <t>Número de localidades fortalecidas en procesos territoriales</t>
  </si>
  <si>
    <t xml:space="preserve"> Implementar (1) una estrategia de innovación social que permita la construcción de acciones transectoriales para aprender y responder a las necesidades emergentes de los territorios de Bogotá y de ésta con la Región Central</t>
  </si>
  <si>
    <t>Nivel de avance de la estrategia de innovación social</t>
  </si>
  <si>
    <t>1,60</t>
  </si>
  <si>
    <t>SECRETARÍA DISTRITAL DE INTEGRACIÓN SOCIAL
PLAN DE ACCIÓN INSTITUCIONAL 2022
PROGRAMACIÓN DE OBJETIVOS Y METAS PROYECTOS DE INVERSIÓN - AÑO 2022</t>
  </si>
  <si>
    <t>CÓDIGO PROYECTO</t>
  </si>
  <si>
    <t>NOMBRE PROYECTO</t>
  </si>
  <si>
    <t>OBJETIVO GENERAL PROYECTO DE INVERSIÓN</t>
  </si>
  <si>
    <t>META</t>
  </si>
  <si>
    <t>DESCRIPCIÓN META</t>
  </si>
  <si>
    <t>PERIODICIDAD DE MEDICIÓN</t>
  </si>
  <si>
    <t>TIPO DE META</t>
  </si>
  <si>
    <t xml:space="preserve">PROGRAMADO CUATRIENO </t>
  </si>
  <si>
    <t>PROGRAMADO 2024</t>
  </si>
  <si>
    <t>7564 - Mejoramiento de la capacidad de respuesta institucional de las Comisarías de Familia en Bogotá</t>
  </si>
  <si>
    <t>Mejorar la capacidad de respuesta de las Comisarías de Familia para el acceso a la justicia y la protección de
derechos de las víctimas de violencia intrafamiliar.</t>
  </si>
  <si>
    <t>7564- Implementar un plan de acción para el fortalecimiento de las Comisarias de Familia en la atención integral para el acceso a la justicia y la garantía de derechos frente a la violencia intrafamiliar</t>
  </si>
  <si>
    <t>Mensual</t>
  </si>
  <si>
    <t>0,71</t>
  </si>
  <si>
    <t>7564- Atender oportunamente el 100% de las víctimas de violencia intrafamiliar</t>
  </si>
  <si>
    <t>92,3%</t>
  </si>
  <si>
    <t>7565 - Suministro de espacios adecuados, inclusivos y seguros para el desarrollo social integral en Bogotá</t>
  </si>
  <si>
    <t>Suministrar infraestructura social incluyente con estándares de calidad para garantizar la prestación de los servicios sociales en condiciones adecuadas y seguras.</t>
  </si>
  <si>
    <t xml:space="preserve">7565-Construir 3 centros día para la atención al adulto mayor que cumplan con la normatividad vigente </t>
  </si>
  <si>
    <t>Anual</t>
  </si>
  <si>
    <t>Cumplida</t>
  </si>
  <si>
    <t>7565-Construir 1 Centro de Protección para Adulto Mayor que cumpla la normatividad vigente entre 2020 y 2024</t>
  </si>
  <si>
    <t>7565-Completar la construcción de 6 jardines infantiles de acuerdo a la normatividad vigente para niñas y niños de 0 a 3 años</t>
  </si>
  <si>
    <t>7565-Construir 1 Centro de Protección del adulto mayor y habitante de calle  para población vulnerable entre 2020 y 2024</t>
  </si>
  <si>
    <t>7565-Reforzar y/o restituir 4 equipamientos administrados por la SDIS para la prestación de los servicios sociales</t>
  </si>
  <si>
    <t>7565-Adecuar el 100% de los equipamientos solicitados para atención transitoria o permanente con ocasión a situaciones de impacto poblacional debido a emergencias sanitarias o sociales</t>
  </si>
  <si>
    <t>0,00%</t>
  </si>
  <si>
    <t xml:space="preserve">7565-Realizar mantenimiento al 60% de los equipamientos de SDIS </t>
  </si>
  <si>
    <t>24,00%</t>
  </si>
  <si>
    <t xml:space="preserve">7565-Atender el 100% de solicitudes de viabilidades de equipamientos para garantizar infraestructura en condiciones adecuadas y seguras </t>
  </si>
  <si>
    <t>7565-Realizar a 10  predios administrados por la SDIS,  el saneamiento jurídico y urbanístico</t>
  </si>
  <si>
    <t>7565-Avanzar en el 100% de etapa de preconstrucción para el reforzamiento estructural y/o restitución de equipamientos administrados por la SDIS</t>
  </si>
  <si>
    <t>7565-Avanzar en el 100% en la etapa de Preconstrucción para Centros de Protección para población Vulnerable</t>
  </si>
  <si>
    <t>0,59%</t>
  </si>
  <si>
    <t>Aportar a la integración socioeconómica y/o cultural de la población migrante-refugiada-retornada a partir de la oferta de servicios sociales integrales y la referenciación a rutas de atención efectivas en las 20 localidades de Bogotá</t>
  </si>
  <si>
    <t xml:space="preserve">7730-Implementar  un (1) modelo itinerante e intersectorial distrital con la vinculación de agentes comunitarios de la población proveniente de flujos migratorios mixtos, que permita la ampliación de servicios integrales a dicha población </t>
  </si>
  <si>
    <t>7730-Promover 16 alianzas estratégicas para generar medios de vida, procesos de participación y de fortalecimiento dirigidos a la población de flujos migratorios mixtos</t>
  </si>
  <si>
    <t>Trimestral</t>
  </si>
  <si>
    <t>7730-Beneficiar a 65.151 personas de flujos migratorios mixtos  mediante estabilización e inclusión socioeconómica y cultural</t>
  </si>
  <si>
    <t>Fortalecer la capacidad institucional para dar respuesta a las demandas ciudadanas en cumplimiento de las políticas públicas de atención a la ciudadanía y transparencia en el marco de la misionalidad de la Secretaría Distrital de Integración Social.</t>
  </si>
  <si>
    <t>7733-Aumentar el 43% la inspección y vigilancia en los servicios y programas prestados por la Secretaria Distrital de Integración Social que cuentan con estándares de calidad</t>
  </si>
  <si>
    <t>40,0%</t>
  </si>
  <si>
    <t>7733-Gestionar el 100% de las peticiones ciudadanas allegadas a través de los canales de interacción dispuestos por la SDIS</t>
  </si>
  <si>
    <t>62,0%</t>
  </si>
  <si>
    <t>7733-Implementar el 100% de las acciones del plan de acción de la Política Pública de Transparencia de la Secretaría Distrital de Integración Social</t>
  </si>
  <si>
    <t>44,0%</t>
  </si>
  <si>
    <t>7733-Realizar el análisis de la gestión al 100% de las políticas públicas que lidera la SDIS</t>
  </si>
  <si>
    <t>38,0%</t>
  </si>
  <si>
    <t>Fortalecer la gestión local-institucional-comunitaria para brindar respuestas integradoras en el territorioinvolucrando la participación</t>
  </si>
  <si>
    <t>7735-Diseñar e implementar Una (1) estratégia territorial integral social -ETIS - , para la gestión del territorio con el  involucramiento de sus actores institucionales, sociales y comunitarios</t>
  </si>
  <si>
    <t>0,0125</t>
  </si>
  <si>
    <t>7735-Fortalecer  técnica y/o financieramente 100 procesos territoriales y organizaciones sociales</t>
  </si>
  <si>
    <t xml:space="preserve">anual </t>
  </si>
  <si>
    <t>7735-Diseñar e implementar Una (1) estratégia de innovación social</t>
  </si>
  <si>
    <t>0,016</t>
  </si>
  <si>
    <t>7735-Realizar 280000 atenciones a personas por medio del servicio social Centros de Desarrollo de Comunitario</t>
  </si>
  <si>
    <t>7735-Asistir 20 Alcaldías Locales en los procesos de formulación, implementación y seguimiento de los proyectos de inversión - Fondos de Desarrollo Local-</t>
  </si>
  <si>
    <t>Ampliar las oportunidades de inclusión social, con especial atención en los y las jóvenes que se encuentran en riesgo social, vulnerabilidad y pobreza manifiesta.</t>
  </si>
  <si>
    <t>7740-Coordinar 1 implementación en el distrito de  la Política Pública de Juventud y el funcionamiento del Sistema Distrital de Juventud</t>
  </si>
  <si>
    <t>0,08</t>
  </si>
  <si>
    <t>7740-Diseñar e implementar  1 estrategia de comunicación y difusión de los servicios sociales dirigidos a la población joven</t>
  </si>
  <si>
    <t>0,0325</t>
  </si>
  <si>
    <t>7740-Entregar a 27538 jóvenes transferencias monetarias condicionadas en el marco de la estrategia de oportunidades juveniles</t>
  </si>
  <si>
    <t>Incrementar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</si>
  <si>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5,06%</t>
  </si>
  <si>
    <t>7740-Atender el 100% de jovenes y adolescentes con sansiones no privativas de la libertad que requieran el apoyo para el restablecimiento de sus derechos a través de Centros Forjar</t>
  </si>
  <si>
    <t>Fortalecer la capacidad Institucional frente a la gestión oportuna de la información y el conocimiento, que permita la toma de decisiones acertada y promueva la participación de la ciudadanía.</t>
  </si>
  <si>
    <t>7741-Modernizar y mantener el 100% de la Infraestructura tecnológica de la Entidad para garantizar la operación de la Secretaría</t>
  </si>
  <si>
    <t>60,00%</t>
  </si>
  <si>
    <t>7741-Actualizar y mantener el 100% de los sistemas de información de la entidad para contar con información accesible, confiable y oportuna</t>
  </si>
  <si>
    <t>7741-Construir 1 estrategia de gestión del conocimiento y la información</t>
  </si>
  <si>
    <t>7741-Formular e implementar 1 estrategia de focalización en el marco de la Estrategia Territorial Integral Social - ETIS</t>
  </si>
  <si>
    <t>7741-Asesorar técnicamente al 100% de las áreas  en la formulación y seguimiento de las políticas públicas, planes, programas, proyectos y gasto público</t>
  </si>
  <si>
    <t>47,33%</t>
  </si>
  <si>
    <t>7741-Cumplir el 100% del programa implementación y sostenibilidad del sistema de gestión de la Secretaría Distrital de Integración Social</t>
  </si>
  <si>
    <t>65,00%</t>
  </si>
  <si>
    <t>7741-Formular o actualizar 11 estándares de calidad de los servicios sociales de la Entidad</t>
  </si>
  <si>
    <t>7741-Implementar el 100% de la política de comunicacion institucional</t>
  </si>
  <si>
    <t>7744 - Generación de Oportunidades para el Desarrollo Integral de la Niñez y la Adolescencia de Bogotá</t>
  </si>
  <si>
    <t>Contribuir a la atención integral de niñas, niños y adolescentes con enfoque diferencial y de género de Bogotá, generando oportunidades y condiciones de acceso flexibles acorde con sus realidades territoriales, sociales, económicas y culturales</t>
  </si>
  <si>
    <t>7744-Actualizar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</si>
  <si>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7744-Atender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</si>
  <si>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 xml:space="preserve">7744-Atender a 20700 niñas niños y adolescentes con discapacidad, alteraciones en el desarrollo, restricciones médicas, pertenecientes a grupos étnicos y víctimas por el conflicto armado con enfoque diferencial y de género </t>
  </si>
  <si>
    <t>7744-Consolidar 1 herramienta de medición de la atención integral a niñas, niños y adolescentes que permita la trazabilidad de la Ruta Integral de Atenciones desde la Gestación hasta la Adolescencia -RIAGA-</t>
  </si>
  <si>
    <t>0,8</t>
  </si>
  <si>
    <t>7744-Atender a 21200 niñas, niños y adolescentes del distrito en riesgo de trabajo infantil y violencias sexuales; y migrantes en riesgo de vulneración de sus derechos de manera flexible con enfoque diferencial y de género  </t>
  </si>
  <si>
    <t>7744-Atender a 8300 niñas niños y adolescentes  víctimas y afectados por el conflicto armado en el marco del acuerdo de paz, la memoria, la convivencia y la reconciliación con enfoque diferencial y de género</t>
  </si>
  <si>
    <t>Contribuir a la reducción del riesgo de inseguridad alimentaria de la población identificada por la Secretaría Distrital de Integración Social, en los territorios de pobreza, vulnerabilidad y/o fragilidad social con apoyos alimentarios y procesos de inclusión social</t>
  </si>
  <si>
    <t>7745-Beneficiar a 4.500 hogares mediante apoyos económicos</t>
  </si>
  <si>
    <t xml:space="preserve">mensual </t>
  </si>
  <si>
    <t>7745-Beneficiar el 100% de personas programadas mediante raciones de comida caliente en comedores comunitarios</t>
  </si>
  <si>
    <t>7745-Implementar 2 comedores móviles para la entrega de comida caliente</t>
  </si>
  <si>
    <t>7745-Beneficiar el 100% de personas programadas con la entrega de apoyos alimentarios mediante bonos canjeables por alimentos y apoyos en especie</t>
  </si>
  <si>
    <t>7745-Entregar el 100% de kits alimentarios  humanitarios programados para atender necesidades poblacionales territoriales</t>
  </si>
  <si>
    <t>7745-Entregar el 100% de ayudas humanitarias dirigidas a atender emergencias sociales</t>
  </si>
  <si>
    <t xml:space="preserve">7745-Fortalecer las capacidades de 1.200 profesionales vinculados a la prestación de los servicios sociales de la Secretaría, en acciones de vigilancia nutricional </t>
  </si>
  <si>
    <t>7745-Orientar a 66.000 personas frente a la promoción de estilos de vida saludable con énfasis alimentación, nutrición y actividad física</t>
  </si>
  <si>
    <t>7745-Formular e implementar una estrategia de inclusión social</t>
  </si>
  <si>
    <t>0,943</t>
  </si>
  <si>
    <t>7745-Implementar 1 estrategia de agricultura urbana orgánica, manejo, disposición y aprovechamiento de residuos sólidos para los servicios sociales de la Secretaría.</t>
  </si>
  <si>
    <t>0,958</t>
  </si>
  <si>
    <t>7745-Beneficiar a 15.000 mujeres gestantes, lactantes y niños menores de 2 años con un apoyo alimentario articulado a la  estrategia de nutrición, alimentación y salud  basada en "1000 días de oportunidades para la vida”</t>
  </si>
  <si>
    <t>7748 - Fortalecimiento de la Gestión Institucional y Desarrollo Integral del Talento Humano en Bogota</t>
  </si>
  <si>
    <t>Fortalecer la capacidad técnica y operativa para la prestación y seguimiento delos servicios logísticos,de gestión documental,de gestión ambiental y la gestión y desarrollo integral del talentohumano y sus condicionesde seguridad y salud en eltrabajo.</t>
  </si>
  <si>
    <t>7748-Implementar el 100 por ciento de las soluciones en materia de servicios logísticos para la atención eficiente y oportuna de las necesidades operativas de la Entidad</t>
  </si>
  <si>
    <t>48,30%</t>
  </si>
  <si>
    <t>7748-Implementar el 48 por ciento del Sistema Interno de Gestión Documental y Archivo</t>
  </si>
  <si>
    <t>47,80%</t>
  </si>
  <si>
    <t>7748-Gestionar la implementación del 100 por ciento de los lineamientos Ambientales en las Unidades Operativas activas de la Entidad</t>
  </si>
  <si>
    <t>92,50%</t>
  </si>
  <si>
    <t>7748-Contar con el 100 por ciento del Recurso Humano acorde a las necesidades de la Entidad</t>
  </si>
  <si>
    <t>7748-Realizar 1 proceso de Rediseño Institucional para ajustar la estructura organizacional y la planta de personal a las necesidades de la SDIS</t>
  </si>
  <si>
    <t>7748-Implementar el 100 por ciento del plan de acción del  Sistema de Seguridad y Salud en el Trabajo</t>
  </si>
  <si>
    <t>96,00%</t>
  </si>
  <si>
    <t>7748-Implementar el 100 por ciento del plan de acción de la política pública de gestión y desarrollo integral del Talento Humano en la SDIS</t>
  </si>
  <si>
    <t>Implementar una estrategia de territorios cuidadores que reconozca y fortalezca acciones de cuidado en el marco de las situaciones de emergencias sociales, sanitarias, naturales, antrópicas y de vulnerabilidad inminente en los territorios de Bogotá.</t>
  </si>
  <si>
    <t xml:space="preserve">7749-Diseñar 1 estrategia de territorios cuidadores  </t>
  </si>
  <si>
    <t>0,06</t>
  </si>
  <si>
    <t>7749-Caracterizar 412 territorios de Bogotá  de acuerdo a   las necesidades de las familias  en condición de pobreza, vulnerabilidad y exclusión social</t>
  </si>
  <si>
    <t>7749-Atender a 151418 personas,  de acuerdo a sus realidades  por servicios en  emergencia social, natural, antrópica, sanitaria y de vulnerabilidad inminente</t>
  </si>
  <si>
    <t>7749-Fortalecer 20 redes comunitarias de cuidado y gestión del riesgo en las localidades</t>
  </si>
  <si>
    <t>Proteger los derechos de las familias especialmente de sus integrantes afectados por la violencia intrafamiliar en la ciudad de Bogotá</t>
  </si>
  <si>
    <t>7752-Atender integralmente al 100% niños, niñas y adolescentes en los Centros Proteger</t>
  </si>
  <si>
    <t xml:space="preserve">7752-Implementar un plan de acción para coordinar la implementación y el seguimiento de la PPPF </t>
  </si>
  <si>
    <t>0,887</t>
  </si>
  <si>
    <t>7752-Implementar un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</si>
  <si>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0,877</t>
  </si>
  <si>
    <t>7753 - Prevención de la Maternidad y la Paternidad Temprana en Bogotá</t>
  </si>
  <si>
    <t>Disminuir la maternidad y Paternidad temprana y el embarazo infantil en la ciudad</t>
  </si>
  <si>
    <t>7753-Formar e Informar a 70000 niñas, niños, adolescentes, jóvenes y sus familias en derechos sexuales y derechos reproductivos con enfoque diferencial y de género</t>
  </si>
  <si>
    <t>7753-Fortalecer las capacidades de 10000 agentes de cambio social, servidores públicos y contratistas de entidades públicas con enfoque diferencial y de género a través de la implementación de estrategias</t>
  </si>
  <si>
    <t xml:space="preserve">7753-Implementar un plan de acción intra e interinstitucional para la promoción de los derechos sexuales y derechos reproductivos de niñas, niños, adolescentes y jóvenes </t>
  </si>
  <si>
    <t>0,00</t>
  </si>
  <si>
    <t xml:space="preserve">7753-Desarrollar una estrategia de comunicación para la prevención de la maternidad y la paternidad temprana,  embarazo en niñas menores de 14 años y la violencia sexual contra niñas, niños, adolescentes y jóvenes </t>
  </si>
  <si>
    <t>suma</t>
  </si>
  <si>
    <t>Generar estrategias de inclusión social para las personas de los sectores sociales LGBTI de Bogotá.</t>
  </si>
  <si>
    <t>7756-Implementar un modelo de inclusión social que permita la  vinculación de personas de los sectores sociales lgbti en vulnerabilidad  a la oferta de servicios sociales de la sdis</t>
  </si>
  <si>
    <t>7756-Beneficiar a 2557 personas de los sectores lgbti identificadas en vulnerabilidad con apoyos económicos para la ampliación de capacidades</t>
  </si>
  <si>
    <t>7756-Implementar un plan de acción para la transversalización de la política pública lgbti desde el sector social</t>
  </si>
  <si>
    <t>0,27</t>
  </si>
  <si>
    <t>7756-Poner en funcionamiento dos (2) nuevos centros comunitarios para la atención de personas de los sectores sociales lgbti en los territorios priorizados</t>
  </si>
  <si>
    <t>0,42</t>
  </si>
  <si>
    <t>7756-Brindar atención a 16000 personas de los sectores lgbti, sus familias y redes de apoyo desde los servicios sociales de la subdirección para asuntos lgbti y la estrategia territorial integral social</t>
  </si>
  <si>
    <t>Mitigar los conflictos sociales asociados al fenómeno de habitabilidad en calle, mejorando la calidad de vida de las personas habitantes de calle o en riesgo de estarlo.</t>
  </si>
  <si>
    <t xml:space="preserve">7757-Implementar una (1) estrategia territorial para el desarrollo de procesos de prevención y atención a la población en riesgo de habitar en calle </t>
  </si>
  <si>
    <t xml:space="preserve">7757-Implementar una (1) estrategia de abordaje comunitaria del fenómeno de habitabilidad en calle dirigida al mejoramiento de la convivencia ciudadana </t>
  </si>
  <si>
    <t>7757-Realizar 17000 atenciones  a ciudadanos y ciudadanas habitantes de calle a través de la estrategia móvil de abordaje en calle</t>
  </si>
  <si>
    <t>7757-Atender 9795 ciudadanas y ciudadanos en riesgo y habitantes de calle mediante la mitigación de riesgos y daños asociados al fenómeno de habitabilidad en calle</t>
  </si>
  <si>
    <t>7757-Desarrollar un (1) estrategia de seguimiento y monitoreo de las acciones que contribuyen con la implementación y articulación de la Política Pública Distrital para la Habitabilidad en Calle</t>
  </si>
  <si>
    <t>Implementar una estrategia de acompañamiento a hogares con pobreza histórica y emergente por COVID19, acentuada en territorios con segregación socio espacial, para mejorar calidad de vida, acceso a oportunidades y desarrollo de proyectos de vida.</t>
  </si>
  <si>
    <t>7768-Identificar en el 100% de los territorios a intervenir con la estrategia, las dinamicas de segregacion sociespacial</t>
  </si>
  <si>
    <t>7768-Acompañar 27025 hogares pobres o en pobreza emergente</t>
  </si>
  <si>
    <t xml:space="preserve">7768-Monitorear la movilidad social de 15000 hogares pobres o en pobreza emergente acompañados a través de la estrategia </t>
  </si>
  <si>
    <t>7768-Apoyar la reactivación económica de 4300 personas adultas y sus familias con pobreza oculta, vulenerabilidad, fragilidad social o afectados por emergencia sanitaria, identificadas  en la estrategia</t>
  </si>
  <si>
    <t>Desarrollar capacidades para el ejercicio de derechos de las personas mayores que permita la reducción de la desigualdad, dependencia y vulnerabilidad social mediante nuevas estrategias de atención con participación ciudadana y enfoques territorial, género y diferencial.</t>
  </si>
  <si>
    <t>7770-Ofertar 92500 cupos para personas mayores en el servicio de apoyos económicos, proporcionándoles un ingreso económico para mejorar su autonomía y calidad de vida</t>
  </si>
  <si>
    <t>mensual</t>
  </si>
  <si>
    <t>7770-Vincular a 51721 personas mayores a procesos ocupacionales y de desarrollo humano a través de la atención integral en Centros Día</t>
  </si>
  <si>
    <t>7770-Atender 1840 personas mayores en procesos de autocuidado y dignificación a través de servicios de cuidado transitorio (día-noche)</t>
  </si>
  <si>
    <t>7770-Atender 3027 personas mayores en servicios de cuidado integral y protección en modalidad institucionalizada</t>
  </si>
  <si>
    <t>7770-Dinamizar en 20 localidades de Bogotá redes de cuidado comunitario entre las personas mayores y actores del territorio con la participación de 5000 personas</t>
  </si>
  <si>
    <t xml:space="preserve">7770-Implementar el 100% de acciones del Plan de Acción de la Politica Publica Social para el Envejecimiento y la Vejez </t>
  </si>
  <si>
    <t>7770-Realizar 3 estudios que aporten las bases para la reformulacion de la Política Pública Social para el Envejecimiento y la Vejez</t>
  </si>
  <si>
    <t>Fortalecer la inclusión en los entornos para el desarrollo de competencias de personas con discapacidad, sus familias y cuidadores-as en Bogotá, mediante respuestas integrales y de articulación transectorial teniendo en cuenta el contexto social.</t>
  </si>
  <si>
    <t>7771-Atender 11772 cuidadores-as en la estrategia territorial, para cuidadores y cuidadoras de personas con discapacidad, que contribuya al reconocimiento socioeconómico y redistribución de roles en el marco del Sistema Distrital de Cuidado</t>
  </si>
  <si>
    <t>7771-Atender 4847 personas con discapacidad, sus familias y cuidadores-as en los servicios sociales a cargo del proyecto, a través de procesos de articulación transectorial</t>
  </si>
  <si>
    <t>7771-Incrementar a 2561 personas con discapacidad, sus familias y cuidadores-as en procesos de inclusión en los entornos educativo y productivo con enfoque territorial y diferencial, en el marco de una articulación transectorial</t>
  </si>
  <si>
    <t>7771-Contribuir en una (1) Política Pública de Discapacidad en el Distrito Capital, en su refomulación e implementación mediante el desarrollo de acciones interseccionales con otras políticas públicas para favorecer la inclusión de las personas con discapacidad, sus cuidadoras y cuidadores</t>
  </si>
  <si>
    <t>7771-Brindar a 3200 personas con discapacidad, sus familias y cuidadores-as apoyo en el desarrollo de sus competencias orientadas a la inclusión social, en el marco de una articulación transectorial</t>
  </si>
  <si>
    <t>Reducir el índice de hogares en condición de pobreza y vulnerabilidad que habitan en el Distrito Capital</t>
  </si>
  <si>
    <t>Determinar El 100 Por Ciento De Hogares Objeto De Transferencias Monetarias
Teniendo En Cuenta Bloqueos, Complementariedad Y Bancarización.</t>
  </si>
  <si>
    <t>Ordenar El Traslado Del 100 Por Ciento De Los Recursos Recibidos En La Secretaría Distrital De Integración Social Para El Pago De Transferencias Monetarias Hacia Las Entidades Financieras, De Acuerdo Con El Mecanismo Establecido Por La Dirección
Distrital De Tesorería.</t>
  </si>
  <si>
    <t>Responder Dentro De Los Tiempos, El 100 Por Ciento De Las Peticiones Relacionadas Con Transferencias Monetarias De Ingreso Mínimo Garantizado, De Diferentes Interesados, Recibidas Mensualmente Por La Secretaría Distrital De Integración Social.</t>
  </si>
  <si>
    <t>Divulgar El 100 Por Ciento De Los Resultados Del Proceso De Pago De Transferencias Monetarias De Ingreso Mínimo Garantizado, Realizadas Por La Secretaría Distrital De Integración Social.</t>
  </si>
  <si>
    <t>SECRETARÍA DISTRITAL DE INTEGRACIÓN SOCIAL
PLAN DE ACCIÓN INSTITUCIONAL 2024
PROGRAMACIÓN DE PRESUPUESTO</t>
  </si>
  <si>
    <t xml:space="preserve">Fuente: Secretaría Distrital de Hacienda - ejecución presupuestal Bogdata </t>
  </si>
  <si>
    <t>Avance 31 de marzo de 2024</t>
  </si>
  <si>
    <t>Avance 30 de junio de 2024</t>
  </si>
  <si>
    <t>Avance 30 de septiembre de 2024</t>
  </si>
  <si>
    <t>Avance 31 de diciembre de 2024</t>
  </si>
  <si>
    <t>Proyecto de Inversión</t>
  </si>
  <si>
    <t xml:space="preserve">Nombre </t>
  </si>
  <si>
    <t>Fuente de Financiación</t>
  </si>
  <si>
    <t>Presupuesto programado 
01 de enero 2024</t>
  </si>
  <si>
    <t>Presupuesto vigente</t>
  </si>
  <si>
    <t>Compromisos</t>
  </si>
  <si>
    <t>% Avance</t>
  </si>
  <si>
    <t>1-100-F001 VA-Recursos distrito</t>
  </si>
  <si>
    <t>Mejoramiento de la capacidad de respuesta institucional de las Comisarías de Familia en Bogotá</t>
  </si>
  <si>
    <t>2-100-I009  VA-SGP propósito general</t>
  </si>
  <si>
    <t>Espacios adecuados, inclusivos y seguros para el desarrollo social integral</t>
  </si>
  <si>
    <t>1-100-I012  VA-Estampilla propersonas mayore</t>
  </si>
  <si>
    <t>1-601-I012  PAS-Estampilla propersonas mayore</t>
  </si>
  <si>
    <t>1-601-I037  PAS-Crédito</t>
  </si>
  <si>
    <t>Servicio de atención a la población proveniente de flujos migratorios mixtos en Bogotá</t>
  </si>
  <si>
    <t>Fortalecimiento institucional para una gestión pública efectiva y transparente en la ciudad de Bogotá</t>
  </si>
  <si>
    <t>Fortalecimiento de los procesos territoriales y la construcción de respuestas integradoras e innovadoras en los territorios de la Bogotá – Región</t>
  </si>
  <si>
    <t>Generación "Jóvenes con derechos" en Bogotá.</t>
  </si>
  <si>
    <t>Fortalecimiento de la gestión de la información y el conocimiento con enfoque participativo y territorial</t>
  </si>
  <si>
    <t>Generación de Oportunidades para el Desarrollo Integral de la Niñez y la Adolescencia de Bogotá</t>
  </si>
  <si>
    <t>1-200-I049  RB-SGP propósito general</t>
  </si>
  <si>
    <t>1-400-I023  RF-SGP propósito general</t>
  </si>
  <si>
    <t>1-601-I039  PAS-Otras nación</t>
  </si>
  <si>
    <t>2-100-I016  VA-Otras transferencias nación</t>
  </si>
  <si>
    <t>Compromiso por una alimentación integral en Bogotá</t>
  </si>
  <si>
    <t>Fortalecimiento de la Gestión Institucional y Desarrollo Integral del Talento Humano</t>
  </si>
  <si>
    <t>1-601-F001  PAS-Otros distrito</t>
  </si>
  <si>
    <t>Estrategia de territorios cuidadores que reconozca y fortalezca las acciones de cuidado en el marco de las situciones de emergencias sociales, sanitarias, naturales, antrópicas y de vulnerabilidad inminente, en los territorios de Bogotá.</t>
  </si>
  <si>
    <t>Contribución a la protección de los derechos de las familias especialmente de sus integrantes afectados por la violencia intrafamiliar en la ciudad de Bogotá</t>
  </si>
  <si>
    <t>Prevención de la Maternidad y la Paternidad Temprana en Bogotá</t>
  </si>
  <si>
    <t>Compromiso social por la diversidad en Bogotá</t>
  </si>
  <si>
    <t>Implementación de  estrategias y servicios integrales para el abordaje del fenómeno de habitabilidad en calle en Bogotá</t>
  </si>
  <si>
    <t>1-100-I008  VA-Fondo de pobres y espectáculos</t>
  </si>
  <si>
    <t>1-200-I008  RB-Fondo de pobres y espectáculos</t>
  </si>
  <si>
    <t>1-300-I026  REAF-Fondo de pobres y espectácul</t>
  </si>
  <si>
    <t>1-601-I008  PAS-Fondo pobres y espectáculos p</t>
  </si>
  <si>
    <t>Implementación de una estrategia de acompañamiento  a  hogares  con mayor pobreza evidente y oculta  de Bogotá</t>
  </si>
  <si>
    <t>Compromiso con el envejecimiento activo y una Bogotá cuidadora e incluyente.</t>
  </si>
  <si>
    <t>1-200-I012  RB-Estampilla propersonas mayores</t>
  </si>
  <si>
    <t>1-300-I010  REAF-Estampilla propersonas mayor</t>
  </si>
  <si>
    <t>Fortalecimiento de las oportunidades de  inclusión de las personas con discapacidad y sus familias, cuidadores-as en Bogotá</t>
  </si>
  <si>
    <t>1-200-I031  RB-Donaciones 110% con Bogotá</t>
  </si>
  <si>
    <t>Total</t>
  </si>
  <si>
    <t>Avance</t>
  </si>
  <si>
    <t>PROCESO SISTEMA DE GESTIÓN
FORMATO FORMULACIÓN Y SEGUIMIENTO A INDICADORES DE GESTIÓN</t>
  </si>
  <si>
    <t>Código: FOR-SG-010</t>
  </si>
  <si>
    <t>Trimestre 1</t>
  </si>
  <si>
    <t>Versión: 2</t>
  </si>
  <si>
    <t>Trimestre 2</t>
  </si>
  <si>
    <t>Semestre 1</t>
  </si>
  <si>
    <t>Fecha: Memo  I2021033080 - 02/11/2021</t>
  </si>
  <si>
    <t>Trimestre 3</t>
  </si>
  <si>
    <t>Semestre 2</t>
  </si>
  <si>
    <t>Trimestre 4</t>
  </si>
  <si>
    <t>Vigencia</t>
  </si>
  <si>
    <t>PERIODO DEL SEGUIMIENTO:</t>
  </si>
  <si>
    <t>De</t>
  </si>
  <si>
    <t>Enero</t>
  </si>
  <si>
    <t>A</t>
  </si>
  <si>
    <t>Marzo</t>
  </si>
  <si>
    <t>FORMULACIÓN DEL INDICADOR</t>
  </si>
  <si>
    <t>SEGUIMIENTO DEL INDICADOR</t>
  </si>
  <si>
    <t>Cuadro de control 1: Seguimiento indicadores según lo programado hasta el corte del informe</t>
  </si>
  <si>
    <t>Cuadro de control 2: Seguimiento indicadores según meta anual programada</t>
  </si>
  <si>
    <t>Ubicación estratégica</t>
  </si>
  <si>
    <t>Identificación general</t>
  </si>
  <si>
    <t>Características indicador</t>
  </si>
  <si>
    <t>Horizonte</t>
  </si>
  <si>
    <t>Febrero</t>
  </si>
  <si>
    <t>Abril</t>
  </si>
  <si>
    <t>Mayo</t>
  </si>
  <si>
    <t>Junio</t>
  </si>
  <si>
    <t>Julio</t>
  </si>
  <si>
    <t>Agosto</t>
  </si>
  <si>
    <t>Septiembre</t>
  </si>
  <si>
    <t>Octubre</t>
  </si>
  <si>
    <t>Noviembre</t>
  </si>
  <si>
    <t>Diciembre</t>
  </si>
  <si>
    <t>Proceso institucional</t>
  </si>
  <si>
    <t>Objetivo estratégico al que aporta el Indicador</t>
  </si>
  <si>
    <t>Código del indicador</t>
  </si>
  <si>
    <t>Fecha de oficialización del indicador</t>
  </si>
  <si>
    <t>Nombre del indicador</t>
  </si>
  <si>
    <t>Objetivo del indicador</t>
  </si>
  <si>
    <t>Factor crítico de éxito</t>
  </si>
  <si>
    <t>Tipo de indicador</t>
  </si>
  <si>
    <t>Fórmula de cálculo</t>
  </si>
  <si>
    <t>Fuente de datos</t>
  </si>
  <si>
    <t>Descripción del método de cálculo</t>
  </si>
  <si>
    <t>Unidad de medida del indicador</t>
  </si>
  <si>
    <t>Evidencia</t>
  </si>
  <si>
    <t>Periodicidad del indicador</t>
  </si>
  <si>
    <t>Tendencia anual del indicador</t>
  </si>
  <si>
    <t>Línea base</t>
  </si>
  <si>
    <t>Unidad de medida de la línea base</t>
  </si>
  <si>
    <t>Meta del indicador</t>
  </si>
  <si>
    <t>Análisis anual</t>
  </si>
  <si>
    <t>Resultado del indicador acumulado</t>
  </si>
  <si>
    <t>Programado del indicador acumulado</t>
  </si>
  <si>
    <t>Porcentaje de avance acumulado</t>
  </si>
  <si>
    <t>Resultado del indicador para la vigencia</t>
  </si>
  <si>
    <t>Meta anual del indicador para la vigencia</t>
  </si>
  <si>
    <t>Porcentaje de avance para la vigencia</t>
  </si>
  <si>
    <t>Gráfica</t>
  </si>
  <si>
    <t>No Aplica</t>
  </si>
  <si>
    <t>ATC-001</t>
  </si>
  <si>
    <t>Circular No. 007 del 28/02//2022</t>
  </si>
  <si>
    <t>Respuestas a requerimientos realizados por la ciudadanía, entregadas oportunamente</t>
  </si>
  <si>
    <t xml:space="preserve">Determinar el nivel de cumplimiento en los tiempos de entrega, de las respuestas a los requerimientos de la ciudadanía </t>
  </si>
  <si>
    <t>Reporte oportuno al SIAC del cambio del designado por parte de las áreas.
Agilidad en la aprobación de la respuesta, para continuar con su respectivo trámite.</t>
  </si>
  <si>
    <t>Eficiencia</t>
  </si>
  <si>
    <t>(No. de respuestas a requerimientos de la ciudadanía entregadas dentro de los términos en el periodo / No. total de requerimientos con respuesta definitiva en el periodo) *100</t>
  </si>
  <si>
    <t>Bogotá te escucha Sistema Distrital de quejas y soluciones - SDQS.</t>
  </si>
  <si>
    <t xml:space="preserve">Identificar en el reporte del SDQS, la hoja denominada "Indicadores de gestión":
1. Numerador: corresponde al valor de la columna "Gestión oportuna".
2. Denominador: corresponde al valor de la columna "Total general".
Nota: para el cálculo del indicador de la vigencia, tanto el numerador como el denominador corresponderán a la suma de todos los periodos. </t>
  </si>
  <si>
    <t>Porcentaje</t>
  </si>
  <si>
    <t>Reporte SDQS</t>
  </si>
  <si>
    <t xml:space="preserve">Durante el mes de enero el equipo SIAC (componente trámite de peticiones ciudadanas), en función del cumplimiento de la oportunidad en la entrega de respuestas a peticiones ciudadanas, realizó las siguientes actividades:
• Alertas quincenales a través de correos electrónicos a las dependencias que cuentan con peticiones activas a la fecha como acción preventiva para la entrega oportuna de las respuestas, de igual manera, se generan alertas para las peticiones con gestión extemporánea y que incumplen con el criterio de oportunidad en la respuesta.
• Se socializó a través del Boletín Interno una piezas comunicativas mediante las cuales se indican los tiempos legales de respuesta de acuerdo a la ley 1755 de 2015.
• Se realizaron dos (2)  mesas de trabajo con las dependencias con peticiones de gestión extemporánea y que están incumpliendo los términos establecidos en la ley 1755 de 2015.
• Se realizó soporte técnico permanente a los 101 designados responsables de la operación del "Bogotá Te Escucha", en temas relacionados con: creación de usuarios para la gestión de requerimientos en las dependencias, traslado de peticiones a bandejas de designados, gestión de reconocimientos positivos, cierres por desistimiento expreso o tácito (actos administrativos para cierre correcto), activación e inactivación de bandejas de designados o personal de apoyo en la gestión de requerimientos, ajustes datos personales de los usuarios activos, desbloqueo de peticiones, y notificaciones a Secretaria General vía correo electrónico cuando se presentan fallas en el sistema. 
• Se realizó seguimiento mensual a través del formato de requerimientos (numeral 3, artículo 3 decreto 371 de 2010- FOR-ATC-010), con el fin de centralizar las peticiones allegadas por los diferentes canales en el Sistema Distrital de Gestión de Peticiones Ciudadanas- Bogotá Te Escucha.  
• Se realizó permanente actualización de la base de designados a través del Formato Designación responsable Sistema Distrital de Quejas y Soluciones (FOR-ATC-011) relacionado con actualización de datos personales de Designados o Jefes de dependencia. </t>
  </si>
  <si>
    <t xml:space="preserve">11/03/2024:
No se generan observaciones respecto al análisis reportado para el seguimiento del indicador. </t>
  </si>
  <si>
    <t xml:space="preserve">Durante el mes de febrero el equipo SIAC (componente trámite de peticiones ciudadanas), en función del cumplimiento de la oportunidad en la entrega de respuestas a peticiones ciudadanas, realizó las siguientes actividades:
• Envió alertas quincenales a través de correos electrónicos a las dependencias que cuentan con peticiones activas a la fecha como acción preventiva para la entrega oportuna de las respuestas, de igual manera, se genera alertas para las peticiones con gestión extemporánea y que incumplen con el criterio de oportunidad en la respuesta.
• Se socializó a través del Boletín Interno unas piezas comunicativas mediante la cual se indican los tiempos legales de respuesta de acuerdo a la ley 1755 de 2015. 
• Se dio soporte permanente con designados(as) a través del grupo de WhatsApp, llamadas telefónicas y herramienta Teams, para aclarar dudas respecto al trámite de las peticiones y operación de la plataforma Bogotá te escucha.
• Se realizaron dos (2)  mesas de trabajo con las dependencias que tienen peticiones de gestión extemporánea, incumpliendo los términos establecidos en la ley 1755 de 2015.
• Se realizaron dos (2) Jornadas de inducción con los designados de la operación del Sistema Distrital de Gestión de Peticiones Ciudadanas "Bogotá Te Escucha", en las cuales se abordaron los siguientes temas: procedimiento definido en la SDIS para el Trámite de Requerimientos de la Ciudadanía a través del Sistema Distrital "Bogotá Te Escucha", funciones y operación del sistema, seguimiento, soporte y retroalimentación por parte del SIAC a los designados responsables de las dependencias parametrizadas en el SDQS.
• Capacitación funcional para administradores del Sistema Distrital de Gestión de Peticiones Ciudadanas "Bogotá Te Escucha", con Secretaría General, para abordar las temáticas relacionadas con responsabilidades del administrador, parametrización del Sistema, consulta y gestión de requerimientos y proceso de soporte mesa de ayuda. 
• Se realizó soporte técnico permanente a los 101 designados responsables de la operación del Bogotá Te Escucha de cada una de las dependencias de la entidad, sobre temáticas particulares del Sistema Distrital para la Gestión de Peticiones ciudadanas y la gestión correcta de requerimientos, las temáticas más relevantes fueron: gestión de usuario, requerimientos ciudadanos, respuestas definitivas o consolidadas, participación en mesas de trabajo interno, operatividad del sistema y comunicación directa con Secretaria General. 
• Se efectuó seguimiento mensual del  FOR-ATC-010 formato de requerimientos (numeral 3, artículo 3 decreto 371 de 2010), con el fin de centralizar las peticiones allegadas por los diferentes canales en el Sistema Distrital de Gestión de Peticiones Ciudadanas- Bogotá Te Escucha.  
• Se ejecutó permanente actualización de la base de designados a través del FOR-ATC-011 Formato Designación responsable Sistema Distrital de Quejas y Soluciones, relacionado con actualización de datos personales de Designados, Jefes de dependencia y referentes jurídicos. 
</t>
  </si>
  <si>
    <t xml:space="preserve">Durante el primer trimestre de 2024, la entidad gestionó un total de 11.040 peticiones ciudadanas, donde se identificó el siguiente comportamiento: La gestión oportuna representó el 87,26% del total de peticiones tramitadas en el primer trimestre, lo que equivale a 9.634 peticiones. La gestión realizada de manera extemporánea del total de peticiones fue del 11,49 % del total, representada en 1.268. 
La gestión extemporánea del peticionario del total de peticiones fue del 1,25% del total, representada en 138. Esto hace referencia a la gestión realizada bajo el evento de solicitud de ampliación o aclaración de información al peticionario, cerrado por desistimiento tácito mediante acto administrativo emitido por  la entidad, informando que no se generó respuesta frente a la solicitud debido a falta de información.  
De acuerdo con la información anterior, el 100% de la meta no se logró por las siguientes razones:  
• Dependencias con peticiones sin respuesta en el periodo reportado.  
• Rotación de designados para la operación de la plataforma "Bogotá te Escucha" y la vinculación de nuevo talento humano en los equipos de trabajo de algunas dependencias, lo que demoró la oportunidad en la entrega de respuestas a la ciudadanía.  
• Cargue extemporáneo de respuestas a peticiones ciudadanas, en la plataforma "Bogotá Te Escucha", aun cuando la entrega se realizó en los términos de ley. Por lo anterior, el SIAC continúa implementado la verificación de las respuestas a peticiones entregadas oportunamente.  
Cabe precisar que el equipo SIAC, realiza continuamente seguimiento permanente a la entrega oportuna de las respuestas a las peticiones ciudadanas y actividades que refuerzan el proceso, tales como: 
• Envío de alertas quincenales a través de correos electrónicos a las dependencias que cuentan con peticiones activas a la fecha como acción preventiva para la entrega oportuna de las respuestas, de igual manera, se genera alertas para las peticiones con gestión extemporánea y que incumplen con el criterio de oportunidad en la respuesta. 
• Socialización de  piezas comunicativas indicando los tiempos de respuesta según la Ley 1755 de 2015.  
• Soporte permanente con designados(as) a través del grupo de WhatsApp, llamadas telefónicas y herramienta Teams, para aclarar dudas respecto al trámite de las peticiones y operación de la plataforma Bogotá te escucha. 
• Se realizaron seis (6) mesas de trabajo con las dependencias que presentaron  gestión extemporánea, incumpliendo los términos establecidos en la ley 1755 de 2015. 
• Se realizaron nueve (9) Jornadas de inducción con los designados y refrentes SIAC, de la operación del Sistema Distrital de Gestión de Peticiones Ciudadanas "Bogotá Te Escucha", en las cuales se abordaron los siguientes temas: procedimiento definido en la SDIS para el Trámite de Requerimientos de la Ciudadanía a través del Sistema Distrital "Bogotá Te Escucha", funciones y operación del sistema, seguimiento, soporte y retroalimentación por parte del SIAC a los designados responsables de las dependencias parametrizadas en "Bogotá Te Escucha".  
• Un (1) Capacitación Funcional de registro, clasificación, cierre de peticiones Bogotá Te Escucha dirigida por la Secretaria General,  para abordar temáticas relacionadas con la correcta operatividad del sistema, consulta y gestión de requerimientos ciudadanos. 
• Se realizó soporte técnico permanente a los 101 designados responsables de la operación del Bogotá Te Escucha de cada una de las dependencias de la entidad, se gestionó un total de 139 procesos de soporte técnico sobre temáticas particulares del Sistema Distrital para la Gestión de Peticiones ciudadanas y la gestión correcta de requerimientos, las temáticas más relevantes fueron: gestión de usuario, requerimientos ciudadanos, respuestas definitivas o consolidadas, participación en mesas de trabajo interno, operatividad del sistema y comunicación directa con Secretaria General.  
• Se realizó seguimiento mensual del formato FOR-ATC-010 (numeral 3, artículo 3 decreto 371 de 2010), para centralizar las peticiones allegadas por los canales en el Sistema Distrital de Gestión de Peticiones Ciudadanas- Bogotá Te Escucha.  
• Se ejecutó permanente actualización de la base de designados a través del FOR-ATC-011 Formato Designación responsable del sistema "Bogotá Te Escucha", relacionado con actualización de datos personales de Designados, Jefes de dependencia y referentes jurídicos. </t>
  </si>
  <si>
    <t xml:space="preserve">09/04/2024:
No se generan observaciones respecto al análisis y evidencias reportados para el seguimiento del indicador. </t>
  </si>
  <si>
    <t>ATC-002</t>
  </si>
  <si>
    <t>Respuestas coherentes con los requerimientos realizados por la ciudadanía</t>
  </si>
  <si>
    <t>Determinar el nivel de  coherencia en las respuestas a los requerimientos de la ciudadanía.</t>
  </si>
  <si>
    <t>Conocimiento del tema por parte del designado para dar la respuesta. 
Tener claridad sobre los servicios sociales para dar respuesta a los requerimientos.</t>
  </si>
  <si>
    <t>Efectividad</t>
  </si>
  <si>
    <t>(No. de respuestas coherentes con los requerimientos de la ciudadanía (establecido por el aplicativo Epi-info) en el periodo / No. total de requerimientos de la muestra establecida por el aplicativo Epi-info, del periodo) * 100</t>
  </si>
  <si>
    <t>Bogotá te escucha Sistema Distrital de quejas y soluciones
Reporte estadístico del aplicativo Epi-info</t>
  </si>
  <si>
    <t xml:space="preserve">1. Identificar el número total de respuestas definitivas a requerimientos ciudadanos entregados mensualmente a la ciudadanía (tamaño de la población), las cuales se exportan del Sistema Distrital para la Gestión de Peticiones Ciudadanas – Bogotá te escucha-, SDQS.
2. Ingresar mensualmente al aplicativo Epi-info el número de requerimientos con respuesta definitiva para obtener el tamaño de la muestra a evaluar (la muestra es establecida según la fórmula* con un margen de confiabilidad del 90%, margen de error del 10% y una ocurrencia del 0,5; estos márgenes los establece el SIAC y serán constantes durante la vigencia).
3. Ingresar en hoja de Excel (macro) el tamaño de la muestra y el tamaño de la población para obtener aleatoriamente los requerimientos a evaluar.
4. Ubicar los requerimientos seleccionados en la base de datos exportada mensualmente de Bogotá te escucha -SDQS-, y descargar la respuesta definitiva para verificar el criterio de coherencia.
5.  Evaluar que la respuesta emitida corresponda a lo solicitado por el/la ciudadano/a.
6. Consolidar trimestralmente las bases de datos con respuestas y criterio de coherencia verificado durante el mes (la cual corresponde al denominador del indicador).
7.Si el dato arrojado (cumple -Sí) para el atributo de coherencia será el numerador del indicador.  
*Nota: para el cálculo del indicador de la vigencia, tanto el numerador como el denominador corresponderán a la suma de todos los periodos. 
* 
</t>
  </si>
  <si>
    <t>Reporte Epi-info</t>
  </si>
  <si>
    <t xml:space="preserve">Para el mes de enero, el equipo del Servicio Integral de Atención a la Ciudadanía - SIAC (nivel central), realizó seguimiento a la calidad de las respuestas (criterio de coherencia) de las peticiones ciudadanas tramitadas en la SDIS. Este análisis se llevó a cabo a partir de la muestra generada en el aplicativo de Epiinfo, encontrando que no se cumplió con el criterio de coherencia en su totalidad. 
Por otra parte, el equipo SIAC  socializó a través del correo electrónico institucional,  una pieza comunicativa relacionada con los criterios de calidad,  recordando los tips que nos ayudan a dar respuesta a lo solicitado por el ciudadano. 
Es de resaltar que durante este mes se emitieron memorandos por incumplimiento a algunos de los criterios de calidad, calidez y coherencia, de igual manera, se realizó mesa de trabajo con las áreas que incumplieron algunos de los criterios en el mes de diciembre. </t>
  </si>
  <si>
    <t xml:space="preserve">Para este periodo, el equipo del Servicio Integral de Atención a la Ciudadanía - SIAC (nivel central), realizó seguimiento a la calidad de las respuestas (criterio de coherencia) de las peticiones ciudadanas tramitadas en la SDIS. Este análisis se llevó a cabo a partir de la muestra generada en el aplicativo de Epiinfo encontrando que  se cumplió con el criterio de coherencia en su totalidad. 
Es de resaltar que durante este mes se emitieron memorandos por incumplimiento a algunos de los criterios de calidad, calidez y coherencia. 
Por otra parte, el equipo SIAC socializó a través de correo electrónico institucional,  una pieza comunicativa relacionada con los criterios de calidad,  recordando los tips que nos ayudan a dar respuesta a lo solicitado por el ciudadano. </t>
  </si>
  <si>
    <t xml:space="preserve">Dando cumplimiento al objetivo del indicador el equipo SIAC durante el primer trimestre de 2024, realizó revisión de las respuestas, en un universo de 9.964 peticiones con respuesta definitiva, de la cual se tomó una muestra aleatoria (a través del aplicativo Epi-info) arrojando un total de 199 (ciento noventa y nueve) peticiones ciudadanas, de las cuales inicialmente se encontró que 2 (dos)  peticiones no aplicaban por los siguientes aspectos: 
• Dos (2) no reportan respuesta en el sistema. 
De acuerdo con lo anterior, se realizó seguimiento a un total de 197 (ciento noventa y siete peticiones), en las cuales se observó lo siguiente: 
• Dos (2) no cumplen el criterio de coherencia. 
• Cuatro (4) no cumplen con el criterio de calidez 
• Ocho (8) no cumplen con el criterio de claridad 
Como controles, se llevaron a cabo las siguientes acciones: 
• Se brindó soporte permanente a los(as) designados(as) para la operación Sistema Distrital para la Gestión de Peticiones Ciudadanas a través de WhatsApp, llamada y/o correo, sobre el trámite de requerimientos ciudadanos, entre ellos, los criterios de calidad de las respuestas.  
• Se enviaron memorandos a las dependencias, que tuvieron incumplimientos en algunos de los criterios de calidad, calidez y coherencia. 
• Se realizaron tres (3) mesas de trabajo con las dependencias que incumplieron el tema de los criterios, entre ellas SLIS Fontibón, comisaria de familia Kennedy  1 , Comisaria de familia suba 1, SLIS Adultez, SLIS Santafé Candelaria 
• Se socializó vía- email Nueve (9) piezas comunicativas acerca de los tips de lenguaje claro sobre los criterios de calidad de la respuesta. </t>
  </si>
  <si>
    <t xml:space="preserve">09/0/42024:
No se generan observaciones respecto al análisis y evidencias reportados para el seguimiento del indicador. </t>
  </si>
  <si>
    <t>ATC-7733-001</t>
  </si>
  <si>
    <t>Circular 009 del 28/02/2023</t>
  </si>
  <si>
    <t>Respuestas a requerimientos de Control Político entregadas oportunamente</t>
  </si>
  <si>
    <t xml:space="preserve">Determinar el nivel de cumplimiento en los tiempos de entrega de las respuestas proyectadas a los requerimientos (Proposiciones, Derechos de petición) allegados a la SDIS por el Concejo y el Congreso de la República. </t>
  </si>
  <si>
    <t xml:space="preserve">Cumplimiento por parte de las dependencias, de la remisión de los insumos para la consolidación y respuesta final del requerimiento, dentro de los tiempos establecidos </t>
  </si>
  <si>
    <t>(No. de respuestas a requerimientos del Concejo y el Congreso de la República entregadas dentro de los términos en el periodo / No. Total de requerimientos del Concejo y el Congreso de la República cuyo tiempo de respuesta vence en el periodo) *100</t>
  </si>
  <si>
    <t>*Archivo físico y registros digitales.
*Matriz de seguimiento.</t>
  </si>
  <si>
    <t xml:space="preserve">Identificar en la matriz de seguimiento:
1. Cantidad total de requerimientos cuyos términos vencen en el periodo (denominador)
2. De ese total, la cantidad de respuestas realizadas en los términos (numerador).
Nota: para el cálculo del indicador de la vigencia, tanto el numerador como el denominador corresponderán a la suma de todos los periodos. </t>
  </si>
  <si>
    <t>*Matriz de Seguimiento</t>
  </si>
  <si>
    <t xml:space="preserve">Durante el mes de enero  el  indicador presenta un cumplimiento del 100%, toda vez que todos los requerimientos fueron atendidos dentro de los términos legales. </t>
  </si>
  <si>
    <t xml:space="preserve">13/03/2024: revisar la matriz de seguimiento, porque la cifras reportadas no coinciden con lo que en esta matriz se muestra (se cuentan 15).
15/03/2024:
No se generan observaciones respecto al análisis y evidencias reportados para el seguimiento del indicador. </t>
  </si>
  <si>
    <t xml:space="preserve">Durante el mes de febrero el  indicador presenta un cumplimiento del 100%, toda vez que todos los requerimientos fueron atendidos dentro de los términos legales. </t>
  </si>
  <si>
    <t xml:space="preserve">Durante el mes de marzo el  indicador presenta un cumplimiento del 100%, toda vez que todos los requerimientos fueron atendidos dentro de los términos legales. </t>
  </si>
  <si>
    <t xml:space="preserve">11/04/2024:
No se generan observaciones respecto al análisis y evidencias reportados para el seguimiento del indicador. </t>
  </si>
  <si>
    <t>ATC-7733-002</t>
  </si>
  <si>
    <t xml:space="preserve">Respuestas oportunas a solicitudes de conceptos sobre proyectos de Acuerdo y de Ley </t>
  </si>
  <si>
    <t>Determinar el nivel de cumplimiento en los tiempos de entrega de los conceptos a proyectos de Acuerdo y de Ley.</t>
  </si>
  <si>
    <t>Cumplimiento por parte de las dependencias, en  la remisión de los insumos para la consolidación y respuesta final de la solicitud de conceptos a proyectos de ley y de acuerdo, dentro de los tiempos establecidos.</t>
  </si>
  <si>
    <t>(No. de respuestas a solicitudes de conceptos sobre proyectos de Acuerdo y de Ley, entregadas dentro de  los términos establecidos en el periodo / No. total de solicitudes de conceptos a proyectos de Ley y de Acuerdo, cuyo tiempo de respuesta vence en el periodo *100)</t>
  </si>
  <si>
    <t>Identificar en la matriz de seguimiento:
1. Cantidad total de solicitudes de conceptos sobre proyectos de Acuerdo y de Ley, cuyos términos vencen en el periodo según los tiempos establecidos en el Decreto 438 de 2019 (denominador).
2. De ese total, se identifica la cantidad de respuestas  entregadas en los términos según los tiempos establecidos en el Decreto 438 de 2019 (numerador).
Nota: para el cálculo del indicador de la vigencia, tanto el numerador como el denominador corresponderán a la suma de todos los periodos.</t>
  </si>
  <si>
    <t xml:space="preserve">Durante el mes de enero  el  indicador presenta un cumplimiento del 100%, toda vez que todos los Proyectos de Acuerdo allegados a la Entidad por parte de la Secretaría Distrital de Gobierno fueron atendidos dentro de los términos legales.
Es importante mencionar, que durante el periodo no fueron solicitados conceptos a Proyectos de Ley. </t>
  </si>
  <si>
    <t xml:space="preserve">13/03/2024:
No se generan observaciones respecto al análisis reportado para el seguimiento del indicador. </t>
  </si>
  <si>
    <t xml:space="preserve">Durante el mes de febrero el  indicador presenta un cumplimiento del 100%, toda vez que todos los Proyectos de Acuerdo allegados a la Entidad por parte de la Secretaría Distrital de Gobierno fueron atendidos dentro de los términos legales.
Es importante mencionar, que durante el periodo no fueron solicitados conceptos a Proyectos de Ley. </t>
  </si>
  <si>
    <t xml:space="preserve">Durante el trimestre Enero- Marzo el  indicador presenta un cumplimiento del 100%, toda vez que todos los Proyectos de Acuerdo allegados a la Entidad por parte de la Secretaría Distrital de Gobierno fueron atendidos dentro de los términos legales.
Es importante mencionar, que durante el periodo no fueron solicitados conceptos a Proyectos de Ley. </t>
  </si>
  <si>
    <t>AC-002</t>
  </si>
  <si>
    <t>Circular No. 014 del 27/03/2024</t>
  </si>
  <si>
    <t>Cumplimiento a las actividades de liderazgo estratégico del Plan Anual de Auditoría</t>
  </si>
  <si>
    <t>Monitorear el cumplimiento de las actividades del rol de Liderazgo estratégico del Plan Anual de Auditoría, con el fin de asegurar la ejecución de las funciones y competencias de la oficina de control interno.</t>
  </si>
  <si>
    <t>Ejecución de las actividades aprobadas por el Comité Institucional de Coordinación del Sistema de Control Interno</t>
  </si>
  <si>
    <t>Eficacia</t>
  </si>
  <si>
    <t>(Número de actividades de liderazgo estratégico ejecutadas en el periodo / Número de actividades de liderazgo estratégico   programadas para el periodo) *100</t>
  </si>
  <si>
    <t>*Plan Anual de Auditoría
*Actas Comité Institucional de Coordinación de Control Interno</t>
  </si>
  <si>
    <t>El numerador corresponde al número de sesiones ordinarias del Comité Institucional de Coordinación de Control Interno realizadas en el periodo de la medición.
El denominador corresponde al número de sesiones ordinarias del Comité Institucionales de Coordinación de Control Interno programadas en el periodo de la medición.
Nota: el resultado del indicador al final de la vigencia será el resultado del último dato cuantitativo.</t>
  </si>
  <si>
    <t xml:space="preserve">1. Plan Anual de Auditoría
2. Actas comités ordinarios </t>
  </si>
  <si>
    <t>Semestral</t>
  </si>
  <si>
    <t>Para el mes de enero no está programado en el Plan Anual de Auditoría, realizar sesión ordinaria del Comité Institucional de Coordinación de Control Interno.
Observación: se solicitó actualización de la periodicidad del indicador. (Radicado: I2024006448, Fecha: 2024-03-07 con ASUNTO: Solicitud actualización indicadores de gestión para la vigencia 2024).</t>
  </si>
  <si>
    <t xml:space="preserve">
11/03/2024 No se generan observaciones respecto al análisis reportado para el seguimiento del indicador.</t>
  </si>
  <si>
    <t>Para el mes de febrero no está programado en el Plan Anual de Auditoría, realizar sesión ordinaria del Comité Institucional de Coordinación de Control Interno.
Observación: se solicitó actualización de la periodicidad del indicador. (Radicado: I2024006448, Fecha: 2024-03-07 con ASUNTO: Solicitud actualización indicadores de gestión para la vigencia 2024).</t>
  </si>
  <si>
    <t xml:space="preserve">Para el mes de marzo no está programado en el Plan Anual de Auditoría, realizar sesión ordinaria del Comité Institucional de Coordinación de Control Interno.
Se precisa que, la oficialización de los indicadores de gestión asociados al proceso Auditoria y control se realizó mediante la Circular No. 014 del 27/03/2024 y que, la periodicidad de la medición del indicador es semestral.
</t>
  </si>
  <si>
    <t>05/04/2024 No se generan observaciones respecto al análisis reportado para el seguimiento del indicador.</t>
  </si>
  <si>
    <t>Debido a que el indicador es semestral, para el reporte con corte a marzo no se genera gráfica.</t>
  </si>
  <si>
    <t>AC-003</t>
  </si>
  <si>
    <t>Cumplimiento a las actividades de enfoque hacia la prevención del Plan Anual de Auditoría</t>
  </si>
  <si>
    <t>Monitorear el cumplimiento de las actividades del rol de Enfoque hacia la prevención del Plan Anual de Auditoría, con el fin de asegurar la ejecución de las funciones y competencias de la oficina de control interno</t>
  </si>
  <si>
    <r>
      <t>(Número de actividades de Enfoque hacia la prevención ejecutadas en el periodo  / Número de actividades de Enfoque hacia la prevención programadas</t>
    </r>
    <r>
      <rPr>
        <sz val="9"/>
        <color rgb="FFFF0000"/>
        <rFont val="Arial"/>
        <family val="2"/>
      </rPr>
      <t xml:space="preserve"> </t>
    </r>
    <r>
      <rPr>
        <sz val="9"/>
        <rFont val="Arial"/>
        <family val="2"/>
      </rPr>
      <t>para el periodo) *100</t>
    </r>
  </si>
  <si>
    <r>
      <t>*Plan Anual de Auditoría
*Alertas preventivas emitidas
*Comunicaciones frente a la obligación de entregar el acta de informe de gestión.
*Comunicaciones del resultado de la revisión del acta de informe de
Gestión.</t>
    </r>
    <r>
      <rPr>
        <sz val="9"/>
        <color rgb="FFFF0000"/>
        <rFont val="Arial"/>
        <family val="2"/>
      </rPr>
      <t xml:space="preserve">
</t>
    </r>
    <r>
      <rPr>
        <sz val="9"/>
        <rFont val="Arial"/>
        <family val="2"/>
      </rPr>
      <t>*Registros del diligenciamiento de las diferentes dependencias de la entidad del FURAG.
*Registros de la Sensibilización: "Articulación del sistema de control interno y el control externo"
*Formato Registro y control del plan de mejoramiento publicado (origen interno y externo) 
*Reporte comparativo de las últimas dos (2) vigencias del plan de mejoramiento institucional. 
*Reporte de alerta mensual del estado de las acciones del plan de
mejoramiento institucional. 
*Registros de la solicitud de información sobre las decisiones ejecutoriadas de órganos de control e investigación.</t>
    </r>
  </si>
  <si>
    <t>El numerador corresponde al número de actividades finalizadas en el periodo de la medición de acuerdo con lo establecido en el Plan Anual de Auditoría para el rol de Enfoque hacia la prevención. 
El denominador corresponde al número de actividades programadas para finalizar en el periodo de la medición, de acuerdo con lo establecido en el Plan Anual de Auditoría para el rol de Enfoque hacia la prevención. 
Nota: el resultado del indicador al final de la vigencia será el promedio de los resultados de acuerdo con la periodicidad del indicador.</t>
  </si>
  <si>
    <r>
      <t>1. Plan Anual de Auditoría
2. Alertas preventivas emitidas
3. Comunicaciones frente a la obligación de entregar el acta de informe de gestión.
4. Comunicaciones del resultado de la revisión del acta de informe de
Gestión.</t>
    </r>
    <r>
      <rPr>
        <sz val="9"/>
        <color rgb="FFFF0000"/>
        <rFont val="Arial"/>
        <family val="2"/>
      </rPr>
      <t xml:space="preserve">
</t>
    </r>
    <r>
      <rPr>
        <sz val="9"/>
        <rFont val="Arial"/>
        <family val="2"/>
      </rPr>
      <t>5. Registros del diligenciamiento de las diferentes dependencias de la entidad del FURAG.
6. Registros de la Sensibilización: "Articulación del sistema de control interno y el control externo"
7. Formato Registro y control del plan de mejoramiento publicado (origen interno y externo) 
8. Reporte comparativo de las últimas dos (2) vigencias del plan de mejoramiento institucional. 
9. Reporte de alerta mensual del estado de las acciones del plan de
mejoramiento institucional. 
10. Registros de la solicitud de información sobre las decisiones ejecutoriadas de órganos de control e investigación.</t>
    </r>
  </si>
  <si>
    <t>Para el mes de enero las actividades programadas o solicitadas para finalizar fueron: emisión de una (1) alerta preventiva 
Lo anterior, cumpliendo con las actividad programadas o solicitadas de Enfoque hacia la prevención del Plan Anual de Auditoría.
Observación: se solicitó actualización de la fuente de datos y las evidencias del indicador. (Radicado: I2024006448, Fecha: 2024-03-07 con ASUNTO: Solicitud actualización indicadores de gestión para la vigencia 2024).</t>
  </si>
  <si>
    <t>Para el mes de febrero las actividades programadas o solicitadas para finalizar fueron: emisión tres (3) alertas preventiva.
Lo anterior, cumpliendo con las actividad programadas o solicitadas de Enfoque hacia la prevención del Plan Anual de Auditoría.
Observación: se solicitó actualización de la fuente de datos y las evidencias del indicador. (Radicado: I2024006448, Fecha: 2024-03-07 con ASUNTO: Solicitud actualización indicadores de gestión para la vigencia 2024).</t>
  </si>
  <si>
    <t>Para el mes de marzo las actividades programadas y finalizadas fueron: 
*Emisión de seis (6) comunicaciones frente a la obligación de entregar el acta de informe de gestión.
*Emisión de seis (6) comunicaciones del resultado de la revisión del acta de informe de Gestión.
*Una (1) publicación del seguimiento al plan de mejoramiento Interno y una (1) publicación del seguimiento al Plan de Mejoramiento Externo. 
*Un (1) reporte de alerta mensual del estado de las acciones del plan de mejoramiento institucional. 
Lo anterior, cumpliendo al 100% con las actividades programadas o solicitadas de Enfoque hacia la prevención del Plan Anual de Auditoría.
Para el trimestre (enero, febrero y marzo) el total de actividades programadas y finalizadas fue diecinueve (19), dando cumpliendo con el 100% de las actividades programadas y finalizadas de Enfoque hacia la prevención del Plan Anual de Auditoría.</t>
  </si>
  <si>
    <t>05/04/2024 Se recomienda verificar y aclarar las cifras reportadas, ya que entre enero y febrero se habían realizado 4 acciones y en marzo 15.
Adicionalmente, se recomienda realizar el análisis del trimestre, empleando la estructura sugerida.
Por otra parte, archivar las evidencias de forma tel que se logren identificar por mes y por tema.
09/04/2024 No se generan observaciones respecto al análisis reportado para el seguimiento del indicador.</t>
  </si>
  <si>
    <t>AC-004</t>
  </si>
  <si>
    <t>Cumplimiento a las actividades de evaluación de la gestión del Riesgo  del Plan Anual de Auditoría</t>
  </si>
  <si>
    <t>Monitorear el cumplimiento de las actividades del rol de Evaluación de la gestión del Riesgo del Plan Anual de Auditoría, con el fin de asegurar la ejecución de las funciones y competencias de la oficina de control interno</t>
  </si>
  <si>
    <t>(Número de actividades ejecutadas de Evaluación de la gestión del Riesgo en el periodo  / Número de actividades de Evaluación de la gestión del Riesgo programadas para el periodo) *100</t>
  </si>
  <si>
    <t>*Plan Anual de Auditoría
*Informe de evaluación a la gestión del riesgo comunicado. 
*Registros de la asesoría en la identificación de riesgos y formulación de controles. 
*Registros de la evaluación al diseño y ejecución de controles de los riesgos.
*Registros de la medición del nivel de confianza del aseguramiento realizado por los proveedores de segunda línea, a los controles definidos en el mapa de aseguramiento institucional.</t>
  </si>
  <si>
    <t>El numerador corresponde al número de actividades finalizadas en el periodo de la medición de acuerdo con lo establecido en el Plan Anual de Auditoría para el rol de Evaluación de la gestión del Riesgo.
El denominador corresponde al número de actividades programadas para finalizar en el periodo de la medición de acuerdo con lo establecido en el Plan Anual de Auditoría para el rol de Evaluación de la gestión del Riesgo.
Nota: el resultado del indicador al final de la vigencia será el promedio de los resultados de acuerdo con la periodicidad del indicador.</t>
  </si>
  <si>
    <t>1. Plan Anual de Auditoría
2. Informe de evaluación a la gestión del riesgo comunicado. 
3. Registros de la asesoría en la identificación de riesgos y formulación de controles. 
4. Registros de la evaluación al diseño y ejecución de controles de los riesgos.
5. Registros de la medición del nivel de confianza del aseguramiento realizado por los proveedores de segunda línea, a los controles definidos en el mapa de aseguramiento institucional.</t>
  </si>
  <si>
    <t>Para el mes de enero no se tenían actividades programadas para finalizar de Evaluación de la gestión del Riesgo en el Plan Anual de Auditoría. 
Observación: se solicitó actualización de la fuente de datos y las evidencias del indicador. (Radicado: I2024006448, Fecha: 2024-03-07 con ASUNTO: Solicitud actualización indicadores de gestión para la vigencia 2024).</t>
  </si>
  <si>
    <r>
      <t xml:space="preserve">Para el mes de febrero las actividades programadas y finalizadas fue: una (1) jornada de sensibilización en administración de riesgos (asesoría en la identificación de riesgos y formulación de controles). 
Lo anterior, cumpliendo con las actividades programadas y finalizadas de Evaluación de la gestión del Riesgo en el Plan Anual de Auditoría.
</t>
    </r>
    <r>
      <rPr>
        <sz val="9"/>
        <color rgb="FFFF0000"/>
        <rFont val="Arial"/>
        <family val="2"/>
      </rPr>
      <t xml:space="preserve">
</t>
    </r>
    <r>
      <rPr>
        <sz val="9"/>
        <rFont val="Arial"/>
        <family val="2"/>
      </rPr>
      <t>Observación: se solicitó actualización de la fuente de datos y las evidencias del indicador. (Radicado: I2024006448, Fecha: 2024-03-07 con ASUNTO: Solicitud actualización indicadores de gestión para la vigencia 2024).</t>
    </r>
  </si>
  <si>
    <r>
      <t xml:space="preserve">Para el mes de marzo las actividades programadas y finalizadas fueron:
*Un (1) Informe de evaluación a la gestión del riesgo comunicado
Lo anterior, cumpliendo con el 100% de las actividades programadas y finalizadas de Evaluación de la gestión del Riesgo en el Plan Anual de Auditoría.
Para el trimestre (enero, febrero y marzo) el total de actividades programadas y finalizadas fue dos (2), dando cumpliendo con el 100% de las actividades programadas y finalizadas de Evaluación de la gestión del Riesgo en el Plan Anual de Auditoría.
</t>
    </r>
    <r>
      <rPr>
        <sz val="9"/>
        <rFont val="Arial"/>
        <family val="2"/>
      </rPr>
      <t xml:space="preserve">Se precisa que, la actualización al indicador de gestión asociado se realizó mediante la Circular No. 014 del 27/03/2024 y que, la periodicidad de la medición del indicador es semestral. </t>
    </r>
  </si>
  <si>
    <t>05/04/2024 Se recomienda realizar el análisis, empleando la estructura sugerida.
09/04/2024 No se generan observaciones respecto al análisis reportado para el seguimiento del indicador.</t>
  </si>
  <si>
    <t>AC-005</t>
  </si>
  <si>
    <t>Cumplimiento a las actividades de evaluación independiente del Plan Anual de Auditoría</t>
  </si>
  <si>
    <t>Monitorear el cumplimiento de las actividades del rol de Evaluación y seguimiento  independiente del Plan Anual de Auditoría, con el fin de asegurar la ejecución de las funciones y competencias de la oficina de control interno</t>
  </si>
  <si>
    <t>(Número de actividades ejecutadas de Evaluación y seguimiento en el periodo  / Número de actividades de Evaluación y seguimiento programadas para el periodo) *100</t>
  </si>
  <si>
    <t>*Plan Anual de Auditoría
*Informes de auditorías internas comunicados.
*Informes de seguimiento o de ley comunicados 
*Registros del Reporte (FURAG-MECI)</t>
  </si>
  <si>
    <t>El numerador corresponde al número de actividades finalizadas en el periodo de la medición de acuerdo con lo establecido en el Plan Anual de Auditoría para el rol de Evaluación y seguimiento  independiente.
El denominador corresponde al número de actividades programadas para finalizar en el periodo de la medición, de acuerdo con lo establecido en el Plan Anual de Auditoría para el rol de Evaluación y seguimiento  independiente.
Nota: el resultado del indicador al final de la vigencia será el promedio de los resultados de acuerdo con la periodicidad del indicador.</t>
  </si>
  <si>
    <t>1. Plan Anual de Auditoría
2. Informes de auditorías internas comunicados.
3. Informes de seguimiento o de ley comunicados 
4. Registros del Reporte (FURAG-MECI)</t>
  </si>
  <si>
    <t>Para el mes de enero las actividades programadas y finalizadas fueron: 
*Cuatro (4) informes de seguimiento 
*Una (1) publicación del seguimiento al plan de mejoramiento Interno 
*Una (1) publicación del seguimiento al plan de mejoramiento Externo. 
Lo anterior, cumpliendo con  las actividades programadas y finalizadas de Evaluación independiente del Plan Anual de Auditoría.
Observación: se solicitó actualización de la fuente de datos y las evidencias del indicador. (Radicado: I2024006448, Fecha: 2024-03-07 con ASUNTO: Solicitud actualización indicadores de gestión para la vigencia 2024).</t>
  </si>
  <si>
    <r>
      <t xml:space="preserve">Para el mes de febrero las actividades programadas y finalizadas fueron: 
*Dos (2) informes de seguimiento 
*Una (1) publicación del seguimiento al plan de mejoramiento Interno 
*Una (1) publicación del seguimiento al plan de mejoramiento Externo. 
Lo anterior, cumpliendo con  las actividades programadas y finalizadas de Evaluación independiente del Plan Anual de Auditoría.
</t>
    </r>
    <r>
      <rPr>
        <sz val="9"/>
        <color rgb="FFFF0000"/>
        <rFont val="Arial"/>
        <family val="2"/>
      </rPr>
      <t xml:space="preserve">
</t>
    </r>
    <r>
      <rPr>
        <sz val="9"/>
        <rFont val="Arial"/>
        <family val="2"/>
      </rPr>
      <t>Observación: se solicitó actualización de la fuente de datos y las evidencias del indicador. (Radicado: I2024006448, Fecha: 2024-03-07 con ASUNTO: Solicitud actualización indicadores de gestión para la vigencia 2024).</t>
    </r>
  </si>
  <si>
    <t xml:space="preserve">Para el mes de marzo las actividades programadas y finalizadas fueron: 
*Cuatro (4) informes de seguimiento o de ley comunicados
Lo anterior, cumpliendo con el 100% de las actividades programadas y finalizadas de Evaluación independiente del Plan Anual de Auditoría.
Para el trimestre (enero, febrero y marzo) el total de actividades programadas y finalizadas fue catorce (14), dando cumpliendo con el 100% de las actividades programadas y finalizadas de Evaluación independiente del Plan Anual de Auditoría.
</t>
  </si>
  <si>
    <t>05/04/2024 Se recomienda verificar y aclarar las cifras reportadas, ya que entre enero y febrero se habían realizado 10 acciones y en marzo 4.
Adicionalmente, se recomienda realizar el análisis del trimestre, empleando la estructura sugerida.
Por otra parte, no se identifican las evidencias de la gestión realizada en enero y febrero.
09/04/2024 No se generan observaciones respecto al análisis reportado para el seguimiento del indicador.</t>
  </si>
  <si>
    <t>AC-006</t>
  </si>
  <si>
    <t>Cumplimiento a las actividades de relación con entes externos de control del Plan Anual de Auditoría</t>
  </si>
  <si>
    <t>Monitorear el cumplimiento de las actividades del rol de Relación con entes externos de control del Plan Anual de Auditoría, con el fin de asegurar la ejecución de las funciones y competencias de la oficina de control interno</t>
  </si>
  <si>
    <t>(Número de actividades de Relación con entes externos de control ejecutadas en el periodo / Número de actividades de Relación con entes externos de control solicitadas para el periodo) *100</t>
  </si>
  <si>
    <t>*Plan Anual de Auditoría
*Registros de la asesoría al despacho en la atención de los  requerimientos de los entes de control, (atención a requerimientos, respuestas a informes de auditorías y visitas de control fiscal, entre otros)
*Registros del seguimiento al reporte del Sistema de Rendición Electrónica de la Cuenta e Informes – "Sireci" - "Sivicof".</t>
  </si>
  <si>
    <t>El numerador corresponde al número de actividades finalizadas en el periodo de la medición de acuerdo con lo establecido en el Plan Anual de Auditoría para el rol de Relación con entes externos de control. 
El denominador corresponde al número de actividades solicitadas para finalizar en el periodo de la medición de acuerdo con lo establecido en el Plan Anual de Auditoría para el rol de Relación con entes externos de control 
Nota: el resultado del indicador al final de la vigencia será el promedio de los resultados de acuerdo con la periodicidad del indicador.</t>
  </si>
  <si>
    <t>1. Plan Anual de Auditoría
2. Registros de la asesoría al despacho en la atención de los requerimientos de los entes de control. 
3. Registros del seguimiento al reporte del Sistema de Rendición Electrónica de la Cuenta e Informes – "Sireci" - "Sivicof".</t>
  </si>
  <si>
    <t>Durante el mes de enero, se brindó apoyo al Despacho de la SDIS en treinta y dos (32) trámites asociados a la remisión de solicitudes de información presentadas por la Contraloría de Bogotá D.C., verificación a las respuestas emitidas por la administración, emisión de alertas preventivas por el vencimiento de términos, así como a la consolidación de respuestas en temas de Control Interno, como son, la presentación de evidencias de 150 acciones de mejora ejecutadas por la SDIS y entrega de información y soportes (medio físico y magnético) de actividades realizadas en el marco del Plan Anual de Auditoría - PAA 2023.
Adicionalmente, se finalizaron las siguientes actividades: 
*Se proyectó y remitió una (1) alerta temprana para el seguimiento y presentación oportuna de la información de la cuenta fiscal a cargo de la Entidad, a través del sistema dispuesto por la Contraloría de Bogotá D.C. (SIVICOF).  Al respecto, se evidenció que el certificado de correspondiente a la cuenta mensual se encuentra publicado en https://www.integracionsocial.gov.co/images/_docs/2023/informes/22012024-Certif_cta_202312.pdf (ver vigencia 2023 - sección Rendición de cuentas a la Contraloría Distrital). 
*Se atendió una (1) consulta y solicitud de insumos de responsabilidad de la Oficina de Control Interno para la presentación de la cuenta correspondiente a la vigencia 2023, de conformidad con las condiciones y términos definidos en  la Resolución Reglamentaria No. 002 de febrero 11 de 2022, y las responsabilidades establecidas en la Resolución Interna 0706 de 2023.
*Se realizó un (1) seguimiento al registro y cargue de los planes de mejoramiento suscritos por la Entidad con ocasión de los Informes Finales de las Auditorías Códigos 78, 79 y 206 PAD 2023 de la Contraloría de Bogotá D.C.
*Se proyectó y remitió una (1) alerta temprana en relación con la preparación y presentación oportuna de la información de la cuenta fiscal a cargo de la Entidad, a través del sistema dispuesto por la Contraloría General de la República (SIRECI); igualmente, se atendieron consultas relacionadas con el trámite.
Lo anterior, cumplimiento con las actividades de relación con entes externos de control del Plan Anual de Auditoría.
Observación: se solicitó actualización de la fuente de datos y las evidencias del indicador. (Radicado: I2024006448, Fecha: 2024-03-07 con ASUNTO: Solicitud actualización indicadores de gestión para la vigencia 2024).</t>
  </si>
  <si>
    <t xml:space="preserve">
11/03/2024 Se recomienda complementar, con el fin de tener claro el avance reportado.
13/03/2024 No se generan observaciones respecto al análisis reportado para el seguimiento del indicador.</t>
  </si>
  <si>
    <t>Durante el mes de febrero, se brindó apoyo al Despacho de la SDIS en setenta y cinco (75) trámites relacionados con la remisión de solicitudes de información presentadas por la Contraloría de Bogotá D.C., verificación a las respuestas emitidas por la administración y emisión de alertas preventivas por el vencimiento de términos, así como, con la consolidación de respuestas relacionadas con Control Interno, conforme a las competencias asignadas a la Oficina.
Adicionalmente, se finalizaron las siguientes actividades:
 *Se proyectó y remitió una (1) alerta temprana para el seguimiento y presentación oportuna de la información de la cuenta fiscal a cargo de la Entidad, a través del sistema dispuesto por la Contraloría de Bogotá D.C. (SIVICOF).  Al respecto, se evidenció que los certificados correspondientes a la cuenta mensual, anual y control fiscal interno especiales se encuentran publicados en https://www.integracionsocial.gov.co/index.php/gestion/informes/informes-de-auditorias-internas (ver vigencia 2024 - sección Rendición de cuentas a la Contraloría Distrital). 
*Se culminó una (1) entrega de insumos de responsabilidad de la Oficina de Control Interno para la presentación de la cuenta correspondiente a la vigencia 2023, de conformidad con las condiciones y términos definidos en  la Resolución Reglamentaria No. 002 de febrero 11 de 2022, y las responsabilidades establecidas en la Resolución Interna 0706 de 2023.
Lo anterior, cumplimiento con las actividades de relación con entes externos de control del Plan Anual de Auditoría.
Observación: se solicitó actualización de la fuente de datos y las evidencias del indicador. (Radicado: I2024006448, Fecha: 2024-03-07 con ASUNTO: Solicitud actualización indicadores de gestión para la vigencia 2024).</t>
  </si>
  <si>
    <t>Durante el mes de marzo, se brindó apoyo al Despacho de la SDIS en 35 trámites relacionados con la remisión de solicitudes de información presentadas por la Contraloría de Bogotá D.C., verificación a las respuestas emitidas por la administración y emisión de alertas preventivas por el vencimiento de términos, así como, con la consolidación de respuestas relacionadas con Control Interno, conforme a las competencias asignadas a la Oficina.
Adicionalmente, se finalizaron las siguientes actividades:
*Se proyectó y remitió una (1) alerta temprana para el seguimiento y presentación oportuna de la información de la cuenta fiscal a cargo de la Entidad, a través del sistema dispuesto por la Contraloría de Bogotá D.C. (SIVICOF).  Al respecto, se evidenció que los certificados correspondientes a la cuenta mensual, anual y control fiscal interno especiales se encuentran publicados en https://www.integracionsocial.gov.co/index.php/gestion/informes/informes-de-auditorias-internas (ver vigencia 2024 - sección Rendición de cuentas a la Contraloría Distrital).
Lo anterior, cumplimiento con el 100% de las actividades de relación con entes externos de control del Plan Anual de Auditoría.
Para el trimestre (enero, febrero y marzo) se ejecutaron en total ciento cuarenta y nueve (149) actividades. Lo anterior dando cumplimiento al 100% de las actividades solicitadas de relación con entes externos de control del Plan Anual de Auditoría.</t>
  </si>
  <si>
    <t>05/04/2024 Se recomienda verificar y aclarar las cifras reportadas, ya que se realizaron 36 tramites o actividades en enero y 77 en febrero, más 36 en marzo, para un total de 149.
Adicionalmente, se recomienda realizar el análisis del trimestre, empleando la estructura sugerida.
Por otra parte, no se identifican las evidencias de la gestión realizada en enero y febrero.
09/04/2024 No se generan observaciones respecto al análisis reportado para el seguimiento del indicador.</t>
  </si>
  <si>
    <t>CE-001</t>
  </si>
  <si>
    <t>Circular 009 de 28/02/2023</t>
  </si>
  <si>
    <t>Clientes internos satisfechos con la atención de la Oficina Asesora de Comunicaciones</t>
  </si>
  <si>
    <t>Identificar el nivel de satisfacción de las dependencias de la SDIS, respecto a la gestión adelantada por la Oficina Asesora de Comunicaciones.</t>
  </si>
  <si>
    <t>Calidad y oportunidad  en la atención de solicitudes recibidas por la Oficina Asesora de Comunicaciones.</t>
  </si>
  <si>
    <t>(No. de clientes internos satisfechos en el periodo / No. de clientes internos encuestados en el periodo) * 100</t>
  </si>
  <si>
    <t>Encuestas diligenciadas por los servidores de la Secretaría Distrital de Integración Social.</t>
  </si>
  <si>
    <t>Se realiza el envío de la encuesta a los correos institucionales y/o mensajería instantánea de las áreas demandantes de servicios, invitándolos  a calificar la gestión de la Oficina Asesora de Comunicaciones. La encuesta es tabulada y analizada por el profesional a cargo del Sistema de Gestión; el nivel de satisfacción se obtendrá al calcular el numerador  el cual corresponde  al No. de clientes internos satisfechos en el periodo y denominador al No. de clientes internos encuestados en el periodo.</t>
  </si>
  <si>
    <t xml:space="preserve">Tabulación de la encuesta </t>
  </si>
  <si>
    <t xml:space="preserve">Para el mes de enero se replantea  la encuesta de satisfacción con el fin de facilitar la recopilación de datos. Del mismo modo se  remite dicha herramienta  mediante canales institucionales para todos los colaboradores de la entidad con el objetivo te obtener pluralidad de resultados para la posterior tabulación de la misma. </t>
  </si>
  <si>
    <t>06/03/2024 Se recomienda ser más descriptivos y revisar análisis, ya que se evidencia la misma gestión durante los 2 meses.
08/03/2024 No se generan observaciones respecto al análisis reportado para el seguimiento del indicador.</t>
  </si>
  <si>
    <t>Durante las entregas del boletín interno, del mes de febrero, se compartió el enlace de la encuesta de satisfacción, del mismo modo, con el fin de abordar más colaboradores de la entidad se remitió por Yammer.
Finalmente esta misma herramienta de medición se remite de manera personalizada a los correos de los colaboradores de las áreas que solicitaron expresamente servicios de la OAC. 
Estas actividades buscan obtener la mayor cantidad de respuestas para su posterior tabulación.</t>
  </si>
  <si>
    <t>Para el mes de marzo se realizó la divulgación de la encuesta mediante el boletín interno durante 4 fechas consecutivas, del mismo modo desde el canal Institucional Yammer se compartió  en dos fechas haciendo la invitación a contestar la encuesta  de satisfacción con el fin de obtener pluralidad de respuestas para la lectura semestral de esta herramienta de medición de percepción de los servicios prestados por la OAC.</t>
  </si>
  <si>
    <t xml:space="preserve">10/04/2024. Se sugiere la revisión del Tipo de Indicador, toda vez, que el objetivo del indicador es Identificar el nivel de satisfacción, lo que indica medición de impacto en la población objetivo que es Efectividad.
18/04/2024. No se generan observaciones y/o recomendaciones respecto al análisis presentado en el seguimiento al indicador de gestión.
</t>
  </si>
  <si>
    <t xml:space="preserve"> Debido a que el indicador es semestral, para el reporte con corte a marzo no se genera gráfica.​</t>
  </si>
  <si>
    <t xml:space="preserve">6. Sistemas de información. Contar con sistemas de información robustos y sólidos que generen datos, información y conocimiento con calidad, oportunidad y pertinencia para la toma de decisiones y que respondan oportunamente a la transformación de los servicios sociales de la Secretaría Distrital de Integración Social.. </t>
  </si>
  <si>
    <t>CE-002</t>
  </si>
  <si>
    <t>Noticias o información  de la entidad publicada en medios de comunicación.</t>
  </si>
  <si>
    <t xml:space="preserve">Monitorear en los medios de comunicación externa la orientación positiva,   y neutra de las noticias o información publicada sobre la gestión de la entidad. </t>
  </si>
  <si>
    <t xml:space="preserve">Análisis de noticias  e  información positiva y neutra publicada en medios de comunicación, relacionadas con la gestión de la Secretaría Distrital de Integración Social para la toma oportuna de decisiones. </t>
  </si>
  <si>
    <t>(No. de noticias o información positiva y neutra  en medios de comunicación acerca de la gestión de la entidad en el periodo / No. total de noticias o información monitoreadas    en el periodo) * 100</t>
  </si>
  <si>
    <t xml:space="preserve">Monitoreo de medios </t>
  </si>
  <si>
    <t>Identificar , clasificar y cuantificar   en el informe mensual de monitoreo de medios de comunicación, el registro de  noticias o información  de la entidad.
Para identificar el índice de noticias positivas, y neutras, se calculará el numerador  el cual corresponde  al No. de noticias o información positiva y neutra  en medios de comunicación acerca de la gestión de la entidad en el periodo y el denominador al No. total de noticias o información monitoreados en el periodo.</t>
  </si>
  <si>
    <t xml:space="preserve">Informe mensual de monitoreo de medios y remisión a los correos del cuerpo directivo de la entidad. </t>
  </si>
  <si>
    <t xml:space="preserve">Durante el mes de enero, la Oficina Asesora de Comunicaciones realizó  mediante el monitoreo de medios la clasificación del material noticioso de 95 menciones, de las cuales 85 fueron positivas, 10 neutras y 0 negativas.
Mediante este monitoreo la OAC busca obtener un panorama en el impacto entre la ciudadanía y la información, que se muestra desde los medios de comunicación masivos. 
Como resultado de este ejercicio se remitió informe del seguimiento a los directivos de la entidad con el fin de ofrecer herramientas para la toma de decisiones y/o retroalimentación al interior de sus equipos.  </t>
  </si>
  <si>
    <t>06/03/2024 No se generan observaciones respecto al análisis reportado para el seguimiento del indicador.</t>
  </si>
  <si>
    <t xml:space="preserve">Durante el mes de febrero, la Oficina Asesora de Comunicaciones realizó  monitoreo de medios de 95 menciones  de las cuales 84 fueron positivas, 11 neutras y 0 negativas.
De este ejercicio se remitió análisis del seguimiento a los directivos de la entidad con el fin de ofrecer herramientas para la toma de decisiones y/o retroalimentación al interior de sus equipos.  </t>
  </si>
  <si>
    <t xml:space="preserve">Para el mes de marzo  se realizó seguimiento y  registro de menciones o apariciones de la entidad en medios de comunicación evidenciando: 
 Notas positivas: 82
 Neutras: 50
 Negativas: 0
Con estos resultados se obtiene un total de 322 noticias monitoreadas en el primer trimestre, de la cuales este total corresponden a 251 positivas, 71 neutras frente a 0 negativas. 
De este ejercicio se remitió informe mensual al cuerpo directivo con el fin de aportar una herramienta para la toma oportuna de sus gestiones al interior de las dependencias reflejándose en los servicios  que presta la entidad. 
</t>
  </si>
  <si>
    <t>10/04/2024. Se sugiere la revisión de la meta  toda vez que, para el primer reporte trimestral ya se evidencia sobre ejecución.
18/04/2024. No se generan observaciones y/o recomendaciones respecto al análisis presentado en el seguimiento al indicador de gestión.</t>
  </si>
  <si>
    <t>CE-004</t>
  </si>
  <si>
    <t>Oportunidad en la publicación y divulgación de la información en la página web institucional</t>
  </si>
  <si>
    <t xml:space="preserve">Identificar la efectividad en la gestión de la oficina Asesora de Comunicaciones ante solicitudes de publicación en la página web institucional </t>
  </si>
  <si>
    <t xml:space="preserve">Cumplimiento de la  publicación y divulgación de  información en la página web institucional solicitadas por las diferentes áreas. </t>
  </si>
  <si>
    <t>(No. de contenido publicado en la página web del periodo reportado/No. de solicitudes de publicación recibidas  de las dependencias)*100</t>
  </si>
  <si>
    <t>Bitácora de registro de solicitudes</t>
  </si>
  <si>
    <t xml:space="preserve">Se Cuantifica el número de solicitudes de publicación de información gestionadas por parte de la Oficina Asesora de Comunicaciones. El nivel de  cumplimiento  de divulgación de información se obtendrá al calcular el numerador el cual corresponde  al No. De contenido publicado en la página web del periodo reportado y denominador al No. de solicitudes de publicación recibidas  de las dependencias.
 </t>
  </si>
  <si>
    <t>Bitácora de registro de solicitudes por dependencia con registro de gestión.</t>
  </si>
  <si>
    <t xml:space="preserve">En el mes de enero, se gestionaron 104 solicitudes  de las dependencias, para la publicación de contenido en la pagina web institucional. 
Con el 100% de la gestión, la oficina Asesora  de Comunicaciones da un cumplimiento satisfactorio de los servicios prestados.
</t>
  </si>
  <si>
    <r>
      <t>Dando cumplimiento a la actividad de divulgación de información en la página web institucional, para el periodo del mes de febrero, se da gestión a 77 requerimientos de las diferentes dependencias</t>
    </r>
    <r>
      <rPr>
        <sz val="9"/>
        <color rgb="FF7030A0"/>
        <rFont val="Arial"/>
        <family val="2"/>
      </rPr>
      <t xml:space="preserve"> </t>
    </r>
    <r>
      <rPr>
        <sz val="9"/>
        <rFont val="Arial"/>
        <family val="2"/>
      </rPr>
      <t xml:space="preserve">de la entidad para la publicación de contenido en las secciones de la página web.
Por lo tanto, se puede evidenciar que a la fecha se ha obtenido el 100% de la ejecución por parte de la Oficina Asesora de comunicaciones.
</t>
    </r>
  </si>
  <si>
    <t xml:space="preserve">Durante el mes de marzo  las solicitudes de publicación  gestionadas por parte de la Oficina Asesora de Comunicaciones fue 62 frente al mismo número de solicitudes elevadas por las dependencias de la entidad, dando esto un  nivel de  cumplimiento  de divulgación de información  del 100% . </t>
  </si>
  <si>
    <t>10/4/2024:
Se recomienda la revisión del tipo de indicador, dado que, el objetivo es medir la oportunidad de publicación y esto es Eficiencia
 18/04/2024:
No se generan observaciones y/o recomendaciones respecto al análisis presentado en el seguimiento al indicador de gestión.</t>
  </si>
  <si>
    <t xml:space="preserve">Gestión ambiental </t>
  </si>
  <si>
    <t>GA-002</t>
  </si>
  <si>
    <t>Aumento del porcentaje de implementación de los lineamientos ambientales en las unidades operativas activas establecidas.</t>
  </si>
  <si>
    <t xml:space="preserve">Establecer el porcentaje de unidades operativas que aumentaron en mínimo un digito porcentual el nivel de implementación de los lineamientos ambientales, en las unidades operativas activas que para la vigencia anterior obtuvieron un porcentaje inferior al 95%, bajo el proceso de intervención ambiental institucional.  </t>
  </si>
  <si>
    <t>*Subsanación de necesidades ambientales establecidas por cada una de las unidades operativas a las que les aplica.
*Atención oportuna por parte de las unidades operativas a los responsables de desarrollar la medición de la implementación de los lineamientos ambientales institucionales de conformidad a la programación establecida.  
*Actualización constante de la programación de intervenciones ambientales de conformidad a la dinámica de la entidad y factores externos que modifiquen la disponibilidad de la unidades operativas para el desarrollo de la intervención.</t>
  </si>
  <si>
    <t xml:space="preserve">(Número de unidades operativas con aumento del porcentaje de implementación de los lineamientos ambientales institucionales / Número de unidades operativas activas establecidas) * 100  </t>
  </si>
  <si>
    <t>*Lista y acta de asistencia de la intervención ambiental de seguimiento (medición del nivel de implementación de los lineamientos ambientales institucionales).
*Base de datos con los resultados porcentuales de la implementación de los lineamientos ambientales vigencia anterior vs la vigencia actual de las unidades operativas establecidas.</t>
  </si>
  <si>
    <t>Numerador: de las actas de intervención ambiental de seguimiento  (medición del nivel de implementación de los lineamientos ambientales institucionales) se debe sumar las unidades operativas evaluadas que aumentaron en mínimo un digito porcentual la implementación de los lineamientos ambientales.
Denominador: de la base de datos con los resultados porcentuales de la implementación de los lineamientos ambientales de la vigencia anterior, se tomará el número de unidades operativas activas en la vigencia actual y que para la vigencia anterior obtuvieron un porcentaje inferior al 95%, bajo el proceso de intervención ambiental institucional.
Nota: El avance acumulado del indicador se toma con base en el último dato reportado en el cuarto trimestre.</t>
  </si>
  <si>
    <t>*Acta de intervención con su respectiva lista de asistencia
*Base de Excel con el análisis comparativo de  resultados vigencia anterior  vs vigencia actual.</t>
  </si>
  <si>
    <t>Desde el equipo de gestión ambiental de la Dirección de Gestión Corporativa - Subdirección Administrativa y Financiera se inició el proceso de actualización del indicador del proceso, adicionalmente se articuló el proceso de planificación del desarrollo de las intervenciones ambientales, por otra parte, los referentes ambientales técnicos de la entidad, iniciaron el proceso de visitas (intervención ambiental) en las diferentes unidades operativas de la entidad, logrando identificar las necesidades ambientales que se requieren subsanar en el transcurso del año con el fin de aumentar el porcentaje de la implementación de los lineamientos ambientales institucionales.</t>
  </si>
  <si>
    <t xml:space="preserve">15/03/2024:
No se generan observaciones respecto al análisis reportado para el seguimiento del indicador. </t>
  </si>
  <si>
    <t>Desde el equipo de gestión ambiental de la Dirección de Gestión Corporativa - Subdirección Administrativa y Financiera se continúa con el proceso de actualización del indicador del proceso, adicionalmente se articuló el proceso de planificación del desarrollo de las intervenciones ambientales, por otra parte, los referentes ambientales técnicos de la entidad, continuaron el proceso de visitas (intervención ambiental) en las diferentes unidades operativas de la entidad, logrando identificar las necesidades ambientales que se requieren subsanar en el transcurso del año con el fin de aumentar el porcentaje de la implementación de los lineamientos ambientales institucionales.</t>
  </si>
  <si>
    <t>Desde el equipo de gestión ambiental de la Dirección de Gestión Corporativa - Subdirección Administrativa y Financiera se articuló el proceso de planificación desarrollo, seguimiento y verificación del desarrollo de las intervenciones ambientales iniciales, adelantadas por parte de los referentes ambientales técnicos y gestores locales del equipo ambiental de la entidad, con lo anterior se logra identificar las necesidades ambientales que se requieren subsanar en el transcurso del año con el fin de aumentar el porcentaje de la implementación de los lineamientos ambientales institucionales.</t>
  </si>
  <si>
    <t xml:space="preserve">09/04/2024:
No se generan observaciones respecto al análisis reportado para el seguimiento del indicador. </t>
  </si>
  <si>
    <t>Debido a que el indicador es anual, para el reporte con corte a marzo no se genera gráfica.</t>
  </si>
  <si>
    <t>GEC-001</t>
  </si>
  <si>
    <t>Solicitud de liquidaciones y terminaciones anticipadas tramitadas</t>
  </si>
  <si>
    <t>Determinar el número de liquidaciones tramitadas de contratos, convenios y terminaciones anticipadas en el periodo, gestionadas por el equipo de Liquidaciones para la firma de los ordenadores del gasto. En las liquidaciones las partes establecen las condiciones jurídicas, técnicas y financieras, que le pongan  fin al negocio jurídico, respetando las condiciones contractuales pactadas y cumpliendo a cabalidad con los principios generales que rigen el estatuto de contratación para la administración pública.</t>
  </si>
  <si>
    <t>Radicación para tramite de liquidación dentro de los términos legales y con la documentación pertinente, de acuerdo a lo estipulado en el artículo 60 de la Ley 80 de 1993, modificado por el artículo 217 del Decreto Nacional 019 del 2012 y el artículo 11 de la Ley 1150 del 2007.</t>
  </si>
  <si>
    <t>(No. de solicitudes de liquidaciones tramitadas en el periodo / No. de solicitudes de liquidaciones radicadas en el período) * 100</t>
  </si>
  <si>
    <t>Base de datos consolidada de liquidaciones y terminaciones  anticipadas</t>
  </si>
  <si>
    <t>Se toma el número de solicitudes de liquidaciones y terminaciones anticipadas tramitadas por el equipo post contractual (liquidaciones) en el periodo del 1 al 30 de cada mes y se divide en el número de solicitudes radicadas en el periodo del 1 al 30 de cada mes. Por cien. 
Nota1: se entiende por tramitadas las liquidaciones exitosas o con acta de cierre financiero.
Nota2: el resultado del indicador al final de la vigencia será acumulado.</t>
  </si>
  <si>
    <t>Base consolidada de liquidaciones y terminaciones  anticipadas con el resumen de la gestión realizada</t>
  </si>
  <si>
    <t>A corte de 31 de enero se tenían 465 liquidaciones en curso y 19 terminaciones, de las cuales en el mes de enero se lograron finalizar un total de 112 liquidaciones y 13 terminaciones anticipadas.
Las cantidades de tramites aquí enunciados, son el reflejo de la contingencia del inicio de la contratación 2024, todo vez que los profesionales se encontraban apoyando dicha actividad.</t>
  </si>
  <si>
    <t>21/03/2024 Se genera la siguiente observación con respecto al análisis presentado en el seguimiento al indicador de gestión: debemos justificar por qué hay ese rezago en el cumplimiento de la meta.
22/03/2024 No se generan observaciones y/o recomendaciones respecto al análisis presentado en el seguimiento al indicador de gestión.</t>
  </si>
  <si>
    <t>A corte del 29 de Febrero del 2024, se recibieron un total de 38 liquidaciones, de las cuales 17 son liquidaciones y 21 son terminaciones anticipadas, se lograron gestionar 11 liquidaciones. Es de aclarar que durante el primer Bimestre del años se ha estado en contingencia de contratación de RRHH, y todos los recursos se han enfocado en dicha labor.</t>
  </si>
  <si>
    <t>21/03/2024 No se generan observaciones respecto al análisis presentado en el seguimiento al indicador de gestión. Se deja las siguientes recomendaciones: 1. Se sugiere mencionar si hubo adelantos en la finalización de las liquidaciones y terminaciones del reporte de enero, preferiblemente mencionar esto en valores. Aquí tengo una pregunta eso no debería ser reportado en lo ejecutado?. 2. Se debe adelantar todas las acciones pertinentes para dar cumplimiento a la meta propuesta (93%) ya que su cumplimiento está por debajo de 15 ptos porcentuales.</t>
  </si>
  <si>
    <r>
      <rPr>
        <sz val="9"/>
        <color rgb="FF000000"/>
        <rFont val="Arial"/>
        <family val="2"/>
      </rPr>
      <t>A corte del 27 de Marzo,</t>
    </r>
    <r>
      <rPr>
        <sz val="9"/>
        <color rgb="FFFF0000"/>
        <rFont val="Arial"/>
        <family val="2"/>
      </rPr>
      <t xml:space="preserve"> </t>
    </r>
    <r>
      <rPr>
        <sz val="9"/>
        <color rgb="FF000000"/>
        <rFont val="Arial"/>
        <family val="2"/>
      </rPr>
      <t xml:space="preserve">se recibieron un total de 29 procesos entre liquidaciones y terminaciones anticipadas, de las cuales 18 son Liquidaciones y 11 son terminaciones anticipadas, se liquidaron un total de 11 procesos teniendo presente que se continua gestionando los contratos de RH de la contingencia, adicional la última semana del mes fue Semana Santa lo que género que algunos trámites adelantados por el grupo de liquidaciones, no fueran debidamente firmados por las partes,  estos no se  tienen en cuenta en el resultado a reportar en este informe.
Nota: tener en cuenta que de acuerdo con lo formulado en la descripción del método de cálculo, se toma el número de solicitudes de liquidaciones y terminaciones anticipadas tramitadas por el equipo post contractual (liquidaciones) en el periodo del 1 al 30 de cada mes, por lo tanto no se tiene en cuenta las solicitudes que no se tramitaron en el mes anterior, ya que esto generaría una sobre ejecución en el indicador. </t>
    </r>
  </si>
  <si>
    <t>12/04/2024 No se generan observaciones respecto al análisis presentado en el seguimiento al indicador de gestión. Se deja la siguiente recomendación: revisar si la tendencia del indicador es la actual en los siguientes periodos, si es así se recomienda revisar y actualizar la meta del indicador, ya que se encuentra su cumplimiento con un rezago de 77 ptos por debajo de la meta.</t>
  </si>
  <si>
    <t>GEC-002</t>
  </si>
  <si>
    <t>Circular No. 011 del 14/03/2023</t>
  </si>
  <si>
    <t>Solicitudes de modificaciones tramitadas</t>
  </si>
  <si>
    <t>Establecer el porcentaje de solicitudes tramitadas en la Subdirección de Contratación de modificaciones contractuales de Ley 80 de 1993 y/o Decreto 092 de 2007 (diferentes a los contratos de prestación de servicios profesionales y/o de apoyo a la gestión), frente a las solicitudes de modificación radicadas.</t>
  </si>
  <si>
    <t>Radicación del trámite con el término y justificación enmarcada en los principios de la contratación estatal</t>
  </si>
  <si>
    <t>(No. de modificaciones contractuales (Ley 80 de 1993 y/o Decreto 092 de 2007) diferentes a los contratos de prestación de servicios profesionales y/o de apoyo a la gestión tramitadas dentro del término / No. total de solicitudes de modificación contractuales radicadas) * 100</t>
  </si>
  <si>
    <t>Base de datos de seguimiento de modificaciones Contractuales diferentes a contratos de prestación de servicios profesionales y/o de apoyo a la gestión</t>
  </si>
  <si>
    <t>Se toman las modificaciones tramitadas dentro del término  en el periodo del 1 al 30 de cada mes y se divide sobre las modificaciones radicadas  en el periodo del 1 al 30 de cada mes. Por cien.
Nota1: se define tramitadas como las solicitudes que suscribieron contratos con éxito / solicitudes rechazadas por la Subdirección de Contratación / solicitudes desistidas por el área o por el contratista.
Nota2: el termino indicado es 10 días hábiles desde la fecha de entrega de la solicitud de modificación en la Subdirección de Contratación
Nota3: el resultado del indicador al final de la vigencia será acumulado.</t>
  </si>
  <si>
    <t>Registro de seguimiento en base de datos de seguimiento de modificaciones Contractuales diferentes a contratos de prestación de servicios profesionales y/o de apoyo a la gestión</t>
  </si>
  <si>
    <t>Para el mes de enero del 2024, el estado de las solicitudes de modificaciones contractuales radicadas se presenta de la siguiente manera: para un total de 180 solicitudes de modificaciones radicadas, se logró el trámite de 42 para un resultado de 23%. 
Las demás solicitudes continúan en trámite para reportar en el próximo periodo, lo anterior, debido a que el 76% de las modificaciones fueron radicadas después del 23 de enero.</t>
  </si>
  <si>
    <t xml:space="preserve">Para el mes de febrero del 2024, el estado de las solicitudes de modificaciones contractuales radicadas se presenta de la siguiente manera: para un total de 53 solicitudes de modificaciones radicadas, se logró el trámite de 187 para un resultado de 353%. </t>
  </si>
  <si>
    <t>21/03/2024 No se generan observaciones respecto al análisis presentado en el seguimiento al indicador de gestión. Se deja la siguiente recomendación: se sugiere mencionar porque hubo ese sobrecumplimiento en la meta para este periodo.</t>
  </si>
  <si>
    <t xml:space="preserve">Para el mes de marzo del 2024, el estado de las solicitudes de modificaciones contractuales radicadas se presenta de la siguiente manera: para un total de 20 solicitudes de modificaciones radicadas, se legalizó el trámite de 18 para un resultado de 90%. </t>
  </si>
  <si>
    <t>12/04/2024 No se generan observaciones y/o recomendaciones respecto al análisis presentado en el seguimiento al indicador de gestión.</t>
  </si>
  <si>
    <t>GEC-003</t>
  </si>
  <si>
    <t xml:space="preserve">Solicitudes de procesos de contratación de prestación de servicios profesionales o apoyo a la gestión tramitadas. </t>
  </si>
  <si>
    <t xml:space="preserve">
Establecer el nivel de cumplimiento de la Subdirección de Contratación mediante la cuantificación de las solicitudes de contratación de prestación de servicios profesionales o apoyo a la gestión tramitadas versus las radicadas.
</t>
  </si>
  <si>
    <t>Radicación de los procesos contractuales formulados en el Plan Anual de Adquisiciones que cuenten con los lineamientos establecidos en el procedimiento Contratación de prestación de servicios profesionales y/o apoyo a la gestión  PCD-GEC-001</t>
  </si>
  <si>
    <t>(No. de solicitudes de  contratación de prestación de servicios profesionales o de apoyo a la gestión tramitadas / No. de solicitudes de contratación de prestación de servicios profesionales o de apoyo a la gestión radicados en la Subdirección de Contratación) * 100</t>
  </si>
  <si>
    <t>Base de datos de contratación de servicios profesionales o de apoyo a la gestión</t>
  </si>
  <si>
    <t>Se toma el número de las solicitudes de contratación de prestación de servicios profesionales o de apoyo a la gestión tramitadas por la Subdirección de Contratación en el mes y se divide en el numero de las solicitudes de contratación de prestación de servicios profesionales o de apoyo a la gestión  radicados por las dependencias en la Subdirección de Contratación en el mes. Por cien.
Nota1: Las solicitudes de contratación de prestación de servicios profesionales o apoyo a la gestión enmarca únicamente recurso humano.
Nota2: se define tramitado como las solicitudes de contratación que se envían a elaboración de memorando de cumplimiento de requisitos y ejecución 
Nota3: el resultado del indicador al final de la vigencia será acumulado.</t>
  </si>
  <si>
    <t xml:space="preserve">Base de datos de contratación prestación servicios profesionales o de apoyo a la gestión </t>
  </si>
  <si>
    <t>En el mes de enero se recibieron 3048 solicitudes de contratación y gracias al plan de contingencia que se adelanta, se logró la gestión y suscripción de 421 en el periodo de medición, los cuales fueron priorizados y aprobados por el Comité de Contratación, obteniendo un resultado para el indicador del 14%.</t>
  </si>
  <si>
    <t>21/03/2024 No se generan observaciones respecto al análisis presentado en el seguimiento al indicador de gestión. Se deja la siguiente recomendación: se debe adelantar todas las acciones pertinentes para dar cumplimiento a la meta propuesta (80%) ya que su cumplimiento esta por debajo de 82 ptos porcentuales.</t>
  </si>
  <si>
    <t>En el mes de febrero se recibieron 3098 solicitudes de contratación y gracias al plan de contingencia que se adelanta, se logró la gestión y suscripción de 4218 en el periodo de medición, los cuales fueron priorizados y aprobados por el Comité de Contratación, obteniendo un resultado para el indicador del 136%.</t>
  </si>
  <si>
    <t>En el mes de marzo se recibieron 956 solicitudes de contratación y gracias al plan de contingencia que se adelanta, se logró la gestión y suscripción de 2104 en el periodo de medición, los cuales fueron priorizados y aprobados por el Comité de Contratación, obteniendo un resultado para el indicador del 220%.</t>
  </si>
  <si>
    <t>12/04/2024 No se generan observaciones respecto al análisis presentado en el seguimiento al indicador de gestión. Se deja la siguiente recomendación: revisar si la tendencia del indicador es la actual en los siguientes periodos, si es así se recomienda revisar y actualizar la meta del indicador, ya que se encuentra en sobrecumplimiento de  19 ptos por encima de la meta.</t>
  </si>
  <si>
    <t>GEC-004</t>
  </si>
  <si>
    <t>Solicitud de procesos de selección tramitados</t>
  </si>
  <si>
    <t>Establecer el porcentaje de solicitudes  de selección tramitadas por la Subdirección de Contratación frente a las solicitudes de selección radicadas.</t>
  </si>
  <si>
    <t>Radicación del trámite con el término y justificación enmarcada en los principios de la contratación estatal.</t>
  </si>
  <si>
    <t xml:space="preserve">(Número de procesos de selección tramitadas / Número total de solicitudes de contratación de selección  radicadas)*100.
</t>
  </si>
  <si>
    <t xml:space="preserve">Base de datos de seguimiento de procesos de selección. </t>
  </si>
  <si>
    <t>Se toma el número de procesos de selección tramitadas y registrados en la matriz de seguimiento de procesos de selección en el periodo comprendido en cada trimestre de la vigencia. 
Posteriormente, se divide el valor anterior en el número de procesos de selección radicadas ante la Subdirección de Contratación en el periodo comprendido en cada trimestre de la vigencia. Por cien
Nota1: se define tramitadas como las solicitudes que suscribieron contratos con éxito / solicitudes rechazadas por la Subdirección de Contratación / solicitudes desistidas por el área o por el contratista. 
Nota2: el resultado del indicador al final de la vigencia será acumulado.</t>
  </si>
  <si>
    <t>Matriz de procesos de selección</t>
  </si>
  <si>
    <t>se recibieron en total 3 procesos de selección discriminados así: En Enero de 2024: 1 Licitación Pública y 2 Selecciones Abreviadas por Bolsa Producto, los cuales se encuentran en trámite al corte del 31 de enero, toda vez que el trámite de los mismos puede superar el mes en curso</t>
  </si>
  <si>
    <t>21/03/2024 No se generan observaciones respecto al análisis presentado en el seguimiento al indicador de gestión. Se deja la siguiente recomendación: se debe adelantar todas las acciones pertinentes para dar cumplimiento a la meta propuesta.</t>
  </si>
  <si>
    <t>Se recibieron en total 14 procesos de selección durante el mes discriminados así: 3 Selecciones Abreviadas por Menor Cuantía, 1 Licitación Pública, 2 Selecciones Abreviadas por Bolsa Producto, 5 Mínima cuantía y 2 Selecciones Abreviadas por Subasta Inversa.
De los anteriores y tomando los 3 procesos en trámite del Mes de Enero2024, se han adjudicado 2 Selecciones Abreviadas por Bolsa Producto, cabe señalar que los otros 14 procesos se encuentran en trámite por la Subdirección para dar cumplimiento a los términos establecidos para cumplir el indicador.</t>
  </si>
  <si>
    <t>Al cierre del 1r trimestre de 2024, se recibieron en total 19 procesos de selección durante el mes discriminados así: 
4 Selecciones Abreviadas por Menor Cuantía, 3 Licitación Pública, 4 Selecciones Abreviadas por Bolsa Producto, 2 Selecciones Abreviadas de Acuerdo Marco de Precios, 2 Selecciones Abreviadas por Subasta Inversa y 6 Mínimas cuantía. De estos, 5 se recibieron durante el mes de Marzo 2024.
De los anteriores, se han adjudicado 5 procesos (2 Selecciones Abreviadas por Bolsa Producto y 3 Mínimas Cuantías) cabe señalar que de los otros 14 procesos, 9 se encuentran publicados y en curso y 7 se encuentran en trámite de revisión por parte de la Subdirección para dar cumplimiento a los términos establecidos para cumplir el indicador.</t>
  </si>
  <si>
    <t>12/04/2024 No se generan observaciones respecto al análisis presentado en el seguimiento al indicador de gestión. Se deja la siguiente recomendación: revisar si la tendencia del indicador es la actual en los siguientes periodos, si es así se recomienda revisar y actualizar la meta del indicador, ya que se encuentra su cumplimiento con un rezago de 67 ptos por debajo de la meta.</t>
  </si>
  <si>
    <t>GEC-006</t>
  </si>
  <si>
    <t>Solicitudes de procesos de contratación directa reguladas en la Ley 80 tramitadas</t>
  </si>
  <si>
    <t>Establecer el porcentaje de solicitudes tramitadas de nuevas contrataciones que requiera la entidad correspondientes a causales de contratación directa de la Ley 80 de 1993 exceptuando los descritos en el literal H del numeral 4 del artículo segundo de la Ley 1150 de 2007 - contratos de prestación de servicios profesionales y/o de apoyo a la gestión...) frente a las solicitudes radicadas por las áreas.</t>
  </si>
  <si>
    <t>(No. Solicitudes de procesos de contratación directa  tramitadas  / No. total de solicitudes de contratación directa radicadas) * 100</t>
  </si>
  <si>
    <t>Base de datos de seguimiento de nuevas contrataciones diferentes a contratos de prestación de servicios profesionales y/o de apoyo a la gestión</t>
  </si>
  <si>
    <t>Se toma el número de solicitudes de nuevas contrataciones (exceptuando los descritos en el literal H del numeral 4 del artículo segundo de la Ley 1150 de 2007 - contratos de prestación de servicios profesionales y/o de apoyo a la gestión...) tramitadas por la Subdirección de Contratación en el periodo comprendido por cada trimestre de la vigencia
Posteriormente, se divide el valor anterior en el número de solicitudes de contratación directa radicadas en el periodo comprendido por cada trimestre de la vigencia. 
Nota1: se define tramitadas como las solicitudes que suscribieron contratos con éxito / solicitudes rechazadas por la Subdirección de Contratación / solicitudes desistidas por el área o por el contratista.
Nota2: el resultado del indicador acumulado será la sumatoria de cada trimestre.</t>
  </si>
  <si>
    <t>Base de datos con el registro de seguimiento a las nuevas contrataciones que requiera la entidad correspondientes a causales de contratación directa de la Ley 80 de 1993.</t>
  </si>
  <si>
    <t>No aplica</t>
  </si>
  <si>
    <t>Para el mes de enero del 2024, el estado de las solicitudes de nuevas contrataciones radicadas se presenta de la siguiente manera: para un total de 67 solicitudes radicadas, se logró el trámite de 9.
Las demás solicitudes continúan en trámite para reportar en próximo periodo.</t>
  </si>
  <si>
    <t>Para el mes de febrero del 2024, el estado de las solicitudes de nuevas contrataciones radicadas se presenta de la siguiente manera: para un total de 10 solicitudes radicadas, se logró el trámite de 66.
Las demás solicitudes continúan en trámite para reportar en próximo período.</t>
  </si>
  <si>
    <t>Para el primer trimestre del 2024, el estado de las solicitudes de nuevas contrataciones radicadas se presenta de la siguiente manera: para un total de 86 solicitudes radicadas, se logró el trámite de 80 para un resultado de 93%.
Las demás solicitudes continúan en trámite para reportar en próximo periodo.</t>
  </si>
  <si>
    <t>GEC-007</t>
  </si>
  <si>
    <t>Solicitudes de convenios regulados por el Decreto 092 2017 tramitadas.</t>
  </si>
  <si>
    <t>Establecer el porcentaje de convenios regulados por el Decreto  092 de 2017 tramitadas, frente a las solicitudes radicadas por las áreas.</t>
  </si>
  <si>
    <t>(No. de procesos de contratos o convenios nuevos tramitadas  / No. total de solicitudes radicadas) * 100</t>
  </si>
  <si>
    <t>Base de datos con el registro de seguimiento a los convenios de asociación celebrados de manera directa o a través de un proceso competitivo conforme lo establece el Decreto  092 de 2017</t>
  </si>
  <si>
    <t>Se toma el número de solicitudes de   convenios regulados por el Decreto 092 2017 tramitadas por la subdirección de contratación
Posteriormente, se divide el valor anterior en el número de solicitudes de convenios requeridos por las dependencias mediante radicado a la  Subdirección de Contratación en el periodo comprendido por cada trimestre de la vigencia. 
Nota1: se define tramitadas como las solicitudes en las que se suscribieron convenios con éxito / solicitudes con procesos de selección desiertas/ rechazadas por la Subdirección de Contratación.
Nota2: el resultado del indicador acumulado será la sumatoria de trimestre.</t>
  </si>
  <si>
    <t>Para el mes de enero del 2024, el estado de las solicitudes de convenios radicados se presenta de la siguiente manera: para un total de 3 solicitudes radicadas, se logró el tramite de 1.
Las demás solicitudes continúan en tramite para reportar en próximo periodo.</t>
  </si>
  <si>
    <t>Para el mes de febrero del 2024, el estado de las solicitudes de convenios radicados se presenta de la siguiente manera: para un total de 4 solicitudes radicadas, se logró el tramite de 3.
Las demás solicitudes continúan en tramite para reportar en próximo período.</t>
  </si>
  <si>
    <t>Para el primer trimestre del 2024, el estado de las solicitudes de convenios radicados se presenta de la siguiente manera: para un total de 7 solicitudes radicadas, se logró el tramite de 5 para un resultado de 71%.
Las demás solicitudes continúan en tramite para reportar en próximo periodo.</t>
  </si>
  <si>
    <t>12/04/2024 No se generan observaciones respecto al análisis presentado en el seguimiento al indicador de gestión. Se deja la siguiente recomendación: adelantar todas las acciones pertinentes para lograr cumplir la meta propuesta, ya que se encuentra con un rezago de 11 ptos por debajo de la meta.</t>
  </si>
  <si>
    <t>GIF-7565-001</t>
  </si>
  <si>
    <t>Circular No. 014 del 29/03/2023</t>
  </si>
  <si>
    <t>Construcción y reforzamiento y/o restitución de equipamientos</t>
  </si>
  <si>
    <t>Determinar el número de obras construidas, reforzadas y/o restituidas en relación con los predios administrados por la Secretaría Distrital de Integración Social, para garantizar la prestación de los servicios sociales.</t>
  </si>
  <si>
    <t>Gestión predial, asignación de recursos, desarrollo de estudios y diseños completos, obtención de Licencias de construcción, Gestión precontractual (Contratos adjudicados y legalizados), cumplimiento de protocolos de bioseguridad en respuesta a situaciones de emergencia social y sanitaria, así como el seguimiento adecuado.</t>
  </si>
  <si>
    <t>(No. de proyectos construidos, reforzados y/o restituidos/ No. de proyectos programados para construir, reforzar y/o restituir) *100</t>
  </si>
  <si>
    <t>Plan de acción proyecto estratégico 7565 - Subdirección de Plantas Físicas.</t>
  </si>
  <si>
    <t>El indicador se mide con respecto a los proyectos de obra nueva, reforzamiento y/o restitución terminados, de la programación anual de la meta.
La magnitud programada para la vigencia 2023, será de 2 proyectos de reforzamiento estructural y/o restitución.</t>
  </si>
  <si>
    <t>Informes de interventoría o supervisión o acta de terminación.</t>
  </si>
  <si>
    <t>Durante la vigencia se proyecta la terminación de 2 proyectos de obra en modalidad de reforzamiento estructural y con al cierre al mes de enero se evidencia el siguiente avance: 
1. CENTRO DE PROTECCIÓN Y HABITANTE DE CALLE EL CAMINO: de acuerdo con el informe semanal de interventoría No. 96, la obra presenta un avance del 98,34% y un avance programado del 98,37% evidenciando un adelanto del 0,03%. 
2. CENTRO DE DESARROLLO COMUNITARIO MARÍA GORETTI: con base al informe técnico mensual No. 25 el cual ha sido entregado por la interventoría, el proyecto presenta un avance físico programado del 89,07% y un avance físico ejecutado del 81,66% y se evidencia un retraso del 7,41%. El atraso presentado tiene relación directa con las demoras relacionadas con el cronograma de instalación de la ventaneria ubicada en la fachada norte y oriental y la instalación de los cortasoles ubicados en las fachadas sur, norte y occidental.</t>
  </si>
  <si>
    <t>11/03/2024 Se recomienda verificar el avance, ya que no es clara cual es la gestión realizada en Campo verde.
14/03/2024 Se recomienda justificar el retraso en la terminación del segundo centro.
15/03/2024 No se generan observaciones respecto al análisis reportado para el seguimiento del indicador.</t>
  </si>
  <si>
    <t>Durante la vigencia se proyecta la terminación de 2 proyectos de obra en modalidad de reforzamiento estructural y con al cierre al mes de febrero se evidencia el siguiente avance: 
1. CENTRO DE PROTECCIÓN Y HABITANTE DE CALLE EL CAMINO: de acuerdo con el informe semanal de interventoría No. 100, la obra presenta un avance del 98,67%. Llegaron a la obra las calderas y se continua con el alistamiento de los cuartos con relación a la obra civil para su respectiva instalación. Se continua con la instalación de acabados de pisos en habitaciones y terrazas, de igual forma se está culminando con la instalación de cielos rasos modulares y pintura de cielos al interior de habitaciones. En ventanería se continua con la instalación de vidrios y también se continuo con la instalación de aparatos eléctricos. Se continua con el mejoramiento de zonas exteriores con rellenos para zonas de parqueo. 
2. CENTRO DE DESARROLLO COMUNITARIO MARÍA GORETTI: con base al informe semanal No. 109 con corte al 24 de febrero de 2024 el cual ha sido entregado por la interventoría, el proyecto presenta un avance físico programado del 98,43% y un avance físico ejecutado del 90,35% y se evidencia un retraso del 8,08%. El atraso presentado tiene relación directa con las demoras relacionadas con el cronograma de instalación de la ventaneria ubicada en la fachada norte y oriental y la instalación de los cortasoles ubicados en las fachadas sur, norte y occidental.</t>
  </si>
  <si>
    <t>11/03/2024 Se recomienda verificar el avance, ya que no es clara cual es la gestión realizada en Campo verde.
14/03/2024 Se recomienda justificar el retraso en la terminación del segundo centro.
15/03/2024 No se generan observaciones respecto al análisis reportado para el seguimiento del indicador</t>
  </si>
  <si>
    <t>Durante la vigencia se proyecta la terminación de 2 proyectos de obra en modalidad de reforzamiento estructural y con al cierre al mes de marzo se evidencia el siguiente avance: 
1. CENTRO DE PROTECCIÓN Y HABITANTE DE CALLE EL CAMINO: Con base en el informe semanal de interventoría No. 105 con corte al 31 de marzo de 2024, el proyecto presenta el siguiente avance : AVANCE PROGRAMADO : 100%- AVANCE EJECUTADO : 98,91%-ATRASO : 1,08%. De acuerdo con el modificatorio No. 7 del contrato de obra 11889-2021, suscrito el 21 de enero de 2024, el contrato finalizo el 30 de marzo de 2024, donante el periodo el contratista adelanto actividades como: Instalación de lavamanos en policuarzo y cerámicos en habitaciones y áreas comunes, instalación de ventaneria, cargue de pisos en terrazas, instalación de pisos en caucho, continuo con la instalación de redes eléctricas, voz y datos, RCI, se inicio con la instalación de divisiones en vidrio, llego a la obra la planta eléctrica y tableros, y se inicio con la instalación de equipos de bombeo y calderas. En general se continuaron con actividades de acabados en las 3 edificaciones, y se avanzo con la adecuación de zonas externas con adoquín. "El contratista al termino del contrato, presento un atraso del 1,08%, y se han evidenciado una serie de observaciones que se realizaron por parte de la interventoría y SDIS, a las actividades de obra, las cuales no cumplen en aspectos de calidad, normativa y especificación técnica. Así mismo, al termino del contrato, se evidencio que existente actividades sin ejecutar al 100%" Se solicito al contratista de interventoría informe para iniciar proceso administrativo sancionatorio, con el fin de hacer efectiva la Clausula Penal Pecuniaria. 
2. CENTRO DE DESARROLLO COMUNITARIO MARÍA GORETTI: Con base en el informe semanal No. 112 con corte al 16 de Marzo de 2024, entregado por la interventoría, el proyecto presenta un avance físico programado del 99,96% y un avance físico ejecutado del 94,32%, se evidencia un atraso del 5,64%. Se realiza recorrido en conjunto con interventoría y contratista los días 21 y 22 de marzo con el fin de realizar Acta de Recibo Final de obra,  en la cual se establece por parte de la interventoría quince (15) días calendario, a partir de la fecha día 22 de marzo de 2024, para la terminación de la totalidad de las observaciones y requerimientos y terminación de la totalidad de las actividades de obra evidenciadas en dicho recorrido y proceder así a la suscripción del ACTA DE RECIBO FINAL DE OBRA.</t>
  </si>
  <si>
    <t>15/04/2024 No se generan observaciones respecto al análisis reportado para el seguimiento del indicador</t>
  </si>
  <si>
    <t>GIF-7565-002</t>
  </si>
  <si>
    <t>Circular No. 007 del 28/03/2022</t>
  </si>
  <si>
    <t>Nivel de cumplimiento de seguridad y salubridad de los inmuebles administrados por la SDIS.</t>
  </si>
  <si>
    <t>Determinar el nivel de cumplimiento de seguridad y salubridad de los inmuebles administrados por la Secretaría Distrital de integración Social.</t>
  </si>
  <si>
    <t>Asignación de recursos, cumplimiento de protocolos de bioseguridad en respuesta a situaciones de emergencia social y sanitaria y seguimiento adecuado.</t>
  </si>
  <si>
    <t>(No. de equipamientos con intervenciones de mantenimiento / Total de equipamientos de la Secretaría Distrital de Integración Social) *100</t>
  </si>
  <si>
    <t>Base de datos de mantenimiento.</t>
  </si>
  <si>
    <t>El indicador se mide con respecto a las intervenciones terminadas en modalidad de reparaciones locativas, optimización de infraestructura o realizadas por personal técnico de la subdirección de plantas físicas, con respecto al total de equipamientos administrados por la SDIS, que para la vigencia 2023 será de 498 equipamientos, y su meta de ejecución será al menos el 60%.
Para calcular el avance del indicador se realizará con el último reporte de la vigencia.</t>
  </si>
  <si>
    <t xml:space="preserve">
En el marco del Plan de Desarrollo "Un nuevo contrato social y ambiental para el siglo XXI", la Secretaría Distrital de Integración Social intervino en el mes de enero bajo la modalidad de mantenimiento preventivo o correctivo un total de 51 mantenimientos a equipamientos, de los 299 programados por la SDIS durante el primer semestre de la vigencia 2024, con el fin de garantizar infraestructura adecuada y segura para la ciudadanía. </t>
  </si>
  <si>
    <t>11/03/2024 Se recomienda verificar el avance reportado, ya que se repite información.
14/03/2024 No se generan observaciones respecto al análisis reportado para el seguimiento del indicador.</t>
  </si>
  <si>
    <t xml:space="preserve">
En el marco del Plan de Desarrollo "Un nuevo contrato social y ambiental para el siglo XXI", la Secretaría Distrital de Integración Social intervino en el mes de febrero, bajo la modalidad de mantenimiento preventivo o correctivo, realizó un total de 33 mantenimientos a equipamientos, para un total acumulado entre enero a febrero de 84 mantenimientos de los 299 programados por la SDIS durante el primer semestre de la vigencia 2024, con el fin de garantizar infraestructura adecuada y segura para la ciudadanía. </t>
  </si>
  <si>
    <t xml:space="preserve">
En el marco del Plan de Desarrollo "Un nuevo contrato social y ambiental para el siglo XXI", la Secretaría Distrital de Integración Social intervino en el mes de marzo, bajo la modalidad de mantenimiento preventivo o correctivo, un total de 118 mantenimientos a equipamientos, de los 299 programados por la SDIS durante el primer semestre de la vigencia 2024, con el fin de garantizar infraestructura adecuada y segura para la ciudadanía. </t>
  </si>
  <si>
    <t>Gestión de soporte y mantenimiento tecnológico</t>
  </si>
  <si>
    <t>SMT-001</t>
  </si>
  <si>
    <t>Circular No. 010 del 31/03/2022</t>
  </si>
  <si>
    <t>Satisfacción de los usuarios de la mesa de servicio.</t>
  </si>
  <si>
    <t>Calcular el porcentaje de satisfacción de los usuarios de la mesa de servicio  a través de la calificación otorgada en la herramienta Aranda (calificaciones entre 4 y 5), respecto a la meta porcentual establecida para el periodo, con el fin de evaluar la satisfacción de los usuarios de los servicios tecnológicos.</t>
  </si>
  <si>
    <t xml:space="preserve">Solución efectiva y oportuna de los casos de la mesa de servicio </t>
  </si>
  <si>
    <t>Porcentaje de casos de mesa  de servicio calificados en la herramienta Aranda como excelente o bueno (puntajes entre 4 y 5) / Meta porcentual de satisfacción de los usuarios de la mesa de servicio para el periodo.</t>
  </si>
  <si>
    <t>Reporte en Excel de la herramienta "Aranda" generada el  día 5 hábil de cada mes</t>
  </si>
  <si>
    <t>1. Identificar en el reporte mensual de la herramienta Aranda Query Manager, la cantidad de casos de mesa de servicio calificados como excelente o bueno (entre 4 y 5)  en el periodo.
2.  Identificar en el reporte mensual de la herramienta Aranda Query Manager, la cantidad de casos de mesa de servicio calificados en el periodo
3. Comparar el número de casos calificados como excelente o bueno, con el total de casos calificados.
4. Comparar el porcentaje anterior, con la meta porcentual de satisfacción de los usuarios de la mesa de servicio para el periodo.</t>
  </si>
  <si>
    <t>Reporte en Excel de la herramienta  "Aranda"</t>
  </si>
  <si>
    <t>Al cierre del 31 de enero de 2024, los tickets en estado SOLUCIONADO fueron 560 y en estado CERRADO fueron 5.242 para un total de 5.802 tickets gestionados de manera efectiva, de los 6.005 tickets totales (No se tienen en cuenta 3 tickets en estado ANULADO).
De los tickets gestionados, los usuarios contestaron 1.378 encuestas de satisfacción, correspondiente al 24%. En 1.256 la calificación del usuario sobre la satisfacción del servicio de la Mesa tuvo puntajes promedio de 4 a 5, es decir, BUENO o EXCELENTE, obteniendo como resultado general un 91% de satisfacción, que comparado con la meta del 90%, nos arroja un cumplimiento del indicador en un 101%.</t>
  </si>
  <si>
    <t>21/03/2024 No se generan observaciones respecto al análisis presentado en el seguimiento al indicador de gestión. Se deja la siguiente recomendación: debemos revisar si este cumplimiento en los siguientes periodos seguirá siendo superior a la meta.</t>
  </si>
  <si>
    <t>Al cierre del 29 de febrero de 2024, los tickets en estado SOLUCIONADO fueron 632 y en estado CERRADO fueron 4.592 para un total de 5.224 tickets gestionados de manera efectiva, de los 5.487 tickets totales (No se tienen en cuenta 3 tickets en estado ANULADO). 
De los tickets gestionados, los usuarios contestaron 1.086 encuestas de satisfacción, correspondiente al 21%. En 999 la calificación del usuario sobre la satisfacción del servicio de la Mesa tuvo puntajes promedio de 4 a 5, es decir, BUENO o EXCELENTE, obteniendo como resultado general un 92% de satisfacción, que comparado con la meta del 90%, nos arroja un cumplimiento del indicador en un 102%.</t>
  </si>
  <si>
    <t>21/03/2024 No se generan observaciones respecto al análisis presentado en el seguimiento al indicador de gestión. Se deja la siguiente recomendación: debemos revisar si este cumplimiento en los siguientes periodos seguirá siendo superior a la meta, si es así se recomienda actualizar la meta del indicador.</t>
  </si>
  <si>
    <t>Al cierre del 31 de marzo de 2024, los tickets en estado SOLUCIONADO fueron 603 y en estado CERRADO fueron 2.977 para un total de 3.580 tickets gestionados de manera efectiva, de los 4.264 tickets totales (No se presentaron tickets en estado ANULADO).
De los tickets gestionados, los usuarios contestaron 722 encuestas de satisfacción, correspondiente al 20%. En 633 la calificación del usuario sobre la satisfacción del servicio de la Mesa tuvo puntajes promedio de 4 a 5, es decir, BUENO o EXCELENTE, obteniendo como resultado general un 88% de satisfacción, que comparado con la meta del 90%, nos arroja un cumplimiento del indicador en un 98%.</t>
  </si>
  <si>
    <r>
      <t>12/04/2024 N</t>
    </r>
    <r>
      <rPr>
        <sz val="9"/>
        <color theme="3"/>
        <rFont val="Arial"/>
        <family val="2"/>
      </rPr>
      <t>o se generan observaciones y/o recomendaciones respecto al análisis presentado en el seguimiento al indicador de gestión.</t>
    </r>
  </si>
  <si>
    <t>SMT-7741-002</t>
  </si>
  <si>
    <t>Circular No. 005 del 11/02/2022</t>
  </si>
  <si>
    <t>Casos gestionados a través de la mesa de servicios tecnológicos</t>
  </si>
  <si>
    <t>Calcular el porcentaje de casos recibidos por la mesa de servicios en un periodo de tiempo que fueron atendidos por la Subdirección de Investigación e Información, respecto a la meta porcentual establecida para el periodo, con el fin de medir la efectividad en la solución de las solicitudes de servicios tecnológicos por parte de la Subdirección de Investigación e Información.</t>
  </si>
  <si>
    <t>Gestión efectiva de los casos de la mesa de servicio tecnológica</t>
  </si>
  <si>
    <t>(Porcentaje de casos recibidos en mesa de servicio en el periodo, que se encuentren atendidos / Meta porcentual de atención de casos para el periodo)</t>
  </si>
  <si>
    <t>1. Identificar en el reporte mensual de la herramienta Aranda Query Manager, la cantidad de casos abiertos en el periodo que se encuentren en estado "solucionado" o estado "cerrado" 2.  Identificar en el reporte mensual de la herramienta Aranda Query Manager, la cantidad de casos abiertos en mesa de servicio en el periodo 3. Comparar el número de casos gestionados  (en estado "solucionado" o estado "cerrado")  con el total de casos recibidos en el periodo. 4. Comparar el porcentaje anterior, con la meta porcentual de atención de casos definida para el periodo.1. Extraer  de la herramienta Aranda Query Manager, un reporte  de los casos creados en el mes anterior
2. Identificar en el reporte mensual los casos creados cuyo especialista no pertenezca a la Subdirección de Investigación e Información
3. Identificar en el reporte mensual los casos creados  que se encuentren en estado "anulado"
4. Crear un reporte depurado del número de casos del periodo, eliminando del reporte mensual extraído de la herramienta Aranda Query Manager (punto 1) los casos que no fueron asignados a la Subdirección de Investigación e Información (punto 2) así como los casos en estado "anulado" (punto 3) 
5. Identificar en el reporte mensual  depurado (punto 4)  la cantidad de casos creados que fueron gestionados (casos se encuentren en estado "solucionado" o en estado "cerrado")
 6. Dividir el número de casos gestionados  (punto 5) sobre el número depurado de casos creados en el periodo (punto 4). 
7. Dividir el porcentaje anterior (punto 6), con la meta porcentual de gestión de casos definida para el mes.</t>
  </si>
  <si>
    <t>Reporte en Excel de la herramienta  "Aranda" sobre los casos de la Mesa de servicios tecnológicos creados en el mes de medición.</t>
  </si>
  <si>
    <t>Al cierre del 31 de enero de 2024, los tickets en estado SOLUCIONADO fueron 560 y en estado CERRADO fueron 5.242 para un total de 5.802 tickets gestionados de manera efectiva, de los 6.005 tickets totales (No se tienen en cuenta 3 tickets en estado ANULADO). Obteniendo como resultado un 97% de tickets atendidos, que comparado con la meta del 95% se logra un cumplimiento del 102% de lo planeado. 
Durante el mes 203 tickets quedaron abiertos de la siguiente manera:
• 69 tickets quedaron en estado SUSPENDIDO, los cuales 47 se encuentran asignados a segundo nivel y 22 a primer nivel. La mayoría se encuentran suspendidos por falta de información (27), por falta de licencia Seven (18), visita técnica agendada (12), entre otros.
• 65 en estado REGISTRADO, los cuales 46 se encuentran asignados a segundo nivel y 19 a primer nivel.
• 63 tickets quedaron en estado EN PROCESO, los cuales 29 se encuentran asignados a segundo nivel, 19 al proveedor Solution Copy y 15 a primer nivel.
• 3 tickets en estado DESAPROBADO, los cuales 2 están asignados a segundo nivel y 1 al proveedor Solution Copy.
• 2 tickets quedaron en estado EVALUACIÓN POR REPUESTO, los cuales están asignados a segundo nivel
• 1 tickets en estado APROBADO, el cual se encuentra asignado a primer nivel.
La mayoría de los tickets se relacionaron con directorio activo (2.063), sirbe (1.352), azdigital (620), iops (335), seven (284), laser (209), correo (176), CPU (151), equipo completo (149), entre otros.</t>
  </si>
  <si>
    <t>14/03/2024 No se generan observaciones y/o recomendaciones respecto al análisis presentado en el seguimiento al indicador de gestión.</t>
  </si>
  <si>
    <t>Al cierre del 29 de febrero de 2024, los tickets en estado SOLUCIONADO fueron 632 y en estado CERRADO fueron 4.592 para un total de 5.224 tickets gestionados de manera efectiva, de los 5.487 tickets totales (No se tienen en cuenta 3 tickets en estado ANULADO). Obteniendo como resultado un 95% de tickets atendidos, que comparado con la meta del 95% se logra un cumplimiento del 100% de lo planeado. 
Durante el mes 263 tickets quedaron abiertos de la siguiente manera:
• 132 en estado REGISTRADO, los cuales 101 se encuentran asignados a primer nivel y 31 a segundo nivel.
• 80 tickets quedaron en estado SUSPENDIDO, los cuales 49 se encuentran asignados a segundo nivel y 31 a primer nivel. La mayoría se encuentran suspendidos por falta de información (36), por falta de licencia Seven (19), visita técnica agendada (17), entre otros.
• 22 tickets quedaron en estado EN PROCESO, los cuales 18 se encuentran asignados a segundo nivel, 3 al proveedor Solution Copy y 1 a primer nivel.
• 20 tickets en estado APROBADO,  los cuales 19 se encuentran asignados a segundo nivel y 1 a primer nivel.
• 8 tickets quedaron en estado EVALUACIÓN POR REPUESTO, los cuales 7 se encuentran asignados a segundo nivel y 1 a primer nivel.
• 1 tickets en estado DESAPROBADO, el cual se encuentra asignado a primer nivel.
La mayoría de los tickets se relacionaron con directorio activo (1.614), sirbe (1.319), azdigital (505), iops (330), seven (317), equipo completo (278), laser (164), correo (128), CPU (100), entre otros.</t>
  </si>
  <si>
    <t>Al cierre del 30 de marzo de 2024, los tickets en estado SOLUCIONADO fueron 603 y en estado CERRADO fueron 2.977 para un total de 3.580 tickets gestionados de manera efectiva, de los 4.264 tickets totales (No se presentaron tickets en estado ANULADO). Obteniendo como resultado un 84% de tickets atendidos, que comparado con la meta del 95% se logra un cumplimiento del 88% de lo planeado. 
Durante el mes 684 tickets quedaron abiertos de la siguiente manera:
• 575 en estado REGISTRADO, los cuales 473 se encuentran asignados a primer nivel, 99 a segundo nivel y 3 al proveedor Solution Copy.
• 62 tickets quedaron en estado SUSPENDIDO, los cuales 50 se encuentran asignados a primer nivel y 12 a segundo nivel. La mayoría se encuentran suspendidos por falta de información (22), visita técnica agendada (22), gestión masiva (14),entre otros.
• 36 tickets quedaron en estado EN PROCESO, los cuales 21 se encuentran asignados a primer nivel, 8 al proveedor Solution Copy y 7 a segundo nivel.
• 5 tickets quedaron en estado EVALUACIÓN POR REPUESTO, los cuales se encuentran asignados a segundo nivel.
• 3 tickets en estado APROBADO, los cuales 2 se encuentran asignados a segundo nivel y 1 a primer nivel.
• 2 tickets en estado DESAPROBADO, los cuales se encuentran asignados a primer nivel.
• 1 tickets en estado RECHAZADO, el cual se encuentra asignado a primer nivel.
La mayoría de los tickets se relacionaron con directorio activo (1.514), sirbe (794), azdigital (369), iops (322), seven (171), equipo completo (163), correo (144), laser (143), entre otros.</t>
  </si>
  <si>
    <t>4.Adelantar un proceso de modernización y mejora del desempeño institucional, garantizando la transparencia, integridad y seguimiento y control, que incluya el rediseño de la estructura organizacional, la reestructuración del proceso de contratación y el desarrollo de una estrategia de retroalimentación y evaluación de la entidad en territorio.</t>
  </si>
  <si>
    <t>TH-001</t>
  </si>
  <si>
    <t>Circular No. 009 de 28/02/2023</t>
  </si>
  <si>
    <t>Disminución de la brecha de conocimiento mediante las jornadas de capacitación</t>
  </si>
  <si>
    <t>Monitorear el comportamiento de la brecha generada entre el conocimiento existente y el esperado, con la implementación del plan institucional de capacitación PIC</t>
  </si>
  <si>
    <t>Aplicación oportuna del test pre y post por parte de los capacitadores</t>
  </si>
  <si>
    <t xml:space="preserve">(Número de personas que diligenciaron el postest y que superaron la calificación del pretest / número de personas que diligenciaron las evaluaciones pre y postest)*100 </t>
  </si>
  <si>
    <r>
      <t>Formatos de evaluación pre y post diligenciados</t>
    </r>
    <r>
      <rPr>
        <sz val="9"/>
        <color rgb="FFFF0000"/>
        <rFont val="Arial"/>
        <family val="2"/>
      </rPr>
      <t xml:space="preserve">
</t>
    </r>
  </si>
  <si>
    <t>Primero registrar para cada servidor participante, la calificación de la evaluación pre test y luego registrar el valor de la evaluación post test, posteriormente calcular del 100% de las personas que diligenciaron la evaluación pre y post test, cuántos incrementaron su calificación.
Nota: El reporte de avances se encuentra sujeto a las actividades ejecutadas de acuerdo con la programación.</t>
  </si>
  <si>
    <t>Matriz de resultados de evaluaciones Pre y Post test con el porcentaje de incremento individual que contenga el número de personas que alcanzaron superar la brecha</t>
  </si>
  <si>
    <t>Durante el mes de enero no se realizaron actividades de capacitación, teniendo en cuenta que en el transcurso de este mes se construyó y adoptó el Plan Institucional de Capacitación para la vigencia 2024.</t>
  </si>
  <si>
    <t>Durante este mes no se realizaron actividades de capacitación a las cuales les aplique el cierre de brecha.</t>
  </si>
  <si>
    <t>Durante el mes de marzo no se realizaron actividades de capacitación a las cuales les aplique el cierre de brecha, teniendo en cuenta que no hemos iniciado la ejecución del PIC, nos encontramos en etapa contractual.</t>
  </si>
  <si>
    <t>08/04/2024: Se generan las siguientes observaciones con respecto al análisis reportado para el seguimiento del indicador:
1. Por favor diligenciar el valor de ejecución y programación en las celdas del mes de marzo, dado que, según su periodicidad el indicador es trimestral, así sea cero (0).
2. Se debe ampliar la justificación de análisis del resultado del periodo, debido a que, durante el trimestre no se se ha reportado ejecución.
10/04/2024. No se generan observaciones respecto al análisis y evidencia reportada para el seguimiento del indicador.</t>
  </si>
  <si>
    <t>Debido a que el indicador no tiene programación para el reporte con corte a marzo, no se genera gráfica.</t>
  </si>
  <si>
    <t>TH-002</t>
  </si>
  <si>
    <t>Nivel de satisfacción de los funcionarios frente a las actividades para el bienestar</t>
  </si>
  <si>
    <t>Establecer el nivel de satisfacción de los funcionarios frente a las actividades del plan de bienestar</t>
  </si>
  <si>
    <t>Diligenciamiento oportuno de encuestas de satisfacción de las actividades del plan de bienestar</t>
  </si>
  <si>
    <t xml:space="preserve">(Número total de personas con nivel  de satisfacción excelente en el periodo + número total de personas con nivel de satisfacción bueno en el periodo)  / (Número total de personas encuestadas en el periodo según la muestra)*100
</t>
  </si>
  <si>
    <t xml:space="preserve">Encuestas de satisfacción de actividades de bienestar diligenciadas </t>
  </si>
  <si>
    <t xml:space="preserve">Medir el grado de satisfacción de las actividades del plan de bienestar sobre una muestra de funcionarios participantes. Calcular la suma del número de personas que contestaron la encuesta como "excelente" y "bueno" y sumar sus resultados . El resultado anterior se relaciona con el número de personas encuestadas, según la muestra. </t>
  </si>
  <si>
    <t xml:space="preserve">Una Matriz de encuestas tabuladas de satisfacción para cada trimestre.
</t>
  </si>
  <si>
    <r>
      <rPr>
        <sz val="9"/>
        <rFont val="Arial"/>
        <family val="2"/>
      </rPr>
      <t xml:space="preserve">                            
88%
</t>
    </r>
    <r>
      <rPr>
        <sz val="9"/>
        <color rgb="FF7030A0"/>
        <rFont val="Arial"/>
        <family val="2"/>
      </rPr>
      <t xml:space="preserve">
</t>
    </r>
  </si>
  <si>
    <t xml:space="preserve">
</t>
  </si>
  <si>
    <t>Durante el mes de enero no se adelantaron actividades de formulación y adopción del Plan Anual de Bienestar Social e Incentivos vigencia 2024, por lo tanto no se adelantaron aún las encuestas de satisfacción.</t>
  </si>
  <si>
    <r>
      <t xml:space="preserve">Para el mes de febrero de 2024, se ejecutaron 3 actividades, a las cuales se le aplicó encuesta de satisfacción:
1).Conversatorio Política Pública: "Trabajo decente y digno": éste conversatorio se llevó a cabo el 7 de febrero de 2024, con la asistencia  de 52 servidores y servidoras de la SDIS. 
La encuesta de satisfacción fue diligenciada por 43 personas con los siguientes resultados: 49% de los asistentes  califican la actividad como excelente,  y un 37% como buena, obteniendo un grado de satisfacción para esta actividad de un 86%.
</t>
    </r>
    <r>
      <rPr>
        <sz val="9"/>
        <rFont val="Arial"/>
        <family val="2"/>
      </rPr>
      <t xml:space="preserve">
2) Encuentro de parejas y parejas diversas: esta actividad se llevó a cabo los días 10 y 11 de febrero de 2024, con asistencia de 100 servidores y servidoras de la SDIS y sus parejas, para un total de 200 asistentes. 
La encuesta de satisfacción fue diligenciada por 100 personas con los siguientes resultados: 90% de los asistentes  califican la actividad como excelente y un 8% como buena, obteniendo un grado de satisfacción para esta actividad del 98% 
3). Conversatorio: "Cómo vamos con la construcción de Ambientes laborales inclusivos en el Distrito". Este conversatorio se llevó a cabo el 14 de febrero de 2024, con asistencia  de 23 servidores y servidoras de la SDIS.
La encuesta de satisfacción fue diligenciada por 23 personas con los siguientes resultados: 78% de los asistentes  califican la actividad como excelente y un 17% como buena, obteniendo un grado de satisfacción para esta actividad del 96% </t>
    </r>
  </si>
  <si>
    <t xml:space="preserve">Para el mes de marzo de 2024, se ejecutaron 2 actividades, a las cuales se le aplicó encuesta de satisfacción:
1) Actividad en el marco del Programa Desvinculación Asistida: Charla sobre Estructura del Estado y Función Pública. Esta charla se llevó a cabo el 22 de marzo de 2024, con la participación de 43 servidores y servidoras de la SDIS.
La encuesta de satisfacción fue diligenciada por 40 personas con los siguientes resultados: 93% de los asistentes califican la actividad como excelente  y 7% como buena, obteniendo un grado de satisfacción para esta actividad de un 100%.
2) Actividad en el marco del programa Desvinculación Asistida: Charla sobre Situaciones Administrativas. Esta charla se llevó a cabo el 22 de marzo de 2024, con la participación de 40 servidores y servidoras de la SDIS.
La encuesta de satisfacción fue diligenciada por 28 personas con los siguientes resultados: 86% de los asistentes califican la actividad como excelente  y 14% como buena, obteniendo un grado de satisfacción para esta actividad de un 100%.
Durante el trimestre enero-marzo se aplicaron encuestas a cinco (5) actividades, con un total de 234 participantes que respondieron dichas encuestas, de los cuales 225 afirmaron sentirse excelente y bueno, lo que nos arroja un 96% de nivel de satisfacción por parte de los funcionarios, en el periodo.
</t>
  </si>
  <si>
    <t xml:space="preserve">08/04/2024:
No se generan observaciones respecto al análisis reportado para el seguimiento del indicador, sin embargo, la evidencia se encuentra archivada en la carpeta del indicador TH-007, por favor guardar las evidencias en la carpeta del indicador  TH-002.
Se recomienda realizar un monitoreo permanente a la ejecución de la meta del indicador, toda vez que, la meta planeada para la vigencia es del 88% y para el primer trimestre ya esta en el 96%, lo que puede dar paso a una sobre ejecución al final de la vigencia.
10/04/2024:
No se generan observaciones respecto al análisis y evidencia reportada para el seguimiento del indicador
</t>
  </si>
  <si>
    <t>TH-007</t>
  </si>
  <si>
    <t xml:space="preserve">Cobertura del Plan de Bienestar e Incentivos </t>
  </si>
  <si>
    <t>Fomentar la participación de los servidores públicos de la entidad, en las actividades formuladas en el plan de bienestar e incentivos.</t>
  </si>
  <si>
    <t>Participación de los Servidores públicos de la Entidad</t>
  </si>
  <si>
    <t>(Número de Servidores públicos participantes/ Número total de servidores públicos activos en el periodo.)*100</t>
  </si>
  <si>
    <t>Listados de Asistencia y/o Documentos que sustenten la participación en la actividad</t>
  </si>
  <si>
    <t>Una Matriz con los nombres de los servidores y todas las actividades en las que participó, y cuando sean presenciales se tomarán los listados de asistencia y se relacionaran en la matriz.
Se toma la suma de la columna "Total Cobertura" de cada uno de los meses del trimestre para el numerador, y  el dato del denominador se toma del total de registros de la matriz de cada uno de los meses del trimestre.
Nota : Todas las participaciones en las diferentes actividades, de los servidores públicos, serán registradas en la Matriz, sin embargo para efectos de cobertura solo se tendrá en cuenta una participación por servidor durante la vigencia.</t>
  </si>
  <si>
    <t>Matriz de control de participación en actividades programadas de Bienestar</t>
  </si>
  <si>
    <t>Durante el mes de enero se adelantaron actividades de formulación y adopción del Plan Anual de Bienestar Social e Incentivos vigencia 2024.
Para este mes se ejecutó una (1) actividad de bienestar social e incentivos con la siguiente cobertura:
1) Cumpleaños:  se enviaron 168  mensajes de felicitación de cumpleaños a los servidores y servidoras.</t>
  </si>
  <si>
    <t>Para el mes de febrero de 2023, se ejecutaron 4 actividades de bienestar social e incentivos con la siguiente cobertura:
1).Conversatorio Política Pública: "Trabajo decente y digno": Este conversatorio se llevó a cabo el 7 de febrero de 2024, con la asistencia  de 52 servidores y servidoras de la SDIS. 
2) Encuentro de parejas y parejas diversas. Esta actividad se llevó a cabo los días 10 y 11 de febrero de 2024, con asistencia de 100 servidores y servidoras de la SDIS y sus parejas, para un total de 200 asistentes. 
3). Conversatorio: "Cómo vamos con la construcción de Ambientes laborales inclusivos en el Distrito". Este conversatorio se llevo a cabo el 14 de febrero de 2024, con asistencia  de 23 servidores y servidoras de la SDIS.
4) Cumpleaños:  Se enviaron 136 mensajes de felicitación de cumpleaños a los servidores y servidoras.
El total de participantes en las actividades fue de 311 servidores y servidoras de la SDIS,  de los cuales 27 de ellos participaron en más de una actividad en el período, obteniendo una  cobertura de 284 servidores y servidoras en el periodo.</t>
  </si>
  <si>
    <t>Para el mes de marzo de 2024, se ejecutaron 7 actividades de bienestar social e incentivos con la siguiente cobertura:
1) Actividad Conmemoración Día de la Mujer. Conferencia 1. Empoderamiento de la Mujer. Esta actividad se llevó a cabo el 8 de marzo de 2024, con la asistencia  de 42 servidoras y 1 servidor de la SDIS. 
2) Actividad Conmemoración Día de la Mujer. Conferencia 2. Violencia de género y Derechos Humanos - cine consciente  (película Te Doy Mis Ojos). Esta actividad se llevó a cabo el 13 de marzo de 2024, con la asistencia  de 28 servidoras y 1 servidor de la SDIS. 
3) Actividad Conmemoración mes de la mujer - Alianza con la empresa Spa Mediterráneo. Esta actividad se llevó a cabo durante el mes de marzo de 2024, con asistencia de 7 servidoras de la SDIS. 
4) Actividad conmemoración mes de la mujer - Alianza con la empresa Consultorio Adelgazarte. Esta actividad se llevó a cabo durante el mes de marzo de 2024, con asistencia de 9 servidoras de la SDIS. 
5) Actividad en el marco del Programa Desvinculación Asistida: Charla sobre Estructura del Estado y Función Pública. Esta charla se llevó a cabo el 22 de marzo de 2024, con la participación de 43 servidores y servidoras de la SDIS.
6) Actividad en el marco del Programa Desvinculación Asistida: Charla sobre situaciones administrativas. Esta charla se llevó a cabo el 22 de marzo de 2024, con la participación de 40 servidores y servidoras de la SDIS.
7) Cumpleaños: Se enviaron 138 mensajes de felicitación de cumpleaños a los servidores y servidoras de la SDIS.
El total de participantes en las actividades fue de 309 servidores y servidoras de la SDIS,  de los cuales 69 participaron en más de una actividad en el período, obteniendo una  cobertura de 240 servidores y servidoras en el periodo.
Para el cálculo del indicador se tuvieron en cuenta las actividades en las que se impactaron a los servidores de planta durante el primer trimestre 2024, para un total de 692 y con una Planta cubierta de 1,821 empleos para la Entidad, logramos un 38% de avance sobre la meta.</t>
  </si>
  <si>
    <t xml:space="preserve">08/04/2024:
No se generan observaciones respecto al análisis reportado para el seguimiento del indicador, sin embargo, la evidencia que se encuentra archivada en la carpeta del indicador TH-007 no corresponde a la evidencia del indicador, se debe ajustar
10/04/2024:
No se generan observaciones respecto al análisis y evidencia reportada para el seguimiento del indicador
</t>
  </si>
  <si>
    <t>TH-008</t>
  </si>
  <si>
    <t>Frecuencia de Accidentalidad de la SDIS</t>
  </si>
  <si>
    <t>Monitorear el  comportamiento de la accidentalidad, con el fin de implementar acciones de prevención y corrección de los agentes causantes.</t>
  </si>
  <si>
    <t>Reporte oportuno de accidentes de trabajo por parte de colaboradores</t>
  </si>
  <si>
    <t>(N° accidentes de trabajo del periodo / N° total de Colaboradores activos del periodo)* 100</t>
  </si>
  <si>
    <t>*Formato único de reportes de accidentes de trabajo
*Matriz Registros de accidentalidad 
* Base de datos ARL
* Bases de datos de funcionarios de planta y contratistas</t>
  </si>
  <si>
    <t>Determinar el número de accidentes presentados en un periodo, tomando la información de la matriz de accidentalidad, columna mes reporte de AT,  en relación con el número total de los colaboradores activos de la entidad. Para lo cual se tendrá en cuenta la siguiente tabla de rangos:
Rango % Avance
0 a 1,80% - 100% Sobresaliente
1,81% a 3,80% - 75% Satisfactorio
&gt; 3,81% - 5,0% Deficiente
Nota: La línea de referencia para este indicador es 1.80% mensual, lo que significa que los valores superiores generan una alerta y los inferiores un buen desempeño.</t>
  </si>
  <si>
    <t>Base de datos de accidentalidad</t>
  </si>
  <si>
    <t>En el mes de enero de 2024 se presentaron 23 eventos, los cuales han sido reportados a la ARL Positiva, de estos accidentes 12 fueron por golpe o contusión o aplastamiento corresponden al 52%, 7 por torcedura, esguince, desgarro muscular, herida o laceración de musculo o tendón, sin heridas sobreesfuerzo, esfuerzo excesivo, o falso movimiento correspondiente al 30%, 4 por herida correspondiente al 17%.
Para un total 7888 entre funcionarios de planta y contratistas la frecuencia de la accidentalidad fue de 0.29% por debajo del línea de referencia fijada y con un avance Sobresaliente según la tabla de rangos establecida.
Con el fin de reducir la accidentalidad se realizaron las siguientes acciones:  
*Seguimiento a los procesos de investigación de los accidentes de trabajo ocurridos  
*Se realiza ejecución del cronograma de inspecciones 2024 para la respectiva realización en todas las Unidades Operativas de la SDIS de las visitas de seguridad y salud en el trabajo.  
Se hace seguimiento a la ejecución del cronograma de actividades de capacitación vigencia 2024, de acuerdo a la identificación de los riesgos y peligros a que se encuentran expuestos, estrategias de prevención de la accidentalidad y autocuidado en labores sociales, prevención de caídas a nivel.</t>
  </si>
  <si>
    <t xml:space="preserve">11/03/2024:
No se generan observaciones respecto al análisis y evidencias reportados para el seguimiento del indicador. </t>
  </si>
  <si>
    <t xml:space="preserve">En el mes de febrero de 2024 se presentaron 26 eventos, los cuales han sido reportados a la ARL Positiva, de estos accidentes 11  fueron por golpe o contusión o aplastamiento  corresponden al 42%, 9 por torcedura, esguince, desgarro muscular, herida o laceración de musculo o tendón, sin heridas sobreesfuerzo, esfuerzo excesivo, o falso movimiento correspondiente al 35%,  3 por lesiones múltiples correspondiente al  12%, 2 por trauma superficial (incluye rasguño punción o pinchazo, y lesión en ojo por cuerpo extraño) correspondiente al 8%, 1 por herida correspondiente al 4%,
Para un total 8.357 entre funcionarios de planta y contratistas, la frecuencia de la accidentalidad fue de 0.31%, por debajo del línea de referencia fijada y con un avance Sobresaliente según la tabla de rangos establecida.
Con el fin de reducir la accidentalidad se realizaron las siguientes acciones:  
• Seguimiento a los procesos de investigación de los accidentes de trabajo ocurridos  
• Se realiza ejecución del cronograma de inspecciones 2024 para la respectiva realización en todas las Unidades Operativas de la SDIS de las visitas de seguridad y salud en el trabajo.  
• Se hace seguimiento a la ejecución del cronograma de actividades de capacitación vigencia 2024, de acuerdo a la identificación de los riesgos y peligros a que se encuentran expuestos, Estrategias de prevención de la accidentalidad y autocuidado en labores sociales, prevención de caídas a nivel. </t>
  </si>
  <si>
    <t xml:space="preserve">En el mes de MARZO  de 2024 se presentaron 22 eventos, los cuales han sido reportados a la ARL Positiva, de estos accidentes 12  fueron por golpe o contusión o aplastamiento  corresponden al 55%, 5 por torcedura, esguince, desgarro muscular, herida o laceración de musculo o tendón, sin heridas sobreesfuerzo, esfuerzo excesivo, o falso movimiento correspondiente al 23%,  2 por herida correspondiente al 9% y 1 fractura, 1 lesión múltiple y 1 por otro mecanismo no identificado cada uno correspondiente al 5% con un total del 15%.
Para un total 8935 entre funcionarios de planta y contratistas la frecuencia de la accidentalidad fue de 0.25% por debajo del línea de referencia fijada y con un avance Sobresaliente según la tabla de rangos establecida.  
Con el fin de reducir la accidentalidad se realizaron las siguientes acciones:  
• Seguimiento a los procesos de investigación de los accidentes de trabajo ocurridos  
• Se realiza ejecución del cronograma de inspecciones 2024 para la respectiva realización en todas las Unidades Operativas de la SDIS de las visitas de seguridad y salud en el trabajo.  
• Se hace seguimiento a la ejecución del cronograma de actividades de capacitación vigencia 2024, de acuerdo a la identificación de los riesgos y peligros a que se encuentran expuestos, Estrategias de prevención de la accidentalidad y autocuidado en labores sociales, prevención de caídas a nivel. 
</t>
  </si>
  <si>
    <t xml:space="preserve">08/04/2024:
No se generan observaciones respecto al análisis reportado para el seguimiento del indicador, sin embargo, se recomienda revisar la Tendencia anual del indicador, debido a que, el objetivo es implementar acciones preventivas para que  la accidentalidad tienda a cero y no mantener un número constante de personal activo que se haya accidentado. Así mismo, se sugiere revisar el porcentaje de la meta identificando el porcentaje mínimo a alcanzar para que la Tendencia anual del indicador se decreciente
10/04/2024:
No se generan observaciones respecto al análisis y evidencia reportada para el seguimiento del indicador
</t>
  </si>
  <si>
    <t>TH-009</t>
  </si>
  <si>
    <t>Ausentismo por causa médica en la SDIS</t>
  </si>
  <si>
    <t>Verificar el impacto de las actividades en promoción y prevención que se ejecutan, a través del Monitoreo del ausentismo por causa medicas.</t>
  </si>
  <si>
    <t>Reporte oportuno de incapacidades</t>
  </si>
  <si>
    <r>
      <t xml:space="preserve">(No. de días de ausencia por incapacidad laboral y común en el periodo / (No. de días de trabajo programados en la entidad para el periodo * el número de servidores activos del periodo)*100
</t>
    </r>
    <r>
      <rPr>
        <sz val="9"/>
        <color rgb="FF7030A0"/>
        <rFont val="Arial"/>
        <family val="2"/>
      </rPr>
      <t/>
    </r>
  </si>
  <si>
    <t xml:space="preserve">* Base de datos ARL
* Bases de datos de trabajadores de planta
* Información de incapacidades medicas </t>
  </si>
  <si>
    <t>Calcular el número de días de ausencia por incapacidad medica laboral y común presentados en un periodo en relación con el número total de días programados por la entidad para laborar.  Para lo cual se tendrá en cuenta la siguiente tabla de rangos:
Rango %  Avance
0 a 1,60% - 100% Sobresaliente
1,61% a 3,40% - 75% Satisfactorio
&gt; 3,41% - 50% Deficiente
Nota: La línea de referencia para este indicador es 1.6% mensual, lo que significa que los valores superiores generan una alerta y los inferiores un buen desempeño.</t>
  </si>
  <si>
    <t>Matriz de registro de incapacidades filtrada para el período</t>
  </si>
  <si>
    <t xml:space="preserve">
1,6%</t>
  </si>
  <si>
    <t>En el mes de enero se registraron 176 casos de ausencias por incapacidad médica certificada, por diferente origen, como lo son: 5 por accidente de trabajo, 170 enfermedad general, y 1 por accidente común.
Derivado de estas incapacidades, se generaron 902 días de ausencia, registrando 826 días por enfermedad general, 73 días por accidente de trabajo y 3 días por accidente común.
En el mes se perdió el 0,54 % de días programados de trabajo, por incapacidad médica, por debajo de la línea de referencia fijada, y con un avance sobresaliente según la tabla de rangos establecida; teniendo en cuenta que se contaron con un total de 7.888 trabajadores, 21 días de trabajo programados en el mes, para un total de 1.408.008 número de horas hombre trabajadas.
Como resultado del análisis se encontró que los mayores grupos de enfermedad causantes de incapacidad  están:
•  Enfermedades del sistema respiratorio
• Enfermedades del sistema osteomuscular y del tejido conectivo
• Traumatismos, envenenamientos y algunas otras consecuencias de causa externa
• Ciertas enfermedades infecciosas y parasitarias
• Enfermedades del aparato digestivo
• Neoplasias
• Factores que influyen en el estado de salud y contacto con los servicios de salud.</t>
  </si>
  <si>
    <t>En el mes de Febrero del 2024 se registraron 189 casos de ausencias por incapacidad médica certificada, por diferente origen, como lo son: 9 por accidente de trabajo, 179 enfermedad general, y 1 por accidente común.
Derivado de estas incapacidades, se generaron 906 días de ausencia, registrando 828 días por enfermedad general, 73 días por accidente de trabajo y 5 días por accidente común.
En el mes se perdió el 0,52 % de días programados de trabajo, por incapacidad médica, por debajo de la línea de referencia fijada, y con un avance sobresaliente según la tabla de rangos establecida; teniendo en cuenta que se contaron con un total de 8357 trabajadores, 21 días de trabajo programados en el mes, para un total de  1.420.690 número de horas hombre trabajadas.
Como resultado del análisis se encontró que los mayores grupos de enfermedad causantes de incapacidad  están,
•  Enfermedades del sistema respiratorio
• Enfermedades del sistema osteomuscular y del tejido conectivo
• Traumatismos, envenenamientos y algunas otras consecuencias de causa externa
• Ciertas enfermedades infecciosas y parasitarias
• Enfermedades del aparato digestivo
• Neoplasias
• Factores que influyen en el estado de salud y contacto con los servicios de salud.</t>
  </si>
  <si>
    <t xml:space="preserve">En el mes de Marzo se presentaron 187 casos de ausencias por incapacidad médica certificada, derivado de estas incapacidades se generaron 851 días de ausencia, registrando 780 días por enfermedad general, 32 días por accidente de trabajo, 34 por accidente común y 5 por enfermedad laboral, por lo cual se perdió 0,53 % de días programados de trabajo, por incapacidad médica, por debajo del línea de referencia fijada y con un avance Sobresaliente según la tabla de rangos establecida.
En el primer trimestre, se registraron 552 casos de ausencia (175 casos en el mes de enero, 189 en el mes de febrero y 187 en el mes de marzo), derivado de estas ausencias se registraron 2659 días perdidos (902 días en el mes de enero, 906 días en el mes de febrero y 851 días en el mes de marzo), por diferente tipo de origen. El promedio para el primer trimestre es  0,53%.
Como resultado del análisis se encontró que los mayores grupos de enfermedad causantes de incapacidad están generados por: 
Enfermedades del sistema respiratorio, enfermedades del sistema osteomuscular y del tejido conectivo, ciertas enfermedades infecciosas y parasitarias, traumatismos, envenenamientos y algunas otras consecuencias de causa externa, enfermedades del aparato digestivo, enfermedades del aparato genitourinario, enfermedades del oído y de la apófisis mastoides, neoplasias, enfermedades del sistema nervioso, embarazo, parto y puerperio, trastornos mentales y del comportamiento, enfermedades del sistema circulatorio entre otras.
Como evidencia se aporta la base de ausentismo. (Para el numerador ver fila 19 "Días perdidos" columnas E, H y K y para el denominador ver Fila 17 "Número de días de trabajo programados" columnas E, H y K).
</t>
  </si>
  <si>
    <t xml:space="preserve">08/04/2024:
No se generan observaciones respecto al análisis reportado para el seguimiento del indicador, sin embargo, se recomienda revisar la Tendencia anual del indicador, debido a que, el objetivo es que  el ausentismo tienda a cero y no mantener un número constante de personal activo que se ausente. Así mismo, se sugiere revisar el porcentaje de la meta identificando el porcentaje mínimo a alcanzar para que la Tendencia anual del indicador se decreciente
10/04/2024:
No se generan observaciones respecto al análisis y evidencia reportada para el seguimiento del indicador
</t>
  </si>
  <si>
    <t>TH-010</t>
  </si>
  <si>
    <t>Circular No. 017 del 24 Abril/2023</t>
  </si>
  <si>
    <t>Seguimiento a la Provisión de Empleos en la SDIS</t>
  </si>
  <si>
    <t>Realizar el monitoreo a los empleos ocupados o cubiertos  del total de empleos que conforman la planta de la SDIS</t>
  </si>
  <si>
    <t>Implementación de las estrategias definidas en el Plan de Vacantes y Provisión de empleos de la vigencia 2023.</t>
  </si>
  <si>
    <t>(Número de empleos provistos en el periodo/Número total de cargos de planta establecidos en el Decreto vigente)*100</t>
  </si>
  <si>
    <t>* Base de datos con la Planta de empleos de la SDIS
* Nombramientos (Actos Administrativos)</t>
  </si>
  <si>
    <t>Primero determinar el número de empleos provistos en el período, tomando la información del total de vinculados de la matriz de registro, posteriormente verificar con la base de datos con la planta vigente de empleos de la SDIS.
Nota: El denominador será el total de la planta de empleos de la Entidad, según el decreto que esté vigente para el momento de la medición.</t>
  </si>
  <si>
    <t>Matriz de registro donde se evidencie la cantidad de empleos provistos en el período</t>
  </si>
  <si>
    <t xml:space="preserve">La planta de personal de la entidad se encuentra definida en el Decreto 114 del 23 de marzo de 2023, en el cual  se establecen 2.185 empleos para la entidad.
Del total de empleos, con corte al mes de enero se encuentran provistos 1.836 así: 1.594 corresponden a carrera administrativa, 67 vinculados provisionalmente, 1 en período fijo, 2 en período de prueba en ascenso, 108 en periodo de prueba  y 64 de libre nombramiento y remoción.
Nota: la información reportada corresponde al estado de la planta al 31 de enero de 2024, sin embargo, es importante precisar que la planta tiene movimientos diarios.
</t>
  </si>
  <si>
    <t>La planta de personal de la entidad se encuentra definida en el Decreto 114 del 23 de marzo de 2023, en el cual  se establecen 2.185 empleos para la entidad.
Del total de empleos, con corte al mes de febrero se encuentran provistos 1.812 así: 1602 corresponden a carrera administrativa, 62 vinculados provisionalmente, 1 en período fijo, 2 en período de prueba en ascenso , 88 en periodo de prueba  y 57 de libre nombramiento y remoción.
Nota: la información reportada corresponde al estado de la planta al 29 de febrero de 2024, sin embargo, es importante precisar que la planta tiene movimientos diarios.</t>
  </si>
  <si>
    <t>La planta de personal de la entidad se encuentra definida en el Decreto 114 del 23 de marzo de 2023, en el cual  se establecen 2.185 empleos para la entidad.
Del total de empleos, con corte al mes de marzo se encuentran provistos 1.817 así: 1615 corresponden a carrera administrativa, 61 vinculados provisionalmente, 1 en período fijo, 2 en período de prueba en ascenso , 79 en periodo de prueba  y 59 de libre nombramiento y remoción.
Nota: la información reportada corresponde al estado de la planta al 31 de marzo de 2024, sin embargo, es importante precisar que la planta tiene movimientos diarios.
Se cubrieron 1.822 empleos en promedio durante el trimestre enero-marzo, sobre el total de la planta de empleos para la vigencia 2024 en la SDIS,  lo que representa el 83% de empleos ocupados en el periodo, cumpliendo con la Meta del indicador.</t>
  </si>
  <si>
    <t>08/04/2024:
No se generan observaciones respecto al análisis reportado para el seguimiento del indicador, sin embargo, se debe revisar la formula del indicador, toda vez que, el numerador es el promedio de empleos cubiertos durante el trimestre
10/04/2024:
No se generan observaciones respecto al análisis y evidencia reportada para el seguimiento del indicador</t>
  </si>
  <si>
    <t xml:space="preserve">TH-7748-001 </t>
  </si>
  <si>
    <t>Presupuesto ejecutado del proyecto de inversión</t>
  </si>
  <si>
    <t>Realizar seguimiento al presupuesto ejecutado para cada meta del proyecto de inversión, con el fin de tomar decisiones oportunas.</t>
  </si>
  <si>
    <t>Ejecución de presupuesto programado por meta.</t>
  </si>
  <si>
    <t>(∑presupuesto  acumulado ejecutado de las metas del proyecto / ∑presupuesto acumulado programado de las metas del proyecto )*100</t>
  </si>
  <si>
    <t xml:space="preserve">Plan Anual de Adquisiciones
Ejecución PAC </t>
  </si>
  <si>
    <r>
      <rPr>
        <strike/>
        <sz val="9"/>
        <color rgb="FFFF0000"/>
        <rFont val="Arial"/>
        <family val="2"/>
      </rPr>
      <t xml:space="preserve">
</t>
    </r>
    <r>
      <rPr>
        <sz val="9"/>
        <rFont val="Arial"/>
        <family val="2"/>
      </rPr>
      <t xml:space="preserve">1. Se realiza sumando la ejecución mensual para obtener el valor del seguimiento trimestral </t>
    </r>
  </si>
  <si>
    <t>Informe programación y ejecución presupuestal</t>
  </si>
  <si>
    <r>
      <rPr>
        <sz val="9"/>
        <color rgb="FF000000"/>
        <rFont val="Arial"/>
        <family val="2"/>
      </rPr>
      <t>Para el mese de enero de la vigencia 2024, se ejecutó $13.480.211.842</t>
    </r>
    <r>
      <rPr>
        <b/>
        <sz val="9"/>
        <color rgb="FFFF0000"/>
        <rFont val="Arial"/>
        <family val="2"/>
      </rPr>
      <t xml:space="preserve"> </t>
    </r>
    <r>
      <rPr>
        <sz val="9"/>
        <color rgb="FF000000"/>
        <rFont val="Arial"/>
        <family val="2"/>
      </rPr>
      <t>del presupuesto programado equivalente al 84%</t>
    </r>
    <r>
      <rPr>
        <sz val="9"/>
        <color theme="1"/>
        <rFont val="Arial"/>
        <family val="2"/>
      </rPr>
      <t>.</t>
    </r>
  </si>
  <si>
    <r>
      <rPr>
        <sz val="9"/>
        <color rgb="FF000000"/>
        <rFont val="Arial"/>
        <family val="2"/>
      </rPr>
      <t>Para el mes de febrero de la vigencia 2024, se ejecutó $18.033.828.945</t>
    </r>
    <r>
      <rPr>
        <b/>
        <sz val="9"/>
        <color rgb="FFFF0000"/>
        <rFont val="Arial"/>
        <family val="2"/>
      </rPr>
      <t xml:space="preserve"> </t>
    </r>
    <r>
      <rPr>
        <sz val="9"/>
        <color rgb="FF000000"/>
        <rFont val="Arial"/>
        <family val="2"/>
      </rPr>
      <t>del presupuesto programado equivalente al 92%</t>
    </r>
    <r>
      <rPr>
        <sz val="9"/>
        <color theme="1"/>
        <rFont val="Arial"/>
        <family val="2"/>
      </rPr>
      <t>.</t>
    </r>
  </si>
  <si>
    <r>
      <rPr>
        <sz val="9"/>
        <color rgb="FF000000"/>
        <rFont val="Arial"/>
        <family val="2"/>
      </rPr>
      <t>Para el primer trimestre de la vigencia 2024, se ejecutó $21,474,483,396</t>
    </r>
    <r>
      <rPr>
        <b/>
        <sz val="9"/>
        <color rgb="FFFF0000"/>
        <rFont val="Arial"/>
        <family val="2"/>
      </rPr>
      <t xml:space="preserve"> </t>
    </r>
    <r>
      <rPr>
        <sz val="9"/>
        <color rgb="FF000000"/>
        <rFont val="Arial"/>
        <family val="2"/>
      </rPr>
      <t>del presupuesto programado equivalente al 89,91%</t>
    </r>
    <r>
      <rPr>
        <sz val="9"/>
        <color theme="1"/>
        <rFont val="Arial"/>
        <family val="2"/>
      </rPr>
      <t>.</t>
    </r>
  </si>
  <si>
    <t xml:space="preserve">16/04/2024:
No se generan observaciones respecto al análisis y evidencias reportados para el seguimiento del indicador. </t>
  </si>
  <si>
    <t>TH-7748-002</t>
  </si>
  <si>
    <t>Seguimiento a la ejecución de tareas del proyecto de inversión</t>
  </si>
  <si>
    <r>
      <t>Controlar la planeación y ejecución integral y sistemática de las</t>
    </r>
    <r>
      <rPr>
        <strike/>
        <sz val="9"/>
        <color rgb="FFFF0000"/>
        <rFont val="Arial"/>
        <family val="2"/>
      </rPr>
      <t xml:space="preserve"> </t>
    </r>
    <r>
      <rPr>
        <sz val="9"/>
        <rFont val="Arial"/>
        <family val="2"/>
      </rPr>
      <t>tareas que deben desarrollarse para el proyecto de inversión.</t>
    </r>
  </si>
  <si>
    <t>Cumplimiento de tareas programadas.</t>
  </si>
  <si>
    <t>(# de tareas ejecutadas en el periodo / Total de tareas programadas en el periodo) *100%</t>
  </si>
  <si>
    <t>Plan de Acción - SPI</t>
  </si>
  <si>
    <r>
      <t xml:space="preserve">
Denominador:
Sumar las tareas que están programadas por cada uno de los meses por cada una de las actividades
</t>
    </r>
    <r>
      <rPr>
        <sz val="9"/>
        <rFont val="Arial"/>
        <family val="2"/>
      </rPr>
      <t xml:space="preserve">numerador:
Validar que las tareas estén ejecutadas
Sumar las tareas que se ejecutaron </t>
    </r>
    <r>
      <rPr>
        <strike/>
        <sz val="9"/>
        <rFont val="Arial"/>
        <family val="2"/>
      </rPr>
      <t xml:space="preserve"> </t>
    </r>
    <r>
      <rPr>
        <sz val="9"/>
        <rFont val="Arial"/>
        <family val="2"/>
      </rPr>
      <t>mensualmente</t>
    </r>
  </si>
  <si>
    <t>Plan de Acción - SPI con seguimiento para el periodo.</t>
  </si>
  <si>
    <t>Con fecha de corte enero y febrero de 2024, se logró contar con el recurso humano acorde a las necesidades de cada una de las dependencias.
Se presentó el balance de la medición de cargas realizadas por el equipo técnico, en el 100% de las dependencias seleccionadas (priorizadas) en el Nivel Central (16 dependencias, asimismo, se efectuó validación y balance final – primera etapa - de las dependencias que realizaron actualización de sus fichas/perfiles, en el manual de funciones vigente y que fueron retroalimentadas por parte de la referente de Talento Humano encargada y finalmente, para el mes de febrero se estructuró cronograma para iniciar la segunda etapa de revisión de las fichas /perfiles del manual de funciones, respecto a las siguientes dependencias faltantes.
Se programaron y ejecutaron actividades enfocadas en los programas de Gestión Seguridad Industrial y Gestión Higiene Industrial.
Se cumplió con las actividades establecidas en el plan de acción de la política pública de gestión y desarrollo integral del Talento Humano en la SDIS.</t>
  </si>
  <si>
    <t xml:space="preserve">11/03/2024:
Las evidencias cargadas no corresponden a Plan de Acción - SPI con seguimiento para el periodo, lo que adjuntar es la ejecución del PAC, ajustar.
13/03/2024: 
Una vez revisada la información cargada y al no encontrar cambios en la evidencia cargada no se avala el reporte por parte de la segunda línea de defensa, en el entendido que para este indicador la evidencia establecida es: Plan de Acción - SPI con seguimiento para el periodo y no la que están adjuntando: Plan Anual de Adquisiciones.
14/03/2024:
No se generan observaciones respecto al análisis y evidencias reportados para el seguimiento del indicador. </t>
  </si>
  <si>
    <t>Con fecha de corte enero y febrero de 2024, se logró contar con el recurso humano acorde a las necesidades de cada una de las dependencias
Se presentó el balance de la medición de cargas realizadas por el equipo técnico, en el 100% de las dependencias seleccionadas (priorizadas) en el Nivel Central (16 dependencias, asimismo, se efectuó validación y balance final – primera etapa - de las dependencias que realizaron actualización de sus fichas/perfiles, en el manual de funciones vigente y que fueron retroalimentadas por parte de la referente de Talento Humano encargada y finalmente, para el mes de febrero se estructuró cronograma para iniciar la segunda etapa de revisión de las fichas /perfiles del manual de funciones, respecto a las siguientes dependencias faltantes
Se programaron y ejecutaron actividades enfocadas en los programas de Gestión Seguridad Industrial y Gestión Higiene Industrial
Se cumplió con las actividades establecidas en el plan de acción de la política pública de gestión y desarrollo integral del Talento Humano en la SDIS</t>
  </si>
  <si>
    <t>Se cumplió con el 100% en la prestación de los servicios logísticos para la atención de manera eficiente y oportuna de las necesidades operativas de la Entidad.
Se realizaron las actividades de seguimiento y control para verificar las condiciones de calidad, oportunidad y eficiencia de la administrativa del Sistema Interno de Gestión Documental y Archivo
Con fecha de corte marzo de 2024, se logró contar con el recurso humano acorde a las necesidades de cada una de las dependencias.
Se realizó la consulta a la Dirección Distrital de Desarrollo Institucional de la Secretaría General sobre la aplicación del Decreto No 062 de 2024, 
para continuar con la viabilidad del concepto técnico favorable para la ampliación de la planta de empleos de las comisarías de la SDIS.
Se programaron y ejecutaron actividades enfocadas en los programas de Gestión Seguridad Industrial y Gestión Higiene Industrial.
Se cumplió con las actividades establecidas en el plan de acción de la política pública de gestión y desarrollo integral del Talento Humano en la SDIS.</t>
  </si>
  <si>
    <t>GC-001</t>
  </si>
  <si>
    <t>Implementación de la gestión del conocimiento</t>
  </si>
  <si>
    <t>Determinar el porcentaje de cumplimiento de las actividades planificadas para la implementación de la Gestión del conocimiento de acuerdo con los lineamientos definidos por la Política de Gestión del Conocimiento y la Innovación en el marco del MIPG.</t>
  </si>
  <si>
    <t>Ejecución de las actividades de implementación de la Gestión del conocimiento programadas en el periodo.</t>
  </si>
  <si>
    <t>(Porcentaje promedio de avance en las actividades ejecutadas / Porcentaje promedio programado para las actividades identificadas en el Plan de  implementación de Gestión del conocimiento planificadas) *100</t>
  </si>
  <si>
    <t>Plan de implementación de Gestión del conocimiento</t>
  </si>
  <si>
    <t>1. Para el cálculo del numerador se tomarán las actividades programadas para el periodo de reporte en el Plan de Implementación de Gestión del Conocimiento y se tomará el porcentaje promedio de avance en tales actividades .
2. Para el Denominador se tomará el porcentaje promedio programado para el periodo.</t>
  </si>
  <si>
    <t>1. Plan de implementación de Gestión del conocimiento con reportes de seguimiento</t>
  </si>
  <si>
    <t>En el mes de enero se revisaron y  los resultados obtenidos tanto en la medición del Índice de Desempeño Institucional (FURAG) como en el autodiagnóstico de la Política de Gestión del Conocimiento y la Innovación 2023 con el fin de identificar las brechas y necesidades de información para continuar fortaleciendo la política en la entidad como insumo para  iniciar la elaboración del Plan de la implementación 2024.</t>
  </si>
  <si>
    <t>18/03/2024 No se generan observaciones respecto al análisis presentado en el seguimiento al indicador de gestión. Se deja la siguiente recomendación: se debe adelantar todas las acciones pertinentes para dar cumplimiento a la meta propuesta.</t>
  </si>
  <si>
    <t>En el mes de febrero se elaboró una versión preliminar del plan de implementación de la Política de Gestión del Conocimiento y la Innovación 2024, considerando actividades efectivas durante la vigencia 2023 y nuevas actividades para cubrir las brechas identificadas. Considerando el cambio de administración, esta propuesta será socializada primero con el Director de Análisis y Diseño Estratégico antes que con las dependencias sugeridas como participantes para su retroalimentación y alineación con las objetivos definidos por la entidad para el período 2024 - 2028. En el mes de marzo se consolidará la versión final del plan y se socializará con las respectivas dependencias involucradas para su validación.</t>
  </si>
  <si>
    <r>
      <t xml:space="preserve">En el mes de marzo, se socializó el Plan de Implementación de la Política con las respectivas dependencias involucradas para su validación. Una vez aprobado por las áreas participantes, se socializó con el director de Análisis y Diseño Estratégico para su aprobación.
En el primer trimestre de 2024, se llevaron a cabo tres actividades de acuerdo con el plan de implementación con los siguientes resultados:
1. </t>
    </r>
    <r>
      <rPr>
        <sz val="9"/>
        <rFont val="Arial"/>
        <family val="2"/>
      </rPr>
      <t xml:space="preserve">Contenido sobre conocimiento e innovación. Publicación de dos piezas comunicativas sobre la Semana de la innovación e innovación para mi vida en la  Plataforma 'Ecos Innovación SDIS.
2.  Mapa de Gestión del conocimiento. Revisión técnica y metodológica del formulario de conocimiento estratégico, elaboración del tablero de control para el seguimiento al reporte de activos de conocimiento por parte de las dependencias y comunicación a las dependencias sobre el procedimiento de actualización de esta herramienta. </t>
    </r>
    <r>
      <rPr>
        <strike/>
        <sz val="9"/>
        <rFont val="Arial"/>
        <family val="2"/>
      </rPr>
      <t xml:space="preserve">
</t>
    </r>
    <r>
      <rPr>
        <sz val="9"/>
        <rFont val="Arial"/>
        <family val="2"/>
      </rPr>
      <t>3. Reconocimiento de mejores equipos de trabajo. Divulgación de la Resolución, por la cual, se establecen los requisitos para obtener los incentivos por los mejores equipos de trabajo. Desarrollo de la fase de evaluación y preselección de los mejores equipos de trabajo, considerando actividades como convocatoria a los(as) funcionarios(as), recepción y evaluación de los proyectos, así como preselección de los mejores proyectos.
Para cada actividad se cargan las evidencias correspondientes según lo establecido en el plan de implementación.</t>
    </r>
  </si>
  <si>
    <t xml:space="preserve">12/04/2024 No se generan observaciones respecto al análisis presentado en el seguimiento al indicador de gestión. Se deja la siguiente recomendación: debemos actualizar la descripción del método del cálculo con respecto a lo programado por periodo y el cálculo de lo acumulado por periodo. </t>
  </si>
  <si>
    <t xml:space="preserve">Gestión documental </t>
  </si>
  <si>
    <t>GD-001</t>
  </si>
  <si>
    <t>Circular N° 007 del 28/02/2022</t>
  </si>
  <si>
    <t>Dependencias con seguimiento de la implementación de los lineamientos archivísticos.</t>
  </si>
  <si>
    <t>Establecer el porcentaje de dependencias a las que se les realiza los seguimientos de implementación de lineamientos archivísticos.</t>
  </si>
  <si>
    <t>Aplicación oportuna de los lineamientos archivísticos  por parte de los responsables de las Subdirecciones Locales y Dependencias para el seguimiento de la implementación.</t>
  </si>
  <si>
    <t>(Número de Dependencias con seguimientos de implementación de los lineamientos archivísticos/ Número total de Dependencias de la entidad con producción documental) * 100</t>
  </si>
  <si>
    <t>*Informe de Visitas de seguimiento.
*Registros de asistencia.</t>
  </si>
  <si>
    <t>Numerador: Sumar las dependencias con seguimientos de implementación de los lineamientos archivísticos.
Denominador: Tomar el total de dependencias de la SDIS con producción documental, para las cuales aplica la implementación de lineamientos archivísticos.
Nota: El resultado del indicador de la vigencia será el del último periodo.</t>
  </si>
  <si>
    <t>Para el mes de enero de la actual vigencia se diseñó el cronograma de visitas de seguimiento a los archivos de gestión de las dependencias de la Entidad con el propósito de verificar la implementación de la normatividad archivística y directrices emitidas por el equipo SIGA.</t>
  </si>
  <si>
    <r>
      <t xml:space="preserve">09/04//24: 
No se debe registrar ningún valor en el reporte  cualitativo por que la periodicidad del indicador es semestral, por favor ajustar.
</t>
    </r>
    <r>
      <rPr>
        <strike/>
        <sz val="9"/>
        <color rgb="FFFF0000"/>
        <rFont val="Arial"/>
        <family val="2"/>
      </rPr>
      <t xml:space="preserve">
</t>
    </r>
    <r>
      <rPr>
        <sz val="9"/>
        <rFont val="Arial"/>
        <family val="2"/>
      </rPr>
      <t xml:space="preserve">19/04/2024:
No se generan observaciones respecto al análisis reportado para el seguimiento del indicador. 
</t>
    </r>
  </si>
  <si>
    <t xml:space="preserve">Durante el mes de febrero se realizaron las siguientes visitas de seguimiento de conformidad con el cronograma de visitas previamente establecido: 
1. Subdirección Local de Fontibón.
</t>
  </si>
  <si>
    <t xml:space="preserve">09/04//24: 
No se debe registrar ningún valor en el reporte  cualitativo por que la periodicidad del indicador es semestral, por favor ajustar.
19/04/2024:
No se generan observaciones respecto al análisis reportado para el seguimiento del indicador. 
</t>
  </si>
  <si>
    <t xml:space="preserve">Durante el mes de marzo se realizaron las siguientes visitas de seguimiento de conformidad con el cronograma de visitas previamente establecido: 
1. Subdirección Local de Bosa.
2. Oficina de Asuntos Disciplinarios
3. Subdirección para la discapacidad.
Nota: La Subdirección para la Discapacidad no pudo atender la visita y solicitó su reprogramación, en atención que la referente documental debió asistir a reunión con la Subdirectora. Se deja como soporte correo de la solicitud antes mencionada.
</t>
  </si>
  <si>
    <t>Debido a que el indicador es semestral, para el reporte con corte a marzo  no se genera gráfica</t>
  </si>
  <si>
    <t>GD-003</t>
  </si>
  <si>
    <t>Circular N° 011 del 14/03/2023</t>
  </si>
  <si>
    <t>Nivel de inventario documental</t>
  </si>
  <si>
    <t>Establecer el nivel de avance del levantamiento de inventario documental conforme a los criterios técnicos de archivo, en las dependencias con producción documental de la entidad.</t>
  </si>
  <si>
    <t>Levantamiento de inventario documental y organización conforme a los criterios técnicos de archivo en los archivos de gestión por parte de las dependencias con producción documental de la entidad.</t>
  </si>
  <si>
    <t>(Volumetría documental con FUID conforme a los criterios técnicos de archivo en las dependencias con producción documental/Volumetría total identificada en las dependencias con producción documental)*100</t>
  </si>
  <si>
    <t>*Informe de Visitas de seguimiento.
*FUID de las  Dependencias.</t>
  </si>
  <si>
    <t>Numerador: Sumatoria de la volumetría en metros lineales  con inventario documental (FUID) de las dependencias con producción documental.
Denominador: Sumatoria total de la volumetría en metros lineales, identificada en las visitas de seguimiento en las dependencias con producción documental.</t>
  </si>
  <si>
    <t>*Informe de Visitas de seguimiento.
*Matriz consolidada del porcentaje de avance del inventario documental</t>
  </si>
  <si>
    <r>
      <t>09/04//24</t>
    </r>
    <r>
      <rPr>
        <sz val="9"/>
        <color rgb="FFFF0000"/>
        <rFont val="Arial"/>
        <family val="2"/>
      </rPr>
      <t>:</t>
    </r>
    <r>
      <rPr>
        <sz val="9"/>
        <rFont val="Arial"/>
        <family val="2"/>
      </rPr>
      <t xml:space="preserve"> 
La periodicidad del indicador es mensual las celdas del reporte cuantitativo deben ser diligenciadas, en este caso se reporta en cero (0), favor ajustar
19/04/2024:
No se generan observaciones respecto al análisis reportado para el seguimiento del indicador. </t>
    </r>
  </si>
  <si>
    <t xml:space="preserve">Durante las visitas de seguimiento que fueron realizadas en el mes de febrero se encontraron los siguientes avances en el levantamiento del inventario documental: 
1. Subdirección Local de Fontibón.
Total de cajas custodiadas en archivo de Gestión 1,519 que equivalen  a 379.75 metros lineales.
Total Cajas Inventariadas 688 que equivalen a  172 metros lineales.
</t>
  </si>
  <si>
    <t xml:space="preserve">09/04//24: 
1. La Descripción del método de cálculo indica que el calculo se realiza en metros lineales, en este reporte el numerador y denominador corresponden a cajas inventariadas 
2. Se sugiere revisar el nombre de las variables de la formula del indicador y de ser necesario actualizar.
3. Se recomienda que el nombre de las evidencias aportadas sea el mismo que se registra en el presente formato,  *Informe de Visitas de seguimiento.
*Matriz consolidada
 del porcentaje de avance del inventario documental
19/04/2024:
No se generan observaciones respecto al análisis reportado para el seguimiento del indicador. </t>
  </si>
  <si>
    <t xml:space="preserve">Durante las visitas de seguimiento que fueron realizadas en el mes de marzo se encontraron los siguientes avances en el levantamiento del inventario documental: 
1. Subdirección Local de Bosa.
Total de cajas custodiadas en archivo de Gestión 4.481 que equivalen a 1.120,25 metros lineales.
Total de cajas inventariadas  2523 que equivalen a 630.75 metros lineales.
2. Oficina Control Interno Disciplinario.
Total de cajas custodiadas en archivo de Gestión 484 que equivalen a 124 metros lineales.
Total de cajas inventariadas  31que equivalen a 7,75 metros lineales.
3. Subdirección para la Discapacidad no fue posible tener estos datos, en atención que no fue posible atendieran la visita
</t>
  </si>
  <si>
    <t xml:space="preserve">09/04//24: 
1. No es claro como se obtiene el valor del numerador ni del denominador,  el resultado de la sumatoria en metros lineales no es igual a los  valores reportados, por favor ajustar
2. Se sugiere revisar el nombre de las variables de la formula del indicador y de ser necesario actualizar.
3. Se recomienda que el nombre de las evidencias aportadas sea el mismo que se registra en el presente formato,  *Informe de Visitas de seguimiento.
*Matriz consolidada del porcentaje de avance del inventario documental
19/04/2024:
No se generan observaciones respecto al análisis reportado para el seguimiento del indicador. </t>
  </si>
  <si>
    <t>Gestión financiera</t>
  </si>
  <si>
    <t>GF-001</t>
  </si>
  <si>
    <t>Circular No. 007 de 28/02/2022</t>
  </si>
  <si>
    <t>Plan Anual de Caja (PAC) ejecutado</t>
  </si>
  <si>
    <t>Determinar el porcentaje mensual de ejecución del Plan Anual de Caja (PAC)  para realizar seguimiento a la  programación y emitir alertas oportunamente</t>
  </si>
  <si>
    <t>Radicación de cuentas por parte de las dependencias de acuerdo a la programación mensual del PAC</t>
  </si>
  <si>
    <t>(Valor ejecutado del PAC mensual / Valor programado del PAC mensual) * 100)</t>
  </si>
  <si>
    <t>Ejecución del PAC: giros cargados en el aplicativo BogData de la Secretaría Distrital Hacienda, de acuerdo a la radicación de los formatos MC14 en el área financiera.
Programación del PAC: entregada por cada proyecto al área financiera de la entidad y cargada en el aplicativo BogData de la Secretaría Distrital Hacienda</t>
  </si>
  <si>
    <t xml:space="preserve">Numerador:
Corresponde a los giros del mes.
Denominador:
Corresponde al PAC programado del mes
Nota: el resultado de la vigencia corresponde a la aplicación de la fórmula con la sumatoria de todos los periodos.
</t>
  </si>
  <si>
    <t xml:space="preserve">Porcentaje </t>
  </si>
  <si>
    <t>Ejecución del PAC Sistema BogData - Secretaría Distrital de Hacienda
o
Informe CBN-1001-PROGRAMA ANUAL DE CAJA</t>
  </si>
  <si>
    <t>Para el mes de enero 2024 se tiene una ejecución de PAC del 97%, quedando un porcentaje mínimo de recursos programados sin ejecutar por $2.205.932.965 equivalente al 3%,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</si>
  <si>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Para el mes de febrero 2024 se tiene una ejecución de PAC del 92%, quedando un porcentaje  de recursos programados sin ejecutar por $7.443.466.140 equivalente al 8%,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</si>
  <si>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Para el mes de marzo 2024 se tiene una ejecución de PAC del 86%, quedando un porcentaje  de recursos programados sin ejecutar por $25.493.858.283 equivalente al 14%,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</si>
  <si>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 xml:space="preserve">18/04/2024:
No se generan observaciones respecto al análisis reportado para el seguimiento del indicador. </t>
  </si>
  <si>
    <t>GF-005</t>
  </si>
  <si>
    <t>Conciliaciones elaboradas</t>
  </si>
  <si>
    <t>Medir la gestión de las conciliaciones elaboradas, para garantizar la razonabilidad en los estados financieros</t>
  </si>
  <si>
    <t>Entrega oportuna de la información financiera por parte de las dependencias al área contable de la entidad</t>
  </si>
  <si>
    <t>(Número de conciliaciones elaboradas en el periodo / Número de conciliaciones programadas en el periodo) *100</t>
  </si>
  <si>
    <t>Conciliaciones elaboradas por el área contable de la entidad</t>
  </si>
  <si>
    <t>Numerador:
conciliaciones elaboradas en el mes
Denominador:
Conciliaciones programadas para el mes
Nota: el resultado de la vigencia corresponde a la aplicación de la fórmula con la sumatoria de todos los periodos.</t>
  </si>
  <si>
    <t>Registro en Excel de conciliaciones programadas y elaboradas</t>
  </si>
  <si>
    <t xml:space="preserve">Para el mes de diciembre de 2023 se programó la elaboración de 18 conciliaciones de las cuales se efectuaron 18, cumpliendo con el 100% de las mismas. 
Se informa que a partir del mes de junio la conciliación de garantías O.M.A Subdirección Administrativa y Financiera ya no se hace toda vez que quedo conciliada en su totalidad.
De igual manera desde la Asesoría de recursos Financieros se envía mensualmente de manera personalizada (subdirector área responsable) correo recordatorio de la información que deben reportar y sus respectivos plazos. </t>
  </si>
  <si>
    <t xml:space="preserve">Para el mes de enero de 2024 se programó la elaboración de 18 conciliaciones de las cuales se efectuaron 18, cumpliendo con el 100% de las mismas. 
Se informa que a partir del mes de enero de 2024  la conciliación de Recursos entregados en Admón. ya no se hace toda vez que quedo conciliada en su totalidad, adicional se informa que se crean dos conciliaciones más llamadas Procesos ejecutivos a favor de la SDIS y Procesos ejecutivos en contra de la SDIS.
De igual manera desde la Asesoría de recursos Financieros se envía mensualmente de manera personalizada (subdirector área responsable) correo recordatorio de la información que deben reportar y sus respectivos plazos. </t>
  </si>
  <si>
    <t xml:space="preserve">Para el mes de febrero de 2024 se programó la elaboración de 18 conciliaciones de las cuales se efectuaron 18, cumpliendo con el 100% de las mismas. 
Se informa que a partir del mes de enero de 2024  la conciliación de Recursos entregados en Admón. ya no se hace toda vez que quedo conciliada en su totalidad, adicional se informa que se crean dos conciliaciones más llamadas Procesos ejecutivos a favor de la SDIS y Procesos ejecutivos en contra de la SDIS.
De igual manera desde la Asesoría de recursos Financieros se envía mensualmente de manera personalizada (subdirector área responsable) correo recordatorio de la información que deben reportar y sus respectivos plazos. </t>
  </si>
  <si>
    <t>GJ-002</t>
  </si>
  <si>
    <t>Circular No. 009 del 28/02/2023</t>
  </si>
  <si>
    <t>Conciliaciones extrajudiciales atendidas en audiencia de conciliación.</t>
  </si>
  <si>
    <t xml:space="preserve">Verificar la asistencia a las audiencias de conciliación notificadas a la Secretaría Distrital de Integración Social, con el fin de realizar la correspondiente representación judicial en la instancia conciliatoria judicial y extra- judicial. </t>
  </si>
  <si>
    <t xml:space="preserve">Certificado de la Secretaria Técnica del Comité de Conciliación que habilita la asistencia de representación ante la instancia conciliatoria correspondiente. </t>
  </si>
  <si>
    <t>(Número de solicitudes de conciliación extrajudicial atendidas en el periodo / Número de solicitudes de conciliación extrajudiciales recibidas en la SDIS con citación a  audiencia en el periodo) * 100%</t>
  </si>
  <si>
    <t>Base de Datos de Conciliaciones de la OJ.
Sistema de Información de Procesos Judiciales- SIPROJ WEB-  Módulo de MACS- Fichas de Conciliación.</t>
  </si>
  <si>
    <t>Se toma la base de datos "conciliaciones de la Oficina Jurídica" y se filtra la columna "fecha de audiencia en el despacho de conocimiento" por la fecha del periodo que corresponda.</t>
  </si>
  <si>
    <r>
      <t>Base de datos Conciliaciones de la OJ</t>
    </r>
    <r>
      <rPr>
        <strike/>
        <sz val="9"/>
        <color rgb="FFFF0000"/>
        <rFont val="Arial"/>
        <family val="2"/>
      </rPr>
      <t xml:space="preserve"> </t>
    </r>
  </si>
  <si>
    <t>En el mes de Enero se asistió a tres (3) audiencias de conciliación Extrajudicial y se evacuaron dos sesiones ordinarias del comité de conciliación.</t>
  </si>
  <si>
    <t>20/03/2024 No se generan observaciones respecto al análisis presentado en el seguimiento al indicador de gestión. Se deja la siguiente recomendación: se debe adelantar todas las acciones pertinentes para dar cumplimiento a la meta propuesta.</t>
  </si>
  <si>
    <t>En el mes de febrero se asistió a siete (7) audiencias de conciliación Extrajudicial y se evacuaron 2 sesiones ordinarias del comité de conciliación.</t>
  </si>
  <si>
    <t> </t>
  </si>
  <si>
    <t>En el mes de Marzo de 2024 se asistió a una (1) audiencia de conciliación extrajudicial.</t>
  </si>
  <si>
    <t xml:space="preserve">22/04/2024:
 No se generan observaciones respecto al análisis presentado en el seguimiento al indicador de gestión.
</t>
  </si>
  <si>
    <t>Debido a que el indicador es semestral, para el reporte con corte a marzo  no se genera gráfica.​</t>
  </si>
  <si>
    <t>GJ-004</t>
  </si>
  <si>
    <t>Seguimientos y recomendaciones a los casos del Deber de Denuncia emitidos por la Oficina  Jurídica- OJ</t>
  </si>
  <si>
    <t>Atender de manera oportuna los asuntos que competen al Deber de Denuncia, aportando a la protección  de los derechos de los participantes de la SDIS y previniendo el daño antijurídico de la Entidad.</t>
  </si>
  <si>
    <t>Informes de deber de denuncia radicados ante la Oficina Jurídica de contenido administrativo</t>
  </si>
  <si>
    <t>(Número de seguimientos y recomendaciones remitido(s) a la dependencia(s) competente(s) dentro de los diez días hábiles siguientes a la radicación de los informes en la OJ / Número de informes de Deber de denuncia de contenido administrativo radicados en la OJ) * 100%</t>
  </si>
  <si>
    <t>Base de datos de deber de denuncia de la Oficina Jurídica</t>
  </si>
  <si>
    <t>Se toma la base de datos "deber de denuncia" y se filtra la columna "fecha ingreso" y la columna "fecha de salida" Nota: los casos que llegan a finales de mes se contestan y se contabilizan dentro del siguiente mes, dando cumplimiento a los términos de respuesta.</t>
  </si>
  <si>
    <t xml:space="preserve">Base de datos Deber de denuncia </t>
  </si>
  <si>
    <t>Enero: La Oficina Jurídica recibió en el mes de enero del año 2024 un total de treinta y ocho (38) casos, los cuales equivalen a activaciones de rutas por presunta vulneración de derechos y seguimientos que vienen reportados por las Subdirecciones Locales de la SDIS y las Unidades Operativas.
En este mes se dio contestación a través de la elaboración de memorandos a un total de ochenta y seis (86) casos. 
De los treinta y ocho (38) casos que ingresaron en enero, se dio respuesta a veinte (20) y los sesenta y seis (66) restantes, corresponden a seguimientos que venían en rezago de diferentes meses del año anterior.</t>
  </si>
  <si>
    <t>Febrero: En el mes de febrero se recibió un total de 50 casos, los cuales equivalen a activaciones de rutas por presunta vulneración de derechos y seguimientos que vienen de la vigencia anterior reportados por las Subdirecciones Locales de la SDIS y las Unidades Operativas. 
En este mes se dio contestación a un total de cincuenta y uno (51) casos.
De los cincuenta (50) casos que ingresaron, se dio respuesta a treinta y tres (33) y los dieciocho  (18) restantes, corresponden a los casos pendientes del mes enero de 2024,</t>
  </si>
  <si>
    <t>Marzo: En el mes de marzo se recibió un total de 32 casos, los cuales equivalen a activaciones de rutas por presunta vulneración de derechos y seguimientos reportados por las Subdirecciones Locales de la SDIS y las Unidades Operativas.
En este mes se dio contestación a un total de treinta y ocho (38) casos.
De los treinta y dos (32) casos que ingresaron, se dio respuesta a veintiuno (21) y los diecisiete  (17) restantes, corresponden a los casos pendientes del mes febrero de 2024.</t>
  </si>
  <si>
    <t xml:space="preserve">22/04/2024 No se generan observaciones respecto al análisis presentado en el seguimiento al indicador de gestión.
</t>
  </si>
  <si>
    <t>GJ-005</t>
  </si>
  <si>
    <t xml:space="preserve">
Respuesta oportuna de las acciones de tutela notificadas a la Oficina Jurídica. </t>
  </si>
  <si>
    <t>Demostrar la oportuna defensa judicial, respecto de la respuesta a las acciones de tutela notificadas a la Oficina Jurídica dentro de los términos legales establecidos por los diferentes Despachos Judiciales.</t>
  </si>
  <si>
    <t>Contestación en termino legal de las acciones de tutela notificadas a la Oficina Jurídica</t>
  </si>
  <si>
    <t>(No. de Acciones de Tutela contestadas en el término legal / No. de Acciones de Tutela notificadas a la OJ) * 100%</t>
  </si>
  <si>
    <t>"Base de Datos de Acciones de Tutela de la OJ "</t>
  </si>
  <si>
    <t>El Administrador del procedimiento de acciones de tutela, revisa mensualmente la base de datos de acciones de tutela,  verificando el cumplimiento de los términos establecidos por los respectivos despachos judiciales.
Para el cumplimiento del termino se tiene en cuenta la columna "contestación en términos".</t>
  </si>
  <si>
    <r>
      <t>Base de datos Tramite acción de tutela con la verificación mensual de cumplimiento de términos</t>
    </r>
    <r>
      <rPr>
        <strike/>
        <sz val="9"/>
        <color rgb="FFFF0000"/>
        <rFont val="Arial"/>
        <family val="2"/>
      </rPr>
      <t xml:space="preserve">
</t>
    </r>
  </si>
  <si>
    <t>Durante el mes de enero de 2024, la Oficina Jurídica fue notificada de 79 acciones constitucionales en contra de la SDIS, de las cuales únicamente le correspondía contestar 42 de ellas, pues las 37 restantes son tutelas que involucran las actuaciones jurisdiccionales de las comisarías de familia o fueron desistidas por el accionante.</t>
  </si>
  <si>
    <t>20/03/2024 No se generan observaciones respecto al análisis presentado en el seguimiento al indicador de gestión. Se deja las siguientes recomendaciones:
1. Se debe adelantar todas las acciones pertinentes para dar cumplimiento a la meta propuesta.
2. Revisar la descripción del método de cálculo donde se menciona "Para el cumplimiento del termino se tiene en cuenta la columna "contestación en términos".", esta columna no se ve reflejada en la evidencia.
3. En la evidencia por favor crear una columna donde se pueda diferenciar las tutelas por SDIS y las que son de Comisarias de Familia.</t>
  </si>
  <si>
    <t>Durante el mes de febrero de 2024, la Oficina Jurídica fue notificada de 90 acciones constitucionales en contra de la SDIS, de las cuales únicamente le correspondía contestar 48 de ellas, pues las 42 restantes son tutelas que involucran las actuaciones jurisdiccionales de las comisarías de familia o fueron desistidas por el accionante.</t>
  </si>
  <si>
    <t>En referencia a la solicitud de indicadores de tutelas del mes de marzo,  me permito informar que para el mes  de  MARZO de 2024, fueron contestadas CUARENTA Y CINCO (45) acciones de tutela, las cuales fueron  contestadas en el término establecido.
De acuerdo con lo señalado en el artículo 1 y 8 de la ley 2213 de 2022, la notificación personal se entenderá realizada una vez transcurridos dos días hábiles siguientes al envío del mensaje y los términos empezarán a contarse cuándo el iniciador recepciones acuse de recibo o se pueda por otro medio constatar el acceso del destinatario al mensaje
De acuerdo con lo anterior, el 100% de las acciones de tutela fueron atendidas en oportunidad.</t>
  </si>
  <si>
    <t xml:space="preserve">22/04/2024  No se generan observaciones respecto al análisis presentado en el seguimiento al indicador de gestión.
</t>
  </si>
  <si>
    <t>GJ-006</t>
  </si>
  <si>
    <t>Actuaciones judiciales atendidas oportunamente</t>
  </si>
  <si>
    <t>Determinar, conocer y garantizar la oportunidad en la defensa judicial de la Entidad.</t>
  </si>
  <si>
    <t xml:space="preserve">Atención de las actuaciones judiciales  dentro del termino establecido por la ley y/o el despacho judicial. </t>
  </si>
  <si>
    <t>(Número de actuaciones atendidas oportunamente en el periodo / Número de actuaciones notificadas que requieren actuación) * 100%</t>
  </si>
  <si>
    <t>Base de reparto 2023 OJ - Hoja llamada "judicial y prejudicial.
Sistema de Información de Procesos Judiciales- SIPROJ WEB-  Módulo Judiciales- Contingente Judicial</t>
  </si>
  <si>
    <t>Con la base de datos "Base de reparto 2023 OJ - Hoja llamada "judicial y prejudicial", se elabora una tabla dinámica y se tiene en cuenta la columna "NOTIFICACIÓN RECIBIDA Tipos documentales /Actuaciones" y la columna "Cumplimiento", para el periodo del reporte.</t>
  </si>
  <si>
    <t xml:space="preserve">Base de reparto 2023 OJ </t>
  </si>
  <si>
    <t>Para el mes de Enero, se atendieron oportunamente todos los requerimientos y actuaciones notificadas al correo de notificaciones judiciales de la Secretaría Distrital de Integración Social.</t>
  </si>
  <si>
    <t>Para el mes de Febrero, se atendieron oportunamente todos los requerimientos y actuaciones notificadas al correo de notificaciones judiciales de la Secretaría Distrital de Integración Social.</t>
  </si>
  <si>
    <t>Durante el mes de Marzo de 2024, se atendieron oportunamente todos los requerimientos y actuaciones notificadas al correo de notificaciones judiciales de la Secretaría Distrital de Integración Social.</t>
  </si>
  <si>
    <t>22/04/2024 No se generan observaciones respecto al análisis presentado en el seguimiento al indicador de gestión.</t>
  </si>
  <si>
    <t>GL-002</t>
  </si>
  <si>
    <t>Circular No.14 del 27/03/2024</t>
  </si>
  <si>
    <t>Sensibilización sobre el uso responsable de los bienes</t>
  </si>
  <si>
    <t>Promover en los funcionarios y contratistas, la aplicación de los lineamientos y criterios establecidos por el proceso de gestión logística, con el fin de propiciar el uso responsable y gestión adecuada de los bienes de inventario en la entidad.</t>
  </si>
  <si>
    <t>Concretar los espacios para realizar las sensibilizaciones</t>
  </si>
  <si>
    <t>(Sensibilizaciones ejecutadas en el periodo /  Sensibilización requeridas en el periodo) * 100</t>
  </si>
  <si>
    <t>Listados o formularios de asistencia</t>
  </si>
  <si>
    <t>El numerador se calcula realizando el conteo de las sensibilizaciones ejecutadas por el equipo de inventario, a los funcionarios y contratistas de la entidad, que se encuentran almacenadas en los listados de asistencia ubicadas en las carpetas compartidas en el SharePoint.
El valor calculado se divide sobre la cantidad de sensibilizaciones requeridas, según demanda, ya sea presencial o a través sesiones virtuales y el tiempo con que cuenta los funcionarios y contratistas durante el periodo.
Nota:  para obtener el valor acumulado, se debe sumar las cantidades reportadas en cada periodo.</t>
  </si>
  <si>
    <t>1. Listados (planillas de asistencia) o formularios de asistencia (generados por herramientas tecnológicas) 
2. Base en excel con el registro de las sensibilizaciones requeridas y realizadas</t>
  </si>
  <si>
    <t>Durante el mes de enero no se programaron socializaciones teniendo en cuenta que se está conformando el equipo, adicionalmente, se realizó el alistamiento para realizar reuniones con el equipo de gestores y referentes de inventarios para la vigencia en las localidades y en nivel central.</t>
  </si>
  <si>
    <t>27/03/2024 No se generan observaciones respecto al análisis reportado para el seguimiento del indicador.</t>
  </si>
  <si>
    <t>Durante el mes de febrero se llevó a cabo una socialización en la cual se contó con la participación de 64 funcionarios y contratistas de la entidad. Se realizó la presentación de los procedimientos vigentes del proceso y la conformación del equipo de inventarios para la vigencia 2024.</t>
  </si>
  <si>
    <t>27/03/2024 Se recomienda ser más específicos, por ejemplo indicar que procedimientos, quienes y cuantos asistieron, con que fin, entre otros. Así miso, recordar que de acuerdo a la periodicidad se debe reportar avance cuantitativo.
02/04/2024 No se generan observaciones respecto al análisis reportado para el seguimiento del indicador.</t>
  </si>
  <si>
    <t>Para el mes de marzo no se llevaron a cabo socializaciones de sensibilización a funcionarios y contratistas sobre el buen uso de los bienes de inventarios de la SDIS.
Durante el primer trimestre del año 2024 se llevó a cabo una socialización de sensibilización a los funcionarios y contratistas sobre el buen uso de los bienes de inventario de la SDIS.
Se espera en el mes de abril retomar estas sesiones por el equipo de inventarios.</t>
  </si>
  <si>
    <t>15/04/2024 Se recomienda indicar avance cuantitativo y emplear la estructura sugerida para redactar el análisis.
16/04/2024 No se generan observaciones respecto al análisis reportado para el seguimiento del indicador.</t>
  </si>
  <si>
    <t>GL-003</t>
  </si>
  <si>
    <t xml:space="preserve">Oportunidad en los servicios logísticos de mantenimiento </t>
  </si>
  <si>
    <t>Medir la oportunidad en la atención en las solicitudes de servicios logísticos de mantenimiento por parte de las unidades operativas, con el fin de atender los requerimientos dentro de los tiempos establecidos.</t>
  </si>
  <si>
    <t>Contar con la información (base de datos) que identifique claramente la totalidad de los servicios logísticos de mantenimiento atendidos oportunamente, es decir, en un plazo menor o igual a tres (3) días hábiles.</t>
  </si>
  <si>
    <t>(Número de servicios  gestionados oportunamente  / Total de servicios requeridos durante el periodo) *100</t>
  </si>
  <si>
    <t>Reporte de servicios requeridos y atendidos, a través de la herramienta ARANDA.</t>
  </si>
  <si>
    <t>Para identificar los servicios gestionados oportunamente, se debe identificar y calcular en la base de datos, los servicios que fueron atendidos , en un plazo menor o igual a 3 días hábiles, por el apoyo a la supervisión.
Posteriormente,  se divide sobre la cantidad total de servicios logísticos de mantenimiento requeridos por las Unidades Operativas a los apoyos de supervisión, con corte al día 28 de cada mes.
La información que se genere para este indicador será tomada a mes vencido, con corte al día 28 de cada mes.
Nota: para obtener el valor acumulado, se debe sumar las cantidades reportadas en cada periodo.</t>
  </si>
  <si>
    <t>Matriz en Excel descargada de la herramienta ARANDA, con el consolidado de los servicios logísticos de mantenimiento solicitados y gestionados en el periodo determinado.</t>
  </si>
  <si>
    <t>Para el mes de marzo no cuenta con el reporte de servicios requeridos y atendidos, a través de la herramienta ARANDA, ya que el proveedor de la herramienta se encuentra en proceso de parametrización para la generación de este reporte.
Para el mes de abril ya se contará con el reporte servicios requeridos y atendidos, a través de la herramienta ARANDA, de tal manera que logre la medición a partir del mes de abril.</t>
  </si>
  <si>
    <t>15/04/2024 No se generan observaciones respecto al análisis reportado para el seguimiento del indicador.</t>
  </si>
  <si>
    <t>Debido a que el indicador se creo a finales de marzo, para este reporte no se genera gráfica.</t>
  </si>
  <si>
    <t>GL-005</t>
  </si>
  <si>
    <t>Gestión en la baja de bienes, muebles y equipos de inventario</t>
  </si>
  <si>
    <t>Medir la eficacia en el proceso de baja de bienes, muebles y equipos considerados como inservibles y de propiedad de la SDIS.</t>
  </si>
  <si>
    <t>Identificar bienes, muebles y equipos de propiedad de la SDIS, susceptibles a dar de baja</t>
  </si>
  <si>
    <t>(Número total de bajas de bienes, muebles y equipos realizadas en el periodo / Número total  de bajas de bienes, muebles y equipos aprobadas por el comité de inventarios)*100</t>
  </si>
  <si>
    <t>1. Actas y resoluciones que consolidan el listado de los bienes, muebles y equipos dados de baja en el periodo determinado.</t>
  </si>
  <si>
    <t>El numerador se calcula haciendo el conteo de bajas de bienes y equipos de propiedad de la SDIS efectuados en el periodo, las cuales se encuentran reportadas y consolidadas en las actas de baja de bienes y equipos generadas por el equipo de Inventarios.</t>
  </si>
  <si>
    <t>1. Resoluciones que consolidan el listado de los bienes, muebles y equipos dados de baja en el periodo determinado.</t>
  </si>
  <si>
    <t xml:space="preserve">Para el mes marzo no se presentaron  procesos de baja de bienes, muebles y equipos considerados como inservibles y de propiedad de la SDIS, ya que actualmente se esta estructurando nuevo contrato de enajenación para el proceso de baja de los bienes.
Se espera en el mes de mayo concluir la contratación, para así iniciar los procesos de baja de bienes en la entidad. </t>
  </si>
  <si>
    <t xml:space="preserve">Inspección y vigilancia </t>
  </si>
  <si>
    <t>IV-001</t>
  </si>
  <si>
    <t>Visitas de inspección por primera vez realizadas a  instituciones que prestan el servicio de educación inicial en el Distrito Capital inscritas en el Sistema de Información y Registro de Servicios Sociales.</t>
  </si>
  <si>
    <t>Calcular el total de visitas de inspección por primera vez realizadas a instituciones que prestan el servicio de educación inicial en el Distrito Capital, inscritas en el Sistema de Información y Registro de Servicios Sociales (SIRSS), con Instrumento Único de Verificación (IUV) diligenciado, a fin de establecer el estado de eficacia de la labor de inspección y vigilancia, que contribuye progresivamente con el cumplimiento de los estándares de calidad, diseñados para el servicio.</t>
  </si>
  <si>
    <r>
      <rPr>
        <sz val="9"/>
        <color theme="1"/>
        <rFont val="Arial"/>
        <family val="2"/>
      </rPr>
      <t xml:space="preserve">
1.Calidad y oportunidad  de la información registrada en el  SIRSS de las instituciones que prestan el servicio de educación inicial. </t>
    </r>
    <r>
      <rPr>
        <sz val="9"/>
        <color rgb="FF00B0F0"/>
        <rFont val="Arial"/>
        <family val="2"/>
      </rPr>
      <t xml:space="preserve">
</t>
    </r>
    <r>
      <rPr>
        <sz val="9"/>
        <color theme="1"/>
        <rFont val="Arial"/>
        <family val="2"/>
      </rPr>
      <t xml:space="preserve">
2.Programación y comunicación oportuna de las visitas de primera vez a realizar.</t>
    </r>
    <r>
      <rPr>
        <sz val="9"/>
        <color rgb="FF00B0F0"/>
        <rFont val="Arial"/>
        <family val="2"/>
      </rPr>
      <t xml:space="preserve"> </t>
    </r>
    <r>
      <rPr>
        <sz val="9"/>
        <rFont val="Arial"/>
        <family val="2"/>
      </rPr>
      <t xml:space="preserve">
</t>
    </r>
  </si>
  <si>
    <t xml:space="preserve">(Número de visitas de inspección por primera vez  realizadas durante el período a instituciones que prestan el servicio de educación inicial inscritas en el SIRSS, con IUV diligenciado / Número total de visitas  de inspección por primera vez programadas en el período a instituciones que prestan el servicio de educación inicial  inscritas  en el SIRSS)*100 </t>
  </si>
  <si>
    <t xml:space="preserve">1. Base de datos de inscripción en el Sistema de Información y Registro de Servicios Sociales (SIRSS) .
2. Consolidado de programación y resultados de visitas.
</t>
  </si>
  <si>
    <t xml:space="preserve">El numerador corresponde a la cantidad de visitas de inspección por  primera vez realizadas durante el trimestre a instituciones que prestan el servicio de educación inicial inscritas en el SIRSS, cuyo resultado sea la aplicación del  Instrumento Único de Verificación según lo reportado en la base de datos que contiene información del seguimiento a visitas.
El denominador corresponde al  total de visitas  de inspección por primera vez programadas durante el trimestre a instituciones que prestan el servicio de educación inicial.
Nota: el resultado del indicador al final de la vigencia será el promedio simple del porcentaje de cumplimiento de cada período reportado.  </t>
  </si>
  <si>
    <t xml:space="preserve">Reporte en Excel con el número de inscripción, el nombre de la institución, el tipo de institución, dirección,  semana  de programación de visita, la fecha en que se realizó la visita de inspección por primera vez y el resultado de la visita. </t>
  </si>
  <si>
    <r>
      <rPr>
        <sz val="9"/>
        <color theme="1"/>
        <rFont val="Arial"/>
        <family val="2"/>
      </rPr>
      <t>En el mes de enero de 2024, se realizó la inscripción en el SIRSS de un total de ocho (8) instituciones que prestan  el servicio de educación inicial. Durante este mes no se programaron  visitas de inspección de primera vez, debido a la transición normativa que ha ocurrido al interior del proceso con las Resoluciones 2984 y 2804 de 2023.</t>
    </r>
    <r>
      <rPr>
        <sz val="9"/>
        <rFont val="Arial"/>
        <family val="2"/>
      </rPr>
      <t xml:space="preserve">
Nota:  como resultado de la autoevaluación y dinámica del proceso, este indicador se encuentra en trámite de actualización, con el fin reflejar con mayor precisión el alcance actual del proceso Inspección y Vigilancia. </t>
    </r>
  </si>
  <si>
    <t>12/03/2024 Se recomienda justificar lo reportado.
13/03/2024 No se generan observaciones respecto al análisis reportado para el seguimiento del indicador.</t>
  </si>
  <si>
    <t xml:space="preserve">En el mes de febrero no se inscribieron instituciones para la prestación del servicio de educación y en el SIRSS. Durante este mes no se programaron  visitas de inspección de primera vez, debido a la transición normativa que ha ocurrido al interior del proceso Resoluciones 2984 y 2804 de 2023 . 
Nota:  como resultado de la autoevaluación y dinámica del proceso, este indicador se encuentra en trámite de actualización, con el fin reflejar con mayor precisión el alcance actual del proceso Inspección y Vigilancia. </t>
  </si>
  <si>
    <r>
      <t xml:space="preserve">
En el mes de marzo de 2024 se programó un total de 10</t>
    </r>
    <r>
      <rPr>
        <sz val="9"/>
        <color rgb="FFFF0000"/>
        <rFont val="Arial"/>
        <family val="2"/>
      </rPr>
      <t xml:space="preserve"> </t>
    </r>
    <r>
      <rPr>
        <sz val="9"/>
        <rFont val="Arial"/>
        <family val="2"/>
      </rPr>
      <t xml:space="preserve">visitas de inspección por primera vez a  instituciones que prestan el servicio de educación inicial en el Distrito Capital inscritas en el Sistema de Información y Registro de Servicios Sociales, de estas se realizaron de forma eficaz 8 visitas a instituciones con  Instrumento Único de Verificación (IUV) diligenciado, mientras que en 2 visitas se generaron actas de constancia de imposibilidad, pues aunque el equipo se desplazó a la instituciones programadas con la intención de diligenciar el Instrumento Único de Verificación, las visitas no fueron atendidas por las instituciones para estos casos. 
Se evidencia que se alcanzó un cumplimiento del 80% de la meta para el primer trimestre (enero, febrero y marzo),  no se logró la meta (100%) debido a que en una de las instituciones no tenía talento humano disponible para  atender la visita y la otra institución se había trasladado a otro lugar, por lo cual se realizará una reprogramación de estas visitas de primera vez con el fin de aplicar el Instrumento Único de verificación y lograr el cumplimiento de la meta. </t>
    </r>
  </si>
  <si>
    <t>04/04/2024 Se recomienda aclarar cuantas vistas se realizaron y programaron solo en marzo. Así mismo justificar por que no se logro el 100%, se recomienda emplear la estructura sugerida para el análisis de los indicadores.
08/04/2024 No se generan observaciones respecto al análisis reportado para el seguimiento del indicador.</t>
  </si>
  <si>
    <t>IV-002</t>
  </si>
  <si>
    <t xml:space="preserve">Visitas de inspección y vigilancia gestionadas a instituciones  educativas que prestan el servicio de educación inicial, ya sea que se encuentren o no inscritas  en el Sistema de Información y Registro de Servicios Sociales (SIRSS). </t>
  </si>
  <si>
    <t>Calcular el total de visitas de inspección y vigilancia gestionadas a instituciones que prestan el servicio de educación inicial  en el Distrito Capital, ya sea que se encuentren inscritas o no, en el Sistema de Información y Registro de Servicios Sociales (SIRSS), con el fin de supervisar la  labor de inspección y vigilancia, que de manera progresiva contribuye al cumplimiento de los estándares de calidad, diseñados para el servicio.</t>
  </si>
  <si>
    <t xml:space="preserve">1. Calidad y oportunidad  de la información registrada en el  SIRSS de las instituciones que prestan el servicio de educación inicial y de la base de datos consolidada de IVC de instituciones que incluye información de instituciones no inscritas. 
2. Programación y comunicación oportuna de las visitas de inspección y vigilancia a realizar. </t>
  </si>
  <si>
    <t xml:space="preserve">(Número total de visitas  de inspección y vigilancia gestionadas  durante el período a  instituciones que prestan el servicio de educación inicial, que se encuentren inscritas o no, en el  Sistema de Información y Registro de Servicios Sociales (SIRSS) / Número total de visitas de inspección y vigilancia  programadas en el período a instituciones que prestan el servicio de educación inicial, que se encuentren inscritas o no, en el  Sistema de Información y Registro de Servicios Sociales (SIRSS) ) *100 </t>
  </si>
  <si>
    <t xml:space="preserve">1. Base de datos de inscripción en el Sistema de Información y Registro de Servicios Sociales (SIRSS) .
2. Consolidado de programación y resultado de visitas.
</t>
  </si>
  <si>
    <t xml:space="preserve">El numerador corresponde al número  total de visitas de inspección y vigilancia  que sean gestionadas durante el trimestre a instituciones que prestan el servicio de educación inicial, que se encuentren inscritas o no, en el SIRSS, según lo reportado en la base de datos que contiene información del seguimiento a visitas.
El denominador corresponde al número total visitas de inspección y vigilancia programadas a  instituciones que prestan el servicio de educación inicial que se encuentren inscritas o no, en el  Sistema de Información y Registro de Servicios Sociales (SIRSS). 
* Se entiende por visitas de inspección y vigilancia gestionadas, como aquellas actuaciones administrativas realizadas por los profesionales del equipo que al desplazarse de acuerdo con la programación, generan algún activo de información (actas o instrumentos únicos de verificación diligenciados).
Nota: el resultado del indicador al final de la vigencia será el promedio simple del porcentaje de cumplimiento de cada período reportado.  </t>
  </si>
  <si>
    <t xml:space="preserve">Reporte en Excel  con el número (inscripción o identificador), nombre de la institución, el tipo de institución, dirección, la semana de programación de visita, la fecha en que se realizó la visita, tipo de visita y resultado de la visita. </t>
  </si>
  <si>
    <t>Durante el mes de enero  de 2024 se programaron y gestionaron 4 visitas de inspección a instituciones que prestan el servicio de educación inicial. 
Nota: como resultado de la autoevaluación y dinámica del proceso, este indicador se encuentra en trámite de actualización con el fin reflejar con mayor precisión el alcance actual del proceso Inspección y Vigilancia.</t>
  </si>
  <si>
    <t xml:space="preserve">Durante el mes de febrero de 2024 se programaron y gestionaron 13 visitas de inspección a instituciones que prestan el servicio de educación inicial. 
Nota:  como resultado de la autoevaluación y dinámica del proceso, este indicador se encuentra en trámite de actualización, con el fin reflejar con mayor precisión el alcance actual del proceso Inspección y Vigilancia. </t>
  </si>
  <si>
    <t xml:space="preserve">Durante el mes de marzo se programaron y gestionaron un total de 15 visitas de inspección y vigilancia a un total de 15 instituciones que prestan el servicio de educación inicial, generándose como activos de información:  11 Instrumentos únicos de verificación con sus respectivas actas de visita y cuatro actas de constancia de imposibilidad. 
En lo correspondiente al primer trimestre de 2024 se programaron y gestionaron un total de 32 visitas de inspección y vigilancia a un total de 32  instituciones que prestan el servicio de educación inicial en el Distrito Capital. De las visitas programadas y gestionadas, 28 corresponden a instituciones que se encuentran  inscritas en el Sistema de Información y Registro de Servicios Sociales (SIRSS) y 4 a instituciones que no se encuentran inscritas.
Las visitas gestionadas permitieron generar como activos de información: 5 actas de cierre, 11 Instrumentos Únicos de Verificación con sus respectivas actas de visita, 5 actas de constancia de imposibilidad y 11 actas de visita de atención al requerimiento.  
Se evidencia que se alcanzó un cumplimiento del 100% de la meta para el primer trimestre (enero, febrero y marzo), siendo importante mencionar que  las visitas gestionadas se convierten una herramienta de respaldo para dar respuesta a los requerimientos, generar informes y llevar análisis estadísticos al interior del proceso. </t>
  </si>
  <si>
    <t>04/04/2024 Se recomienda especificar la  gestión de marzo.
08/04/2024 No se generan observaciones respecto al análisis reportado para el seguimiento del indicador.</t>
  </si>
  <si>
    <t>PE-002</t>
  </si>
  <si>
    <t>Circular No. 011 del 27/02/2024</t>
  </si>
  <si>
    <t>Solicitudes de modificaciones al presupuesto de inversión de origen interno tramitadas oportunamente</t>
  </si>
  <si>
    <t xml:space="preserve">Medir la oportunidad en el trámite de las solicitudes de modificaciones al presupuesto de inversión de origen interno realizadas por parte de los proyectos de inversión </t>
  </si>
  <si>
    <t>Gestionar la solicitudes de modificaciones al presupuesto de inversión de origen interno entre dos (2) y cinco (5) días hábiles, una vez radicada la solicitud.</t>
  </si>
  <si>
    <t>(Número de solicitudes gestionadas oportunamente en el mes / Número de solicitudes radicadas por los proyectos de inversión en el mes ) *100</t>
  </si>
  <si>
    <t xml:space="preserve">Matriz de seguimiento al trámite de solicitudes de modificaciones al presupuesto de inversión de origen interno </t>
  </si>
  <si>
    <t>Registrar en la matriz de seguimiento, las solicitudes de modificaciones al presupuesto de inversión de origen interno e indicar el memorando y la fecha en que se dio trámite.
Numerador: hace referencia a la cantidad de solicitudes que se gestionaron oportunamente (dentro del tiempo establecido para cada solicitud que esta entre dos a cinco días hábiles) durante el mes del reporte.
Denominador: corresponde a la cantidad de solicitudes radicadas por los proyectos de inversión en el mes (el mes se cuenta desde el día 23 del mes anterior del reporte hasta el día 22 de mes de reporte).
Nota: el resultado del indicador al final de la vigencia será acumulado.</t>
  </si>
  <si>
    <t xml:space="preserve">Matriz de seguimiento al tramite de solicitudes de modificaciones al presupuesto de inversión de origen interno 
Memorando de solicitud y memorando de concepto de viabilidad de la modificación presupuestal </t>
  </si>
  <si>
    <t>Los resultados obtenidos obedecen a que se brindó respuestas a las dos (2) solicitudes de modificación presupuestal  interna allegadas al corte comprendidas entre el 01 y 22 de enero del 2024, detallado de la siguiente manera:
*Proyecto de inversión 7733: 1 
*Proyecto de inversión 7744: 1
En las revisiones realizadas a las modificaciones presupuestales se realizaron:
* Modificaciones al interior de las metas y actividades. 
* Modificaciones presupuestales respecto a reorientación de recursos entre posiciones presupuestales 
Es importante mencionar que se realizan solicitudes  de ajuste a los documentos enviados, con el fin de contar con la justificación clara de la necesidad de trasladar recursos al interior del proyecto de inversión. 
Dentro de los errores mas comunes u observaciones realizadas a las modificaciones presupuestales  se encuentran:
* Errores en la descripción de las posiciones presupuestales 
* Mal diligenciamiento de valores de apropiación en los rubros y a nivel de elemento PEP. 
* Falta de completitud de información en la justificación. 
Dado lo anterior, se cuenta con un porcentaje de avance del 100% para el indicador.</t>
  </si>
  <si>
    <t>07/03/2024 No se generan observaciones respecto al análisis reportado para el seguimiento del indicador.</t>
  </si>
  <si>
    <t>Los resultados obtenidos obedecen a que se brindó respuestas a las trece (13) solicitudes de modificación presupuestal  interna allegadas al corte comprendidas entre el 23 de enero al 22 de febrero del 2024, detallado de la siguiente manera:
*Proyecto de inversión 7748: 2                                 *Proyecto de inversión 7565; 1
*Proyecto de inversión 7740; 2                                 *Proyecto de inversión 7752; 2
*Proyecto de inversión 7745; 2                                 *Proyecto de inversión 7770; 1
*Proyecto de inversión 7749; 1                                 *Proyecto de inversión 7918; 2
En las revisiones realizadas a las modificaciones presupuestales se realizaron: 
* Modificaciones al interior de las metas y actividades. 
* Modificaciones presupuestales respecto a reorientación de recursos entre posiciones presupuestales (POSPRE) 
Es importante mencionar que se realizan solicitudes  de ajuste a los documentos enviados, con el fin de contar con la justificación clara de la necesidad de trasladar recursos al interior del proyecto de inversión. 
Dentro de los errores mas comunes u observaciones realizadas a las modificaciones presupuestales  se encuentran:
* Errores en la descripción de las posiciones presupuestales 
* Mal diligenciamiento de valores de apropiación en los rubros y a nivel de elemento PEP. 
* Falta de completitud de información en la justificación. 
Dado lo anterior, se cuenta con un porcentaje de avance del 100% para el indicador.</t>
  </si>
  <si>
    <t>Los resultados obtenidos obedecen a que se brindó respuestas a nueve (9) solicitudes de modificación presupuestal  interna allegadas al corte comprendidas entre el 23 de febrero al 22 de marzo del 2024, detallado de la siguiente manera:
*Proyecto de inversión 7757: 2                         *Proyecto de inversión 7748: 2
*Proyecto de inversión 7744: 1                         *Proyecto de inversión 7752: 1 
*Proyecto de inversión 7770; 1                         *Proyecto de inversión 7733: 1
*Proyecto de inversión 7564; 1
En las revisiones realizadas a las modificaciones presupuestales se realizaron: 
* Modificaciones al interior de las metas y actividades afectadas para el traslado 
* Modificaciones presupuestales respecto a reorientación de recursos entre posiciones presupuestales (POSPRE) que eran las afectadas para el traslado 
Es importante mencionar que se realizan solicitudes  de ajuste a los documentos enviados, con el fin de contar con la justificación clara de la necesidad de trasladar recursos al interior del proyecto de inversión. 
Dentro de los errores mas comunes u observaciones realizadas a las modificaciones presupuestales  se encuentran:
* Errores en la descripción de las posiciones presupuestales (POSPRE) a ser afectadas por el traslado 
* Errores en el diligenciamiento de los valores de apropiación en los rubros y a nivel de elemento PEP. 
* Errores en la justificación del traslado solicitado
Dado lo anterior, se cuenta con un porcentaje de avance del 100% para el indicador.</t>
  </si>
  <si>
    <t>09/04/2024 Para los siguientes reportes se recomienda emplear la estructura sugerida y solo reflejar la casuística presentada en el periodo (no duplicar la información mes a mes).
No se generan observaciones respecto al análisis reportado para el seguimiento del indicador.</t>
  </si>
  <si>
    <t>PE-7741-003</t>
  </si>
  <si>
    <t>Cumplimiento del plan de acción integrado de las dependencias que hacen parte del proyecto de inversión</t>
  </si>
  <si>
    <t>Calcular el promedio del porcentaje de avance de las actividades que conforman el Plan de Acción Institucional Integrado de la Dirección de Análisis y Diseño Estratégico, Subdirección de Diseño, Evaluación y Sistematización, Subdirección de Investigación e Información y Oficina Asesora de Comunicaciones.</t>
  </si>
  <si>
    <t>Cumplimiento de las actividades del plan de acción institucional integrado para las dependencias Dirección de Análisis y Diseño Estratégico, Subdirección de Diseño, Evaluación y Sistematización, Subdirección de Investigación e Información y Oficina Asesora de Comunicaciones.</t>
  </si>
  <si>
    <t>Promedio del resultado del seguimiento trimestral de las dependencias Dirección de Análisis y Diseño Estratégico, Subdirección de Diseño, Evaluación y Sistematización, Subdirección de Investigación e Información y Oficina Asesora de Comunicaciones en el Plan de Acción Institucional Integrado</t>
  </si>
  <si>
    <t>Reporte en Excel de la ejecución trimestral del Plan de Acción Institucional Integrado</t>
  </si>
  <si>
    <t>1. Solicitar el resultado del seguimiento trimestral por dependencias al Plan de Acción Institucional Integrado a la Subdirección de Diseño, Evaluación y Sistematización (Reporte en Excel y Acta del Comité Institucional de Gestión y Desempeño) 
2. Sumar el porcentaje de cumplimiento en el Plan de Acción Institucional Integrado de las dependencias Dirección de Análisis y Diseño Estratégico, Subdirección de Diseño, Evaluación y Sistematización, Subdirección de Investigación e Información y Oficina Asesora de Comunicaciones y dividirlo entre el número de dependencias analizadas 
Notas: 
*Para el reporte del I trimestre (corte a 30 de marzo) se toma la información del reporte del Plan de Acción Institucional Integrado con corte al 31 de diciembre de la vigencia anterior.</t>
  </si>
  <si>
    <t>Reporte trimestral de ejecución del Plan de Acción Institucional Integrado 
Acta del Comité Institucional de Gestión y Desempeño con el resultado del seguimiento por dependencias en el Plan de Acción Institucional Integrado.</t>
  </si>
  <si>
    <t xml:space="preserve">Con corte a 31 de enero de 2024 la Dirección de Análisis y Diseño Estratégico, Subdirección de Diseño, Evaluación y Sistematización, Subdirección de Investigación e Información y Oficina Asesora de Comunicaciones desarrollaron sus correspondientes actividades programadas para el primer trimestre de 2024 en el Plan de Acción Institucional Integrado, el cual será reportado en la primera semana de abril de 2024.  </t>
  </si>
  <si>
    <t>14/03/2024 No se generan observaciones respecto al análisis presentado en el seguimiento al indicador de gestión. Se deja la siguiente recomendación: se debe adelantar todas las acciones pertinentes para dar cumplimiento a la meta propuesta.</t>
  </si>
  <si>
    <t xml:space="preserve">Con corte a 28 de febrero de 2024 la Dirección de Análisis y Diseño Estratégico, Subdirección de Diseño, Evaluación y Sistematización, Subdirección de Investigación e Información y Oficina Asesora de Comunicaciones desarrollaron sus correspondientes actividades programadas para el primer trimestre de 2024 en el Plan de Acción Institucional Integrado, el cual será reportado en la primera semana de abril de 2024.  
 </t>
  </si>
  <si>
    <t xml:space="preserve">Con corte al 31 de marzo de 2024 la Dirección de Análisis y Diseño Estratégico, Subdirección de Diseño, Evaluación y Sistematización, Subdirección de Investigación e Información y Oficina Asesora de Comunicaciones desarrollaron sus correspondientes actividades programadas para el primer trimestre de 2024 en el Plan de Acción Institucional Integrado, el cual será reportado en la primera semana de abril de 2024.  
De acuerdo con el reporte del Plan de Acción Institucional Integrado con corte a 31 de diciembre de 2023, se obtuvo los siguientes resultados: la Dirección de Análisis y Diseño Estratégico avance promedio: 100%, Subdirección de Diseño, Evaluación y Sistematización avance promedio: 100%, Subdirección de Investigación e Información avance promedio: 100% y Oficina Asesora de Comunicaciones avance promedio: 100%, lo que genera un avance promedio de las 4 dependencias que conforman el proyecto de inversión 7741 del 100%, que de acuerdo con la meta programada para el indicador del 99%, da un porcentaje de avance del indicador del 101% con corte a 31 de marzo de 2024.   
Como evidencia se encuentra el reporte del PAII con corte al 31 de diciembre de 2023 y el cuadro con los avances promedios del PAII de cada dependencia. </t>
  </si>
  <si>
    <t>3. Transformar los servicios sociales de la SDIS con el fin de responder a los aspectos clave del Plan Distrital de Desarrollo como el Sistema Distrital de Cuidado, la Estrategia Territorial de Integración Social y el Ingreso Mínimo Garantizado.</t>
  </si>
  <si>
    <t>PSS-002</t>
  </si>
  <si>
    <t>Circular No. 014 
del 27/03/2024</t>
  </si>
  <si>
    <t>Gestión del proceso prestación de servicios sociales</t>
  </si>
  <si>
    <t xml:space="preserve">Medir el cumplimiento y oportunidad de las actividades específicas  que evidencian la gestión y ayudan a la realización del objetivo del Proceso de Prestación de  servicios sociales, garantizando la gestión eficiente del mismo.
</t>
  </si>
  <si>
    <t>Contar con la planificación del proceso en cuanto a las actividades y tiempos para poder medir la gestión del mismo.</t>
  </si>
  <si>
    <t>No. de actividades  ejecutadas oportunamente/  Actividades programadas en el periodo*100</t>
  </si>
  <si>
    <t xml:space="preserve">*Cronograma de actividades </t>
  </si>
  <si>
    <t xml:space="preserve">El numerador corresponde al número de actividades realizadas oportunamente en el periodo con las evidencias presentadas.
El denominador corresponde al número de actividades programadas en el período establecido producto del cronograma definido. 
Nota: el resultado del indicador de la vigencia se calculará sumando los resultados de cada período. </t>
  </si>
  <si>
    <t>*Cronograma de trabajo con las actividades programadas</t>
  </si>
  <si>
    <t>Este indicador se creó  en la circular No. 014 del 27 de marzo de 2024, por lo que a la fecha no se cuenta con avances cuantitativos. En el próximo reporte del seguimiento del indicador se reportarán los avances correspondientes. 
En el primer trimestre de la vigencia, se desarrolla un cronograma detallado que organiza las actividades requeridas para el proceso, clasificándolas en categorías generales y desglosándolas en tareas específicas. La implementación del cronograma comienza en el mes de abril, arrancando con la ejecución de ciertas actividades específicas.</t>
  </si>
  <si>
    <t>7564 - Mejoramiento de la capacidad de respuesta institucional de las comisarías de familia en Bogotá</t>
  </si>
  <si>
    <t>PSS-7564-002</t>
  </si>
  <si>
    <t>Circular No 014 - 29/03/2023</t>
  </si>
  <si>
    <t>Actuaciones de seguimiento a casos de violencia intrafamiliar, delito sexual y maltrato infantil que evidencian resultado en SIRBE</t>
  </si>
  <si>
    <t>Monitorear el registro de actuaciones de seguimiento en SIRBE para los casos de violencia Intrafamiliar, delito sexual y maltrato infantil atendidos por Comisarías de Familia</t>
  </si>
  <si>
    <t>Recibir el reporte de DADE de manera oportuna, contar con el talento humano idóneo y suficiente en el área de seguimiento en las Comisarias de Familia, tener computadores con conectividad y acceso al SIRBE de manera permanente</t>
  </si>
  <si>
    <t>(No. De actuaciones de seguimiento a casos de VIF, Delito sexual y MI / No. De actuaciones de seguimiento a casos de VIF, Delito sexual y MI con resultado en Comisarías de Familia en el periodo) * 100</t>
  </si>
  <si>
    <t>SIRBE Comisarías de Familia</t>
  </si>
  <si>
    <t xml:space="preserve">1. Solicitar a DADE la base de datos que contenga las órdenes administrativas por acción de violencia intrafamiliar, denuncia delito sexual y maltrato infantil en Estado de Seguimiento y el resultado de las actuaciones del periodo a medir. 
2. Numerador: Filtrar las ordenes administrativas por acción de violencia intrafamiliar, denuncia delito sexual y maltrato infantil en Estado de Seguimiento con resultado del periodo a medir. 
3. Denominador: Total de las ordenes administrativas por acción de violencia intrafamiliar, denuncia delito sexual y maltrato infantil en Estado de Seguimiento del periodo a medir. 
4. Obtener el porcentaje con los datos del numerador y el denominador. </t>
  </si>
  <si>
    <t>Base de datos suministrada por la DADE</t>
  </si>
  <si>
    <t xml:space="preserve">Para este periodo reportado se realizo registro parcial en la información SIRBE, se presenta una dificultad centrada en el hecho que el mayor número de contratistas están en la culminación de sus contratos y/o algunos de ellos inclusive se encuentran sin vinculación, situación que puede generar afectación en el registro de resultado de las actuaciones de seguimiento programadas, lo cual podría afectar el resultado de la medición del correspondiente indicador, ya que se ha realizado la actividad de acuerdo a la capacidad del servicio. Es de aclarar que con este registro se podrá realizar el análisis trimestral consolidado para contar con líneas de actividades claras para incrementar los resultados en el indicador. </t>
  </si>
  <si>
    <t>11/03/2024 Se recomienda adicionar si se realizó alguna gestión o no para el cumplimiento del indicador.
14/03/2024 No se generan observaciones respecto al análisis reportado para el seguimiento del indicador.</t>
  </si>
  <si>
    <t xml:space="preserve">Para el mes de febrero de 2024, se continua realizando el registro  de la información en el sistema de información SIRBE de manera progresiva de acuerdo con la capacidad de las comisarias de familia de forma incremental con la contratación de personal de seguimiento en las comisarías de familia, a la fecha se cuenta con mínimo un profesional por cada despacho, lo cual permite evidenciar acciones oportunas en el registro de las actuaciones en el actual sistema de información SIRBE, lo anterior para poder generar los reportes de información correspondientes. Es de aclarar que con este registro se podrá realizar el análisis trimestral consolidado para contar con líneas de actividades claras para incrementar los resultados en el indicador. </t>
  </si>
  <si>
    <t xml:space="preserve">
11/03/2024 Se recomienda adicionar si se realizó alguna gestión o no para el cumplimiento del indicador.
14/03/2024 No se generan observaciones respecto al análisis reportado para el seguimiento del indicador.</t>
  </si>
  <si>
    <t>Para el mes de marzo 2024, se recibió el reporte del indicador por parte de la Subdirección de Diseño, Evaluación y Sistematización; en el cual se identificó, en el primer trimestre del año 2024, se programaron 28734 actuaciones por parte de los profesionales de seguimiento de las 37 Comisarías de familia¸ de las cuales 26810 registraron resultados en el sistema de información SIRBE, indicando un cumplimiento del 93.3% para este indicador. Se hace relevante resaltar que las situaciones de contratación presentadas en los meses de enero y febrero del año en curso, pudieron incidir en el resultado del cumplimiento de la meta del indicador, no obstante, ya se estabilizó el talento humano en cada una de las comisarías de familias, lo cual puede incidir de manera progresiva y evidenciar acciones oportunas en el registro de las actuaciones en el actual sistema de información SIRBE, teniendo en cuenta que no se cumplió la meta definida, se adelantará una revisión del mismo por cada una de las comisarías de familia con el objetivo de que se generen las actuaciones pertinentes y los registros en el sistema de información que permitan evidenciar el cumplimiento efectivo de la meta.</t>
  </si>
  <si>
    <t>10/04/2024:
No se generan observaciones respecto al análisis reportado para el seguimiento del indicador.</t>
  </si>
  <si>
    <t xml:space="preserve">Prestación de servicios sociales </t>
  </si>
  <si>
    <t xml:space="preserve">1. Fortalecer la territorialización de políticas, programas, proyectos y acciones en lo local a partir de la estrategia territorial integral social (ETIS) y la tropa social como herramientas de política social en el Distrito capital que reconozca y fortalezca las dinámicas de los hogares, comunidades y territorios, apuntando a la construcción de respuestas transectoriales, integradoras e innovadoras en el marco del sistema Distrital de cuidado, la garantía de derechos y la movilidad social. </t>
  </si>
  <si>
    <t>PSS-7730-001</t>
  </si>
  <si>
    <t>Circular No. 007 del 28/02/2022</t>
  </si>
  <si>
    <t>Personas en flujos migratorios mixtos con seguimiento a la referenciación</t>
  </si>
  <si>
    <t>Monitorear el proceso de seguimiento a la referenciación de población en flujos migratorios mixtos a servicios sociales</t>
  </si>
  <si>
    <t xml:space="preserve">Diligenciamiento correcto de los Formatos: Referenciación de población (FOR-PSS-079) que alimenta con información al Formato Seguimiento a la referenciación de población (FOR-PSS-086). </t>
  </si>
  <si>
    <t>(No. de personas migrantes con seguimiento a la referenciación en el período/ No. total de personas migrantes referenciadas en el período) * 100</t>
  </si>
  <si>
    <t>El Formato Seguimiento a la referenciación de población (FOR-PSS-086)</t>
  </si>
  <si>
    <t xml:space="preserve">Numerador:
El dato de las personas con seguimiento a la referenciación se tomará de la información contenida en el formato de seguimiento a la referenciación de población (FOR-PSS-086), Sección Seguimiento 1 Columna S “Fecha” y corresponderá al número de seguimientos hechos en el mes de reporte.
Denominador:
El dato de las personas referenciadas se tomará de la información contenida en el formato de seguimiento a la referenciación de población (FOR-PSS-086), Columna A “No.” y corresponderá al total de referenciaciones hechas en el mes de reporte.
Nota: El resultado del indicador de la vigencia corresponderá a la aplicación de la fórmula con la sumatoria de los periodos reportados.  </t>
  </si>
  <si>
    <t>Formato de seguimiento a la referenciación de población (FOR-PSS-086) consolidado por las unidades operativas del periodo de reporte correspondiente.</t>
  </si>
  <si>
    <t>Durante el mes de enero se continua con el proceso de referenciación a la población de flujos migratorios mixtos acorde con los lineamientos y metas del proyecto. Se ha realizado una referenciación constante a servicios internos de la Secretaría Distrital de Integración Social como a servicios externos con entidades distritales y cooperantes internacionales. 
Se evidencia una alta referenciación a las entidades externas Consejo Noruego, Cruz Roja y Secretaría Distrital de Salud, cuyos principales motivos son de Protección/Seguridad en entrega de ayudas, atención especializada y aseguramiento respectivamente.  Lo anterior se realizó de acuerdo con el procedimiento Orientación, información y referenciación (PCD-PSS-006) de la Secretaría Distrital de Integración Social (SDIS).           
En términos operativos desde el equipo del servicio se da inicio, durante la presente vigencia, a las acciones necesarias para dar cumplimiento a la meta del indicador de acuerdo con lo esperado y se realizará el monitoreo del comportamiento de este.</t>
  </si>
  <si>
    <t xml:space="preserve">
07/03/2024 No se generan observaciones respecto al análisis reportado para el seguimiento del indicador.</t>
  </si>
  <si>
    <t>Durante el mes de febrero se continua con el proceso de referenciación a la población de flujos migratorios mixtos acorde con los lineamientos y metas del proyecto. Se ha realizado una referenciación constante a servicios internos de la Secretaría Distrital de Integración Social como a servicios externos con entidades distritales y cooperantes internacionales. 
Se evidencia una alta referenciación a las entidades externas Consejo Noruego, ZOA Humanity and Inclusión y Opción Legal-PAO, cuyos principales motivos son de Protección/Seguridad en entrega de ayudas para los dos primeros y salud y acompañamiento jurídico, respectivamente, por los otros dos cooperantes.  Lo anterior se realizó de acuerdo con el procedimiento Orientación, Información y Referenciación (PCD-PSS-006) de la Secretaría Distrital de Integración Social (SDIS).           
En términos operativos desde el equipo del servicio se da continuidad durante la presente vigencia a las acciones necesarias para dar cumplimiento a la meta del indicador de acuerdo con lo esperado, y se realiza el monitoreo del comportamiento de este.</t>
  </si>
  <si>
    <t xml:space="preserve">Durante el mes de marzo el cumplimiento del indicador corresponde a 29%, dado que se referenciaron 7 personas y se realizaron 2 seguimientos a la referenciación. La razón del bajo nivel de cumplimiento de la meta del indicador obedece a que el servicio no contaba con todo el personal dedicado a la atención de población ya que se encontraban en fase contractual y a que los seguimientos dependen del tipo de atención que requieren los beneficiarios, la cual en este periodo solo requirió hacer seguimiento a dos casos, los otros eran de atención con cierre inmediato
Durante el primer trimestre de 2024, se hicieron un total de 129 referenciaciones, realizando seguimiento a un total de 75, con lo cual el porcentaje de seguimiento a la referenciación fue de 58%, evidenciando un rezago de 2% en el cumplimiento de la meta planteada para el indicador, razón por la cual, se hará seguimiento a esta tendencia durante el segundo trimestre del 2024 para tomar las medidas necesarias que conduzcan al cumplimiento de la meta asociada a este indicador.
Por último, se continuará con la referenciación de población proveniente de flujos migratorios mixtos tanto a los servicios de la Secretaria Distrital de Integración Social, como a otras entidades del orden distrital y de cooperación internacional. Lo anterior en concordancia con los propósitos definidos desde el servicio en mención y el procedimiento Orientación, información y referenciación (PCD-PSS-006)
</t>
  </si>
  <si>
    <t>11/04/2024 Se recomienda revisar la redacción, ya que el indicador hace referencia al número de personas con seguimiento sobre le número de personas referenciadas y se esta indicando es el numero de seguimientos sobre las referenciaciones. Así mismo, no olvidar reportar la evidencia.
17/04/2024 Revisar según la evidencia son 71 y no 75.
18/04/2024 No se generan observaciones respecto al análisis reportado para el seguimiento del indicador.</t>
  </si>
  <si>
    <t>PSS-7735-002</t>
  </si>
  <si>
    <t>Circular N° 021 del 23/06/2023</t>
  </si>
  <si>
    <t xml:space="preserve">Personas atendidas en el Servicio Centros de Desarrollo Comunitario y Servicio Tiempo Propio para personas cuidadoras, que participan en otros servicios de la Secretaría Distrital de Integración Social. </t>
  </si>
  <si>
    <t>Medir el número de personas que se vinculan al Servicio Centros de Desarrollo Comunitario-CDC y al Servicio Tiempo Propio para personas cuidadoras, que participan en otros servicios sociales de la Secretaría Distrital de Integración Social - SDIS.</t>
  </si>
  <si>
    <r>
      <t>1. Desarrollo de acciones del Servicio Centros de Desarrollo Comunitario-CDC y del Servicio Tiempo Propio para personas cuidadoras, para vincular participantes de otros servicios de la SDIS
2. Complementariedad y articulación de acciones  entre los otros servicios de la SDIS y los servicios: Centros de Desarrollo Comunitario-CDC y</t>
    </r>
    <r>
      <rPr>
        <sz val="9"/>
        <rFont val="Arial"/>
        <family val="2"/>
      </rPr>
      <t xml:space="preserve"> Tiempo Propio para personas cuidadoras.</t>
    </r>
  </si>
  <si>
    <t>(Número de personas vinculadas al servicio Centros de Desarrollo Comunitario y al Servicio Tiempo Propio para personas cuidadoras, en estado "atendido formado(cursos)" y estado "atendido no formado (cursos)", que participan en otros servicios de la SDIS en cualquier estado / Número total de personas vinculadas al Servicio Centros de Desarrollo Comunitario y al Servicio Tiempo Propio para personas cuidadoras en estado "atendido formado(cursos) y estado atendido no formado (cursos))*100</t>
  </si>
  <si>
    <t>SIRBE</t>
  </si>
  <si>
    <t>Del reporte SIRBE  suministrado por la Subdirección de Diseño, Evaluación y Sistematización, se toma la siguiente información: 
1. Para el numerador, la información corresponderá a la cantidad de personas atendidas en el servicio Centros de Desarrollo Comunitario y Servicio Tiempo Propio para personas cuidadoras en estado “ATENDIDO FORMADO(CURSOS)" y "ATENDIDO NO FORMADO (CURSOS)", y que participan en otros servicios de la SDIS (acumulado).
2. Para el denominador, la información corresponderá al reporte del producto MGA, del periodo correspondiente (acumulado)
Nota: teniendo en cuenta que las mediciones se realizan de manera acumulada, el resultado del indicador de la vigencia será el del último mes.</t>
  </si>
  <si>
    <t>Reporte SIRBE</t>
  </si>
  <si>
    <t>36.8%</t>
  </si>
  <si>
    <t>A enero de 2024, se han registrado 2.956 personas únicas atendida a través de los servicios sociales Centros de Desarrollo Comunitario - CDCs y Tiempo propio para personas cuidadoras - STP de los cuales 903 se encuentran vinculados a otros servicios de la SDIS, presentando una complementariedad entre servicios del 31% en el indicador de gestión.
Desde el servicio a nivel central y local, se han adelantado varias acciones entre las que se encuentran la divulgación de oferta y articulación con los referentes de otros servicios de la entidad desde los equipos locales, el servicio tropa social y con el SIAC desde el equipo central con el fin de potenciar la complementariedad entre los servicios sociales de la SDIS.
A enero de 2024 continúan las obras de intervención en la infraestructura por parte de la Subdirección de plantas físicas, en el CDC La Giralda, unidad ancla de manzana del cuidado. Lo anterior ha generado cierres parciales de dicho espacio, afectando el funcionamiento normal de la unidad, lo que implica la disminución de la capacidad de atención y la oferta disponible para la población.
En enero de 2024, se evidencio en la atención a personas en contraste con otras anualidades para ese mismo mes, un aumento significativo respecto a la meta programada para los servicios CDC y tiempo propio para personas cuidadoras; esto dado que se dio continuidad a la oferta de procesos adelantados durante el último trimestre del año 2023.
Día a día los servicios sociales Centros de Desarrollo Comunitario – CDC y Tiempo propio para personas cuidadoras se han ido posicionando en la dinámica territorial y en el diario vivir de las diferentes poblaciones, familias y personas cuidadoras de Bogotá.</t>
  </si>
  <si>
    <t>13/03/2024. No se generan observaciones respecto al análisis y evidencia reportada para el seguimiento del indicador.</t>
  </si>
  <si>
    <t>En febrero de 2024, los servicios sociales Centros de Desarrollo Comunitario - CDC y Tiempo propio para personas cuidadoras, presentan una atención de 6.431 personas únicas atendidas, lo que se refleja en un avance del 42% en el cumplimiento de la meta para la vigencia 2024. Así mismo, se alcanzó un cumplimiento del 25% de la meta establecida para el indicador de gestión, relacionado con la complementariedad entre servicios.
Los resultados están relacionados con las articulaciones realizadas desde lo local entre los referentes de los distintos servicios de la Secretaría, así como a la continua implementación de nuevas manzanas de cuidado y el fortalecimiento de las ya existentes, en el marco del sistema distrital del cuidado. Desde estas, la oferta de los CDC se plantea como uno de los componentes de la dupla de atención, proponiendo servicios simultáneos para los sujetos de cuidado y para las personas cuidadoras, y dirigido hacia la complementariedad de los servicios de manera más amplia.
Para el mes de febrero de  2024, culminaron la gran mayoría de los contratos de Agentes de Atención Ciudadana, referentes de los CDCs Titos Garzón (Chapinero) y Suba, profesionales del Equipo Técnico Central, agentes recreo deportivos, salvavidas y operarios de lavandería; lo que limita la implementación de la línea técnica, procedimientos, reporte y cargue SIRBE, atención a la población beneficiaria en los territorios.
Debido a la terminación de los contratos de un número significativo de Agentes de Atención Ciudadana, no se logró realizar el reporte de cambios de estado de los procesos finalizados en el mes de febrero de 2024; esto supone una alerta debido a que no se contabilizaron la totalidad de personas atendidas en este período, afectando el cumplimiento de la meta, la calidad del dato y generando registros extemporáneos.
Es necesario continuar con los ejercicios de identificación y generación de alianzas estratégicas con instituciones públicas y privadas que permitan generar una oferta variada, de calidad y pertinente a las realidades, necesidades y expectativas de las diversas poblaciones en los territorios de la ciudad.</t>
  </si>
  <si>
    <t>En el mes de Marzo de 2024, los servicios sociales Centros de Desarrollo Comunitario - CDC y Tiempo propio para personas cuidadoras, presentan una atención de 9.464 personas únicas atendidas, lo que se refleja en un avance del 63% en el cumplimiento de la meta para la vigencia 2024. Así mismo, cómo resultado se mantuvo constante el indicador con el 25% de la meta establecida, lo cual está relacionado con la complementariedad entre servicios.
Las acciones implementadas están orientadas en mantener las articulaciones que se realizan desde lo local entre los referentes de los distintos servicios de la Secretaría, así como a la continua implementación de nuevas manzanas de cuidado y el fortalecimiento de las ya existentes, en el marco del sistema distrital del cuidado. Sin embargo, el que exista el componente de desarrollo de capacidades en otros componentes y servicios de la SDIS impide el ejercicio de referenciación de participantes de esos servicios a los servicios CDC y Tiempo propio para personas cuidadoras; los cuales tienen como propósito el desarrollar capacidades y generar oportunidades que transforman vidas y aportan a la reducción de la vulnerabilidad en los ciudadanos de Bogotá. 
Es necesario realizar un ejercicio de identificación de necesidades e intereses de los participantes de los servicios de la SDIS para que la oferta del servicio CDC y Tiempo propio para personas cuidadoras sea pertinente a las necesidades y las realidades en el desarrollo de capacidades y el autocuidado. Lo que permitiría generar un impacto real y social en las poblaciones y en los territorios.</t>
  </si>
  <si>
    <t>16/04/2024. No se generan observaciones respecto al análisis y evidencia reportada para el seguimiento del indicador.</t>
  </si>
  <si>
    <t>PSS-7740-001</t>
  </si>
  <si>
    <t>Circular No. 029 del 26/09/2022</t>
  </si>
  <si>
    <t>Jóvenes informados sobre Prevención Integral en el marco del componente de prevención integral</t>
  </si>
  <si>
    <t>Determinar el número de jóvenes informados en el marco del componente de prevención  integral: 
Prevención en Salud Mental y Orientación Socio Ocupacional-OSO; Prevención sustancias psicoactivas SPA; Prevención de paternidad y maternidad temprana PPYMT, y violencias.</t>
  </si>
  <si>
    <t xml:space="preserve">Monitorear el cumplimiento de las acciones que se encuentran a cargo de la Subdirección para la Juventud, que hacen parte del componente de Prevención Integral. </t>
  </si>
  <si>
    <t>(Número de jóvenes informados sobre prevención integral / Número de jóvenes programados para ser informados sobre prevención integral) *100</t>
  </si>
  <si>
    <t>Sistema de Información Misional.</t>
  </si>
  <si>
    <t>El numerador corresponde al número de jóvenes informados en prevención integral de acuerdo con el  conteo de datos del Sistema misional.
El denominador corresponde a la totalidad de jóvenes que se programaron para ser informados en prevención integral para la vigencia 2020-2024. de acuerdo con el plan de acción del proyecto 7740.
Nota: el resultado del acumulado del periodo es la sumatoria.</t>
  </si>
  <si>
    <r>
      <t>Conteo de metas del Sistema de Información Misional</t>
    </r>
    <r>
      <rPr>
        <strike/>
        <sz val="9"/>
        <color rgb="FFFF0000"/>
        <rFont val="Arial"/>
        <family val="2"/>
      </rPr>
      <t xml:space="preserve"> </t>
    </r>
  </si>
  <si>
    <t>Desde el equipo de prevención de la Subdirección para la Juventud se siguen ampliando los espacios de participación de prevención integral en busca de un mayor acercamiento a los Jóvenes de Bogotá, con juegos, dinámicas y estrategias pedagógicas que permitan ese acercamiento para romper los esquemas de desconocimiento conceptual y de acciones propias a tomar en cada situación, es por eso que se siguen fortaleciendo las líneas de intervención dirigidas e implementadas por un equipo psicosocial de psicólogos(as) y trabajadores(as) sociales que, desde la salud mental y prevención del suicidio, prevención de sustancias psicoactivas, prevención de violencias, y la estrategia de orientación socio ocupacional- oso, propiciamos asistencia y comunicación profesional y adecuada con los jóvenes, desde la ética y el consentimiento de los mismo para participar de sus derechos en la Sociedad.</t>
  </si>
  <si>
    <t>Desde el equipo de prevención integral de la subdirección para la juventud durante el mes de febrero continuó  trabajando en el desarrollo de línea técnica y de las acciones propias en las cuatro líneas de prevención como: prevención del consumo de sustancias psicoactivas, salud mental y prevención de la conducta suicida, prevención de violencias y la estrategia de orientación socio ocupacional, lo anterior en el marco de compromisos y solicitudes a nivel territorial en los espacios de participación juvenil, de esta manera se busca que los participantes de las diferentes localidades logren identificar conceptualmente los temas principales de los temas mencionados anteriormente, esto se logra con la implementación de herramientas lúdico pedagógicas, dichas acciones se han llevado a localidades como suba, Ciudad Bolívar, Bosa, san Cristóbal, Rafael Uribe, Antonio Nariño, Kennedy entre otras, con el apoyo del equipo territorial de gestores.</t>
  </si>
  <si>
    <t>Para el mes de marzo del año 2024 el componente de prevención integral, desarrollo acciones propias a las líneas de prevención de violencias, salud mental y prevención de la conducta suicida y orientación socio ocupacional, es así que durante el primer trimestre a logrado beneficiar a 1.099 jóvenes de la ciudad de Bogotá, con un cumplimiento del 100% de las atenciones realizadas. Lo anterior con previos elementos de articulación interinstitucional, con instituciones educativas públicas y privadas del territorio, dichas acciones se abordan en los colegios desde los grados octavo a los grados once, y en instituciones de educación superior, lo anterior reconociendo el rango etario de los 14 a 28 años, así mismo ha desarrollado estrategias de participación en ferias de servicios convocadas por entidades como la Secretaría de Salud en el parque Berlín de la localidad de Suba, con la implementación de estrategias lúdico pedagógicas en salud mental, además durante este mes el equipo logro generar articulaciones de implementación en instituciones educativas nocturnas, para llevar su oferta, en prevención integral, se siguen desarrollando estrategias para llegar a diferentes lugares de participación juvenil en toda la ciudad, y generando planes que permitan articulación con población en diferentes contextos sociales.</t>
  </si>
  <si>
    <t xml:space="preserve">12/04/2024:
No se generan observaciones respecto al análisis y evidencias reportados para el seguimiento del indicador. </t>
  </si>
  <si>
    <t>PSS-7740-002</t>
  </si>
  <si>
    <t>Jóvenes vinculados a la plataforma Distrito Joven</t>
  </si>
  <si>
    <t xml:space="preserve">Determinar el número de jóvenes vinculados a la plataforma Distrito Joven con relación a la proyección de metas de registro anual. </t>
  </si>
  <si>
    <t>Implementar de manera efectiva las acciones proyectadas en materia de comunicación y gestión de oportunidades.</t>
  </si>
  <si>
    <t>(Número de jóvenes vinculados a la plataforma distrito joven / número de jóvenes programados para vincular a la plataforma distrito joven) *100</t>
  </si>
  <si>
    <t xml:space="preserve">Reportes plataforma Distrito Joven. </t>
  </si>
  <si>
    <r>
      <t xml:space="preserve">El numerador corresponde al dato obtenido de los reportes de la plataforma Distrito Joven.
El denominador corresponde al totalidad de jóvenes programados para vincular a la plataforma Distrito Joven de acuerdo con lo definido en el perfil del proyecto de inversión.
</t>
    </r>
    <r>
      <rPr>
        <b/>
        <sz val="9"/>
        <rFont val="Arial"/>
        <family val="2"/>
      </rPr>
      <t xml:space="preserve">
</t>
    </r>
    <r>
      <rPr>
        <sz val="9"/>
        <rFont val="Arial"/>
        <family val="2"/>
      </rPr>
      <t>Nota: el resultado del acumulado del periodo es la sumatoria.</t>
    </r>
  </si>
  <si>
    <t>Reporte de registros de la plataforma Distrito Joven</t>
  </si>
  <si>
    <t>Se realiza la consolidación de los reportes de usuarios inscritos y oportunidades cargadas en la plataforma web y App distrito joven del mes de enero del año 2024.</t>
  </si>
  <si>
    <t>Con el objetivo de realizar mejoras operativas y de funcionamiento de la App Distrito Joven, desde el equipo de comunicaciones de la Subdirección para la Juventud se han venido realizando reuniones con el equipo de Informática de la Secretaría Distrital de Integración Social con el fin de revisar ajustes y modificaciones a cada una de las secciones y módulos de la aplicación web y móvil a través de mesas de trabajo virtual.</t>
  </si>
  <si>
    <t>Para el primer trimestre de 2024 se evidencia que se ha logrado que 54.391 personas en los últimos 90 días hayan inscrito en la app, Este dato es muy importante ya que nos permite que la información, convocatorias y talleres les llegue a personas que antes no conocían o no seguían la página y que ahora se informaran y beneficiaran de la oferta de servicios con la que se cuenta. Con el objetivo de realizar mejoras operativas y de funcionamiento de la App Distrito Joven, desde el equipo de comunicaciones de la Subdirección para la Juventud se han venido adelantando reuniones con el equipo de Informática de la Subdirección de investigación e Información  de la Secretaría Distrital de Integración Social con el fin de revisar ajustes y modificaciones a cada una de las secciones y módulos de la aplicación web y móvil a través de mesas de trabajo virtual.</t>
  </si>
  <si>
    <t xml:space="preserve">12/04/2024:
No es posible revisar las evidencias de este indicador, ajustar.
22/04/2024:
No se generan observaciones respecto al análisis y evidencias reportados para el seguimiento del indicador. </t>
  </si>
  <si>
    <t>PSS-7740-003</t>
  </si>
  <si>
    <t>Mujeres jóvenes vinculadas y beneficiadas de los servicios sociales</t>
  </si>
  <si>
    <t>Determinar el número de mujeres jóvenes beneficiadas por los servicios sociales, del total de jóvenes atendidas con vulnerabilidad social.</t>
  </si>
  <si>
    <t>Implementar estrategias con enfoque diferencial de inclusión para las mujeres jóvenes en los servicios prestados.</t>
  </si>
  <si>
    <t xml:space="preserve">(Número de mujeres jóvenes beneficiadas por los servicios sociales de la Subdirección para la Juventud / Número total de jóvenes beneficiados por los servicios sociales de la Subdirección para la Juventud)*100.  </t>
  </si>
  <si>
    <t>El numerador corresponde al dato tomado del conteo de metas de la ficha sirbe específica para los servicios sociales de la Subdirección para la Juventud de las variables clasificación por grupo etario y sexo femenino.
El denominador corresponde al dato tomado del conteo de metas de la ficha sirbe específica para los servicios sociales de la Subdirección para la Juventud de las variables grupo etario y sexo en su totalidad.
Nota: el resultado del acumulado del periodo es la sumatoria.</t>
  </si>
  <si>
    <t>Conteo de metas del Sistema de Información Misional</t>
  </si>
  <si>
    <t>Las actividades que se realizaron para el mes de enero referente a las actividades del enfoque diferencial fueron: ajustar el plan de trabajo y actualizar el cronograma de fechas conmemorativas.</t>
  </si>
  <si>
    <t>En el marco de las atenciones en los servicios sociales se han formulado estrategias territoriales que prioricen la oferta de los servicios sociales de la Subdirección para la Juventud a mujeres en condiciones de vulnerabilidad social y económica, es así como la dependencia pretende beneficiar a esta población.</t>
  </si>
  <si>
    <t>En el Primer trimestre del año se ha logrado beneficiar 5.968 mujeres a través de las actividades que realiza la Subdirección para la Juventud, lo que representa el 58% del total de la población atendida por el proyecto, específicamente para el mes de marzo se trabajó en dos fechas conmemorativas importantes: Día Internacional de la Eliminación de la Discriminación Raizal y el Día de la Mujer. Lo anterior permite conmemorar la diversidad, lucha y el enfoque diferencial al que le apuesta la Subdirección para la Juventud.</t>
  </si>
  <si>
    <t>PSS-7740-004</t>
  </si>
  <si>
    <t>Adolescentes y jóvenes vinculados al Sistema de Responsabilidad Penal para adolescentes que cumplen la medida o sanción</t>
  </si>
  <si>
    <t xml:space="preserve">Identificar la efectividad del plan de atención integral formulado para la ejecución de la medida de restablecimiento de derechos en administración de justicia o de la sanción penal, en el servicio de atención especializada a adolescentes vinculados al Sistema de Responsabilidad Penal para adolescentes. </t>
  </si>
  <si>
    <t>Seguimiento oportuno y documentado al plan de atención individual definido para cada participante.
Actualización del estado del participante en el sistema misional SIRBE de acuerdo al seguimiento al plan de atención individual.</t>
  </si>
  <si>
    <t xml:space="preserve">(No. de adolescentes que egresan del servicio de atención especializada por cumplimiento de la medida o sanción / No. de adolescentes en estado atendido en el periodo) * 100 </t>
  </si>
  <si>
    <t>Sistema Misional.</t>
  </si>
  <si>
    <t>Numerador: reporte oficial del sistema misional de la vigencia (Estado: atendido por criterio cumplimiento de la medida o sanción, o finalización del proceso de atención)
Denominador: reporte oficial del sistema misional de la vigencia (estado: atendido).
Nota: el resultado del acumulado del periodo es la sumatoria.</t>
  </si>
  <si>
    <t>Conteo de metas del Sistema de Información Misional.
Jóvenes en estado atendido en la vigencia en el sistema misional SIRBE.</t>
  </si>
  <si>
    <t>Se realizaron orientaciones en los Centros Forjar de manera presencial y consultas telefónicas y presenciales en temas de derecho penal y familia en los asuntos y situaciones que se presenten en relación con las ejecuciones de las sanciones impuestas por los Jueces de la ciudad de Bogotá SRPA, Libertad Asistida/Vigilada y Prestación de servicios a la Comunidad y los derivados del Restablecimiento de derechos.</t>
  </si>
  <si>
    <t>En el marco del programa de Justicia restaurativa de los centros forjar, se realizaron las publicaciones en las redes sociales de Distrito joven de las diferentes actividades desarrolladas en el mes de febrero, lo anterior teniendo en cuenta que los centros forjar tienen por objetivo de contribuir a la resocialización de los a jóvenes de Bogotá de 14 a 18 años que hacen parte del Sistema de Responsabilidad Penal para adolescentes.</t>
  </si>
  <si>
    <t xml:space="preserve">Durante el mes de marzo, 14 adolescentes y jóvenes finalizaron el proceso en el SFR, de los cuales 1 decidió de forma voluntaria mantener el acompañamiento psicosocial por un periodo no mayor a un año de manera que se da continuidad al proceso de atención desde la Ruta de Oportunidades Juveniles, a través de la estrategia de Postegreso, la cual favorece el acceso a oportunidades en materia de formación, emprendimiento, empleabilidad, bienestar y calidad de vida, permitiendo mayores condiciones para la inclusión social. </t>
  </si>
  <si>
    <t xml:space="preserve">12/04/2024:
No se generan observaciones respecto al análisis reportado para el seguimiento del indicador. </t>
  </si>
  <si>
    <t>Debido a que el indicador semestral, para el reporte con corte a marzo no se genera gráfica.</t>
  </si>
  <si>
    <t>PSS-7744-001</t>
  </si>
  <si>
    <t>Niñas y niños de primera infancia con permanencia mínima de 90 días en el servicio jardines infantiles y sus modalidades jardín infantil nocturno, casas de pensamiento intercultural y espacios rurales</t>
  </si>
  <si>
    <t>Monitorear la permanencia mínima de 90 días de niñas y niños de primera infancia que participan en el servicio jardines infantiles y sus modalidades jardín infantil nocturno, casas de pensamiento intercultural y espacios rurales.</t>
  </si>
  <si>
    <t>Diligenciamiento del SIRBE (web o físico) y el registro oportuno de su información en el Sistema  Misional SIRBE.
Formalización del cupo asignado a niñas y niños de primera infancia en el servicio jardines infantiles y sus modalidades jardín infantil nocturno, casas de pensamiento intercultural y espacios rurales</t>
  </si>
  <si>
    <t>(No. acumulado de niñas y niños de primera infancia que permanecen mínimo 90 días en el servicio jardines infantiles y sus modalidades jardín infantil nocturno, casas de pensamiento intercultural y espacios rurales/ No. acumulado de niñas y niños de primera infancia atendidos en el servicio jardines infantiles y sus modalidades jardín infantil nocturno, casas de pensamiento intercultural y espacios rurales) * 100</t>
  </si>
  <si>
    <t>Numerador: Sistema Misional SIRBE.
Denominador: Sistema Misional SIRBE.</t>
  </si>
  <si>
    <t>Identificar en el reporte de la meta 2 remitido por la DADE el número acumulado de niñas y niños de primera infancia en estados: atendido, en atención y suspendido que hayan permanecido mínimo 90 días en el servicio jardines infantiles y sus modalidades jardín infantil nocturno, casas de pensamiento intercultural y espacios rurales, y, dividirlo entre el número acumulado de niñas y niños en estados: atendido, en atención y suspendido en el servicio jardines infantiles y sus modalidades jardín infantil nocturno, casas de pensamiento intercultural y espacios rurales.
La permanencia de 90 días es el tiempo mínimo requerido para evidenciar efectos de la atención en el desarrollo de niñas y niños.
El denominador se registrará de manera trimestral dado que se obtiene del reporte suministrado por la DADE.
El resultado acumulado del indicador es igual al valor ejecutado en el último reporte.
Además, teniendo en cuenta el inicio de actividades en el servicio jardines infantiles y sus modalidades para la vigencia 2024 y que el indicador es creciente, se espera que el reporte del mes de marzo alcance el cumplimiento del 30% de la meta.</t>
  </si>
  <si>
    <t>Numerador: reporte de la meta 2 de las modalidades jardines infantiles diurnos, nocturnos, casas de pensamiento intercultural y espacios rurales. 
Denominador: reporte Sistema Misional SIRBE</t>
  </si>
  <si>
    <t xml:space="preserve">En enero, se adelantó el proceso de contratación del talento humano interdisciplinario que brinda atención a las niñas y los niños en jardines infantiles diurnos, nocturnos, casas de pensamiento intercultural y espacios rurales; así mismo, se dio inicio a la atención de niñas y niños de primera infancia en el servicio jardines infantiles y sus modalidades, realizando la activación del estado EN ATENCION de las(os) participantes en recurrencia de la vigencia 2023 e iniciando las actividades pedagógicas propuestas en las unidades operativas.
Se proyecta realizar seguimiento a la vinculación de nuevas niñas y niños al servicio y sus modalidades. Cabe resaltar que siendo este indicador trimestral se verá reflejado el avance en el mes de marzo 2024.
</t>
  </si>
  <si>
    <t>En febrero, se dio continuidad a la atención de niñas y niños de primera infancia en jardines infantiles diurnos, nocturnos, casas de pensamiento intercultural y espacios rurales. Además, se continuó con la activación del estado EN ATENCION de las niñas y los niños de nueva vinculación al servicio o alguna de sus modalidades.
Durante el mes, se continuó con la implementación de actividades pedagógicas en las unidades operativas, garantizando la promoción del desarrollo de las niñas y los niños ambientes protectores y seguros.
Se proyecta realizar seguimiento a la vinculación de nuevas(os) participantes. Cabe resaltar que siendo este indicador trimestral se verá reflejado el avance en el mes de marzo 2024.</t>
  </si>
  <si>
    <t xml:space="preserve">Con corte a marzo, 481 niñas y niños de primera infancia presentaron una permanencia mínima de 90 días en jardines infantiles diurnos, nocturnos, casas de pensamiento intercultural y espacios rurales, lo que equivale a un resultado de 1%, es decir, 85 puntos porcentuales bajo la meta del indicador; lo que obedece a que la atención en el servicio jardines infantiles y sus modalidades inició a finales del mes de enero, por lo que el avance en la meta se verá en el mes de abril de 2024. 
Durante este mes se realizaron acciones entre los profesionales del nivel central y local para la búsqueda de participantes que permita aumentar el número de niñas y niños de la ciudad que se benefician de la atención que se brinda en jardines infantiles diurnos y nocturnos, casas de pensamiento intercultural y espacios rurales para promover su desarrollo integral.  
Se precisa que la atención de las y los participantes se brindó en jardines infantiles operados de manera directa por la SDIS, a través de convenios suscritos con Entidades sin Ánimo de lucro, y, operados por medio de convenios celebrados con Cajas de Compensación Familiar.
Se proyecta fortalecer la búsqueda activa de participantes y la movilización de acciones que conlleven a la permanencia de las(os) participantes en el servicio de jardines infantiles y sus modalidades de atención. 
</t>
  </si>
  <si>
    <t>12/04/2024 No se generan observaciones respecto al análisis presentado en el seguimiento al indicador de gestión. Se deja la siguiente recomendación: se debe adelantar todas las acciones pertinentes para dar cumplimiento a la meta propuesta (86%) ya que su cumplimiento esta por debajo de 99 ptos porcentuales.</t>
  </si>
  <si>
    <t>PSS-7744-002</t>
  </si>
  <si>
    <t>Gestantes, niñas y niños de primera infancia atendidos en el servicio creciendo juntos.</t>
  </si>
  <si>
    <t xml:space="preserve">Monitorear la atención de gestantes, niñas y niños de primera infancia que participan en el servicio creciendo juntos. </t>
  </si>
  <si>
    <t>Calidad de la información al focalizar gestantes, niñas y niños de primera infancia para el ingreso al servicio creciendo juntos.
Diligenciamiento del Formato Ficha SIRBE y registro oportuno de su información en el Sistema Misional SIRBE.
Formalización del ingreso de gestantes, niñas y niños de primera infancia en el servicio creciendo juntos.</t>
  </si>
  <si>
    <t>(No. de gestantes, niñas y niños de primera infancia en estados: atendido, en atención y suspendido en el servicio creciendo juntos durante el mes, excluyendo las unidades operativas que no tengan en su denominación CRJU    / No. de cupos ofertados en el servicio creciendo juntos, excluyendo las unidades operativas que no tengan en su denominación CRJU) * 100</t>
  </si>
  <si>
    <t>Numerador: Sistema Misional SIRBE
Denominador: directorio servicios sociales Subdirección para la Infancia</t>
  </si>
  <si>
    <t>Identificar en el aplicativo SIRBE el número de gestantes, niñas y niños de primera infancia del servicio creciendo juntos atendidos durante el mes en estados: atendido, en atención y suspendido, excluyendo las unidades operativas que no tengan en su denominación CRJU y dividirlo entre el número de cupos ofertados en el servicio creciendo juntos registrado en el directorio servicios sociales Subdirección para la Infancia.
Se hará seguimiento al indicador a partir de febrero teniendo en cuenta que desde este mes empieza la operación de la modalidad creciendo juntos a través de convenios de asociación. 
Nota: la sigla "CRJU" significa creciendo juntos operada y se asigna a las unidades operativas que funcionan a través de convenios de asociación.
El resultado final del indicador será acumulado.</t>
  </si>
  <si>
    <t>Numerador: reporte Sistema Misional SIRBE.
Denominador: directorio servicios sociales Subdirección para la Infancia.</t>
  </si>
  <si>
    <t>Según lo definido en la “descripción del método de cálculo”, se hará seguimiento al presente indicador a partir de febrero teniendo en cuenta que a partir de dicho mes iniciará la operación de creciendo juntos a través del convenio de asociación que suscribirá la Entidad con la Caja de Compensación Familiar Cafam.
Se precisa que, durante enero, se adelantó la etapa precontractual para la suscripción del convenio en la vigencia 2024; así mismo, se realizó la suspensión de los participantes en el Sistema Misional SIRBE dado que el convenio no se encontraba en ejecución y se realizaron los egresos por solicitud de retiro voluntario.</t>
  </si>
  <si>
    <t>Con corte a febrero, se atendieron 11657 gestantes, niñas y niños de primera infancia en creciendo juntos, lo que equivale a un resultado de 78%, es decir, veintidós (22) puntos porcentuales bajo la meta del indicador; lo que obedece a que durante este mes se dio inicio a las actividades en el marco del convenio de asociación 1162-2024. 
Durante este mes se realizó la suscripción  y firma de acta de inicio del convenio de asociación 1162-2024 mediante el cual se realizará la implementación del servicio Creciendo juntos, de igual manera se realizó la cualificación al asociado y verificación del cumplimiento de las acciones a realizar en la etapa de alistamiento; de igual manera, se realizó la activación de los participantes en el Sistema Misional SIRBE.
Se proyecta entablar comunicación con los participantes del servicio, con el fin de realizar la depuración de la cobertura del servicio.</t>
  </si>
  <si>
    <t>14/03/2024 No se generan observaciones respecto al análisis presentado en el seguimiento al indicador de gestión. Se deja la siguiente recomendación: se debe adelantar todas las acciones pertinentes para dar cumplimiento a la meta propuesta (100%) ya que su cumplimiento esta por debajo de 22 ptos porcentuales.</t>
  </si>
  <si>
    <t xml:space="preserve">Con corte a marzo, se atendieron 11.363 gestantes, niñas y niños de primera infancia en Creciendo Juntos, lo que equivale a un resultado de 76%, es decir, veinticuatro (24) puntos porcentuales bajo la meta del indicador; lo que obedece a la gestión de las solicitudes de egreso que fueron radicadas durante los meses enero y febrero y a la depuración de la base de participantes inscritos, situación que no permitió hacer activaciones de participante en el mes de marzo.
Durante este mes dentro de las acciones establecidas para inicio de la ejecución del Convenio se realizó búsqueda activa que permitió captar aproximadamente 3.000 potenciales participantes.
Se proyecta realizar un 30% de fichas para gestión de cargue y posterior activación.
</t>
  </si>
  <si>
    <t>12/04/2024 No se generan observaciones respecto al análisis presentado en el seguimiento al indicador de gestión. Se deja la siguiente recomendación: se debe adelantar todas las acciones pertinentes para dar cumplimiento a la meta propuesta (100%) ya que su cumplimiento esta por debajo de 23 ptos porcentuales.</t>
  </si>
  <si>
    <t>PSS-7744-003</t>
  </si>
  <si>
    <t>Gestantes, niñas y niños de primera infancia con permanencia mínima de 90 días en el servicio creciendo juntos.</t>
  </si>
  <si>
    <t xml:space="preserve">Monitorear la permanencia mínima de 90 días de gestantes, niñas y niños de primera infancia que participan en el servicio creciendo juntos. </t>
  </si>
  <si>
    <t>Promoción de acuerdos de corresponsabilidad con participantes del servicio creciendo juntos.
Seguimiento a la permanencia de gestantes, niñas y niños del servicio creciendo juntos.</t>
  </si>
  <si>
    <t>(No. acumulado de gestantes, niñas y niños de primera infancia en estados: atendido, en atención y suspendido que permanecen mínimo 90 días en el servicio creciendo juntos / No. acumulado de gestantes, niñas y niños de primera infancia en estados: atendido, en atención y suspendido durante la vigencia en el servicio creciendo juntos) * 100</t>
  </si>
  <si>
    <t>Numerador: sistema misional SIRBE.
Denominador: sistema misional SIRBE.</t>
  </si>
  <si>
    <t>Identificar en el sistema misional SIRBE el número acumulado de gestantes, niñas y niños de primera infancia en estados: atendido, en atención y suspendido con mínimo 90 días de permanencia en el servicio creciendo juntos y dividirlo entre el número acumulado de gestantes, niñas y niños de primera infancia en estados: atendido, en atención y suspendido durante la vigencia en el servicio creciendo juntos, identificados en el sistema misional SIRBE. 
Se toma la permanencia de 90 días dado que es el tiempo mínimo en el que gestantes, niñas y niños reciben la totalidad de atenciones ofrecidas por el servicio.
El denominador se registrará de manera trimestral dado que se obtiene del reporte suministrado por la DADE.
El resultado acumulado del indicador es igual al valor ejecutado en el último reporte.
Teniendo en cuenta el inicio de actividades en el servicio creciendo juntos para la vigencia 2024 y que el indicador es creciente, se espera que el reporte del mes de marzo alcance el cumplimiento del 80% de la meta.</t>
  </si>
  <si>
    <t>Numerador: reporte sistema misional SIRBE. 
Denominador: reporte sistema misional SIRBE.</t>
  </si>
  <si>
    <t>En el mes de enero, se adelantó la etapa precontractual para la suscripción del convenio para la atención de gestantes, niñas y niños en primera infancia en el servicio Creciendo Juntos para la vigencia 2024.
Durante el mes, se realizó la suspensión de los participantes en el Sistema Misional SIRBE dado que el convenio no se encontraba en ejecución y se realizaron los egresos por solicitud de retiro voluntario.
Se proyecta verificar en el Sistema Misional SIRBE los participantes que se encuentran en estado INSCRITO, SUSPENDIDO y EN ATENCION, con el fin de realizar depuración e iniciar la atención integral a los participantes del servicio.</t>
  </si>
  <si>
    <t xml:space="preserve">En febrero, se dio inicio a la ejecución del Convenio de Asociación 1162-2024 suscrito con la Caja de Compensación Familiar Cafam, mediante el cual se realiza la atención de gestantes, niñas y niños de primera infancia en el servicio Creciendo Juntos. Durante este mes se entabló comunicación con los participantes que se activaron en el Sistema Misional SIRBE para su atención y se tramitaron las solicitudes de egreso por retiro voluntario.
Durante el mes se realizaron las acciones establecidas para el cumplimiento de la etapa de alistamiento del convenio.
Se proyecta el inicio de las atenciones integrales a los participantes y la depuración de los participantes en estado EN ATENCION, INSCRITO, SUSPENDIDO.
 </t>
  </si>
  <si>
    <t xml:space="preserve">Con corte a marzo,  26 gestantes, niñas y niños de primera infancia presentaron una permanencia mínima de 90 días en creciendo juntos, lo que equivale a un resultado de 0,2%, es decir, se presenta un avance muy mínimo en el cumplimiento de la meta del indicador; lo que obedece a que la atención en el servicio Creciendo Juntos inició en el mes de febrero de 2024, y por tanto, el cumplimiento de la permanencia mínima de los participantes se dará a partir del mes de abril de la presente vigencia.
Durante este mes se realizaron las acciones establecidas para la convocatoria de las(os) participantes específicamente en 478 encuentros de acogida. Se continuó con la depuración de participantes en atención y la correspondiente gestión de egresos.
A partir del mes de abril se iniciarán los encuentros grupales y encuentros en casa, espacios que permiten retomar la prestación total del servicio y por ende el fortalecimiento del compromiso por parte de los participantes.
</t>
  </si>
  <si>
    <t>12/04/2024 No se generan observaciones respecto al análisis presentado en el seguimiento al indicador de gestión. Se deja la siguiente recomendación: se debe adelantar todas las acciones pertinentes para dar cumplimiento a la meta propuesta (85%) ya que su cumplimiento esta por debajo de 99 ptos porcentuales.</t>
  </si>
  <si>
    <t>PSS-7744-004</t>
  </si>
  <si>
    <t>Gestantes, niñas y niños de primera infancia atendidos en la modalidad crecemos en la ruralidad.</t>
  </si>
  <si>
    <t xml:space="preserve">Monitorear la atención de gestantes, niñas y niños de primera infancia que participan en la modalidad crecemos en la ruralidad. </t>
  </si>
  <si>
    <t>Diligenciamiento del Formato Ficha SIRBE y registro oportuno de su información en el Sistema Misional SIRBE.</t>
  </si>
  <si>
    <t>(No. de gestantes, niñas y niños de primera infancia en estados: atendido, en atención y suspendido en la modalidad crecemos en la ruralidad en el periodo / No. de cupos ofertados en la modalidad crecemos en la ruralidad) * 100</t>
  </si>
  <si>
    <t>Numerador: sistema misional SIRBE
Denominador: directorio servicios sociales Subdirección para la Infancia</t>
  </si>
  <si>
    <t>Identificar en el sistema misional SIRBE el número de gestantes, niñas y niños de primera infancia de la modalidad crecemos en la ruralidad en estados: atendido, en atención y suspendido en el periodo y dividirlo entre el número de cupos ofertados en la modalidad crecemos en la ruralidad registrado en el directorio servicios sociales Subdirección para la Infancia.
El denominador será incluido por la Subdirección para la Infancia.
El resultado final del indicador será acumulado.</t>
  </si>
  <si>
    <t>Numerador: reporte sistema misional SIRBE.
Denominador: directorio servicios sociales Subdirección para la Infancia.</t>
  </si>
  <si>
    <t xml:space="preserve">Con corte a enero se atendieron 452 gestantes, niñas y niños de primera infancia en la en la modalidad familiar Crecemos en la Ruralidad, lo que equivale a un resultado de 81%, es decir, doce (12) puntos porcentuales bajo la meta del indicador; en razón a que se inició atención a personas gestantes, niñas y niños el 16 de enero del 2024. 
Durante el mes se realizó verificación de condiciones de las niñas, los niños y gestantes en el Sistema de Información Misional SIRBE y búsquedas activas por territorios.
Se proyecta continuar con las acciones de búsqueda activas para lograr la cobertura programada. 
</t>
  </si>
  <si>
    <t>14/03/2024 No se generan observaciones respecto al análisis presentado en el seguimiento al indicador de gestión. Se deja la siguiente recomendación: se debe adelantar todas las acciones pertinentes para dar cumplimiento a la meta propuesta (93%) ya que su cumplimiento esta por debajo de 13 ptos porcentuales.</t>
  </si>
  <si>
    <t xml:space="preserve">Con corte a febrero , se realizaron atenciones interdisciplinarias a 431 gestantes, niñas y niños de primera infancia en la modalidad familiar Crecemos en la Ruralidad, lo que equivale a un resultado de 77%, es decir, dieciséis (16) puntos porcentuales bajo la meta del indicador; en  razón  a que en el proceso de ingreso  al principio del año, se identifica que algunos participantes no retornan de su lugar de origen a Bogotá,  o por traslados internos a causa de situaciones laborales que les obliga a salir de los territorios rurales. Así mismo, continúa la concurrencia de servicios en algunos territorios rurales, por lo tanto, ha sido necesario iniciar procesos de suspensión y egreso de participantes. 
Durante el mes, desde el perfil pedagógico se adelantaron actividades de bienvenida y generación de confianza; así mismo, se socializaron a las familias los acuerdos de corresponsabilidad y el portafolio de los servicios sociales de la Secretaria Distrital de Integración Social. 
Por otro lado, desde las actividades interdisciplinarias se realizaron acciones para toda la familia y comunidad, orientadas a realizar búsquedas activas territorializadas por diferentes veredas. 
Se proyecta continuar con las acciones de búsqueda activas para lograr la cobertura programada. </t>
  </si>
  <si>
    <t>14/03/2024 No se generan observaciones respecto al análisis presentado en el seguimiento al indicador de gestión. Se deja la siguiente recomendación: se debe adelantar todas las acciones pertinentes para dar cumplimiento a la meta propuesta (93%) ya que su cumplimiento esta por debajo de 15 ptos porcentuales.</t>
  </si>
  <si>
    <t xml:space="preserve">Con corte a marzo, se atendieron 471 gestantes, niñas y niños de primera infancia en Crecemos en la Ruralidad, lo que equivale a un resultado de 84%, es decir, nueve (9) puntos porcentuales bajo la meta del indicador, y, siete (7) puntos porcentuales más que el mes anterior; en razón a que se continúa en el proceso de búsqueda activa y vinculación de nuevos participantes. 
Durante el mes  se realizaron  actividades en torno a fortalecer  y poner en evidencia  las transformaciones de las niñas y los niños con las familia y cuidadores, para orientar el fortalecimiento de  acciones sensibles de cuidado  a madres, padres y cuidadores; para generar  en las niñas y los niños confianza en sí mismos y en lo que les rodea; las actividades fortalecieron habilidades parentales para realizar desde los primeros  momentos de la vida de las niñas y los niños, cuyo desarrollo se fortalece a través de la  experimentación  y las interacciones con el cuerpo, los sonidos, los olores, las texturas, entre otros; así van construyen un ritmo que les da seguridad y confianza. 
Se proyecta realizar búsqueda activa de participantes con estrategias de comunicación, infografías, volantes y piezas para socializar por WhatsApp en la comunidad, para realizar posteriormente una revisión del territorio, y visitar posibles participantes referidos por la comunidad .
</t>
  </si>
  <si>
    <t>12/04/2024 No se generan observaciones respecto al análisis presentado en el seguimiento al indicador de gestión. Se deja la siguiente recomendación: se debe adelantar todas las acciones pertinentes para dar cumplimiento a la meta propuesta (93%) ya que su cumplimiento esta por debajo de 13 ptos porcentuales.</t>
  </si>
  <si>
    <t>PSS-7744-005</t>
  </si>
  <si>
    <t>Gestantes, niñas y niños de primera infancia con permanencia mínima de 90 días en la modalidad crecemos en la ruralidad.</t>
  </si>
  <si>
    <t xml:space="preserve">Monitorear la permanencia mínima de 90 días de gestantes, niñas y niños de primera infancia que participan en la modalidad crecemos en la ruralidad. </t>
  </si>
  <si>
    <t>Seguimiento a la permanencia de gestantes, niñas y niños que participan en la modalidad crecemos en la ruralidad.</t>
  </si>
  <si>
    <t>(No. acumulado de gestantes, niñas y niños de primera infancia en estados: atendido, en atención y suspendido (con motivo diferente a notificación de egreso) que permanecen mínimo 90 días en la modalidad crecemos en la ruralidad / No. acumulado de gestantes, niñas y niños de primera infancia en estados: atendido, en atención y suspendido (con motivo diferente a notificación de egreso) en la modalidad crecemos en la ruralidad) * 100</t>
  </si>
  <si>
    <t>Identificar en el sistema misional SIRBE el número acumulado de gestantes, niñas y niños de primera infancia en estados: atendido, en atención y suspendido (con motivo diferente a notificación de egreso) con mínimo 90 días de permanencia en la modalidad crecemos en la ruralidad y dividirlo entre el número acumulado de gestantes, niñas y niños de primera infancia en estados: atendido, en atención y suspendido (con motivo diferente a notificación de egreso) en la modalidad crecemos en la ruralidad identificado en el sistema misional SIRBE.
Se toma la permanencia de 90 días dado que es el tiempo mínimo en el que gestantes, niñas y niños reciben la totalidad de atenciones ofrecidas por la modalidad crecemos en la ruralidad.
El denominador se registrará de manera trimestral dado que obedece a un dato suministrado por la DADE.
El resultado acumulado del indicador es igual al valor ejecutado en el último reporte.
Además, teniendo en cuenta el inicio de actividades en la modalidad se espera que el reporte del mes de marzo alcance el cumplimiento del 70% de la meta.</t>
  </si>
  <si>
    <t>Numerador: reporte sistema misional SIRBE 
Denominador: reporte sistema misional SIRBE</t>
  </si>
  <si>
    <t xml:space="preserve">En enero, se inició la atención de niñas y niños de primera infancia en la modalidad Crecemos en la ruralidad. Durante este mes se realizó la verificación de condiciones y actividades de bienvenida para el año 2024, , logrando que las familias identifiquen sus habilidades parentales en el cuidado de las niñas y los niños. 
Se proyecta realizar un proceso fortalecimiento para familias en el tema de prevención de violencias.
</t>
  </si>
  <si>
    <t xml:space="preserve">En febrero, se dio continuidad a la atención de niñas y niños de primera infancia en la modalidad Crecemos en la ruralidad. Durante este mes se realizó una acción orientada a la prevención del reclutamiento forzado de niñas y niños para la guerra en los territorios rurales de Bogotá, en el marco de la estrategia manos rojas; se adelantaron actividades lúdicas, logrando sensibilizar a las familias en el cuidado de las niñas y los niños. 
Las familias lograron identificar situaciones de riesgo para las niñas y los niños en los diferentes ámbitos donde interactúan, así mismo, se fortaleció el reconocimiento de los derechos de las niñas y los niños en la familia y la comunidad. 
Se proyecta continuar la atención a niñas y niños desde el enfoque de ruralidad.
 </t>
  </si>
  <si>
    <t>Con corte a marzo, 241 gestantes, niñas y niños de primera infancia presentaron una permanencia mínima de 90 días en crecemos en la ruralidad, lo que equivale a un resultado de 45%, es decir, treinta y ocho (38) puntos porcentuales bajo la meta; en razón a que se continúa en el proceso de búsqueda activa y vinculación de nuevos participantes y en la generación de estrategias para fortalecer la permanencia en la modalidad. 
Durante este mes se realizaron actividades con las niñas, los niños y sus familias en la conmemoración del día internacional de los derechos de las mujeres; las actividades permitieron conmemorar en familia y comunidad los derechos ganados por y para las mujeres, aportando a transformar imaginarios de género en las familias rurales.
Se proyecta realizar actividades de sensibilización para fidelizar a las   familias al servicio, a través de generar habilidades parentales en  la importancia de realizar  seguimiento al desarrollo de las niñas y los niños, así mismo, sé  promoverán actividades los estilos de vida saludable,  alimentación infantil saludable, actividad física, descanso, higiene bucal entre otras.</t>
  </si>
  <si>
    <t>12/04/2024 No se generan observaciones respecto al análisis presentado en el seguimiento al indicador de gestión. Se deja la siguiente recomendación: se debe adelantar todas las acciones pertinentes para dar cumplimiento a la meta propuesta (83%) ya que su cumplimiento esta por debajo de 46 ptos porcentuales.</t>
  </si>
  <si>
    <t>PSS-7744-006</t>
  </si>
  <si>
    <t>Niñas, niños y adolescentes atendidos en el servicio centro amar y su modalidad centro amar nocturno que culminan el plan de atención integral.</t>
  </si>
  <si>
    <t>Monitorear el número de niñas, niños y adolescentes atendidos en el servicio centro amar y su modalidad centro amar nocturno que culminan el plan de atención integral.</t>
  </si>
  <si>
    <t>Estrategias oportunas de atención dirigidas a niñas, niños, adolescentes y familias en situación de trabajo infantil vinculados al servicio centro amar y su modalidad centro amar nocturno.
Cambio del estado de seguimiento en el Sistema Misional SIRBE.</t>
  </si>
  <si>
    <t>(No. De niñas, niños y adolescentes que culminan el plan de atención integral durante el bimestre / No. total de niñas, niños y adolescentes en estado atendido durante el bimestre) * 100</t>
  </si>
  <si>
    <t>Numerador: sistema misional SIRBE
Denominador: sistema misional SIRBE</t>
  </si>
  <si>
    <t>Identificar de manera bimestral el número de niñas, niños y adolescentes que egresan del servicio centro amar y de su modalidad centro amar nocturno "estado ATENDIDO" con motivo "finalización proceso de atención" en el sistema misional SIRBE durante el bimestre; y dividirlo entre el número total de niñas, niños y adolescentes en "estado ATENDIDO" en el sistema misional SIRBE durante el bimestre.
Se entiende por "Culminar el plan de atención integral" el estado en el cual la niña, el niño o adolescente se encuentra fuera de situación o riesgo de trabajo infantil, en el marco de las estrategias de atención integral de los componentes del modelo de atención. La culminación del plan de atención integral tiene una duración variable y puede durar un tiempo máximo de dos años.
El resultado acumulado del indicador se calcula a partir de la sumatoria de los valores ejecutados cada bimestre.</t>
  </si>
  <si>
    <t>Numerador: Reporte de niñas, niños y adolescentes en estado atendido con motivo de egreso "finalización proceso de atención" del Sistema Misional SIRBE.
Denominador: Reporte de niñas, niños y adolescentes en estado atendido del Sistema Misional SIRBE.</t>
  </si>
  <si>
    <t>Bimestral</t>
  </si>
  <si>
    <t xml:space="preserve">Durante el mes de enero se garantizó la atención presencial e integral en cada una de las unidades operativas, desarrollando actividades pedagógicas, recreativas, deportivas y de juego; así como el acompañamiento psicosocial, la promoción del autocuidado y la alimentación saludable. Entre las actividades desarrolladas se encuentra: a) talleres con las niñas, niños y adolescentes sobre el proyecto de vida, donde se reconocen y validan sus gustos, habilidades y capacidades. b) movilizaciones en torno al autocuidado y la higiene personal desde fomento de la actividad física y la alimentación saludable. c) Fortalecimiento de las capacidades socioemocionales y participativas donde las niñas y niños se reconocen a sí mismo y al otro como sujetos de derechos, fomentando entornos de respeto, paz y solidaridad. d) Generación de espacios y talleres con madres, padres y/o cuidadores para la garantía de los derechos de las niñas y niños desde el enfoque de la corresponsabilidad, crianza amorosa, pautas de crianza y gestión emocional. e) Gestión intra e interinstitucional con entidades del ámbito local, distrital y nacional donde se logró ampliar la oferta de servicios para las niñas, niños, adolescentes y sus familias; garantizando el acceso y disfrute de espacios y servicios como la red de bibliotecas públicas, atención en salud, orientación vocacional para el empleo y el emprendimiento.  
A través de estas acciones se logró que niñas, niños y sus familias disfrutaran de servicios en donde sus derechos fueron garantizados; además a través del juego, el deporte, la lectura y las artes se gestaron espacios protectores y el fortalecimiento de habilidades y capacidades; permitiendo resignificar las situaciones de riesgo a las cuales han estado expuestos las niñas, niños y adolescentes.
Se proyecta continuar con la atención integral desde cada uno de los componentes de atención de los Centros Amar; entendiendo y respondiendo de manera oportuna a las necesidades y particularidades de la población atendida; así mismo se planea continuar con los procesos de fortalecimiento a los equipos en temas como las activaciones de ruta, el juego como una actividad rectora para el desarrollo integral de la niñez, la participación y la ciudadanía como derechos fundamentales de las niñas y niños; y la familia como el primer respondiente para la protección de las niñas y niños. A través de estos fortalecimientos y la atención integral a través de los componentes se continuará aportando a la prevención y erradicación del trabajo infantil ampliado.
</t>
  </si>
  <si>
    <t>En el bimestre, 96 niñas, niños y adolescentes finalizaron el proceso de atención en los Centros Amar diurnos y nocturnos, lo que equivale a un resultado de 39%, es decir, cuatro (4) puntos porcentuales sobre la meta del indicador. 
Durante este mes se continuó con la atención presencial en cada una de las unidades operativas, realizando una atención integral a las niñas, niños y adolescentes a través de talleres sobre corresponsabilidad, prevención del consumo de sustancias psicoactivas, crianza amorosa, movilización entorno a la prevención del trabajo infantil ampliado, fortalecimiento de capacidades socioemocionales y participativas, espacios de estimulación física y cognitiva, formación artística, musical y deportiva; espacios pedagógicos donde se estimuló el equilibrio, la motricidad, ubicación espacio temporal, pensamiento lógico, proceso de lectura, expresión oral escrita y corporal. Adicionalmente, se realizaron gestiones interinstitucionales e intrainstitucionales con las bibliotecas públicas donde se logró que las niñas y niños disfrutaran de espacios de lectura guiada y exploración de la literatura por medio de la escucha y la reflexión. 
Con estos avances las niñas, niños y adolescentes tuvieron espacios protectores que garantiza el ejercicio pleno  derechos fundamentales y su  el desarrollo integral  Así mismo, las familias lograron interiorizar, reflexionar y cambiar algunos comportamientos que vulneran la integridad de las niñas y niños; por acciones encaminadas a la comprensión, el respeto y las relaciones armoniosas
Se proyecta continuar con la atención presencial en cada una de las unidades operativas garantizando que las niñas, niños y adolescentes tengan un espacio protector donde puedan desarrollar y experimentar experiencias significativas a través de juego, el arte, la literatura y la exploración del medio; así como de una alimentación sana y saludable. Todas estas acciones enmarcadas en la prevención y erradicación del trabajo infantil ampliado</t>
  </si>
  <si>
    <t xml:space="preserve">Durante el mes de marzo, se continuó la atención presencial en cada una de las unidades operativas de los Centros Amar, realizando una atención integral a niñas, niños y adolescentes a través de las valoraciones iniciales desde los diferentes componentes y el seguimiento del plan de atención individual, así como el desarrollo de actividades mensuales con padres, madres y/o cuidadores para dar cumplimiento al mismo. En el marco del modelo de atención en la unidad operativa se avanza en el diseño e implementación de talleres exploratorios de intereses y necesidades para consolidar las propuestas pedagógicas que integrará las acciones de los componentes psicosociales, pedagógicos, en salud y de gestión para la articulación, para garantizar el ejercicio pleno derechos fundamentales y minimizar los riesgos asociados al trabajo infantil ampliado. Avanza también la implementación del convenio CREA en los servicios, con la formación en 7 líneas artísticas de acuerdo a la priorización de cada territorio. 
Se proyecta fortalecer las búsquedas activas e ingreso de nuevos participantes remitidos por otras entidades, para la optimización de la cobertura y dar continuidad al seguimiento del proceso de atención de cada uno de los beneficiarios. De forma paralela, se brindará acompañamiento y orientación a los 13 centros amar para el fortalecimiento técnico y robustecer las alianzas interinstitucionales en pro del bienestar integral de las y los participantes con aliados estratégicos como EMPACOR, TIGO y VANTI
</t>
  </si>
  <si>
    <t>12/04/2024 No se generan observaciones respecto al análisis presentado en el seguimiento al indicador de gestión. Se deja la siguiente recomendación: revisar si la tendencia del indicador en el próximo reporte se da nuevamente en sobrecumplimiento y analizar la pertinencia de actualizar la meta.</t>
  </si>
  <si>
    <t>PSS-7744-007</t>
  </si>
  <si>
    <t>Unidades operativas de la Subdirección para la Infancia cualificadas por el servicio atrapasueños para la atención de niñas, niños y adolescentes víctimas y afectados por el conflicto armado.</t>
  </si>
  <si>
    <t>Monitorear las unidades operativas de la Subdirección para la Infancia cualificadas por el servicio atrapasueños para la atención de niñas, niños y adolescentes víctimas y afectados por el conflicto armado.</t>
  </si>
  <si>
    <t>Información actualizada en la base de datos de cualificación y en el directorio servicios sociales Subdirección para la Infancia.</t>
  </si>
  <si>
    <t>(No. de unidades operativas de la Subdirección para la Infancia cualificadas en un ciclo de siete (7) sesiones por el servicio atrapasueños (acumulado) / No. total de unidades operativas diurnas de la Subdirección para la Infancia que operan en el periodo de reporte) *100</t>
  </si>
  <si>
    <t>Numerador: base de datos de asistencia a las cualificaciones del servicio atrapasueños.
Denominador: directorio servicios sociales Subdirección para la Infancia.</t>
  </si>
  <si>
    <t>Identificar en la base de datos de cualificación del servicio atrapasueños, el número de unidades operativas de la Subdirección para la Infancia que participaron en un ciclo de cualificación de siete (7) sesiones (acumulado) y dividirlo entre el número de unidades operativas diurnas que operan en el periodo de reporte identificado en el directorio servicios sociales Subdirección para la Infancia.
El denominador se registrará de manera mensual dado que las unidades operativas pueden estar sujetas a cierres temporales, definitivos o nuevas aperturas.
Teniendo en cuenta que el indicador tiene tendencia creciente, se espera con corte a mayo el cumplimiento del 25% de la meta establecida. 
El resultado acumulado del indicador es igual al último valor ejecutado en la vigencia .</t>
  </si>
  <si>
    <t>Numerador: base de datos de cualificación del servicio atrapasueños.
Denominador: directorio servicios sociales Subdirección para la Infancia.</t>
  </si>
  <si>
    <t xml:space="preserve">
En el mes de enero se realizó presentación de la propuesta de fortalecimiento técnico a la líder del servicio de jardines infantiles, dicha propuesta tiene como objetivo la apropiación de temas claves para la atención de niñas, niños y adolescentes víctimas y afectados por el conflicto armado, desde un proceso de atención diferencial dirigido al talento humano que participa en los servicios sociales dirigidos a la primera infancia de la Secretaría Distrital de Integración Social desde acciones artísticas, psicosociales y pedagógicas por parte del equipo de Atrapasueños.
Estos módulos de fortalecimiento serán realizados por medio de acciones que tendrán como finalidad el reconocimiento y construcción de ejercicios de memoria como base para la transformación de imaginarios y el aporte a la reparación integral de la población víctima, desde módulos virtuales y presenciales.
Se proyecta realizar  la presentación del fortalecimiento para iniciar el proceso en el mes de febrero con dos localidades.</t>
  </si>
  <si>
    <t xml:space="preserve">
Durante el mes de febrero se generó un espacio de socialización con las referentes de unidades operativas de la localidad de Engativá a quienes se les socializó la metodología del fortalecimiento técnico y se comparte link de inscripción.
Las referentes junto con la líder de las unidades operativas refiere que por temas de contratación no es posible iniciar el fortalecimiento en el mes de febrero, informa que a partir de marzo ya estaría completo el talento humano en las unidades operativas.
Por lo anterior, se proyecta iniciar en el mes de marzo el fortalecimiento técnico.</t>
  </si>
  <si>
    <t>Con corte a marzo, 2 unidades operativas finalizaron los 7 módulos de formación, lo que equivale a un resultado de 1%, es decir, diecisiete  (17) puntos porcentuales bajo la meta del indicador. Las unidades operativas que culminaron el proceso de formación se encuentran ubicadas en la localidad de Engativá.
Durante el mes de marzo se inició el fortalecimiento técnico en las localidades de Engativá y Suba. En Suba se inició el fortalecimiento en 4 unidades operativas, y al corte, se encuentran cursando el módulo 2 (Operación del Servicio Atrapasueños en las atenciones de las niñas, niños víctimas y afectados por el conflicto armado). Mientras que, en Engativá se encontraban vinculadas 4 unidades operativas, de las cuales 2 finalizaron el proceso culminando los 7 módulos propuestos.
Adicionalmente, se desarrollaron espacios conversacionales en las unidades operativas donde se abordó la memoria a través de momentos significativos en las niñas y niños, donde se generaron recuerdos para comprender su historia de vida y su contexto, permitiendo identificar las afectaciones y desde acciones simbólicas aportar a su reparación integral.
Se proyecta vincular 7 unidades operativas nuevas al proceso en el mes de abril, de las localidades de Engativá (2), Suba (2) y Usaquén (3).</t>
  </si>
  <si>
    <t>12/04/2024 No se generan observaciones respecto al análisis presentado en el seguimiento al indicador de gestión. Se deja la siguiente recomendación: se debe adelantar todas las acciones pertinentes para dar cumplimiento a la meta propuesta (93%) ya que su cumplimiento esta por debajo de 97 ptos porcentuales.</t>
  </si>
  <si>
    <t>PSS-7744-010</t>
  </si>
  <si>
    <t>Jardines infantiles privados inscritos en el Sistema de Información y Registro de Servicios Sociales asesorados técnicamente.</t>
  </si>
  <si>
    <t>Monitorear el número de jardines infantiles privados inscritos en el Sistema de Información y Registro de Servicios Sociales asesorados técnicamente.</t>
  </si>
  <si>
    <t xml:space="preserve">Registro oportuno y con calidad de la información de los jardines infantiles privados asesorados en el sistema misional SIRBE.
Garantizar la oferta y divulgación del servicio de asesoría técnica a los jardines infantiles privados del Distrito. </t>
  </si>
  <si>
    <t>(No. de jardines infantiles privados inscritos en el Sistema de Información y Registro de Servicios Sociales que fueron asesorados técnicamente y registrados en el Sistema Misional SIRBE durante el mes (acumulado) / No. de jardines infantiles privados inscritos en el Sistema de Información y Registro de Servicios Sociales durante la vigencia (acumulados)) *100</t>
  </si>
  <si>
    <t>Numerador: Sistema Misional SIRBE.
Denominador: Sistema de Información y Registro de Servicios Sociales.</t>
  </si>
  <si>
    <t>Identificar en el Sistema Misional SIRBE el número de jardines infantiles privados inscritos en el Sistema de Información y Registro de Servicios Sociales que fueron asesorados técnicamente durante el mes (acumulado) y dividirlo entre el número de jardines infantiles privados inscritos en el Sistema de Información y Registro de Servicios Sociales durante la vigencia (acumulados).
El denominador se registrará de manera mensual dado que depende del número de jardines infantiles privados inscritos en el Sistema de Información y Registro de Servicios Sociales (acumulados) y los jardines infantiles privados se inscriben en la Entidad en cualquier mes del año.
Teniendo en cuenta que el indicador tiene tendencia creciente, se espera con corte a mayo el cumplimiento del 40% de la meta establecida. 
El resultado acumulado del indicador es igual al valor ejecutado en el último reporte.</t>
  </si>
  <si>
    <t>Numerador: Reporte del Sistema Misional SIRBE por localidad.
Denominador: reporte del Sistema de Información y Registro de Servicios Sociales.</t>
  </si>
  <si>
    <t xml:space="preserve">Con corte a enero, 295 jardines infantiles privados inscritos en el Sistema de Información y Registro de Servicios Sociales se asesoraron técnicamente, lo equivale a un resultado de 23%, es decir, dos (2) puntos porcentuales bajo la meta del indicador; lo cual obedece a que, durante este mes, se realizaron tres talleres de carácter vivencial (Palabras para Jugar,  Oralitura y Hoy si, a jugar) en el marco de la asesoría técnica especializada en proceso pedagógico. 
Estos encuentros fueron orientados a la comprensión y movilización de las actividades rectoras. Además, en coherencia con la actualización de estándares de calidad para la educación inicial para el servicio de jardines infantiles públicos y privados, se realizaron dos encuentros en el mes de enero, con el fin de presentar la versión actualizada de los estándares de calidad.
Se proyecta desarrollar otro encuentro de socialización de los estándares de calidad para la educación inicial para el servicio de jardines infantiles públicos y privados actualizados.
</t>
  </si>
  <si>
    <t xml:space="preserve">Con corte a febrero, 324 jardines infantiles privados inscritos en el Sistema de Información y Registro de Servicios Sociales se asesoraron técnicamente, lo equivale a un resultado de 25%, es decir, se dio cumplimiento a la meta del indicador; lo cual obedece a que, durante este mes en el marco de la actualización de estándares de calidad para la educación inicial para el servicio de jardines infantiles públicos y privados  2023, se realizó un encuentro el 02 de febrero, en el que se hizo la presentación de la versión actualizada de los estándares de calidad.
Para el mes de marzo, se proyecta realizar una jornada virtual de carácter intersectorial con la Secretaría Distrital de Salud – SDS, para dar inicio al curso en Atención Integrada a las Enfermedades Prevalentes de la Infancia – AIEPI que será certificado por la Secretaría de Salud. Además, se realizarán dos asesorías especializadas, una desde el componente proceso pedagógico, y otra del componente familias, comunidades y redes.
</t>
  </si>
  <si>
    <t>14/03/2024 No se generan observaciones respecto al análisis presentado en el seguimiento al indicador de gestión. Se deja la siguiente recomendación: revisar si la tendencia del indicador en el próximo reporte se da sobrecumplimiento y analizar la pertinencia de actualizar la meta.</t>
  </si>
  <si>
    <t xml:space="preserve">Con corte a marzo, 352 jardines infantiles privados inscritos en el Sistema de Información y Registro de Servicios Sociales se asesoraron técnicamente, lo equivale a un resultado de 27%, es decir, dos (2) puntos porcentuales sobre la meta del indicador; lo cual obedece a la gran acogida de los jardines privados frente a la propuesta de asistencia técnica en el primer trimestre del año. 
En marzo, conforme lo establecido en el plan de actividades que se ha estructurado desde el equipo de Fortalecimiento Técnico para brindar asesoría a los jardines infantiles privados, se han implementado acciones en cada uno de los componentes, en los siguientes términos:
• Asesoría Técnica Especializada en Prevención de Violencias y Activación de Rutas por Presunta Vulneración de Derechos con el propósito de brindar herramientas a los equipos de trabajo de jardines infantiles privados para el ejercicio de activación de rutas administrativas, una vez se tenga conocimiento de situaciones asociadas a presuntas vulneraciones de derechos de  niñas y niños de primera infancia.
• Asesoría Técnica Especializada en Proyecto Pedagógico ha permitido la conversación constructiva con quienes, desde el rol de participantes, formulan interrogantes, exponen intencionalidades, analizan los planteamientos y dejan entre ver sus experiencias previas en la revisión de aspectos conceptuales, normativos y técnicos que conjugan para concretar contenidos en relación con las orientaciones propias de cada criterio esbozado el documento Protocolo Construcción o Actualización del Proyecto Pedagógico PTC-PSS- 058 SDIS – 2021.
Se proyecta para el mes de abril, el desarrollo de dos jornadas de fortalecimiento especializadas para jardines privados.
</t>
  </si>
  <si>
    <t>PSS-7744-011</t>
  </si>
  <si>
    <t>Niñas y niños de primera infancia atendidos en el servicio jardines infantiles y sus modalidades jardín infantil nocturno, casas de pensamiento intercultural y espacios rurales.</t>
  </si>
  <si>
    <t>Monitorear la atención de las niñas y los niños de primera infancia atendidos en el servicio jardines infantiles y sus modalidades jardín infantil nocturno, casas de pensamiento intercultural y espacios rurales.</t>
  </si>
  <si>
    <t>Diligenciamiento del Formato Ficha SIRBE y registro oportuno de su información en el Sistema Misional SIRBE.
Formalización del cupo asignado a niñas y niños de primera infancia en el servicio jardines infantiles y sus modalidades jardín infantil nocturno, casas de pensamiento intercultural y espacios rurales.</t>
  </si>
  <si>
    <t>(No. de niñas y niños de primera infancia que participan en el servicio jardines infantiles y sus modalidades jardín infantil nocturno, casas de pensamiento intercultural y espacios rurales durante el mes / No. de cupos ofertados en el servicio jardines infantiles y sus modalidades jardín infantil nocturno, casas de pensamiento intercultural y espacios rurales durante el mes) * 100</t>
  </si>
  <si>
    <t>Numerador: Sistema Misional SIRBE.
Denominador: directorio de servicios sociales Subdirección para la Infancia.</t>
  </si>
  <si>
    <t xml:space="preserve">Identificar en el reporte de la meta 2 remitido por la DADE el número de niñas y niños de primera infancia en estados: atendido, en atención y suspendido y dividirlo entre el número de cupos ofertados y su optimización en el servicio jardines infantiles y sus modalidades jardín infantil nocturno, casas de pensamiento intercultural y espacios rurales del directorio de servicios sociales Subdirección para la Infancia durante el mes.
El denominador se registrará de manera mensual dado que la oferta de cupos depende de: apertura de nuevas unidades operativas, cierre definitivo o indefinido de unidades operativas y entrega de obras o mantenimiento de infraestructura programados por la Subdirección de Plantas Físicas.
El resultado final del indicador será acumulado. </t>
  </si>
  <si>
    <t>Numerador: reporte de la meta 2 del servicio jardines infantiles y sus modalidades jardín infantil nocturno, casas de pensamiento intercultural y espacios rurales, remitido por la DADE.
Denominador: directorio de servicios sociales Subdirección para la Infancia.</t>
  </si>
  <si>
    <t xml:space="preserve">En enero, se atendieron 18968 niñas y niños de primera infancia en jardines infantiles diurnos, nocturnos, casas de pensamiento intercultural y espacios rurales, lo que equivale a un resultado de 77%, es decir, ocho (8) puntos porcentuales bajo la meta del indicador; en razón a que el inicio de la atención en la vigencia se dio con las(os) participantes de recurrencia.  
En este sentido, durante este mes se realizó la activación de los participantes y se retoman las actividades pedagógicas programadas.
Se proyecta realizar monitoreo a la vinculación paulatina de las(os) participantes.
</t>
  </si>
  <si>
    <t>14/03/2024 No se generan observaciones respecto al análisis presentado en el seguimiento al indicador de gestión. Se deja la siguiente recomendación: se debe adelantar todas las acciones pertinentes para dar cumplimiento a la meta propuesta (85%) ya que su cumplimiento esta por debajo de 10 ptos porcentuales.</t>
  </si>
  <si>
    <t>Con corte a febrero, se atendieron 30963 niñas y niños de primera infancia en jardines infantiles diurnos, nocturnos, casas de pensamiento intercultural y espacios rurales, lo que equivale a un resultado de 77%, es decir,  ocho (8) puntos porcentuales bajo la meta del indicador; en razón a, la vinculación de nuevas niñas y niños a las unidades operativas.
Durante este mes se realizaron actividades pedagógicas encaminadas a la vinculación efectiva de los participantes nuevos.
Se proyecta realizar el monitoreo permanente a la atención de las niñas y los niños.</t>
  </si>
  <si>
    <t>Con corte a marzo, se atendieron 35.073 niñas y niños de primera infancia en jardines infantiles diurnos, nocturnos, casas de pensamiento intercultural y espacios rurales, lo que equivale a un resultado de 87%, es decir, dos (2) puntos porcentuales sobre la meta del indicador, y, diez (10) puntos porcentuales más que el mes anterior; en razón al aumento en la vinculación de nuevas(os) participantes. 
Durante este mes se adelantaron jornadas de inducción y reinducción al talento humano de los jardines infantiles diurnos, nocturnos, casas de pensamiento intercultural y espacios rurales; se realizó la actualización del Procedimiento Seguimiento a la operación del servicio social jardines infantiles (PCD-PSS-010) cuyo objetivo es “definir las acciones para el seguimiento a la prestación del servicio jardines infantiles de la Secretaría Distrital de Integración Social – SDIS con el propósito de identificar alertas en su operación y efectuar articulaciones oportunas y pertinentes encaminadas a brindar a las y los participantes atención de calidad.”.
Se proyecta realizar actividades en las Subdirecciones Locales para la búsqueda de niñas y niños que permita aumentar el número de participantes en jardines infantiles diurnos, nocturnos, casas de pensamiento intercultural y espacios rurales.</t>
  </si>
  <si>
    <t>PSS-7745-004</t>
  </si>
  <si>
    <t>Circular Nº 14 del 27/03/2024</t>
  </si>
  <si>
    <t>Niñas y niños menores de 5 años identificados con desnutrición aguda moderada o severa por parte del sector salud a partir de la notificación del evento 113 y que se encuentran vinculados en los servicios sociales de atención a la primera infancia de la SDIS, que cuentan con seguimiento en el marco de la "ruta especializada de atención integral a la desnutrición aguda en niñas y niños menores de 5 años</t>
  </si>
  <si>
    <t>Niñas y niños menores de 5 años identificados con desnutrición aguda moderada o severa por parte del sector salud a partir de la notificación del evento 113 y que se encuentran vinculados en los servicios sociales de atención a la primera infancia de la SDIS, que cuentan con seguimiento en el marco de la "ruta especializada de atención integral a la desnutrición aguda en niñas y niños menores de 5 años.</t>
  </si>
  <si>
    <t>Activación de la ruta especializada de atención integral a la desnutrición aguda en niñas y niños menores de 5 años, notificados por evento 113 a partir del reporte remitido por la Secretaría de Salud.</t>
  </si>
  <si>
    <t>(Número de participantes menores de 5 años con clasificación de desnutrición aguda moderada o severa activados en la ruta y notificados por evento 113 a partir del reporte remitido por la Secretaría de Salud en atención en servicios sociales a la primera infancia / Número de participantes menores de 5 años con clasificación de desnutrición aguda moderada o severa notificados por evento 113 a partir del reporte remitido por la Secretaría de Salud en atención en servicios sociales a la primera infancia) * 100%</t>
  </si>
  <si>
    <t>Base de niños y niñas notificados por evento 113 de la SDS.
Base de ruta especializada.</t>
  </si>
  <si>
    <t>Numerador: 
Total de participantes menores de 5 años con clasificación de desnutrición aguda moderada o severa activados en la ruta y notificados por evento 113 a partir del reporte remitido por la Secretaría de Salud, en atención en servicios sociales a la primera infancia de la SDIS. 
Denominador:
Total de participantes menores de 5 años con clasificación de desnutrición aguda moderada o severa notificados por evento 113 a partir del reporte remitido por la Secretaría de Salud, en atención en servicios sociales a la primera infancia de la SDIS que cumplen criterios para activación de ruta.
Nota: Los criterios de no ingreso a ruta son (prematurez y bajo peso al nacer en niñas y niños menores de 6 meses, discapacidad, patologías de base).
El resultado del indicador acumulado será el dato cuantitativo del último reporte de la vigencia.</t>
  </si>
  <si>
    <t>Base de ruta especializada</t>
  </si>
  <si>
    <t>El indicador alcanza un cumplimiento del 63.4% respecto a la meta programada, lo anterior se logra a partir de la articulación con la Secretaría Distrital de Salud, entidad que en lo transcurrido de la vigencia 2024 ha identificado un total de 824 casos de niñas y niños con desnutrición aguda moderada o severa, los cuales fueron remitidos, para su atención integral posterior a la notificación del evento 113; para lo cual inicialmente, en el marco de las acciones establecidas en la ruta intersectorial de atención a la desnutrición aguda, se realiza verificación con respecto a su atención en programas o servicios de complementación alimentaria, encontrando que 264 casos han sido atendidos en la Secretaria Distrital de Integración Social, de los cuales 104 ya egresaron del servicio. 
En relación con los 160 casos restantes que cuentan con estados vinculantes en SIRBE ("en atención", "transferido" e "inscrito"), se identifica que 41 casos cumplen con los criterios para el ingreso a la ruta, de los cuales 26 ya cuentan con activación y seguimiento en el marco de la ruta, quedando 15 casos pendientes por verificación y activación. Es necesario considerar que, el alcanzar un porcentaje de cumplimiento superior a la meta establecida, se relaciona con la progresión del reporte y en particular para el trimestre en función del tamaño de la muestra, el cual hace que la representación porcentual sea muy representativa, lo anterior, sumado al ejercicio riguroso desarrollado por parte del equipo de vigilancia nutricional de la subdirección de Nutrición.</t>
  </si>
  <si>
    <t>12/04/2024. Se recomienda revisar el porcentaje de  la meta del indicador toda vez que, para el primer trimestre ya reporta sobreejecución
18/04/2024. Se recomienda monitorear el avance de la meta ara evitar sobre ejecución. No se generan observaciones respecto al análisis presentado en el seguimiento al indicador de gestión.</t>
  </si>
  <si>
    <t>PSS-7749-001</t>
  </si>
  <si>
    <t xml:space="preserve">Personas atendidas en emergencia social, referenciadas a servicios sociales </t>
  </si>
  <si>
    <t>Monitorear la referenciación de población a servicios sociales</t>
  </si>
  <si>
    <t>Diligenciamiento correcto del formato Seguimiento a la referenciación de población (FOR-PSS-086),  por parte de los equipos locales</t>
  </si>
  <si>
    <t>(Número de personas atendidas en emergencia social, referenciadas a los servicios sociales en el periodo / Número de personas atendidas en emergencia social en el periodo) *100</t>
  </si>
  <si>
    <t>Formato seguimiento a la referenciación de población (FOR-PSS-086)
Reporte SIRBE personas atendidas en emergencia social</t>
  </si>
  <si>
    <t>Para calcular el numerador, se debe:
* Solicitar a los equipos locales la información registrada en el formato seguimiento a la referenciación de población (FOR-PSS-086) con corte mensual.
* Sumar y totalizar los reportes de cada equipo local.
* El dato se extrae del total de registros de la columna A de la base consolidada del formato de seguimiento a la referenciación de población (FOR-PSS-086)
Para calcular el denominador, se debe solicitar a la Dirección de Análisis y Diseño Estratégico (DADE) el reporte del número de personas atendidas en la modalidad de emergencia social del período a medir.
Finalmente, dividir el número de personas referenciadas entre el número de personas atendidas en la modalidad de emergencia social en el período y multiplicar por 100.
Nota: el cálculo del indicador para la vigencia (tanto el numerador como el denominador), corresponderá a la sumatoria de los períodos.</t>
  </si>
  <si>
    <t>Base consolidada del formato de Seguimiento a la referenciación de población (FOR-PSS-086)
Reporte SIRBE personas atendidas en emergencia social</t>
  </si>
  <si>
    <t>Para el mes de enero de 2024 el equipo del Servicio Respuesta Social continúa la realización de la referenciación de población a los servicios de la Secretaría Distrital de Integración Social (SDIS), y a otros servicios de entidades tanto del sector público como del privado.
Mediante el formato de “Seguimiento a la referenciación de población (FOR-PSS-086)" y en línea con lo establecido en el Procedimiento Orientación, información y referenciación (PCD-PSS-006) de la entidad se hizo el registro de las referenciaciones.
En el desarrollo del proceso asociado al indicador del mes de enero, es importante señalar que las atenciones realizadas disminuyeron con respecto al mes de diciembre de 2023, debido a que el contrato del beneficio de alojamiento transitorio terminó el 31 de diciembre/2023; el beneficio de auxilio funerario tuvo una demanda menor respecto a los últimos meses del 2023 y el beneficio de pasaje terrestres no tuvo recursos para ofertar. La disminución en la demanda de beneficios en el servicio tuvo como efecto directo que el número de personas referenciadas fuera menor.</t>
  </si>
  <si>
    <t>Para febrero el equipo del Servicio Respuesta Social continúa la realización de la referenciación de población a los servicios de la Secretaría Distrital de Integración Social (SDIS) y a otros servicios de entidades tanto del sector público como del privado.
Mediante el formato de “Seguimiento a la referenciación de población (FOR-PSS-086)" y en línea de lo establecido en el procedimiento Orientación, información y referenciación (PCD-PSS-006) de la entidad se hizo el registro de las referenciaciones.
En el desarrollo del proceso de referenciación del mes de febrero se ha evidenciado un aumento en la cantidad de personas referenciadas con relación a enero de 2024 lo cual está asociado a: 
1. El aumento de capacidad operativa del servicio de Respuesta Social producto de la formalización de contratos por prestación de servicios de referentes en algunas localidades. 
2. La disponibilidad de beneficios que no habían estado disponibles en el mes anterior en el servicio de Respuesta Social.</t>
  </si>
  <si>
    <t>Durante el mes de marzo, se da continuidad al proceso de referenciación a la ciudadanía atendida a través de diferentes servicios de la Secretaría y a otros servicios de entidades públicas o privadas del Distrito Capital o del nivel nacional, según sus necesidades y siguiendo lo establecido en el Procedimiento Orientación, Información y Referenciación (PCD-PSS-006) de la entidad. En el mes de marzo se realizaron 247 referenciaciones a personas evidenciándose una disminución de estas con respecto al mes de febrero en donde se habían hecho 513 referenciaciones.
Para el trimestre enero, febrero y marzo, se referenciaron a los diferentes servicios sociales internos y externos a .1140 personas, de un total de 1.609 personas atendidas en el servicio de Respuesta Social en dicho periodo, logrando así un cumplimiento del 71% que está relacionado tanto con el empoderamiento del equipo humano en las unidades operativas en la aplicación del Procedimiento Orientación, Información y Referenciación (PCD-PSS-006), como con el seguimiento y acompañamiento realizado a los profesionales del servicio, por parte del equipo coordinador.
Durante el segundo trimestre del 2024 se hará seguimiento a la tendencia de sobre-cumplimiento que presentó el indicador en el primer trimestre y se establecerán posibles soluciones en caso que esta tendencia continúe.</t>
  </si>
  <si>
    <t>PSS-7749-002</t>
  </si>
  <si>
    <t>Circular 025 del 31/07/2023</t>
  </si>
  <si>
    <t xml:space="preserve">Familias atendidas en EDRAN social con registro de población afectada (F05), orientadas a servicios sociales </t>
  </si>
  <si>
    <t>Monitorear las orientaciones de familias atendidas en EDRAN social con registro de población afectada (F05) a servicios sociales</t>
  </si>
  <si>
    <t>Diligenciamiento correcto del formato de registro de población afectada (F05) por parte del equipo de Gestión del Riesgo</t>
  </si>
  <si>
    <t>(Número de familias atendidas en EDRAN Social con registro de población afectada (F05), orientadas a los servicios sociales en el periodo / Número de familias atendidas en EDRAN Social con registro de población afectada (F05) en el periodo) *100</t>
  </si>
  <si>
    <t>Formato de reporte de las orientaciones realizadas a las Familias atendidas en EDRAN social con registro de población afectada (F05). 
Formato Consolidado de familias afectadas por emergencias  (FOR-PSS-115)</t>
  </si>
  <si>
    <t>Numerador:
1. Solicitar al equipo de Gestión de Riesgo los formatos  de registro de población afectada (F05), diligenciados durante el mes.
2. Consolidar los formatos de registro de población afectada (F05) que contengan observaciones de orientación, en el Formato de reporte de las orientaciones realizadas a las Familias atendidas en EDRAN social con registro de población afectada (F05). Diligenciados durante el mes.
3. El dato se extrae del total de registros de la columna A (# FAMILIAS 
ORIENTADAS) de la base consolidada del Formato de reporte de las orientaciones realizadas a las Familias atendidas en EDRAN social con registro de población afectada (F05).
Denominador:
4. Solicitar al equipo de Gestión de Riesgo el Formato Consolidado de familias afectadas por emergencias  (FOR-PSS-115) del mes.
Dividir el número de familias orientadas entre el número de familias atendidas en EDRAN social con registro de población afectada (F05) y multiplicar por 100.
Nota: Para el cálculo del indicador de la vigencia tanto el numerador como el denominador corresponderá a la sumatoria de los periodos.</t>
  </si>
  <si>
    <t>Base consolidada del Formato de reporte de las orientaciones realizadas a las Familias atendidas en EDRAN social con registro de población afectada (F05). 
Formato Consolidado de familias afectadas por emergencias  (FOR-PSS-115)</t>
  </si>
  <si>
    <t>Para el mes de enero de 2024 se realizó orientación y se brindó información a diferentes servicios sociales internos y externos a la Secretaría Distrital de Integración Social (SDIS), a 32 hogares afectados por emergencias de origen natural o antrópico, para los cuales se realizó la evaluación de daños, riesgo asociado y análisis de necesidades en el ámbito social - EDRAN Social, con el diligenciamiento del formato de registro de población afectada (F05).
Se puede observar que el equipo de Gestión del Riesgo ha ido incrementando proporcionalmente la cantidad de procesos de orientación e información hacia la comunidad, desde los reportes finales del 2023.
Hemos estado atravesando por el fenómeno del niño, no obstante con los incendios forestales no se presentó afectación a viviendas, como sí con los incendios estructurales que llevaron a la mayor parte de nuestras atenciones durante el período.
De otra parte, en el análisis de inicio de año realizado  al desarrollo del indicador, se propuso su actualización y se solicitará un aumento en el porcentaje de la meta cumplir.</t>
  </si>
  <si>
    <t xml:space="preserve">Para el mes de febrero de 2024 se realizó orientación y se brindó información a diferentes servicios sociales internos y externos a la Secretaría Distrital de Integración Social (SDIS), a 41 hogares afectados por emergencias de origen natural o antrópico, para los cuales se realizó la evaluación de daños, riesgo asociado y análisis de necesidades en el ámbito social - EDRAN Social, con el diligenciamiento del formato de registro de población afectada (F05).
Se puede observar que el equipo de Gestión del Riesgo ha incrementado proporcionalmente la cantidad de procesos de orientación e información que realiza con la comunidad, durante lo corrido del 2024.
Hemos estado atravesando por el fenómeno del niño, con algunas lluvias intermitentes, no obstante, los incendios estructurales nuevamente llevaron a la mayor parte de nuestras atenciones durante el período.
Se continúa el monitoreo del indicador y para la presente vigencia se tramitará una actualización y se plantea un aumento en el porcentaje en la meta a cumplir. </t>
  </si>
  <si>
    <t>Para el mes de marzo de 2024 se realizó orientación e información a diferentes servicios sociales internos y externos a la Secretaría Distrital de Integración Social (SDIS), a 130 hogares afectados por emergencias de origen natural o antrópico, para los cuales se realizó la evaluación de daños, riesgo asociado y análisis de necesidades en el ámbito social - EDRAN Social, con el diligenciamiento del formato de registro de población afectada (F05), es de resaltar, que durante este mes se presentó una emergencia por vendaval que tuvo una amplia afectación sobre la población de Usme, lo que requirió por parte de la Directora Territorial, la solicitud de apoyo de personal de la Subdirección local de Ciudad Bolívar y de la Sub. GIL, quienes debido a la contingencia de la situación y al desconocimiento del proceso de levantamiento de información, no realizaron la orientación e información requerida.
Para el trimestre enero, febrero, marzo, se orientaron e informaron a diferentes servicios sociales internos y externos a 203 familias, de un total de 240 familias atendidas con EDRAN SOCIAL en el mismo periodo, obteniendo así un 85%  de avance de la meta del indicador de gestión del servicio, lo que representa 5 puntos porcentuales de sobre-cumplimiento.
El equipo de Gestión del Riesgo ha mejorado la adaptación al proceso, orientando e informando a la comunidad afectada, tanto para los servicios que ofrece la SDIS, como para los ofertados por otras entidades del Sistema Distrital para la Gestión de Riesgos y Cambio Climático, o las gestiones necesarias ante ellos. Teniendo en cuenta el sobre-cumplimiento de la meta el Servicio monitoreara esta tendencia para evaluar la necesidad de ajustarla meta.</t>
  </si>
  <si>
    <t>PSS-7752-01</t>
  </si>
  <si>
    <t>Casos atendidos oportunamente en los Centros Proteger</t>
  </si>
  <si>
    <t xml:space="preserve">Medir la oportunidad de la atención a casos en los Centros Proteger, de acuerdo a la normatividad vigente aplicable, con el fin de garantizar la protección de los Niños, Niñas y adolescentes. </t>
  </si>
  <si>
    <t>Registro oportuno de datos en el sistema de información.</t>
  </si>
  <si>
    <t xml:space="preserve">(Número de casos atendidos oportunamente en Centros Proteger / Número total de casos recibidos en Centros Proteger) * 100 </t>
  </si>
  <si>
    <t>Herramienta para registro y seguimiento de los niños y niñas en los Centros Proteger</t>
  </si>
  <si>
    <r>
      <t xml:space="preserve">El valor del numerador se toma de los casos a los cuales se les da cierre en los 6 primeros meses, lo cual ha sido definido como criterio interno en el servicio teniendo en cuenta que los procesos de restablecimiento de derechos, según la normatividad vigente pueden tener una duración de hasta 18 meses, tal valor se compara con el número total de casos recibidos en el periodo y que están registrados en la herramienta de registro. 
Se entiende por oportunidad el periodo comprendido entre el momento en que se conoce el caso, hasta el momento en que el equipo psicosocial entrega el informe de cambio de medida, el cual puede sugerir el egreso o reintegro a medio familiar, la adaptabilidad o el mantenimiento de la medida de ubicación institucional.
Esta información se toma de la herramienta de control de permanencia que se tiene al interior de la Subdirección para la Familia y con la que adicionalmente se hace seguimiento a los tiempos de permanencia y estado de casos en atención en los Centros Proteger.
</t>
    </r>
    <r>
      <rPr>
        <sz val="9"/>
        <color rgb="FF7030A0"/>
        <rFont val="Arial"/>
        <family val="2"/>
      </rPr>
      <t xml:space="preserve">
</t>
    </r>
    <r>
      <rPr>
        <sz val="9"/>
        <rFont val="Arial"/>
        <family val="2"/>
      </rPr>
      <t>Nota: el resultado del indicador al final de la vigencia será acumulado.</t>
    </r>
  </si>
  <si>
    <t>Base de datos con atenciones en los Centros proteger</t>
  </si>
  <si>
    <t xml:space="preserve">Durante el mes de enero de 2024, en el servicio de Centros Proteger se ha dado continuidad a la atención integral, atendiendo el 100% de niñas y niños remitidos por autoridad competente (Comisario (a) de Familia / Defensor (a) de Familia).  
Durante este mes, se avanzó en cada uno de los procesos adelantados con las familias vinculadas a Procesos administrativos de Restablecimiento de derechos (PARD), en la implementación de estrategias de intervención y acompañamiento que permiten la creación y fortalecimiento de capacidades, construyendo  entornos protectores y seguros, garantizando  que las niñas y los niños permanezcan en prevalencia de derechos, promoviendo el reintegro a su medio familiar, minimizando los tiempos de institucionalización  y previniendo  reingreso al sistema de protección. 
En coherencia con los lineamientos establecidos, se garantizó el restablecimiento de los derechos de las niñas y niños que ingresan con medida de ubicación institucional al servicio, se realizó movilización de los casos y activación de las redes familiares, sociales e institucionales de apoyo que se han requerido en cada caso particular. 
En este  periodo se dio continuidad a  la  estrategia de prevención de riesgo de ubicación institucional de niñas y niños, adelantando procesos de intervención y acompañamiento a las familias vinculadas y a las niñas y los niños en una apuesta interdisciplinar que permite el desarrollo de planes de acción con el propósito de superar la condición de vulneración de derechos y la garantía de los mismos.  
Se hadado continuidad al seguimiento oportuno de casos, aportando a los planes de acción establecidos, y movilizando recursos que permitan avanzar en los procesos de restablecimiento de derechos de niñas y niños con medida de ubicación institucional, y en los planes de acción establecidos de acuerdo a la problemática asociada, propendiendo por la garantía de los derechos. </t>
  </si>
  <si>
    <t>07/03/2023
No se generan observaciones frente al reporte cualitativo recibido.
Se sugiere revisar y adelantar la actualización del indicador para la vigencia 2024.</t>
  </si>
  <si>
    <t>Durante el mes de febrero de 2024 en el servicio de Centros Proteger se ha dado continuidad a la atención integral, atendiendo el 100% de niñas y niños remitidos por autoridad competente (Comisario (a) de Familia / Defensor (a) de Familia).
se presentaron diferentes inconvenientes, ya que la mayoría de los equipos contractuales finalizaron contrato, no obstante se logro poner la alerta en la Dirección de Inclusión para el avance en cada uno de los temas adelantados con las familias vinculadas a Procesos administrativos de Restablecimiento de derechos (PARD), garantizando que las niñas y los niños permanezcan en prevalencia de derechos, promoviendo el reintegro a su medio familiar, minimizando los tiempos de institucionalización  y previniendo  reingreso al sistema de protección. 
En coherencia con los lineamientos establecidos, se garantizó el restablecimiento de los derechos de las niñas y niños que ingresan con medida de ubicación institucional al servicio, se realizó movilización de los casos y activación de las redes familiares, sociales e institucionales de apoyo que se han requerido en cada caso particular.
Así mismo, se evidencia un logro con la Secretaría de salud, articulando acciones que permiten la atención de niñas, niños y familias vinculados a Capital Salud para que se beneficien del programa de Atención en casa, liderado por ellos.
por lo anterior se priorizo la contratación del personal de los centros con el fin de garantizar la prestación del servicio.</t>
  </si>
  <si>
    <t>07/03/2024
Se sugiere evitar que la redacción de los análisis se repitan mensualmente, con el propósito que el registro corresponda a la gestión o actividades efectivamente realizadas o las dificultades identificadas en cada periodo de reporte.
09/03/2024
No se generan observaciones ni sugerencias adicionales frente al periodo reportado.</t>
  </si>
  <si>
    <t>Durante marzo del 2024 en el Servicio Centros Proteger se dio continuidad a la atención integral de niñas y niños con medida de ubicación institucional remitidos por autoridad competente (Comisario(a) de Familia / Defensor(a) de Familia), a partir de la implementación de procesos de intervención y acompañamiento individual y familiar que permiten la creación y fortalecimiento de capacidades, construyendo entornos protectores y seguros, garantizando  que las niñas y los niños permanezcan en prevalencia de derechos, promoviendo el reintegro a su medio familiar, minimizando los tiempos de institucionalización y previniendo reingreso al sistema de protección. 
En coherencia con los lineamientos establecidos, se garantizó el restablecimiento de los derechos de las niñas y niños que ingresan con medida de ubicación institucional al servicio, se realizó movilización de los casos y activación de las redes familiares, sociales e institucionales de apoyo que se han requerido en cada caso particular, aportando a la celeridad en los procesos con el fin de propiciar el reintegro familiar y minimizar los tiempos de institucionalización. 
En este periodo, se brindó atención integral a un total de 212 niñas y niños con medidas de ubicación institucional, 25 niñas y niños egresaron del servicio, siendo todos reintegrados a su medio familiar. Se resalta el trabajo de los equipos interdisciplinarios en la construcción de los planes de acción para el fortalecimiento de la resiliencia y los proyectos de vida que permiten el desarrollo de capacidades y nuevas oportunidades, siendo fundamentales el acompañamiento oportuno y la consolidación de entornos protectores. 
Se resalta el compromiso de los equipos en el desarrollo de actividades que permite cumplir con las programaciones establecidas mensuales, que permiten abordajes interdisciplinares, en acciones transversales en el marco del Modelo de Atención Integral en los Centros Proteger.</t>
  </si>
  <si>
    <t xml:space="preserve">10/04/2024. No se generan observaciones respecto al análisis y evidencia reportada para el seguimiento del indicador
</t>
  </si>
  <si>
    <t xml:space="preserve">Debido a que el indicador es semestral, para el reporte con corte a marzo no se genera gráfica.
</t>
  </si>
  <si>
    <t>7753 - Prevención de la maternidad y la paternidad temprana en Bogotá</t>
  </si>
  <si>
    <t>PSS-7753-001</t>
  </si>
  <si>
    <t>Circular No. 29 del 26/09/2022</t>
  </si>
  <si>
    <t>Asistencia de jóvenes a sesiones grupales e individuales de las Salas de Escucha-Siente tu sexualidad.</t>
  </si>
  <si>
    <t>Determinar el número de jóvenes que asisten a sesiones de las Salas de Escucha-Siente tu sexualidad, después de ser programados, para identificar la línea base de alcance de este nuevo beneficio para las y los jóvenes de la ciudad</t>
  </si>
  <si>
    <t>Crear una convocatoria y atención que atraiga a las y los jóvenes a participar, para que una vez programados, asistan a las sesiones grupales e individuales de las Salas de Escucha-Siente tu sexualidad.</t>
  </si>
  <si>
    <t>(Número de jóvenes  atendidos en sesiones  de las Salas de Escucha-Siente tu sexualidad/ Número de jóvenes programados para ser atendidos en las Salas de Escucha-Siente tu sexualidad) *100</t>
  </si>
  <si>
    <t xml:space="preserve">
1. Listado de asistencia (donde los jóvenes participan en toda la jornada) con información básica 
</t>
  </si>
  <si>
    <r>
      <t>El numerador corresponde al número de jóvenes atendidos</t>
    </r>
    <r>
      <rPr>
        <sz val="9"/>
        <color rgb="FF7030A0"/>
        <rFont val="Arial"/>
        <family val="2"/>
      </rPr>
      <t xml:space="preserve">,  </t>
    </r>
    <r>
      <rPr>
        <sz val="9"/>
        <rFont val="Arial"/>
        <family val="2"/>
      </rPr>
      <t xml:space="preserve">entendiendo como las y los jóvenes que asisten al menos a una sesión </t>
    </r>
    <r>
      <rPr>
        <sz val="9"/>
        <color rgb="FF7030A0"/>
        <rFont val="Arial"/>
        <family val="2"/>
      </rPr>
      <t>a</t>
    </r>
    <r>
      <rPr>
        <sz val="9"/>
        <rFont val="Arial"/>
        <family val="2"/>
      </rPr>
      <t xml:space="preserve"> las Salas de Escucha-Siente tu sexualidad, a través del dato que aporta el listado de asistencia con la información básica de las y los jóvenes
El denominador corresponde a la totalidad de jóvenes que se programaron para ser atendidas/os en las Salas de Escucha-Siente tu sexualidad durante la vigencia.</t>
    </r>
  </si>
  <si>
    <t>1. Listados de asistencia con información básica 
2. Matriz Excel con información
3. Memoria de la sala de escucha</t>
  </si>
  <si>
    <t>Se realizan procesos de planificación para ajustar metodologías pedagógicas ya existentes y verificar las  herramientas diseñadas para generar aprendizaje significativo. Por ejemplo juegos, folletos, carteles, infografías institucionales. Además, actualizar los temas y contenidos propuestos para que sean pertinentes en la implementación.</t>
  </si>
  <si>
    <t>Se realizan ajustes pedagógicos de las salas de escucha para brindar espacios grupales e individuales de consejería y poder Aumentar la cobertura de la       oferta con organizaciones territoriales y articulaciones con instituciones educativas y sector privado.</t>
  </si>
  <si>
    <t>Se realizan ajustes pedagógicos de las salas de escucha para brindar espacios grupales e individuales de consejería y poder aumentar la cobertura de la       oferta con organizaciones territoriales y articulaciones con instituciones educativas y sector privado.</t>
  </si>
  <si>
    <t>16/04/2024 No se generan observaciones y/o recomendaciones respecto al análisis presentado en el seguimiento al indicador de gestión.</t>
  </si>
  <si>
    <t>Prestación de servicios sociales  para la inclusión social</t>
  </si>
  <si>
    <t>PSS-7756-004</t>
  </si>
  <si>
    <t>Circular No. 008 del 31/01/2024</t>
  </si>
  <si>
    <r>
      <t>Porcentaje de cumplimiento en la implementación del Modelo de Inclusi</t>
    </r>
    <r>
      <rPr>
        <sz val="9"/>
        <color theme="1"/>
        <rFont val="Arial"/>
        <family val="2"/>
      </rPr>
      <t>ó</t>
    </r>
    <r>
      <rPr>
        <sz val="9"/>
        <rFont val="Arial"/>
        <family val="2"/>
      </rPr>
      <t xml:space="preserve">n Social de la Subdirección para Asuntos LGBTI </t>
    </r>
  </si>
  <si>
    <t xml:space="preserve">Medir el porcentaje de implementación del Modelo de Inclusión Social (MISO) para el fortalecimiento de las capacidades institucionales y el desarrollo de competencias en personas de los sectores sociales LGBTI. 
</t>
  </si>
  <si>
    <t>Gestionar las actividades programadas en el plan de trabajo del MISO</t>
  </si>
  <si>
    <t xml:space="preserve">
(Número de actividades ejecutadas del plan de trabajo de implementación del MISO / número de actividades programadas en el plan de trabajo de implementación del MISO)*100
</t>
  </si>
  <si>
    <t>Formato plan de trabajo Modelo de Inclusión Social (FOR-PSS-727)</t>
  </si>
  <si>
    <t xml:space="preserve">1. Para identificar el numerador, se debe establecer el número de actividades ejecutadas bimestralmente desde cada uno de los componentes del MISO.
2. Para identificar el denominador, se debe establecer el número de actividades que se van a implementar desde cada uno de los componentes del MISO. 
3. Para identificar el total ejecutado en el bimestre, se debe sumar el total de actividades implementadas desde cada uno de los cinco componentes del MISO.
El reporte acumulado corresponde a la suma de los valores reportados de manera bimestral.
</t>
  </si>
  <si>
    <t>Indicador creado a través de la circular No. Circular No. 008 del 31/01/2024, por lo tanto no se genera reporte aún ya que no se había iniciado la medición.</t>
  </si>
  <si>
    <t xml:space="preserve">11/03/2024:
No se generan observaciones respecto al análisis  reportado para el seguimiento del indicador. </t>
  </si>
  <si>
    <t>Durante el mes de febrero de 2024 para la implementación del Modelo de Inclusión Social, se programaron 1.315 actividades y se ejecutaron 1.091, alcanzando un porcentaje del 83% de ejecución. A continuación, se desglosa la información por componente:
Desde el componente de desarrollo humano se programó un total de 728 actividades, de las cuales se ejecutaron 592, se realizaron 453 atenciones psicosociales, 92 procesos de redes diversas de aprendizaje, se entregaron 25 bonos multicolor, se vincularon 19 personas en la modalidad el chuchi de la cédula y se realizaron 3 acciones de articulación.
Desde el componente de desarrollo de capacidades se programó un total de 165 actividades, de las cuales se ejecutaron 113, se vincularon 108 personas en procesos de redes diversas de aprendizaje, se realizaron 5 acciones de articulación.
Desde el componente de desarrollo social cultural y comunitario se programó un total de 310 actividades, de las cuales se ejecutaron 262, se vincularon 243 personas en procesos de redes diversas de aprendizaje, se realizaron 11 acciones de articulación, 5 espacios de mesas Inter locales y 3 espacios de incidencia y participación.
Desde el componente de desarrollo social se programó un total de 110 actividades, de las cuales se ejecutaron 121, se vincularon 35 personas en redes diversas de aprendizaje, se realizaron 9 acciones de articulación y 77 atenciones socio jurídicas, lo cual obedece a una alta demanda de este servicio.
Y para finalizar, desde el componente de gestión e innovación se programaron 2 pasantías y se ejecutaron 3. Para la actividad de "Sistematización de experiencia, memoria, conocimiento o desarrollo estratégico para proceso de políticas publicas"  se programó un avance del 20%, el cual se alcanzó en su totalidad.
Se hace la salvedad que la medición de esta última actividad "Sistematización de experiencia, memoria, conocimiento o desarrollo estratégico para proceso de políticas publicas" del componente "Gestión e innovación",   se realiza en avances parciales de manera mensual, expresado en porcentajes, por lo tanto, este dato no se incluye en la sumatoria de actividades programadas y ejecutadas para medir la implementación del MISO en el periodo reportado.</t>
  </si>
  <si>
    <t xml:space="preserve">11/03/2024:
No se generan observaciones respecto al análisis  y evidencias reportados para el seguimiento del indicador. </t>
  </si>
  <si>
    <t>Durante el mes de marzo de 2024 para la implementación del Modelo de Inclusión Social, se programaron 1.315 actividades y se ejecutaron 944, alcanzando un porcentaje de ejecución del 72%. A continuación, se desglosa la información por componente:                                                                                                                                     
Desde el componente de desarrollo humano se programó un total de 703 actividades, de las cuales se ejecutaron 440, se realizaron 340 atenciones psicosociales, 68 procesos de redes diversas de aprendizaje y se vincularon 32 personas en la modalidad el chuchi de la cédula. El mayor impacto dentro de este componente se ve reflejado en la disminución en los procesos de redes diversas de aprendizaje y acciones de articulación, lo cual obedece a los cambios y adecuaciones que se realizaron en los equipos psicosocial y gestores territoriales al interior de la Subdirección para Asuntos LGBTI durante este mes.
Desde el componente de desarrollo de capacidades se programó un total de 165 actividades, de las cuales se ejecutaron 247, se vincularon 242 personas en procesos de redes diversas de aprendizaje y se realizaron 5 acciones de articulación.
Desde el componente de desarrollo social cultural y comunitario se programó un total de 310 actividades, de las cuales se ejecutaron 82, se vincularon 60 personas en procesos de redes diversas de aprendizaje, se realizaron 3 acciones de articulación, 12 espacios de mesas Inter locales y 7 espacios de incidencia y participación. El mayor impacto dentro de este componente se ve reflejado en la disminución en los procesos de redes diversas de aprendizaje y espacios de incidencia y participación, lo cual obedece a los cambios y adecuaciones que se realizaron en los equipos psicosocial y gestores territoriales al interior de la Subdirección para Asuntos LGBTI durante este mes.
Desde el componente de desarrollo social se programó un total de 135 actividades, de las cuales se ejecutaron 173, se vincularon 96 personas en redes diversas de aprendizaje, se realizaron 9 acciones de articulación y 68 atenciones socio jurídicas.
Y para finalizar, desde el componente de gestión e innovación se programaron 2 pasantías y un avance del 0,17 en la actividad de "Sistematización de experiencia, memoria, conocimiento o desarrollo estratégico para proceso de políticas públicas", actividades que fueron ejecutadas en su totalidad.
Se hace la salvedad que la unidad de medida de esta última actividad "Sistematización de experiencia, memoria, conocimiento o desarrollo estratégico para proceso de políticas públicas" del componente "Gestión e innovación", se cambió y ya no se expresará en porcentaje, con el propósito de poder incluir este dato en la sumatoria de actividades programadas y ejecutadas para medir la implementación del MISO en el periodo reportado.</t>
  </si>
  <si>
    <t>PSS-7757-001</t>
  </si>
  <si>
    <t>Circular N° 014 del 27/03/2024</t>
  </si>
  <si>
    <r>
      <t xml:space="preserve">Personas en riesgo de habitar la calle atendidas mediante la </t>
    </r>
    <r>
      <rPr>
        <sz val="9"/>
        <color theme="1"/>
        <rFont val="Arial"/>
        <family val="2"/>
      </rPr>
      <t>estrategia de prevención de la habitabilidad en calle</t>
    </r>
  </si>
  <si>
    <t>Medir el número de personas en riesgo de habitar calle identificadas y atendidas mediante la estrategia de prevención de la habitabilidad en calle, a fin de generar insumos con miras a optimizar la ruta para su abordaje.</t>
  </si>
  <si>
    <t>Identificación del nivel de riesgo de las personas vinculadas en la estrategia de prevención
Gestión de los recursos necesarios para la atención de las personas identificadas.</t>
  </si>
  <si>
    <t>(Número de personas en riesgo de habitar la calle atendidas mediante la estrategia / Número de personas  en riesgo de habitar la calle identificadas para ser atendidas mediante la estrategia) * 100</t>
  </si>
  <si>
    <t xml:space="preserve">
Base de datos de personas en riesgo atendidas  
Base de datos instrumento de tamizaje</t>
  </si>
  <si>
    <t>El valor del numerador corresponde al número de personas en riesgo de habitar la calle atendidas mediante la estrategia de prevención de la habitabilidad en calle. Este valor se encuentra registrado en la base de datos que administra la Subdirección para la Adultez.
El denominador hace referencia al número de personas en riesgo de habitar la calle identificadas para ser atendidas mediante la estrategia de prevención de la habitabilidad en calle. Este valor se encuentra detallado en la base de datos del instrumento de tamizaje.
Nota: el reporte acumulado corresponde al resultado obtenido al final de la vigencia, que reúne los datos recopilados a lo largo de la misma.</t>
  </si>
  <si>
    <t>Reporte de las personas atendidas en el periodo vs las personas identificadas mediante la herramienta de tamizaje.</t>
  </si>
  <si>
    <t>En el periodo se realizaron actividades de prevención universal, encaminadas a la identificación de aspectos como las violencias y entornos de riesgo por dinámicas sociales propias de los sectores. 
En el mes de enero se adelanto el proceso de autoevaluación de los indicadores, a partir de ello se generaron acuerdos para el ajuste de los indicadores sobre todo en lo relacionado con el nuevo proyecto en el marco de la construcción del  Plan de Desarrollo Distrital 2024 - 2028.</t>
  </si>
  <si>
    <t xml:space="preserve">Entre los meses de enero y febrero, se identificó a un total de 58 personas en riesgo de habitar la calle, de las cuales 57 aceptaron la apertura de rutas de atención por parte del equipo de trabajo.
Se realizaron actividades de prevención universal, encaminadas a la identificación y abordaje de situaciones de violencia y de entornos de riesgo para la habitabilidad en calle. Las y los participantes reconocieron diversas formas de violencia física y emocional, y resaltaron la importancia de denunciar todos los casos de violencia, así como de modificar los patrones de pensamiento que llevan a responsabilizar a las personas agredidas sobre los actos de los que son víctimas. A su vez se dialogó sobre la importancia de identificar señales de violencia, tanto en persona propia como a modo de ayuda para el afrontamiento de situaciones por parte de conocidos o familiares. La comunidad afirmó la importancia de las redes de apoyo para la disminución de los factores de riesgo asociados al fenómeno de habitabilidad en calle.
De igual manera, se llevaron a cabo acciones de prevención con personas mayores que asisten a centros día de la Subdirección para la Vejez, comunidad de entornos escolares (padres de familia, docentes, directivos, policía, alcaldías locales), parroquias, población migrante y comunidad en general. En este contexto se reconocieron diversos factores de riesgo que inciden en la probabilidad de habitar calle, a través de la reconstrucción de experiencias propias. Así mismo se trabajó en la identificación de entornos protectores y redes de apoyo, y se dialogó sobre posibles vías para su fortalecimiento
</t>
  </si>
  <si>
    <t>Durante el primer trimestre del año, se desarrollaron actividades de prevención universal, selectiva e indicada en diferentes territorios de la ciudad. Los profesionales del equipo interdisciplinar, mediante la aplicación del instrumento de tamizaje establecido como parte de la estrategia de prevención, identificaron a un total de 95 ciudadanas y ciudadanos en riesgo de habitar la calle. 87 de las personas abordadas aceptaron la apertura de rutas de atención, conforme a sus necesidades, gustos e intereses.
Se continuará avanzando en la identificación de personas en riesgo de habitar la calle y en su acompañamiento y orientación, como parte de la respuesta a las necesidades de los territorios pertinentes al fenómeno social.
Nota: conforme a la circular N° 14 de 2024 de la SDIS, se modifica la periodicidad del indicador, de manera que sus reportes cuantitativos pasan de ser trimestrales a semestrales. No obstante, por tratarse del cierre del Plan de Desarrollo 2020-2024, la próxima medición cuantitativa deberá presentarse con corte a mayo.</t>
  </si>
  <si>
    <t>7757 - Implementación de estrategias y servicios integrales para el abordaje del fenómeno de habitabilidad en calle en Bogotá</t>
  </si>
  <si>
    <t>PSS-7757-002</t>
  </si>
  <si>
    <t xml:space="preserve">Ciudadanas y ciudadanos habitantes de calle atendidos mediante Planes de Atención Individual para el Desarrollo de Capacidades </t>
  </si>
  <si>
    <t>Medir el número de personas habitantes de calle atendidas mediante Planes de Atención Individual para el Desarrollo de Capacidades, a fin de generar insumos con miras a la optimización de la estrategia de abordaje en calle.</t>
  </si>
  <si>
    <t>Identificación de las ciudadanas y ciudadanos habitantes de calle para su atención mediante los planes de atención.</t>
  </si>
  <si>
    <t>(Número de personas atendidas mediante los planes de atención individual para el desarrollo de capacidades / Número de personas identificadas como potenciales para ser atendidas mediante los planes de atención individual para el desarrollo de capacidades) * 100</t>
  </si>
  <si>
    <t>Registro 'Planes de Atención Individual para el Desarrollo de Capacidades' en SIRBE
Base de datos instrumento de identificación para planes de atención individual para el desarrollo de capacidades de la Subdirección para la Adultez</t>
  </si>
  <si>
    <t>Para el cálculo del número de ciudadanas y ciudadanos habitantes de calle atendidos en la Ruta Individual de Derechos (numerador), se deben consultar las personas únicas atendidas teniendo en cuenta el tipo de actuación de estado "1 Atendido día" y "2 Intervención" durante el periodo de interés. La consulta se debe realizar de la siguiente manera: 1. Ingresar a la herramienta SIRBE, pestaña superior "consulta" seleccionar "estado y actuaciones", luego seleccionar "consulta de actuaciones" 2. Definir el proyecto, modalidad Contacto y atención en calle- submodalidad Ruta Individual de derechos-RID, 3. Los campos siguientes de SLIS, CDS, localidad donde vive el beneficiario y filtro por actuaciones se dejan en blanco y solo se diligenciará la fecha inicial y la fecha final. 4. Se seleccionan las variables básicas necesarias, teniendo en cuenta nombre corto CDS para definir localidad y actuación. Sin embargo, para este conteo solo se filtrarán las actuaciones de Acompañamiento al proceso, Compromiso a derechos, Seguimiento a derechos y Atendido día a partir del 4 de noviembre de 2022. 5. Seleccionar Generar y exportar, comparado con el número de ciudadanas y ciudadanos habitantes de calle registrados en la base de datos del instrumento de identificación de la subdirección.
Esta información se divide entre la información suministrada por la Subdirección para la Adultez en la base de datos de identificación de posibles Planes de Atención Individual para el Desarrollo de Capacidades (denominador), la cual se recopila mediante la aplicación del formato Plan de Atención individual (FOR-PSS-128). A través de este instrumento se identifican las y los potenciales participantes en Planes de atención Individual para el Desarrollo de Capacidades (PIDC).
Nota: el reporte acumulado corresponde al resultado obtenido al final de la vigencia, que reúne los datos recopilados a lo largo de la misma.</t>
  </si>
  <si>
    <t>Reporte de las personas atendidas mediante los planes de atención individual para el desarrollo de capacidades vs personas identificadas como potenciales.</t>
  </si>
  <si>
    <t>En el mes de enero se adelanto el proceso de autoevaluación de los indicadores, a partir de ello se generaron acuerdos para el ajuste de los indicadores sobre todo en lo relacionado con el nuevo proyecto en el marco de la construcción del  Plan de Desarrollo Distrital 2024 - 2028. 
Así mismo los equipos locales continuaron realizando recorridos con el fin de identificar potenciales ciudadanos y ciudadanas habitantes de calle interesados en establecer planes de atención individual.</t>
  </si>
  <si>
    <t>La periodicidad de medición cuantitativa del indicador es trimestral, por lo que para este periodo se recopiló la información cualitativa correspondiente a los meses de enero y febrero. Los equipos locales realizaron recorridos por distintos territorios, con el fin de identificar ciudadanos y ciudadanas habitantes de calle interesados en abrir planes de atención individual para el desarrollo de capacidades (PAIDC). Así mismo, se continuó con el proceso de implementación de los planes de atención individuales abiertos previamente.</t>
  </si>
  <si>
    <t>Entre enero y marzo, el equipo de trabajo interdisciplinar identificó a 9 posibles participantes en Planes de Atención Individual para el Desarrollo de Capacidades (PAIDC), ubicados en las localidades de Bosa, Barrios Unidos, Antonio Nariño, Teusaquillo, Los Mártires y Rafael Uribe. Esto dio lugar a la apertura de 2 planes de atención, en las localidades de Barrios Unidos y Teusaquillo. Sin embargo, cabe señalar que el equipo dio prioridad al desarrollo de jornadas móviles de autocuidado y escucha activa, espacios colectivos en los que se presentó la oferta de servicios y se brindó atención a la población, en articulación con otras entidades. Por esta razón, el talento humano no pudo dedicarse exclusivamente a la gestión de PAIDC.
Se espera que las tareas de divulgación y sensibilización adelantadas en las jornadas de autocuidado, sumadas a la culminación del proceso de contratación de talento humano, permitan seguir avanzando en la identificación de posibles PAIDC y en el acompañamiento a los planes abiertos en los distintos territorios.
Nota: conforme a la circular N° 14 de 2024 de la SDIS, se modifica la periodicidad del indicador, de manera que sus reportes cuantitativos pasan de ser trimestrales a semestrales. No obstante, por tratarse del cierre del Plan de Desarrollo 2020-2024, la próxima medición cuantitativa deberá presentarse con corte a mayo.</t>
  </si>
  <si>
    <t>PSS-7757-003</t>
  </si>
  <si>
    <t xml:space="preserve">
Personas que participan en las acciones propuestas por la estrategia de abordaje comunitario</t>
  </si>
  <si>
    <t xml:space="preserve">
Medir el número de personas que participan en las acciones propuestas por la estrategia de abordaje comunitario, a fin de generar insumos para optimizar la intervención de conflictos en torno al fenómeno de habitabilidad en calle.</t>
  </si>
  <si>
    <t>Identificación de actores sociales para la vinculación del desarrollo de capacidades colectivas para la transformación de imaginarios.</t>
  </si>
  <si>
    <t>(Número de personas que participan en educación en calle como parte de la estrategia de abordaje comunitario / Número de personas identificadas en los territorios mediante el mapeo de actores sociales) * 100</t>
  </si>
  <si>
    <t>Registro 'Abordaje comunitario' en SIRBE
Base de datos instrumento de mapa de actores sociales de la Subdirección para la Adultez</t>
  </si>
  <si>
    <t>El valor del numerador corresponde con el número de personas que participan en educación en calle como parte de la estrategia de abordaje comunitario. El procedimiento de consulta en SIRBE comprende: 1. Ubicar y seleccionar en la parte superior de la pantalla la opción "Consultas". 2. Seleccionar la opción "Consulta información cursos" y luego "Cursos registrados". 3. Seleccionar el proyecto. 4. Seleccionar la modalidad "Abordaje comunitario". 5. En la pestaña de "Información de cursos" se debe de diligenciar, en los espacios de filtro de fechas, la opción "Cuya fecha de inicio esté entre", incorporando la fecha inicial de consulta. Y en el filtro "Cuya fecha de fin esté entre", se debe diligenciar la fecha final de la consulta (los demás espacios de fecha no se deben seleccionar). Las variables de consulta para esta pestaña son: actuación, actividad, código del curso, fecha fin, fecha inicio, nombre corto del CDS, nombre del curso, asistentes asignados e instructor. 6. Para conocer los asistentes a los cursos se debe ubicar la pestaña "Información de beneficiarios inscritos en curso" y seleccionar las variables básicas de consulta, como nombre, apellidos, etc. Las actividades para el filtro son "Diálogos comunitarios sobre el fenómeno" y "Diálogos comunitarios".
Por su parte, el denominador del indicador hace referencia al número total de personas registradas en la base de datos de mapeo de actores sociales de la Subdirección para la Adultez.
Nota: el reporte acumulado corresponde al resultado obtenido al final de la vigencia, que reúne los datos recopilados a lo largo de la misma.</t>
  </si>
  <si>
    <t>Reporte de las personas que participan en las acciones de la estrategia de abordaje comunitario vs personas identificadas en el territorio mediante el mapa de actores sociales.</t>
  </si>
  <si>
    <t>Para el periodo correspondiente al mes de enero se da continuidad al desarrollo de espacios de diálogos comunitarios a con la participación de diferentes sectores de la comunidad. En estos espacios, la participación de ciudadanas y ciudadanos habitantes de calle resulta fundamental para avanzar en la construcción de planes de trabajo concertados, los cuales tienes como objetivo mitigar los conflictos asociados al fenómeno de habitabilidad en calle y favorecer a la construcción de entornos protectores.
En el mes de enero se adelanto el proceso de autoevaluación de los indicadores, a partir de ello se generaron acuerdos para el ajuste de los indicadores sobre todo en lo relacionado con el nuevo proyecto en el marco de la construcción del  Plan de Desarrollo Distrital 2024 - 2028.</t>
  </si>
  <si>
    <t xml:space="preserve">En el periodo comprendido entre los meses de enero y febrero se adelantaron 34 ejercicios de diálogo comunitario para el abordaje del fenómeno de habitabilidad en calle. Cabe destacar la consolidación de estos espacios en 13 de las 20 localidades de Bogotá, principalmente donde los problemas asociados al fenómeno de habitabilidad en calle son más visibles. Los ejercicios ayudaron a mitigar los conflictos vinculados al fenómeno y favorecieron la construcción de entornos protectores, en articulación con diferentes entidades del Distrito convocadas a partir de los Comités Operativos Locales para el Fenómeno de Habitabilidad en Calle.
</t>
  </si>
  <si>
    <t>En el primer trimestre del año, el equipo de trabajo territorial gestionó 42 espacios de diálogo comunitario sobre el fenómeno de habitabilidad en calle, los cuales tuvieron lugar en las localidades de Usaquén, Chapinero, Santa Fe, Usme, Tunjuelito, Bosa, Kennedy, Engativá, Barrios Unidos, Teusaquillo, Los Mártires, Antonio Nariño, Puente Aranda, La Candelaria, Rafael Uribe y Ciudad Bolívar. Así mismo, se dio acompañamiento a los planes de trabajo establecidos a partir de los ejercicios de diálogo, como vía para dinamizar las discusiones abiertas en cada territorio. La consolidación de los Comités Operativos Locales para el Fenómeno de Habitabilidad en Calle, contribuyó a mantener una participación fluida de diversos actores sociales y otras entidades del Distrito en los ejercicios convocados.
Una vez se complete el proceso de contratación de talento humano, se espera fortalecer la identificación de conflictos y el desarrollo de espacios de diálogo en los territorios, propiciando con ello la resignificación del fenómeno social, el mejoramiento de la convivencia y la movilización ciudadana.</t>
  </si>
  <si>
    <t>PSS-7757-004</t>
  </si>
  <si>
    <t>Servicios que desarrollan acciones para la implementación de los enfoques diferencial, de género y territorial en la atención de ciudadanas y ciudadanos habitantes de calle o en riesgo de estarlo</t>
  </si>
  <si>
    <t>Medir el número de servicios que desarrollan acciones bajo enfoque diferencial, de género y territorial para la atención de personas habitantes de calle o en riesgo de estarlo, a fin de generar insumos con miras a optimizar la oferta del proyecto 7757.</t>
  </si>
  <si>
    <t>Incluir en la oferta de servicios acciones adaptadas para el abordaje de la población con enfoque diferencial, de género y territorial.</t>
  </si>
  <si>
    <t>(Número de servicios que realizan acciones desde los enfoques diferencial, de género y territorial / Número de servicios en funcionamiento) * 100</t>
  </si>
  <si>
    <t>Herramienta de valoración y seguimiento de la implementación de los enfoques diferencial, de género y territorial de la Subdirección para la Adultez</t>
  </si>
  <si>
    <t>El valor del numerador corresponde al número de servicios que desarrollan acciones bajo enfoque diferencial, de género y territorial, de acuerdo con la verificación realizada a partir de la herramienta de valoración y seguimiento.
El denominador hace referencia al número de servicios implementados por la entidad en el marco del proyecto 7757, que se encuentran en funcionamiento para la vigencia.</t>
  </si>
  <si>
    <t>Reporte del número servicios que realizan acciones desde los enfoques diferencial, de género y territorial vs número de servicios en funcionamiento.</t>
  </si>
  <si>
    <t xml:space="preserve">
En el mes de enero se adelanto el proceso de autoevaluación de los indicadores, a partir de ello se generaron acuerdos para el ajuste de los indicadores sobre todo en lo relacionado con el nuevo proyecto en el marco de la construcción del  Plan de Desarrollo Distrital 2024 - 2028.</t>
  </si>
  <si>
    <t>En el curso del periodo, el proyecto de inversión continuó efectuando actividades con enfoque diferencial como parte de la atención a la población habitante de calle y en riesgo. A su vez se llevó a cabo la planeación correspondiente a la medición del indicador, a realizarse en el primer semestre de la vigencia. Según se estableció, el día 12 de abril tendrá lugar la cualificación al talento humano que participará del proceso. Entre los días 16 y 25 de abril se hará el levantamiento de datos base de la medición, cubriendo todos los servicios asociados al proyecto (autocuidado, hogar de paso, desarrollo integral y diferencial, mujeres, sociosanitario, comunidad de vida, alta dependencia y abordaje territorial). Así mismo, entre el final del mes de abril y el mes de mayo se hará la revisión y sistematización de la información recopilada.</t>
  </si>
  <si>
    <t>Durante el periodo, el equipo del eje de ampliación de capacidades y el equipo técnico de la Subdirección para la Adultez, avanzaron en la planeación del ejercicio de medición correspondiente al indicador PSS-7757-004. Se establecieron fechas para la cualificación del talento humano, para la medición del indicador y la elaboración del informe del ejercicio. También se dieron indicaciones, a los distintos servicios sociales de Adultez, sobre el conjunto de evidencias a tener en cuenta como parte de la medición. A su vez se socializaron, con los equipos de Abordaje Territorial y la Comunidad de Vida El Camino, los resultados obtenidos para el indicador en la vigencia 2023.
Actualmente se avanza en la definición del equipo de trabajo que acompañará las tareas de medición del indicador.</t>
  </si>
  <si>
    <t>PSS-7757-005</t>
  </si>
  <si>
    <t>Circular N° 025 del 31/07/2023</t>
  </si>
  <si>
    <t>Ciudadanos y ciudadanas habitantes de calle y en riesgo de estarlo con avances en procesos de inclusión social</t>
  </si>
  <si>
    <t>Medir el número de ciudadanas y ciudadanos habitantes de calle y en riesgo de estarlo con avances en procesos de inclusión social, a fin de generar insumos para optimizar su abordaje integralmente.</t>
  </si>
  <si>
    <t>Acciones promovidas desde los servicios frente a los procesos de inclusión social de los participantes.</t>
  </si>
  <si>
    <t>(Número de personas habitantes de calle y en riesgo de estarlo que participan en los servicios sociales y logran avances en sus planes de atención individual / Número de personas habitantes de calle y en riesgo de estarlo que participan en los servicios sociales y cuentan con planes de atención individual activos) * 100</t>
  </si>
  <si>
    <t>Base de datos de personas registradas a partir de la herramienta de monitoreo y seguimiento a los procesos de inclusión social de la Subdirección para la Adultez</t>
  </si>
  <si>
    <t>El valor del numerador corresponde al número de personas con avances en sus planes de atención individual, según la herramienta de monitoreo y seguimiento de la Subdirección para Adultez.
El denominador se refiere al número de personas vinculadas a los servicios sociales que cuentan con planes de atención individual activos.</t>
  </si>
  <si>
    <t>Informe de seguimiento a los procesos de inclusión social de las personas atendidas en los servicios del proyecto.</t>
  </si>
  <si>
    <t>A lo largo del periodo se brindó orientación a la población con miras al desarrollo de capacidades y la dignificación de condiciones de vida, según sus necesidades e intereses. De igual modo se llevó a cabo la planeación correspondiente a la medición del indicador, a realizarse en el primer semestre de la vigencia. Según se estableció, se construirá una base de datos de las y los participantes de los servicios que cuentan con impresión psicosocial o plan de atención individual, base que deberá consolidarse a más tardar el día 9 de abril, y que será punto de partida para el ejercicio. El resto del proceso se desarrollará a la par con la medición del indicador PSS-7757-004, a fin de optimizar tiempos. Se planea que el día 12 de abril, tendrá lugar la cualificación al talento humano que participará del proceso. Entre los días 16 y 25 de abril se hará el levantamiento de información, cubriendo todos los servicios asociados al proyecto. A su vez, entre el final del mes de abril y el mes de mayo se hará la revisión y sistematización de los datos recopilados.</t>
  </si>
  <si>
    <t>El equipo del eje de ampliación de capacidades y el equipo técnico de la Subdirección para la Adultez, avanzaron en la planeación de la medición correspondiente al indicador PSS-7757-005. Se establecieron fechas para la cualificación del talento humano, el desarrollo de la medición y la elaboración del reporte del ejercicio. Así mismo, se informó a los servicios sociales el conjunto de evidencias que se tendrá en cuenta para la medición; y se socializaron, con los equipos de Abordaje Territorial y la Comunidad de Vida El Camino, los resultados obtenidos para el indicador en la vigencia 2023.
Actualmente se avanza en la definición del equipo de trabajo que apoyará el ejercicio de medición.</t>
  </si>
  <si>
    <t>PSS-7768-001</t>
  </si>
  <si>
    <t>Circular Nº 29 del 26/09/2022</t>
  </si>
  <si>
    <t>Cumplimiento de las Tareas del plan de acción de la vigencia del proyecto de inversión</t>
  </si>
  <si>
    <t>Monitorear el cumplimiento de las tareas programadas en el plan de acción del proyecto de inversión 7768</t>
  </si>
  <si>
    <t xml:space="preserve">Imprevistos en la contratación del Talento humano
Cuarentenas estrictas que impidan la circulación y visitas a hogares
Por restricciones
normativas no entregar los Bonos de Oportunidad </t>
  </si>
  <si>
    <t xml:space="preserve">
(Número de tareas realizadas del plan de acción a la fecha del corte del período reportado / Número de tareas  programadas del plan de acción al período reportado)*100
</t>
  </si>
  <si>
    <t>Plan de Acción Proyecto 7768 corresponde a los soportes relacionados en el Plan de Acción:
Matriz de Seguimiento, Documentos Técnicos, Informes de proceso y  tablero de Control</t>
  </si>
  <si>
    <t xml:space="preserve">
El numerador corresponderá al número total de tareas realizadas del plan de acción a la fecha del corte del período reportado y el denominador corresponderá al número total de tareas programadas al periodo de reporte.
Nota: el resultado del indicador de gestión corresponderá al total tareas realizadas en la vigencia
La cantidad de tareas programadas puede variar según las dinámicas propias del proyecto las cuales se verán reflejadas en plan de acción actualizado.</t>
  </si>
  <si>
    <t xml:space="preserve">Reporte en Excel de los soportes programados para cada periodo. Este contendrá el listado de tareas con: fecha de creación de la tarea, fecha programada de ejecución, fecha de ejecución y observaciones
</t>
  </si>
  <si>
    <t>Para el mes de enero se encuentran programadas 2 tareas según el plan de acción del proyecto aprobado, las cuales registran su avance mediate las siguientes acciones:
1. El proyecto de inversión realiza el análisis de la identificación y caracterización de los formularios aplicados por Tropa Social, para el reconocimiento de las dinámicas que fomentan la segregación socio espacial de las poblaciones, las cuales se identifican en la matriz que contiene el análisis de la aplicación de los formularios de caracterización de Tropa Social en las localidades. 
2. Se realiza el seguimiento a los compromisos concertados con los hogares, en el marco de la implementación del servicio de acompañamiento a hogares pobres, mediante las gestiones y avances, en el marco del proceso de monitoreo en la implementación del servicio de acompañamiento a hogares pobres.</t>
  </si>
  <si>
    <t xml:space="preserve">
08/03/2024 No se generan observaciones respecto al análisis reportado para el seguimiento del indicador.</t>
  </si>
  <si>
    <t>Para el mes de febrero se encuentran programadas 3 tareas, según el plan de acción del proyecto aprobado en el mes de enero del 2024, las cuales registran su avance mediate las siguientes acciones:
1. El proyecto de inversión continua realizando el análisis de la identificación y caracterización de los formularios aplicados por Tropa Social, para el reconocimiento de las dinámicas que fomentan la segregación socio espacial de las poblaciones, lo cual aporta al análisis de la aplicación de los formularios de caracterización de Tropa Social en las localidades. 
2. Se vinculan hogares al servicio de acompañamiento a hogares pobres, para su atención y el fortalecimiento de proyectos de vida de personas identificadas en pobreza, vulnerabilidad y fragilidad social, las cuales se reportan en el sistema de información misional SIRBE.
3. Se vinculan hogares a la etapa de monitoreo y seguimiento de sus logros, avances y dificultades, identificados en el marco del servicio de acompañamiento a hogares pobres, los cuales se reportan en el sistema de información misional SIRBE.</t>
  </si>
  <si>
    <t>Para el mes de marzo se encuentran programadas 9 tareas según el plan de acción del proyecto aprobado en el mes de enero del 2024 las cuales registran su avance mediante las siguientes acciones:
1. El proyecto de inversión continua realizando el análisis de la identificación y caracterización de los formularios aplicados por Tropa Social, para el reconocimiento de las dinámicas que fomentan la segregación socio espacial de las poblaciones, lo cual aporta al análisis de la aplicación de los formularios de caracterización de Tropa Social en las localidades. 
2. Para dar cuenta de las caracterizaciones de las dinámicas de segregación socioespacial, se recopilan en un documento que contiene el contexto territorial de los hogares caracterizados por Tropa Social en las localidades, de manera que permita profundizar la lectura del contexto territorial de la segregación socio espacial. 
3. La acciones que realiza el equipo técnico territorial para implementar la estrategia de acompañamiento, se recopilan en un informe que contiene las acciones de vinculación, acompañamiento y enrutamiento a la oferta público social y privada del Distrito, de los hogares ingresados al servicio de Acompañamiento hogares pobres.  
4. Se vinculan hogares al servicio de acompañamiento a hogares pobres, para su atención y el fortalecimiento de proyectos de vida de personas identificadas en pobreza, vulnerabilidad y fragilidad social, las cuales se reportan en el sistema de información misional SIRBE.
5. Para dar cuenta de las acciones del equipo técnico frente a los compromisos concertados de cada uno de los hogares beneficiarios se construye y reporta en la matriz de compromisos concertados con los hogares pobres, así como las gestiones realizadas, los avances, en el marco del proceso de monitoreo en la implementación del servicio de acompañamiento a hogares pobres.
 6. Se vinculan hogares a la etapa de monitoreo y seguimiento de sus logros, avances y dificultades, identificados en el marco del servicio de acompañamiento a hogares pobres, los cuales se reportan en el sistema de información misional SIRBE.
7. En el marco de la implementación de la estrategia se busca realizar monitorear Desde el proyecto de inversión se construye informe con los resultados del proceso de monitoreo de avances, logros y dificultades de las condiciones que permiten la movilidad social de los hogares. 
8. El equipo técnico realiza documento con los resultados alcanzados en el proceso de identificación, caracterización, priorización y atención a la población en situación de pobreza oculta, en el marco del acompañamiento a hogares en esta condición.
9. Se vinculan hogares a la etapa de monitoreo y seguimiento de sus logros, avances y dificultades, identificados en el marco del servicio de acompañamiento a hogares en pobreza oculta y vulnerabilidad, los cuales se reportan en el sistema de información misional SIRBE.
Durante el primer trimestre se avanzo en el 100% del cumplimiento de las tareas del plan de acción de la vigencia 2024 del proyecto de inversión, correspondiente a 14 tareas programas al corte del reporte, segun los avances resportados mediantes 2 acciones en el mes de enero, 3 acciones en el mes de febrero y 9 acciones en el mes de marzo, sin presentar ninguna alerta o rezago  a la fecha.</t>
  </si>
  <si>
    <t>10/04/2024 Se recomienda; reportar avance cuantitativo y evidencias ya que el indicador es trimestral, así mismo, ser mas puntuales en la redacción del análisis y emplear la estructura sugerida.
19/0/2024 No se generan observaciones respecto al análisis reportado para el seguimiento del indicador.</t>
  </si>
  <si>
    <t>PSS-7770-001</t>
  </si>
  <si>
    <t>Circular 014 del 29/03/2023</t>
  </si>
  <si>
    <t>Porcentaje de Personas Mayores que se encuentran activas (en atención) en el servicio de Apoyos Económicos para persona mayor</t>
  </si>
  <si>
    <r>
      <t xml:space="preserve">Identificar y evaluar el porcentaje de personas mayores que se encuentran en atención en el servicio de Apoyos Económicos, a partir de </t>
    </r>
    <r>
      <rPr>
        <sz val="9"/>
        <color rgb="FF00B050"/>
        <rFont val="Arial"/>
        <family val="2"/>
      </rPr>
      <t xml:space="preserve"> </t>
    </r>
    <r>
      <rPr>
        <sz val="9"/>
        <rFont val="Arial"/>
        <family val="2"/>
      </rPr>
      <t>las personas programadas para la vigencia.</t>
    </r>
  </si>
  <si>
    <t>Implementar los procedimientos establecidos para garantizar los ingresos de personas mayores, en el marco de la rotación de cupos del servicio.</t>
  </si>
  <si>
    <t>(Número de personas (en atención) en el servicio de Apoyos Económicos para persona mayor para la vigencia / Número de Personas programadas para la vigencia en el servicio de Apoyos Económicos para persona mayor) *100</t>
  </si>
  <si>
    <t>* Sistema de Información  misional  (SIRBE) (A, B y B Desplazados y D) conteo de meta.
* Programación conteo de meta del plan de acción del proyecto de inversión 7770.</t>
  </si>
  <si>
    <t>La SDES remite a la subdirección para la Vejez el reporte del conteo de la meta 1  del proyecto de inversión 7770, en éste, se debe tomar el total de personas de la hoja denominada vigencia. (Numerador)
Del plan de acción del proyecto de inversión 7770 se toma la programación de personas para la vigencia de la meta 1 (Denominador).
Para el avance del indicador,  se tomará el acumulado del reporte de conteo de meta 1 suministrado por la SDES al corte a reportar, conforme a los cupos programados en el plan de acción. 
El avance acumulado del indicador se toma con base en el último dato reportado.</t>
  </si>
  <si>
    <t>*Apoyos Económicos - Conteo de Meta suministrado por SDES.
*Plan de Acción del proyecto 7770.</t>
  </si>
  <si>
    <t>Para el periodo reportado mes de enero de 2024, el indicador logró un cumplimiento del 98%, de acuerdo con lo programado para este periodo, teniendo en cuenta los ingresos nuevos en el servicio de apoyos económicos para personas mayores.
En el mes de enero de 2024, ingresaron al servicio 501 personas mayores, teniendo en cuenta la validación y verificación del cumplimiento de criterios de ingreso de las personas que se encontraban en lista de espera, para así garantizar que cuente con un ingreso económico que aporta a sus necesidades básicas.</t>
  </si>
  <si>
    <t>14/03/2024: 
Los archivos adjuntos como evidencias no se pueden abrir, al parecer están dañados, revisar.
15/03/2024: 
No se generan observaciones respecto al análisis y evidencias reportados para el seguimiento del indicador.</t>
  </si>
  <si>
    <t>Para el periodo reportado (febrero) el indicador logró un cumplimiento del 98%, de acuerdo con lo programado para el mes de febrero de 2024, teniendo en cuenta los ingresos nuevos en el servicio de apoyos económicos para personas mayores.
En el mes de febrero de 2024, ingresaron al servicio 225  personas mayores, teniendo en cuenta la validación y verificación del cumplimiento de criterios de ingreso de las personas que se encontraban en lista de espera, para así garantizar que cuente con un ingreso económico que aporta a sus necesidades básicas.</t>
  </si>
  <si>
    <t>Para el periodo reportado (mes de marzo el indicador logró un cumplimiento del 99%, de acuerdo con lo programado para el mismo periodo), teniendo en cuenta la capacidad de atención en cupos del servicio.</t>
  </si>
  <si>
    <t>10/04/2024:
Hace falta la evidencia denominada *Apoyos Económicos - Conteo de Meta suministrado por SDES, complementar el análisis mensual (revisar redacción meses anteriores. 
17/04/2024: 
No se generan observaciones respecto al análisis y evidencias reportados para el seguimiento del indicador.</t>
  </si>
  <si>
    <t>PSS-7770-002</t>
  </si>
  <si>
    <t xml:space="preserve">
Nivel de cumplimiento en la entrega de Apoyos económicos con relación a los cupos programados para giro.</t>
  </si>
  <si>
    <r>
      <t xml:space="preserve">Identificar el porcentaje total de Abonos Efectivos realizados a las personas </t>
    </r>
    <r>
      <rPr>
        <strike/>
        <sz val="9"/>
        <rFont val="Arial"/>
        <family val="2"/>
      </rPr>
      <t xml:space="preserve"> </t>
    </r>
    <r>
      <rPr>
        <sz val="9"/>
        <rFont val="Arial"/>
        <family val="2"/>
      </rPr>
      <t>participantes del servicio de Apoyos Económicos para Persona Mayor, respecto al total de cupos programados para giro en el servicio.</t>
    </r>
  </si>
  <si>
    <t>Realizar la gestión de desbloqueo a personas mayores, o efectuar el egreso del servicio de acuerdo con el procedimiento específico.</t>
  </si>
  <si>
    <t>(Número de Abonos Efectivos en el periodo / Total de Cupos programados para giro en el periodo) * 100</t>
  </si>
  <si>
    <t xml:space="preserve">
* Informes de Nómina al Corte (Cofinanciado) proveniente del Departamento Administrativo para la Prosperidad Social.          
*Base en Excel Sistema de Información  misional de los abonos autorizados en el mes.
* Sistema de Información  misional  (SIRBE) (A, B y B Desplazados). 
*Balance del programa Colombia Mayor Apoyo Económico cofinanciado tipo D.</t>
  </si>
  <si>
    <t>Exportar  la información del Sistema Misional SIRBE, se toma el total de personas mayores que se encuentran en atención en los Apoyos Tipo A, B y B Desplazados, en específico a las personas que se les realizó el abono efectivo. Para los tipo Cofinanciado, se toma la cantidad de personas que están en atención y cuyo pago fue programado en nómina, de acuerdo con el balance referenciado por el programa Colombia Mayor (O quien haga sus veces). Los anteriores valores deben sumarse para obtener el numerador.
Exportar la información del Sistema Misional SIRBE, tomando el total de personas mayores que se encuentran en atención en los Apoyos Tipo A, B y B Desplazados, el cual se debe sumar con el total de personas reportadas en Balance del programa Colombia Mayor Apoyo Económico cofinanciado tipo D para obtener el denominador. Es importante aclarar, que los datos que se toman para el denominador, obedecen a la información del mes anterior de las personas que quedaron en atención. 
El avance acumulado del indicador se toma con base en el último dato reportado.</t>
  </si>
  <si>
    <t>*Listados de Nómina del Programa Colombia Mayor (Apoyos Cofinanciados).
*Base de abonos autorizados SDIS y no autorizados SDIS.        
(Numerador).
*Reporte de cupos programados para giro en el periodo.
(Denominador).</t>
  </si>
  <si>
    <t>Para el periodo reportado (enero) el indicador logra un cumplimiento del 98%. Teniendo en cuenta que con corte al 30 de diciembre de 2023 se contó con 89.849 cupos programados para para giro, sin embargo se tienen para este periodo se tienen 6 cupos vacíos del apoyo tipo B y b desplazados  y 93 cupos del apoyo Cofinanciado D .
Así mismo no se giró por presentar novedades en los cruces de bases de datos a 1.111 casos de los apoyos tipo A, B, B desplazados y 643 casos del apoyos económico Cofinanciado D.</t>
  </si>
  <si>
    <t>Para el periodo reportado (febrero) el indicador logra un cumplimiento del 98%. Teniendo en cuenta que con corte al 30 de enero de 2024 se contó con 89.849 cupos programados  habilitados para giro, ya que a este corte se tenían 6 cupos  vacíos del apoyo tipo B y 303 cupos del apoyo Cofinanciado D .
Así mismo, no se giró por presentar novedades en los cruces de bases de datos a 1,021 casos  apoyo tipo A, B, B desplazado y 582 casos del apoyos económico Cofinanciado D.
En los adjuntos se entrega la nomina de febrero de 2024, nomina programada del  07 al 20 de febrero de 2024 (este tipo de apoyo económico se esta entregando a las personas mayores mes vencido).</t>
  </si>
  <si>
    <t xml:space="preserve">Para el periodo reportado (marzo el indicador logra un cumplimiento del 98%),teniendo en cuenta que con corte al 29 de febrero de 2024 se contó con 89.541 cupos programados  habilitados para giro, teniendo en cuenta que a este corte se tenían 6  cupos  vacíos del apoyo tipo B y 303 cupos del apoyo Cofinanciado D - Programa Colombia mayor.
Así mismo no se giro por presentar novedades en los cruces de bases de datos a 946 casos  apoyo tipo A, B, B desplazado  y 4 egresos por ingreso al servicio comunidad de cuidado. Para el apoyo económico Cofinanciado D - Programa Colombia mayor no se giraron a 472 casos por novedades en cruces de bases de datos.
</t>
  </si>
  <si>
    <t>11/04/2024: 
No se generan observaciones respecto al análisis y evidencias reportados para el seguimiento del indicador.</t>
  </si>
  <si>
    <t>PSS-7770-003</t>
  </si>
  <si>
    <t xml:space="preserve">Porcentaje de Participación en las actividades de las personas mayores en el Servicio  Centro Día  Casa de la Sabiduría </t>
  </si>
  <si>
    <t>Realizar seguimiento a la participación en las actividades  de desarrollo humano por parte de las personas mayores en el Servicio Centro Día  Casa de la Sabiduría.</t>
  </si>
  <si>
    <t xml:space="preserve">Implementar acciones de seguimiento que promuevan el acompañamiento interdisciplinario por parte de los equipos locales, a fin de garantizar la continuidad de las estrategias de participación de las personas mayores en el servicio. </t>
  </si>
  <si>
    <t>(Número de asistencias registradas en las actividades  de desarrollo humano del Servicio Centro Día Casa de la Sabiduría  / Número de asistencias programadas de las personas mayores en las actividades  de desarrollo humano en el Servicio Centro Día Casa de la Sabiduría  )*100</t>
  </si>
  <si>
    <t>*Sistema de Información y Registro misional (SIRBE), registro de asistencia por actuaciones de intervención. 
*Matriz de programación de asistencia en unidades operativas.</t>
  </si>
  <si>
    <t>Para el cálculo del numerador la información se obtiene del Sistema de Información misional (SIRBE), con base en las personas mayores en atención con registro de asistencia para el periodo programado. La información suministrada, se debe tomar de los registros de actuaciones de intervención.
En el denominador se incluye el dato del número de asistencias programadas para el mes lo cual se obtiene de la matriz de programación de asistencia en unidades operativas.
El avance acumulado del indicador se toma con base en el último dato reportado.</t>
  </si>
  <si>
    <t>*Reporte SIRBE de asistencias mensuales del Servicio Centro Día  Casa de la Sabiduría (Numerador)
*Matriz de programación de asistencia en unidades operativas (Denominador)</t>
  </si>
  <si>
    <t xml:space="preserve">Para el periodo enero 2024, la asistencia a las unidades operativas del servicio Centro Día Casa de la Sabiduría presentó como registro de participación de las personas mayores participantes 44.454 asistencias mensuales de las 89.288 programadas para el presente periodo en las 29 unidades operativas, representando un 50% de efectividad en la asistencia programada. 
En este periodo se resaltan dos novedades, entraron en operación dos unidades operativas nuevas: Centro Día Casa de la Sabiduría Chapinero y Centro Día Casa de la Sabiduría La Fraternidad, incrementando la capacidad de oferta del servicio en Bogotá y favoreciendo la instalación de espacios físicos que permitan el desarrollo del lineamiento técnico, encuentros integrales y potenciación de capacidades de la población participante; así mismo, la operación integral (apoyo alimentario / servido comida caliente) alcanzó la operación en 18 unidades operativas, de las 29 existentes en el Distrito Capital,  lo que refleja que la transición de operación integral del servicio contemplada en el 2023 permitirá que el 2024 tenga una participación ajustada con los nuevos horarios de participación. No obstante, es importante destacar que enero es un periodo que representa la reacomodación de horarios que determina la disminución en la participación y cierres de procesos que orientan a los equipos a reforzar procesos de identificación y georreferenciación en el territorio. </t>
  </si>
  <si>
    <t>14/03/2024: 
No se generan observaciones respecto al análisis y evidencias reportados para el seguimiento del indicador.</t>
  </si>
  <si>
    <t xml:space="preserve">Para el periodo febrero 2023, la asistencia a las unidades operativas del servicio Centro Día Casa de la Sabiduría presentó, como registro de participación de las personas mayores participantes, 44.609 asistencias mensuales de las 82.242 programadas para el presente periodo en las 29 unidades operativas, representando un 54% de efectividad en la asistencia programada. 
En este periodo se resalta como novedad la entrada de tres (3) unidades operativas nuevas en la operación integral: Centro Día Casa de la Sabiduría Palabras Mayores, Centro Día Casa de la Sabiduría Celebra la Vida y Centro Día Casa de la Sabiduría Sembrando Sueños incrementando la capacidad de oferta integral del servicio en Bogotá.
Esta transición permite que la participación de la población mayor se vea impulsada con nuevos procesos operativos que maximicen y optimicen la atención y participación en las Casas de la Sabiduría.
No obstante, se debe reforzar con las y los subdirectores locales que enero es un periodo que  representa la reacomodación de horarios que determina la disminución en la participación y cierres de procesos que orientan a los equipos a reforzar procesos de identificación y georreferenciación en el territorio. </t>
  </si>
  <si>
    <t>Durante el mes de marzo de 2024 se registró un total de 33.808 asistencias por parte de las personas mayores participantes a las unidades operativas del servicio Centro Día Casa de la Sabiduría, de un total programado de 69.886 para este periodo en las 29 unidades operativas. Esto representa un nivel de efectividad del 48% en la asistencia programada y un cierre de trimestre con incremento en el porcentaje de asistencia.
En este periodo se resalta como novedad, la actualización del concepto de aforos emitida por la Subdirección de Plantas Físicas para las unidades operativas Campo Verde de la localidad de Bosa, Años Dorados de la localidad de Santa Fe y Casa en el Árbol de la localidad de Usaquén, esta última redujo significativamente su aforo pasando de 90 a 30 personas día, debido a lo anterior, el porcentaje de asistencias alcanzo el 118%, razón por la cual, se iniciarán procesos de egresos por terminación de proceso y se continuará en la búsqueda de un nuevo predio que permita la atención a la demanda propia de la localidad y así estabilizar el índice de participación.  
Adicionalmente, finalizando el mes de marzo el Centro Día Casa de la Sabiduría Tierra de Saberes de la localidad de Teusaquillo inicio la operación integral (preparación de alimentos) incrementando la capacidad de oferta integral del servicio en Bogotá, llegando a 22 unidades de 29 con servicio integral. Esta transición permite que la participación de la población mayor se vea impulsada con nuevos procesos operativos que fortalezcan la atención y participación en las Casas de la Sabiduría.
Por último, se continúa reforzando la importancia de incrementar los procesos de identificación y georreferenciación en el territorio, tanto con los subdirectores locales como con los equipos interdisciplinarios de las Casas de la Sabiduría. Esto se realiza con el fin de completar las coberturas por aforo y seguir fortaleciendo las estrategias para aumentar la participación de las personas mayores en las actividades del servicio.</t>
  </si>
  <si>
    <t>PSS-7770-004</t>
  </si>
  <si>
    <t xml:space="preserve">Personas mayores en el Servicio Cuidado Transitorio Día - Noche que participan en las actividades de los centros de cuidado transitorio definidas en el Plan de Atención Institucional </t>
  </si>
  <si>
    <t>Determinar el porcentaje de personas que participan en las actividades de los centros de cuidado transitorio (Día - Noche) definidas en el Plan de Atención Institucional.</t>
  </si>
  <si>
    <t>Efectuar estrategias para promover la participación de las personas mayores en las actividades formuladas en el Plan de Atención Institucional sobre los centros de cuidado transitorio.</t>
  </si>
  <si>
    <t>(Número de personas mayores participantes en actividades formuladas en el Plan de Atención Institucional  de los centros de Cuidado Transitorio / Total personas participantes que se encuentran en los centros de Cuidado Transitorio) * 100</t>
  </si>
  <si>
    <t>*Sistema de Información misional (SIRBE).</t>
  </si>
  <si>
    <r>
      <t xml:space="preserve">Del reporte enviado por la SDES con el número de personas mayores participantes en las actividades formuladas en el Plan de Atención Institucional en los centros de Cuidado Transitorio para el periodo a reportar tanto en la jornada diurna como nocturna, cantidades que se sumaran para obtener el numerador.
Para obtener el denominador se toma el </t>
    </r>
    <r>
      <rPr>
        <strike/>
        <sz val="9"/>
        <rFont val="Arial"/>
        <family val="2"/>
      </rPr>
      <t xml:space="preserve"> </t>
    </r>
    <r>
      <rPr>
        <sz val="9"/>
        <rFont val="Arial"/>
        <family val="2"/>
      </rPr>
      <t>reporte remitido por la SDES referente al total de personas participantes que se encuentran en los centros de Cuidado Transitorio en la jornada diurna y nocturna, cantidades que se sumaran para obtener el denominador, este resultado se multiplicará por 100% obteniendo el resultado final. 
El avance acumulado del indicador se toma con base en el último dato reportado.</t>
    </r>
  </si>
  <si>
    <t>*Registro de personas con actuación de seguimiento PAI en el SIRBE reportado por el SDES (Numerador).
*Reporte de conteo de metas dado por SDES (Denominador).</t>
  </si>
  <si>
    <t>Para el periodo enero 2024, se tomó como referencia el seguimiento a la participación de las personas mayores en los encuentros y actividades enmarcadas en el Plan de Atención Institucional (PAI) establecido en cada uno de los 5 centros de Cuidado Transitorio del Servicio. Cabe señalar que estos encuentros buscan promover el autocuidado y la dignificación de la persona mayor. En estos encuentros se abordan temáticas como: promoción de derechos humanos y activación de rutas de atención; habilidades para la vida; fortalecimiento de habilidades físicas, cognitivas, comunicativas y sociales; transformación de imaginarios adversos sobre la vejez; salud mental; hábitos de autocuidado; promoción del buen trato y prevención de violencias. Así las cosas, los 525 participantes atendidos en el Servicio de Cuidado Transitorio durante periodo relacionado, presentaron 501 participaciones únicas  en los encuentros anteriormente mencionados; registrándose una participación del 95% de las personas mayores atendidas en los encuentros realizados.  Es importante indicar,  que la participación en cada uno de los encuentros es voluntaria, respetando siempre la autonomía y toma de decisiones de las personas mayores participantes.</t>
  </si>
  <si>
    <t>14/03/2024: 
No se generan observaciones respecto al análisis reportado para el seguimiento del indicador.</t>
  </si>
  <si>
    <t xml:space="preserve">Para el mes de febrero 2024 se tomó como referencia el seguimiento a la participación de las personas mayores en los encuentros y actividades del Plan de Atención Institucional PAI. Estos encuentros buscan promover el autocuidado y la dignificación de la persona mayor. En los encuentros se abordan temáticas como: promoción de derechos humanos y activación de rutas de atención; habilidades para la vida; fortalecimiento de habilidades físicas, cognitivas, comunicativas y sociales; transformación de imaginarios adversos sobre la vejez; salud mental; hábitos de autocuidado; promoción del buen trato y prevención de violencias. Así las cosas, de los  519   participantes atendidos en la modalidad de Cuidado Transitorio durante el mes de febrero, 500 participaron en estos encuentros; registrándose una participación del 96% de las personas mayores atendidas en los encuentros señalados.  Es preciso indicar que la participación en cada uno de los encuentros es voluntaria, respetando siempre la autonomía y toma de decisiones de las personas mayores participantes. Sin embargo, se continuará realizando sensibilización a las personas mayores para que participen en las diferentes actividades ofertadas en los Centros de Cuidado Transitorio. </t>
  </si>
  <si>
    <t>Para el periodo reportado para los meses enero ,febrero y marzo de 2024 se tomó como referencia el seguimiento a la participación de las personas mayores en los encuentros y actividades del Plan de Atención Institucional PAI. Estos encuentros buscan promover el autocuidado y la dignificación de la persona mayor. En los encuentros se abordan temáticas como: promoción de derechos humanos y activación de rutas de atención; habilidades para la vida; fortalecimiento de habilidades físicas, cognitivas, comunicativas y sociales; transformación de imaginarios adversos sobre la vejez; salud mental; hábitos de autocuidado; promoción del buen trato y prevención de violencias. Así las cosas, de los  615   participantes atendidos en la modalidad de Cuidado Transitorio durante los meses de Enero, Febrero y Marzo de 2024, 585  participaron en estos encuentros; registrándose una participación del 95% de las personas mayores atendidas en los encuentros señalados.  Es preciso indicar que la participación en cada uno de los encuentros es voluntaria, respetando siempre la autonomía y toma de decisiones de las personas mayores participantes. Sin embargo, se continuará realizando sensibilización a las personas mayores para que participen en las diferentes actividades ofertadas en los Centros de Cuidado Transitorio.</t>
  </si>
  <si>
    <t>11/04/2024: 
Revisar las evidencias porque están adjuntando el mismo archivo con diferente nombre, adicionalmente no se identifican las cifras reportadas (recuerden que se reporta al sumatoria del trimestre).
17/04/2024: 
No se generan observaciones respecto al análisis y evidencias reportados para el seguimiento del indicador.</t>
  </si>
  <si>
    <t>PSS-7770-008</t>
  </si>
  <si>
    <t xml:space="preserve">Porcentaje  de Personas mayores vinculadas en Redes de Cuidado Comunitario 
</t>
  </si>
  <si>
    <t>Establecer el porcentaje de personas mayores que participan como mínimo en el 75% de las actividades establecidas   en las Redes de Cuidado Comunitario.</t>
  </si>
  <si>
    <t>Realizar acciones de acompañamiento  y seguimiento a las personas mayores para su permanencia en las actividades que se desarrollen en las redes de cuidado.</t>
  </si>
  <si>
    <t>(Número de personas mayores vinculadas a las redes de cuidado comunitario / Número de personas inscritas en las Redes de Cuidado Comunitario) * 100</t>
  </si>
  <si>
    <t xml:space="preserve">
*Sistema de Información y misional (SIRBE). </t>
  </si>
  <si>
    <t>Se entiende como persona mayor vinculada en Redes de Cuidado Comunitario, aquella que participa en mínimo el 75% del total de las actividades programadas en los módulos de la estrategia.
La información se obtiene del Sistema Misional SIRBE exportando el registro de personas mayores inscritas a cursos, establecidos para cada uno de los módulos programados para la estrategia. Con esta información, se verifica la participación de cada una de las personas a las sesiones programadas, las cuales deben ser del 75% o más para que cuente como persona vinculada en las Redes de Cuidado para el cálculo del numerador. 
Por otro lado, la información que se obtiene del Sistema Misional SIRBE exportando el registro de personas mayores inscritas mediante ficha genérica de cursos establecida para cada uno de los módulos programados para la estrategia es el insumo para el denominador.
El avance acumulado del indicador se toma con base en el último dato reportado.</t>
  </si>
  <si>
    <t>*Reporte de personas mayores vinculadas - Sistema de Información misional (SIRBE). (Numerador)
*Reporte de personas inscritas en las Redes de Cuidado Comunitario - Sistema de Información misional (SIRBE). (Denominador)</t>
  </si>
  <si>
    <t>Para el enero de 2024, entendiendo las condiciones de reactivación territorial, se hizo acompañamiento a un grupo, con 10 personas mayores; así mismo, se inició georreferenciación de nuevos grupos y organizaciones que estén interesados en participar en acciones de la Estrategia. 
De acuerdo a este ejercicio, para este periodo no se presentan ingresos o reportes de nuevas personas mayores que cumplan con el 75% para ser vinculadas o personas mayores identificadas para ingresar en los procesos metodológicos propuestos desde la Estrategia de Redes de Cuidado Comunitario - ERCC.</t>
  </si>
  <si>
    <t>En febrero de 2024, al Estrategia Redes de Cuidado Comunitario ha identificado a 344 personas mayores, de las cuales 151 ya están vinculadas (asistencia superior al 75% de asistencia programadas) y  siguen en proceso de asistencia de las actividades programadas desde los grupos u organizaciones inscritos en la Estrategia de Redes de Cuidado Comunitario - ERCC, 8 personas mayores desistieron del proceso.
La ERCC se dinamizó en las siguientes localidades: Usaquén (1 grupos), San Cristóbal (1 grupos), Usme (2 grupos), Tunjuelito (3 grupos), Bosa (2 grupos), Kennedy (3 grupos), Fontibón (1 grupo), Engativá (3 grupos), Puente Aranda (1 grupo), RUU (2 grupos), Ciudad Bolívar  (1 grupos) y la Candelaria (1 grupo); para un total de 21 grupos.</t>
  </si>
  <si>
    <t>A corte del mes de marzo de 2024, la Estrategia Redes de Cuidado Comunitario (ERCC) ha identificado a 420 personas mayores de las cuales, 76 se han inscrito para participar de las actividades de la Estrategia en el mes de marzo. De igual forma, es importante resaltar que en el periodo del reporte, 151 personas mayores se encuentran vinculadas con una (asistencia superior al 75% de asistencia programadas), así mismo, 59 personas mayores continúan haciendo parte del proceso de atención por parte de la Estrategia de Redes de Cuidado Comunitario y 51 personas mayores desistieron del mismo.
La ERCC se dinamizó en las siguientes localidades con la identificación de nuevos grupos: Usaquén (01), Santa Fe (01), Barrios Unidos (01), Suba (02) y Usme (01),  para un total de 6 grupos.</t>
  </si>
  <si>
    <t>11/04/2024: 
No se generan observaciones respecto al análisis reportado para el seguimiento del indicador.</t>
  </si>
  <si>
    <t>Debido a que el indicador es semestral,para el reporte con corte a marzo no se genera gráfica.</t>
  </si>
  <si>
    <t>PSS-7770-010</t>
  </si>
  <si>
    <t>Personas mayores atendidas por parte del Servicio Bogotá Te Acompaña en la Vejez</t>
  </si>
  <si>
    <t xml:space="preserve">Determinar el porcentaje de personas mayores  atendidas por parte del Servicio  Bogotá Te Acompaña en la Vejez </t>
  </si>
  <si>
    <t xml:space="preserve">Generar las acciones necesarias para atender a las personas mayores, en el marco de la  implementación del Servicio Social Bogotá Te Acompaña en la Vejez </t>
  </si>
  <si>
    <t>(Número de personas mayores atendidas por parte del Servicio  Bogotá Te Acompaña en la Vejez / Número de personas mayores que solicitan el servicio en Bogotá Te Acompaña en la Vejez) * 100</t>
  </si>
  <si>
    <t>*Sistema de Información misional (SIRBE).
*Formato Registro y seguimiento de casos  (FOR-PSS-546).</t>
  </si>
  <si>
    <t>La información se obtiene del Sistema de Información misional  (SIRBE), la cual es remitida por parte de la SDES. Del reporte suministrado se tiene en cuenta el número de personas mayores atendidas por parte del Servicio  Bogotá Te Acompaña en la Vejez durante el periodo a reportar obteniendo el numerador.
De igual manera la información que se obtiene del total de registro de solicitudes de atención de personas mayores para el periodo de reporte, conforme el Formato Registro y seguimiento de casos (FOR-PSS-546) se obtiene el denominador. Esta información es suministrada por parte del Servicio Bogotá Te Acompaña en la Vejez. 
Para reportar el avance cuantitativo acumulado, se tomará la suma de cada uno de los periodos reportados.</t>
  </si>
  <si>
    <t>*Reporte de personas atendidas Sistema de Información misional  (SIRBE).
(Numerador)
*Reporte generado de la consolidación del Formato Registro y seguimiento de casos (FOR-PSS-546) diligenciado.
(Denominador)</t>
  </si>
  <si>
    <t>Para el periodo reportado (enero 2024), se atendieron 67 personas mayores en el servicio Bogotá Te Acompaña en la Vejez; las cuales corresponden al 100% de las personas mayores en riesgo y vulneración de derechos, víctimas de violencia o en habitabilidad en calle de las 20 localidades de Bogotá, que fueron reportadas al servicio. Los reportes se reciben a través de la red social WhatsApp, la línea de atención telefónica del servicio (3108794571) o mediante derechos de petición; posteriormente se activan rutas de acceso a la justicia y salud con el Protocolo Asesoría jurídica y activación de rutas de atención de personas mayores (PTC-PSS-071).
Dentro de las acciones adelantadas se realizaron asesorías jurídicas en los casos de violencia, abandono y negligencia familiar, de acuerdo con la ley 1850 de 2017 acompañando la vinculación a la oferta de servicios institucionales de la Secretaría Distrital de Integración Social o de otros sectores y el restablecimiento de redes de apoyo familiar y social, con el Protocolo Técnico de abordaje familiar y reconstrucción de redes familiares y comunitarias de personas mayores en situación de violencia y maltrato (PTC-PSS-073).</t>
  </si>
  <si>
    <t>Para el periodo reportado (febrero 2024), se atendieron 94 personas mayores en el servicio Bogotá Te Acompaña en la Vejez; las cuales corresponden al 100 % de las personas mayores en riesgo y vulneración de derechos, víctimas de violencia o en habitabilidad en calle de las 20 localidades de Bogotá, que fueron reportadas al servicio. Los reportes se reciben a través de la red social WhatsApp, la línea de atención telefónica del servicio (3108794571) o mediante derechos de petición; posteriormente se activan rutas de acceso a la justicia y salud con el Protocolo Asesoría jurídica y activación de rutas de atención de personas mayores (PTC-PSS-071).
Dentro de las acciones adelantadas se realizaron asesorías jurídicas en los casos de violencia, abandono y negligencia familiar, de acuerdo con la ley 1850 de 2017 acompañando la vinculación a la oferta de servicios institucionales de la Secretaría Distrital de Integración Social o de otros sectores y el restablecimiento de redes de apoyo familiar y social, con el Protocolo Técnico de abordaje familiar y reconstrucción de redes familiares y comunitarias de personas mayores en situación de violencia y maltrato (PTC-PSS-073).</t>
  </si>
  <si>
    <t>El Servicio Bogotá te acompaña en la Vejez  para el periodo reportado (marzo 2024) se atendieron 67 casos, lo cual corresponde al 100% de la atención a la demanda de personas mayores en riesgo y vulneración de derechos, víctimas de violencia o en habitabilidad en calle en el Distrito de Capital, cuyos reportes son hechos a través de los diferentes medios dispuestos por la entidad como el WhatsApp, derechos de petición, correo electrónico. 
Las duplas socio jurídico de acuerdo al  “Protocolo Asesoría jurídica y activación de rutas de atención de personas mayores  PTC-PSS-071”, realizan la activación de rutas de acceso a las entidades pertinentes. 
Dentro de las acciones adelantadas se realizaron asesorías jurídicas en los casos de violencia, abandono y negligencia familiar, de acuerdo con la ley 1850 de 2017 acompañando la vinculación a la oferta de servicios institucionales de la Secretaría Distrital de Integración Social o de otros sectores y el restablecimiento de redes de apoyo familiar y social, con el “Protocolo Técnico de abordaje familiar y reconstrucción de redes familiares y comunitarias de personas mayores en situación de violencia y maltrato PTC-PSS-073" .</t>
  </si>
  <si>
    <t>11/04/2024:
Dentro de las evidencias no se encuentra *Reporte de personas atendidas Sistema de Información misional  (SIRBE).
(Numerador), se debe adjuntar para poder verificar el cumplimiento del indicador.
17/04/2024: 
No se generan observaciones respecto al análisis y evidencias reportados para el seguimiento del indicador.</t>
  </si>
  <si>
    <t>PSS-7771-001</t>
  </si>
  <si>
    <t>Circular N° 014 del 29/03/2023</t>
  </si>
  <si>
    <t>Personas con discapacidad, sus familias, cuidadores(as) y otros actores presentes en los territorios que participan en ejercicios de sensibilización y toma de conciencia para la disminución de barreras frente a la discapacidad</t>
  </si>
  <si>
    <t>Medir el porcentaje de participación de las personas con discapacidad, sus familias, cuidadores - as  y otros actores presentes en los territorios en los ejercicios de sensibilización y toma de conciencia para la disminución de barreras frente a la discapacidad que desarrolle el proyecto</t>
  </si>
  <si>
    <t>Disponibilidad de las personas con discapacidad, sus familias, cuidadores(as)  y otros actores presentes en los territorios para participar en los ejercicios de sensibilización y toma de conciencia para la disminución de barreras frente a la discapacidad </t>
  </si>
  <si>
    <t xml:space="preserve">(Número de personas con discapacidad, sus familias, cuidadores(as) y otros actores presentes en los territorios  que participan en ejercicios de sensibilización y toma de conciencia para la disminución de barreras frente a la discapacidad / Número de personas con discapacidad, sus familias, cuidadores(as) y otros actores presentes en los territorios programadas para participar en ejercicios de sensibilización para la disminución de barreras frente a la discapacidad) * 100 </t>
  </si>
  <si>
    <t>Reporte de personas con discapacidad, sus familias, cuidadores(as) y otros actores presentes en los territorios que participan en ejercicios de sensibilización y toma de conciencia para la disminución de barreras frente a la discapacidad </t>
  </si>
  <si>
    <t>Este indicador se calcula tomando la cantidad de personas con discapacidad, sus familias, cuidadores(as) y otros actores presentes en los territorios que participan en ejercicios de sensibilización y toma de conciencia que son reportadas por los servicios,  estrategias y equipo de política en la matriz que consolida el equipo de la Estrategia de Fortalecimiento a la Inclusión y se cruza con la cantidad de personas programadas por los servicios,  estrategias y equipo de política en el período  para determinar el porcentaje de participantes en los ejercicios de sensibilización mencionados.  
Nota: el reporte acumulado corresponde a la suma de los valores reportados en el trimestre.</t>
  </si>
  <si>
    <t>Matriz de registro de ejercicios de sensibilización y toma de conciencia</t>
  </si>
  <si>
    <t xml:space="preserve">Teniendo en cuenta la fase de implementación de los ejercicios de sensibilización para la vigencia 2024, mediante la identificación de posibles participantes de entidades públicas y privadas y ciudadanía en general, el equipo de la estrategia de fortalecimiento a la inclusión EFI de la Subdirección para la Discapacidad, adelantó en el mes de enero un total de 205 ejercicios de sensibilización dirigidos a entidades como: IBM CONSULTING, COLEGIO LUIS CONCHA CORDOBA , CONTRALORIA DE BOGOTA, BPM CONSULTING, WODEN COLOMBIA SAS.
</t>
  </si>
  <si>
    <t>18/03/2024. No se generan observaciones respecto al análisis reportado para el seguimiento del indicador.</t>
  </si>
  <si>
    <t xml:space="preserve">En el mes de febrero,  el equipo de Fortalecimiento a la Inclusión realizó 544 ejercicios de sensibilización y toma de conciencia, con la participación de personas vinculadas a  entidades  como: POLICIA METROPOLITANA DE BOGOTÁ ESTACIÓN TUNJUELITO,  CORPROGRESO, COLEGIO REPUBLICA DOMINICANA B  I.E.D., CENTRO CRECER USAQUEN, MASAREPA LILIA,  en aras de seguir transformando los imaginarios existentes sobre la discapacidad y reducir barreras actitudinales hacia las personas con discapacidad en los diferentes entornos en los cuales buscan visibilizar sus capacidades y habilidades. Con un acumulado en el primer bimestre de 749 ejercicios de sensibilización. 
Teniendo en cuenta, las proyecciones para la atención e inclusión de personas con discapacidad en el nuevo plan de desarrollo "Bogotá camina segura", a partir de la autoevaluación del indicador se formalizará el ajuste a la meta establecida para la vigencia y demás aspectos que el equipo técnico considere pertinentes. </t>
  </si>
  <si>
    <t xml:space="preserve">En el mes de marzo, el equipo de la Estrategia de Fortalecimiento a la Inclusión realizó 652 ejercicios de sensibilización dirigidos a entidades como: 
CENTRO DE FORMACION CAFAM, CENTRO CRECER RAFAEL URIBE URIBE, CENTRO CRECER ENGATIVA , SUBDIRECCION LOCAL USAQUEN, UNIVERSIDAD IBEROAMERICANA,  FERIA DE SERVICIOS PARQUE LA AURORA II, IED LICEO ALTA BLANCA, IED MIGUEL DE CERVANTES SAAVEDRA, IED FRANCISCO DE PAULA SANTANDER, COLEGIO LAURA HERRERA DE VARELA, COLEGIO IED EL PORVENIR, UNIVERSIDAD UNIMINUTO, CUN - CORPORACIÓN UNIFICADA NACIONAL DE EDUCACIÓN SUPERIOR
Durante el primer trimestre del año se realizaron un total 1401 sensibilizaciones, logrando un cumplimiento del 93% en la meta programada para el período, logrando un progreso significativo en el cambio de percepciones sobre la discapacidad, lo cual se ve reflejado en facilitar la inclusión de las personas con discapacidad en diferentes entornos. </t>
  </si>
  <si>
    <t>12/04/2024. No se generan observaciones respecto al análisis y evidencias reportadas para el seguimiento del indicador.</t>
  </si>
  <si>
    <t>PSS-7771-002</t>
  </si>
  <si>
    <t>Entidades privadas o públicas que realizan procesos de inclusión de personas con discapacidad, sus familias, cuidadores - as.</t>
  </si>
  <si>
    <t>Reportar las entidades, organizaciones, instituciones, empresas privadas o públicas que realizan procesos de inclusión de personas con discapacidad, sus familias y cuidadores(as), gracias a la gestión que adelanta el proyecto</t>
  </si>
  <si>
    <t>Compromiso de las entidades organizaciones, instituciones, empresas privadas o públicas, para incluir a personas con discapacidad, sus familias y cuidadores(as) en entornos productivos y educativos</t>
  </si>
  <si>
    <t>(Número de entidades privadas o públicas que incluyen personas con discapacidad, sus familias, cuidadores(as) / Número de entidades privadas o públicas gestionadas para la inclusión de personas con discapacidad, sus familias, cuidadores(as)) *100</t>
  </si>
  <si>
    <t xml:space="preserve">Reporte de entidades privadas o públicas que incluyen personas con discapacidad, sus familias, cuidadores(as) </t>
  </si>
  <si>
    <t>Para determinar el valor de indicador se calcula a partir del registro de entidades públicas o privadas, que incluyen personas con discapacidad, sus familias, cuidadores(as) en entornos educativo y productivo, que se encuentran registradas en formato de gestión y articulación  y la matriz consolidada la cual es diligenciada por el equipo de la estrategia de Fortalecimiento a la inclusión  a partir de la información reportada por los servicios y estrategias del proyecto sobre el total de entidades que fueron contactadas por los servicios y estrategias del proyecto para la inclusión de personas con discapacidad en entornos productivo y educativo durante el periodo.   
Nota: el reporte acumulado corresponde a la suma de los valores reportados en el semestre.</t>
  </si>
  <si>
    <t>Matriz de registro de gestión y articulación. </t>
  </si>
  <si>
    <t xml:space="preserve">El equipo de Fortalecimiento a la Inclusión realizó en el mes de enero  búsqueda activa de entidades tanto públicas como privadas para generar oportunidades de inclusión de personas con discapacidad y sus personas cuidadoras,  en el entorno productivo mediante acciones dirigidas a acompañar a las empresas de los diferentes sectores de la ciudad, brindando orientación frente a la vinculación laboral de las personas con discapacidad, complementadas con acciones de fortalecimiento al entorno, ejercicios de análisis del puesto de trabajo, identificación de barreras y facilitadores para la inclusión laboral, acompañamiento en procesos de selección, orientación para la implementación de ajustes razonables y realización de ejercicios de sensibilización y toma de conciencia frente a la discapacidad. De igual forma, en el entorno educativo, se ejecutan acciones orientadas a fortalecer entornos de inclusión,  a través de seguimiento e implementación de ejercicios de sensibilización y toma de conciencia dirigidos a la comunidad educativa para la eliminación de barreras comunicativas y actitudinales. 
Así que en el mes de enero se logra un total de 15 articulaciones, con entidades privadas de las cuales 2 pertenecen al entorno educativo y 13 al entorno productivo. </t>
  </si>
  <si>
    <r>
      <t>En el mes de febrero se alcanzan un total de</t>
    </r>
    <r>
      <rPr>
        <sz val="9"/>
        <color rgb="FFFF0000"/>
        <rFont val="Arial"/>
        <family val="2"/>
      </rPr>
      <t xml:space="preserve"> </t>
    </r>
    <r>
      <rPr>
        <sz val="9"/>
        <rFont val="Arial"/>
        <family val="2"/>
      </rPr>
      <t>16</t>
    </r>
    <r>
      <rPr>
        <sz val="9"/>
        <color theme="1"/>
        <rFont val="Arial"/>
        <family val="2"/>
      </rPr>
      <t xml:space="preserve"> articulaciones con entidades públicas y privadas que permitirán la inclusión en los entornos productivo y educativo de personas con discapacidad y cuidadores-as, en el corto y mediano plazo, es así como se destacan gestiones con: 
- Entorno educativo: CENTRO EDUCATIVO LOMBARDIA, COLEGIO EINSTENIANO, GIMNASIO LA CIMA, COLEGIO REPUBLICA DOMINICANA
- Entorno productivo: ATENTO, LD NETWORKS SAS, COMA, METALICAS SR, CARNICOS WALTER, DISMOTOS, SEGURIDAD NUEVA ERA, CORPROGRESO, COSEQUIN LTDA, INDUCON SAS, CARVAJAL SOLUCIONES DE COMUNICACIÓN, CORREDOR EMPRESARIAL
Teniendo en cuenta, las proyecciones para la atención e inclusión de personas con discapacidad en el nuevo plan de desarrollo "Bogotá camina segura", a partir de la autoevaluación del indicador se formalizará el ajuste a la meta establecida para la vigencia y demás aspectos que el equipo técnico considere pertinentes. </t>
    </r>
  </si>
  <si>
    <t>La Estrategia de fortalecimiento a la Inclusión, realizó articulaciones transectoriales con el objetivo de buscar espacios de inclusión para personas con discapacidad y sus personas cuidadoras en diferentes entornos. Es así como  en los meses de enero, febrero y marzo se adelantaron  43 articulaciones con entidades tanto privadas como pública, de las cuales 9 pertenecen al entorno educativo y 34 al entorno productivo. Dentro de las gestiones adelantadas se destacan: 
- Entorno productivo: ACABADOS Y REMODELACIONES NUEVOS HORIZONTES, PRAXIS DISEÑO INDUSTRIAL SAS, ELIS COLOMBIA SAS, PIARO IMPRESORES SAS, POWER CHINA INTERNATIONAL COLOMBIA, MINISTERIO DEL TRABAJO, INDUSTRIAS ARGOS SAS, TRANSMILENIO SA , DUFLO SAS
- Entorno educativo: COLEGIO IED LUIS ANGEL ARANGO SEDE A, IED CIUDADELA EDUCATIVA DE BOSA, COLEGIO LAURA HERRERA DE VALERA IED</t>
  </si>
  <si>
    <t>12/04/2024. No se generan observaciones respecto al análisis reportado para el seguimiento del indicador.</t>
  </si>
  <si>
    <t>PSS-7771-003</t>
  </si>
  <si>
    <t>Acciones de articulación transectorial concertadas para promover oportunidades de inclusión de las personas con discapacidad, sus familias y cuidadores(as) en diferentes entornos.</t>
  </si>
  <si>
    <t>Medir la cantidad de acciones de articulación transectorial concertadas por Centro Renacer, Centros Crecer, Centros Avanzar y Centros Integrarte Atención Interna y Atención Externa, para promover la inclusión de personas con discapacidad, sus familias y cuidadores(as) en diferentes entornos.</t>
  </si>
  <si>
    <t>Respuesta oportuna de los sectores con los que se articule la acción</t>
  </si>
  <si>
    <t>(Número de acciones de articulación transectorial concertadas / Número de acciones de articulación transectorial gestionadas) * 100</t>
  </si>
  <si>
    <t>Reporte generado por Centro Renacer, Centros Crecer, Centros Avanzar y Centros Integrarte Atención Interna y Atención Externa, del número de acciones de articulación transectorial gestionadas y finalmente concertadas, para promover oportunidades de  inclusión de personas con discapacidad , sus familias y cuidadores(as) en diferentes entornos</t>
  </si>
  <si>
    <t>Este indicador se calcula tomando el número de acciones de articulación transectorial reportadas como concertadas por Centro Renacer, Centros Crecer, Centros Avanzar y Centros Integrarte Atención Interna y Atención Externa en la matriz de registro acciones de articulación  y se cruza con el número de acciones de articulación gestionadas por  Centro Renacer, Centros Crecer, Centros Avanzar y Centros Integrarte Atención Interna y Atención Externa
Nota: el reporte acumulado corresponde a la suma de los valores reportados en el trimestre.</t>
  </si>
  <si>
    <t>Porcentaje </t>
  </si>
  <si>
    <t>1. Matriz de registro acciones de articulación transectorial
2. Actas de reunión</t>
  </si>
  <si>
    <t xml:space="preserve">Centros Crecer adelantó un total de 28 articulaciones con entidades públicas y privadas que ha permitido visibilizar las capacidades y habilidades de los niñas, niños y adolescentes en entornos ocupacional, cultural, deportivo, recreativo y cultural, dentro de las cuales se destacan BIBLIOTECA PÚBLICA DEL DEPORTE,  IDRD, COLGATE PALMOLIVE COMPANY, RED DISTRITAL DE BIBLIOTECAS.
En Centros Integrarte atención interna se realizaron 41 articulaciones, Se continúan realizando salidas a lugares de interés de carácter distrital que permiten el aprovechamiento de los espacios a nivel distrital de las personas con discapacidad, se mantienen los procesos de vinculación lúdico recreativo en espacios tales como por ejemplo Jardín Botánico, Parque Simón Bolívar, Reserva Forestal de Suesca, Museo del Oro Espacio deportivo Suesca y Piscinas Nápoles, sesiones de Rumba, Aeróbicos, Yoga con el Programa Recreovía del IDRD. 
En tanto que Centros Integrarte Atención Externa Se logra articulación con RECA entidad sin ánimo de lucro que apoya en procesos de inclusión laboral a través de la metodología del Empleo con Apoyo (Echa) y el Programa Generando Equidad de USAID, con el proyecto ¨Promoción de Oportunidades de Empleo Inclusivo con enfoque de género, dirigido población con discapacidad, adicionalmente se retoman las articulaciones con SENA, Escuela de la Bicicleta del IDRD y Secretaría Distrital de Salud y Secretaría de la Mujer sensibilizando a las personas con discapacidad con temas asociados al género, tipos de violencia, reconocimiento y establecimiento de límites íntimos, personales y sociales, proyecto de vida y prevención de las violencias, es así como se logra adelantar 58 articulaciones. Para un total de 127 articulaciones en el periodo. </t>
  </si>
  <si>
    <t>18/03/2024. Se deben validar los datos reportados para Centros Integrarte Atención Interna, entre lo registrado en el reporte y lo contenido en las evidencias. De la misma forma se debe ajustar el consolidado mensual una vez validados los ajustes requeridos.
19/03/2024. No se generan observaciones adicionales respecto al análisis reportado para el seguimiento del indicador.</t>
  </si>
  <si>
    <t xml:space="preserve">Desde Centros Integrarte Atención Interna se realizaron 65 articulaciones en aras de lograr la inclusión educativa, productiva, deportiva, cultural y recreativa de los beneficiarios del servicio, con entidades como IDRD, SENA, Jardín Botánico, Universidad Pedagógica Nacional, Subred norte de la Secretaria Distrital de Salud, Biblioteca Virgilio Barco 
En Centros Integrarte Atención Externa el equipo interdisciplinario adelantó 66 articulaciones con instituciones públicas y privadas,  con el fin de vincular a los participantes en entornos recreativos, deportivos y productivos favoreciendo el desarrollo, fortalecimiento y visibilización  de sus habilidades y capacidades.
Centro Renacer adelantó 3 articulaciones para favorecer experiencias recreativas y culturales para los niños, niñas y adolescentes y sus familias y en el entorno educativo propiciando acuerdos para favorecer el proceso escolar en aula regular con enfoque inclusivo, además del acompañamiento y seguimiento al proceso de valoración de habilidades académicas de los participantes.  
Centros Crecer reporta 48 articulaciones con el fin de propiciar escenarios de inclusión, reflexión, visibilización de habilidades, capacidades e intercambio de expresiones artístico-culturales, deportivas y ocupacionales  de los niños, niñas y adolescentes vinculados al servicio.  Logrando un total de 182 articulaciones en el mes.  </t>
  </si>
  <si>
    <t>18/03/2024. Se deben validar los datos reportados para Centros Integrarte Atención Externa, entre lo registrado en el reporte y lo contenido en las evidencias. De la misma forma se debe ajustar el consolidado mensual una vez validados los ajustes requeridos.
19/03/2024. No se generan observaciones adicionales respecto al análisis reportado para el seguimiento del indicador.</t>
  </si>
  <si>
    <t xml:space="preserve">Centros integrarte Atención Interna realizó 74 articulaciones para la inclusión de personas con discapacidad en diferentes entornos, realizando salidas a lugares de interés  que permiten el aprovechamiento de los espacios a nivel distrital de las personas con discapacidad y sus familias, gestión con la Feria Internacional del Libro de Bogotá (FILBO) en el entorno cultural, para explorar oportunidades de participación y acceso a recursos educativos y culturales
Centros Integrarte Atención Externa da continuidad a los procesos de articulación el IDRD, SENA, IDARTES para la participación de las personas con discapacidad y sus familias en los entornos educativo, cultural, deportivo y recreativo, logrando con ello visibilizar sus habilidades y capacidades y se  dio a conocer a los cuidadores y referentes familiares la oferta de formación que brindan los Centros de Desarrollo Comunitario - CDC y reporta 80 articulaciones en el periodo.
 En Centros Crecer se adelantaron 41 articulaciones, es de resaltar la Mesa de Docentes de Apoyo y Orientadores de las Instituciones Educativas de la localidad de Usme,  para favorecer el tránsito efectivo de los niños, niñas y adolescentes que se encuentran en Alternancia y Contra jornada, en virtud de la garantía de su derecho a la educación, se propició articulación con el sector público y privado para la consecución de ayudas técnicas (sillas de ruedas, caminadores y órtesis)
Centro Renacer 3 articulaciones haciendo el seguimiento con las Instituciones Educativas Distritales para que los procesos pedagógicos de los niños, niñas y adolescentes en entorno educativo, se realiza articulación con la organización Palíndromo,  logrando la participación  en la obra teatral multisensorial  y de artes vivas, ganadora de la Beca de creación multidisciplinar para primera infancia del programa Nidos y del programa Distrital de estímulos “BURU”. Es así que en el trimestre se cuenta con un cumplimiento del 85% respecto a la meta programada, este porcentaje responde a que con la supresión del servicio Centros Avanzar se afecta el cumplimiento, por tanto,  es necesario replantear la meta programada. </t>
  </si>
  <si>
    <t>PSS-7771-004</t>
  </si>
  <si>
    <t xml:space="preserve">Actividades realizadas con familias y cuidadores(as) para promover el desarrollo de capacidades y habilidades de las personas con discapacidad </t>
  </si>
  <si>
    <t>Medir el número de actividades que realiza por Centro Renacer, Centros Crecer, Centros Avanzar y Centros Integrarte Atención Interna y Atención Externa para el desarrollo de capacidades y habilidades  para familias y cuidadores(as) de las personas con discapacidad vinculadas a las servicios de atención</t>
  </si>
  <si>
    <t>Respuesta de las familias</t>
  </si>
  <si>
    <t xml:space="preserve">(Número de actividades desarrolladas con familias y cuidadores(as) en Centro Renacer, Centros Crecer, Centros Avanzar y Centros Integrarte Atención Interna y Atención Externa / Número de actividades programadas con familias y cuidadores(as) de las personas con discapacidad de Centro Renacer, Centros Crecer, Centros Avanzar y Centros Integrarte Atención Interna y Atención Externa) * 100% </t>
  </si>
  <si>
    <t>Actas de actividades desarrolladas, formatos diligenciados de intervenciones individuales y grupales</t>
  </si>
  <si>
    <t>Este indicador se calcula tomando el número de actividades reportadas en el informe cualitativo y cuantitativo como realizadas con las familias y cuidadores(as) de las personas con discapacidad en Centro Renacer, Centros Crecer, Centros Avanzar y Centros Integrarte Atención Interna y Atención Externa dividido entre la cantidad de actividades programadas con familias y cuidadores(as) de las personas con discapacidad en Centro Renacer, Centros Crecer, Centros Avanzar y Centros Integrarte Atención Interna y Atención Externa, de acuerdo con lo establecido en su plan de acción.</t>
  </si>
  <si>
    <t>Informe cualitativo y cuantitativo</t>
  </si>
  <si>
    <t xml:space="preserve">En lo corrido del mes de enero el servicio Centros Integrarte Atención Externa realizó 305 actividades con familia, dirigidas entre otras a orientar y brinda espacios de apoyo emocional en los referentes familiares que presentan dificultades en la dinámica familiar, logrando un acompañamiento frente a la gestión y resolución adecuada de conflictos y la disminución de conductas indexadas en los adultos, promoviendo mecanismos de conciencia emocional frente a la importancia del cuidado en los procesos de alimentación y nutrición. 
En Centros Integrarte Atención Interna se adelantaron 259 actividades con familia, mediante la sensibilización respecto a la discapacidad, el reconocimiento a los logros, potencialidades de los participantes, promoción de la corresponsabilidad familiar, acercamiento de los referentes familiares que no pueden realizar visitas presenciales a los centros, a través del uso de las video llamadas y llamadas,  entre otras. 
De acuerdo con lo reportado por el equipo técnico de Centros Crecer en el mes de enero se adelantaron un total de 418 actividades con familias de los beneficiarios-as del servicio, en las que abordaron temáticas relacionadas con herramientas para la elaboración de duelo, comportamientos disruptivos, conductas y comportamientos de auto y heteroagresión, limites hacia sus pares, manejo de autoridad en casa, establecimiento de normas, corresponsabilidad familiar,  trabajo en casa con cada participante, refuerzo de actividades de manejo del comportamiento y se realizaron acciones de sensibilización relacionadas con los egresos por cumplimiento de mayoría de edad. 
En cuanto al Centro Renacer se reporta un total de 49 actividades con familia, para el fortalecimiento de vínculos afectivos de los padrinos de corazón y los niños, niñas y adolescentes con medida de adopción que se encuentran en esta estrategia, seguimiento a la corresponsabilidad y cumplimiento de compromisos en el marco de la garantía de derechos de los niños, niñas y adolescentes reintegrados a medio familiar.
En total se desarrollaron 1.031 actividades con familias en el mes, lo que equivale a un 103% respecto a la meta programada, gracias a la labor que adelanta el equipo interdisciplinario de los servicios de atención Centros Integrarte, Crecer y Renacer. </t>
  </si>
  <si>
    <t>18/03/2024. No se generan observaciones respecto al análisis y evidencias reportadas para el seguimiento del indicador.</t>
  </si>
  <si>
    <t>En el mes de febrero se adelantaron 512 actividades con familia en Centros Crecer, relacionadas con. fortalecimiento de las actividades de la vida diaria-AVD y actividades básicas cotidianas-ABC en casa, orientación frente a manejo de la sexualidad (manifestaciones adecuadas e inadecuadas), limites hacia sus pares, manejo de autoridad en casa, establecimiento de normas, comunicación asertiva
En el marco de los procesos de atención para el fortalecimiento de habilidades familiares, se llevó a cabo intervención con familia, como parte del proceso de restablecimiento de derechos. Se lleva a cabo intervención con referentes afectivos, en función de promover estrategias que favorezcan el vínculo afectivo, por parte del equipo de Centro Renacer para un total de 35 actividades con familia. 
En Centros Integrarte Atención Interna para el periodo reportado en las trece unidades operativas se realizaron 259 intervenciones con referentes familiares de las personas con discapacidad, mediante el abordaje de temáticas como reconocimiento de los elementos que componen la afectividad, buenas prácticas para el cuidado de la salud y mitigación del riesgo frente al contagio de enfermedades transmisibles, factores de riesgo y factores protectores para contrarrestar la probabilidad de  ocurrencia de la violencia intrafamiliar
Durante el mes se efectuaron 438  intervenciones con familia en los CIAE, orientadas a la comunicación asertiva a través de actividades lúdicas, socialización de técnicas específicas para manipular alimentos de manera segura, como lavado de manos, adecuada limpieza y desinfección de alimentos, uso correcto de utensilios y equipos de cocina, y prácticas de almacenamiento adecuadas, actividades desde cada área para trabajar en casa dando respuesta a posibles situaciones o necesidades que puedan presentar tanto los participantes, como sus cuidadores cuando no estén en el servicio, entre otras. 
En total se adelantaron 1.244 actividades con familia con un cumplimiento del 124%, superando significativamente la meta programada para el periodo, lo anterior como resultado del trabajo que viene realizando el equipo interdisciplinario de los servicios de atención en Centros Crecer, Renacer e Integrarte. 
Teniendo en cuenta, las proyecciones para la atención e inclusión de personas con discapacidad en el nuevo plan de desarrollo "Bogotá camina segura", a partir de la autoevaluación del indicador se formalizará el ajuste a la meta establecida para la vigencia y demás aspectos que el equipo técnico considere pertinentes.</t>
  </si>
  <si>
    <t xml:space="preserve">Durante el mes de marzo se implementaron 388 intervenciones con familia en función de fortalecer los procesos de corresponsabilidad por parte del del servicio Centros Integrarte Atención Externa dentro de las actividades adelantadas con familia relacionadas entre otras con comportamientos de los adultos y el manejo frente a la expresión emoción, fortalecimiento de habilidades y plan de manejo conductual durante la permanencia en medio familia, prevención y orientación frente a cualquier tipo de violencia y promover la participación de referentes familiares en los espacios locales y distritales ofertados para cuidadores, especialmente en salud, en el tema del certificado de discapacidad y vinculación al programa RBC. 
Centros Integrarte Atención realizó 288 actividades con familia en función de fortalecer los procesos de corresponsabilidad, dentro los temas abordados en el mes se destaca promoción del bienestar emocional y psicológico de las personas con discapacidad, abordaje de mitos sobre la sexualidad, manejo nutricional, brindar herramientas en la elaboración del proyecto de vida, mediante visitas domiciliarias de seguimiento y valoración  se logra mayor acercamiento y fortalecimiento de vínculos afectivo y se identifican factores de riesgo  en medio familiar y externo, entre otros temas.
En cuanto Centros Crecer se desarrollaron 472 actividades con familia orientadas a generar hábitos de cuidado e higiene de las personas con discapacidad, fomentar el autocuidado mediante herramientas para la prevención de todo tipo de abuso y prevención de la violencia, orientar estrategias para la construcción de las escuelas de familias inclusivas mediante metodologías accesibles a los espacios de participación social, conceptos básicos y herramientas prácticas frente a la prevención del consumo de sustancias psicoactivas. 
En el Centro Renacer se realizaron 46 actividades dentro de los procesos de Restablecimiento de Derechos de las personas con discapacidad vinculadas al servicio y se da continuidad al programa de Referentes afectivos con madrinas y padrinos de corazón, el fortalecimiento de vínculos afectivos del grupo familiar y seguimiento a compromisos de corresponsabilidad en el proceso de restablecimiento de derechos. 
 Así las cosas, en el mes de reporte se supera la meta programada en un 19%, logrando un total de 1194 actividades con familia gracias a la labor que el equipo interdisciplinario de los servicios Centros Crecer, Renacer y Integrarte viene realizando en pro de fortalecer la corresponsabilidad familiar en los procesos de atención de las personas con discapacidad beneficiarias. </t>
  </si>
  <si>
    <t>Sistema de gestión</t>
  </si>
  <si>
    <t>SG-002</t>
  </si>
  <si>
    <t>Plan de ajuste y sostenibilidad del Modelo Integrado de Planeación y Gestión (MIPG), implementado.</t>
  </si>
  <si>
    <t>Medir el grado de implementación de las actividades definidas por las dependencias frente a la adecuación del Sistema de Gestión, bajo los requisitos del Modelo Integrado de Planeación y Gestión - MIPG.</t>
  </si>
  <si>
    <t>Ejecución de las actividades del plan de ajuste y sostenibilidad por parte de las dependencias responsables en los tiempos establecidos.</t>
  </si>
  <si>
    <t>(Promedio de  cumplimiento de las actividades programadas para el periodo / porcentaje programado de las actividades en el  periodo)*100</t>
  </si>
  <si>
    <t>Matriz del Plan de ajuste y sostenibilidad del Modelo Integrado de Planeación y Gestión (MIPG) con seguimiento trimestral.</t>
  </si>
  <si>
    <t>Para el cálculo del indicador se toma la suma del cumplimiento de las actividades programadas para el periodo y se divide por el numero de actividades ejecutadas (numerador).
Luego se divide en el porcentaje programado de las actividades del periodo que en este será el 100%. (denominador).
El resultado del indicador acumulado será el promedio de los cuatro periodos.</t>
  </si>
  <si>
    <t>En el mes de enero se publicó en la página web de la SDIS, el Plan de Ajuste y Sostenibilidad del MIPG, que contiene los productos programados para el año 2024, con los cuales se dará cuenta de la implementación de las políticas del Modelo Integrado de Planeación y Gestión- MIPG.</t>
  </si>
  <si>
    <t>El 20 de febrero de 2024, en el marco del Comité de Gestores del SG, se presentaron los resultados del seguimiento al Plan de Ajuste y Sostenibilidad MIPG 2023, correspondientes al cuarto trimestre, reconociendo la gestión de los equipos para lograr el resultado del 100%. Adicionalmente, se presentó el cronograma para el seguimiento al Plan de Ajuste y Sostenibilidad MIPG 2024.
Por su parte, en esta misma instancia, se aplicó una herramienta de diagnóstico a los gestores de procesos y dependencias, con el fin de medir el nivel de conocimiento de cada uno de ellos, y así identificar las necesidades de divulgación y fortalecimiento técnico del Sistema de Gestión y el MIPG.</t>
  </si>
  <si>
    <t>En el mes de marzo, la Subdirección de Diseño, Evaluación y Sistematización envío correo a los delegados de políticas del MIPG, solicitando el reporte de avance de los productos programados para el primer trimestre. Una vez verificado lo registrado junto con las evidencias de los 18 productos programados en el  Plan de Ajuste y Sostenibilidad MIPG, se encuentra que 17 alcanzaron un cumplimiento del 100% y uno llegó al 50%; en este sentido, se obtiene un cumplimiento del 97% para el trimestre.
Por lo anterior, para el producto 4 "Realizar el cierre de los expedientes contractuales en la plataforma SECOP II  cuyas obligaciones contractuales y post-contractuales hayan sido cumplidas del 1 de enero al 31 diciembre 2023", se enviará un memorando a la Dirección de Gestión Corporativa generando la alerta respectiva a la dependencia responsable, a fin de asegurar su cumplimiento en los siguientes periodos.</t>
  </si>
  <si>
    <t>15/04/2024 No se generan observaciones y/o recomendaciones respecto al análisis presentado en el seguimiento al indicador de gestión.</t>
  </si>
  <si>
    <t>TI-002</t>
  </si>
  <si>
    <t>Circular No. 029 del 26/10/2022</t>
  </si>
  <si>
    <t>Nivel de ejecución de los Proyectos y/o actividades de TI de la Subdirección de Investigación e Información.</t>
  </si>
  <si>
    <t>Mide el avance en la ejecución de los proyectos y/o actividades de TI de la entidad a cargo de la Subdirección de Investigación e Información.</t>
  </si>
  <si>
    <t>Implementación de los Proyectos y/o actividades de TI de la Subdirección de Investigación e Información.</t>
  </si>
  <si>
    <t>Número de proyectos y/o actividades ejecutados en el periodo / Número de proyectos y/o actividades programados en el periodo * 100</t>
  </si>
  <si>
    <t xml:space="preserve">
Matriz de seguimiento a las solicitudes de desarrollo o modificaciones de software. </t>
  </si>
  <si>
    <t>Para el cálculo del indicador se toma el número de proyectos y/o actividades que se ejecutaron en el periodo trimestral y se divide con respecto al número de los proyectos y/o actividades que se programaron en ese periodo determinado.
Nota: El avance por periodo se reporta de manera acumulada y se tomará la sumatoria de los cuatro trimestres.</t>
  </si>
  <si>
    <t xml:space="preserve">
Informes mensuales de solicitudes de desarrollo.</t>
  </si>
  <si>
    <t xml:space="preserve">Se presenta avance cualitativo de la ejecución del indicador. Durante el mes de enero se planeó la implementación de 3 requerimientos, los cuales finalizaron y se desplegaron en producción de acuerdo a lo planeado.
Listado de temas:
Mantenimiento de software(2 requerimientos):
1.Sistema Misional Sirbe Web: Se solicita proceder con el despliegue de Sirbe Web tendiente a corregir elementos encontrados en marco de la estabilización del módulo de focalización y actuaciones.
 2. Servidor Andrómeda SEVEN: Actualización del  rpt SCTVMC03, en servidor de reportes andromeda Seven ERP.
Modificaciones de software (1 requerimiento) 
1.SIRBE: Modificar ejecutable Sirbe para que permita la parametrización de variables especificas.
</t>
  </si>
  <si>
    <t>Se presenta avance cualitativo de la ejecución del indicador. Durante el mes de febrero se planeó la implementación de 7 requerimientos los cuales finalizaron y se desplegaron en producción de acuerdo a lo planeado.
Listado de temas:
Mantenimiento de software (3 requerimientos):
1.AzDgital :  Cambio de logo lotes de mensajería
2. SEVEN /Servidor Andrómeda: Actualización librerías dll programa SASCTRLI - control licenciamiento.
3. SEVEN /Servidor Andrómeda: Actualización del  rpt  validación del PAA en servidor de reportes andromeda Seven ERP, por valor generado. 
Modificaciones de software (4 requerimientos):
1.BASE DE DATOS, RAC-SCAN01(MISION/SIRBEXXI): Modificación masiva de beneficios y cambio de contratos desde 2020.
2. Aplicación Distrito Joven, Base de Datos juventud (posgress): Se solicita ejecutar en ambiente de producción los ajustes y nuevos desarrollos del aplicativo Distrito Joven.
3 Sistema misional Sirbe Web: Se solicita proceder con el despliegue del servicio del Backend para el módulo de Beneficios (MS. Beneficios) para atender el incidente de emergencia relacionado con la generación de las relaciones de pago. 
4. IOPS: Se solicita proceder con el despliegue tendiente a adicionar información a capturar en marco del ejercicio de supervisión de los contratos de prestación de servicios, para ser visualizados en la nueva versión del formato de apoyo a supervisión.</t>
  </si>
  <si>
    <t>Se presenta avance cualitativo de la ejecución del indicador. Durante el mes de Marzo se planeó la implementación de 7 requerimientos los cuales finalizaron y se desplegaron en producción de acuerdo a lo planeado.
Listado de temas:
Mantenimiento de software (3 requerimientos):               
1 SEVEN: Creación o actualización en el programa SGNPLAEX - PLANTILLAS PARA EXPORTAR, de la plantilla de consulta 
Para este proceso se actualiza la plantilla 114 - PROCESOS EN TRAMITE  FLUJO 48002 
2 KACTUS: * Actualización del sistema Kactus conforme lo definido por la DIAN para la generación de Ingresos y Retenciones del año 2023
Modificaciones de software (4 requerimientos): 
1 SEVEN: * Se solicita proceder con la ejecución del procedimiento almacenado el cual permitirá la migración de las obligaciones presentes en el aplicativo de IOPS al aplicativo SEVEN, para los contratos del 2019 en adelante.
2 SEVEN: * Se solicita proceder con el reemplazo de los compilados correspondientes al servicio de SEVEN , esto debido a que estos nuevos compilados cuentan con los ajustes para que el aplicativo de certificaciones contractuales puedan consultar los contratos del contratista
*Se solicita la creación de la instancia de base de datos de producción para el aplicativo de certificaciones contractuales y la ejecución del script para la creación de las tablas necesarias para el aplicativo.
3.SIRBE Eliminación masiva de beneficios solicitada por Subdirección de abastecimiento.</t>
  </si>
  <si>
    <t>PROCESO SISTEMA DE GESTIÓN
FORMATO MAPA Y PLAN DE TRATAMIENTO DE RIESGOS</t>
  </si>
  <si>
    <t>Código:</t>
  </si>
  <si>
    <t>FOR-SG-013</t>
  </si>
  <si>
    <t>Versión:</t>
  </si>
  <si>
    <t>Fecha:</t>
  </si>
  <si>
    <t>Memo I2021039704 – 24/12/2021</t>
  </si>
  <si>
    <t>Página:</t>
  </si>
  <si>
    <t>1 de 2</t>
  </si>
  <si>
    <t>Mapa de riesgos de:</t>
  </si>
  <si>
    <t>Gestión</t>
  </si>
  <si>
    <t>SECCIÓN A. Identificación y análisis</t>
  </si>
  <si>
    <t>SECCIÓN B. Valoración y tratamiento</t>
  </si>
  <si>
    <t>SECCIÓN C. Monitoreo y revisión</t>
  </si>
  <si>
    <t>Proceso</t>
  </si>
  <si>
    <t>Objetivo del proceso</t>
  </si>
  <si>
    <t>Actividad del proceso</t>
  </si>
  <si>
    <t>Circular y fecha de oficialización</t>
  </si>
  <si>
    <t>Código</t>
  </si>
  <si>
    <t>Causa raíz</t>
  </si>
  <si>
    <t>Riesgo</t>
  </si>
  <si>
    <t>Área de impacto</t>
  </si>
  <si>
    <t>Clasificación</t>
  </si>
  <si>
    <t>Riesgo Inherente</t>
  </si>
  <si>
    <t>Actividad de control</t>
  </si>
  <si>
    <t>Tipo de actividad de control</t>
  </si>
  <si>
    <t>Forma de ejecución de la actividad de control</t>
  </si>
  <si>
    <t>Riesgo Residual</t>
  </si>
  <si>
    <t>Decisión del líder de proceso</t>
  </si>
  <si>
    <t>Plan de tratamiento</t>
  </si>
  <si>
    <t>Monitoreo primer trimestre / primer cuatrimestre</t>
  </si>
  <si>
    <t>Monitoreo segundo trimestre / segundo cuatrimestre</t>
  </si>
  <si>
    <t>Monitoreo tercer trimestre / tercer cuatrimestre</t>
  </si>
  <si>
    <t>Monitoreo cuarto trimestre</t>
  </si>
  <si>
    <t>Probabilidad</t>
  </si>
  <si>
    <t>Impacto</t>
  </si>
  <si>
    <t>Nivel</t>
  </si>
  <si>
    <t>Actividades a desarrollar</t>
  </si>
  <si>
    <t>Responsable</t>
  </si>
  <si>
    <t>Indicador o criterio de medición</t>
  </si>
  <si>
    <t>Fecha de inicio</t>
  </si>
  <si>
    <t>Fecha de terminación</t>
  </si>
  <si>
    <t>Fecha</t>
  </si>
  <si>
    <t>Nivel de avance del periodo</t>
  </si>
  <si>
    <t>Descripción de avances y evidencias</t>
  </si>
  <si>
    <t>Riesgo materializado</t>
  </si>
  <si>
    <t>Observaciones por parte de la segunda línea de defensa</t>
  </si>
  <si>
    <t>Nivel de avance acumulado</t>
  </si>
  <si>
    <t>El proceso planeación estratégica busca definir y direccionar los lineamientos para la formulación y seguimiento de la plataforma estratégica, planes, programas y proyectos en pro de la eficiencia en el gasto público que permitan dar cumplimiento a la misión y visión institucional.</t>
  </si>
  <si>
    <t>Recopilar, procesar y analizar la información que contribuya al cumplimiento de la misión de la entidad</t>
  </si>
  <si>
    <t>Circular N° 009 - 28/02/2023</t>
  </si>
  <si>
    <t>R-PE-001</t>
  </si>
  <si>
    <t>Debido a la entrega de información fuera de los tiempos establecidos por parte de las dependencias de la entidad, relacionada con el seguimiento al plan de acción de los proyectos de inversión</t>
  </si>
  <si>
    <t>Posibilidad de incumplimiento a los tiempos establecidos por el Distrito, en la entrega de los reportes de información y el seguimiento a metas SEGPLAN debido a la falta de información oportuna por parte de las dependencias</t>
  </si>
  <si>
    <t>Económica y reputacional</t>
  </si>
  <si>
    <t>De cumplimiento</t>
  </si>
  <si>
    <t>40% - Baja</t>
  </si>
  <si>
    <t>80% - Mayor</t>
  </si>
  <si>
    <t>Los profesionales del equipo de proyectos de la Subdirección de Diseño, Evaluación y Sistematización mensualmente realizan verificación del reporte oportuno al seguimiento del plan de acción de los proyectos de inversión, teniendo como referencia el comunicado interno (cronograma de entrega). Así mismo realizan acompañamiento y retroalimentación a través de reuniones con los gerentes de proyecto y/o equipo de proyecto, con el fin de informar fechas de entrega y las desviaciones en la ejecución del proyecto. 
En caso de no recibir la información dentro de los tiempos establecidos el analista que acompaña el proyecto de inversión, enviará alertas al equipo de proyecto, a través de correo electrónico, con el fin de contar con la información oportunamente.
Como evidencia se cuenta con memorando interno y acta de seguimiento o presentación a la implementación de los proyectos.</t>
  </si>
  <si>
    <t>Preventiva</t>
  </si>
  <si>
    <t>Manual</t>
  </si>
  <si>
    <t xml:space="preserve">Reducir </t>
  </si>
  <si>
    <t>Profesionales del equipo de Diseño y Monitoreo de la Subdirección de Diseño, Evaluación y Sistematización</t>
  </si>
  <si>
    <t>(N° de seguimientos realizados  a los proyectos de inversión / N° de seguimientos programados)*100
I trim: 10% (reporte de enero a febrero)
II trim: 40% (reporte marzo, abril, mayo)
III trim: 70% (reporte junio, julio y agosto) 
IV trim: 100% (reporte septiembre, octubre y noviembre)</t>
  </si>
  <si>
    <t>Verificar la viabilidad de precios de referencia y la coherencia de los documentos adjuntos</t>
  </si>
  <si>
    <t>R-PE-003</t>
  </si>
  <si>
    <t>Debido a que las dependencias remiten información sin tener en cuenta los criterios establecidos en el procedimiento Precios unitarios de referencia (PCD-PE-014)</t>
  </si>
  <si>
    <t xml:space="preserve">Posibilidad de demoras en los procesos de contratación, debido a reprocesos en la revisión del estudio de mercado, a causa de que las dependencias remiten información que no cumple con los criterios del procedimiento </t>
  </si>
  <si>
    <t>Reputacional</t>
  </si>
  <si>
    <t>Ejecución y administración de procesos</t>
  </si>
  <si>
    <t>60% - Media</t>
  </si>
  <si>
    <t>40% - Menor</t>
  </si>
  <si>
    <t>Cada vez que se reciben solicitudes de las dependencias, los profesionales del equipo de costos de la Subdirección de Diseño, Evaluación y Sistematización, realizan el análisis sobre los estudios de mercado para la adquisición de bienes y servicios, con el propósito de verificar que los  valores remitidos por los posibles oferentes estén acordes con la realidad del mercado y la correcta implementación de los criterios establecidos en el procedimiento Precios unitarios de referencia (PCD-PE-014).
En el caso que la información presente inconsistencias se devuelve la solicitud a la dependencia solicitante para que realice el respectivo ajuste y continuar con el procedimiento. 
Como evidencia se cuenta con los radicados de las solicitudes y los memorandos de respuesta.</t>
  </si>
  <si>
    <t>Reducir</t>
  </si>
  <si>
    <t>Profesionales del equipo de costos de la Subdirección de Diseño, Evaluación y Sistematización</t>
  </si>
  <si>
    <t>(Número de solicitudes tramitadas que cumplen con los criterios establecidos / Número de solicitudes radicadas por las dependencias) *100
Nota: debido a que la actividad se ejecuta a demanda, la meta para cada trimestre es del 100%.</t>
  </si>
  <si>
    <t xml:space="preserve">Elaborar el documento técnico de focalización de la entidad, consolidar los anexos técnicos de los servicios sociales y sus modalidades, y actualizar el procedimiento de definición de criterios de focalización, priorización, ingreso, egreso, permanencia y restricciones de los servicios sociales </t>
  </si>
  <si>
    <t>R-PE-004</t>
  </si>
  <si>
    <t>Debido a errores en el diligenciamiento o no finalización  del registro de información  de potenciales beneficiarios en el aplicativo de  focalización</t>
  </si>
  <si>
    <t>Posibilidad de no validar los criterios de focalización y priorización de los ciudadanos que presentan información inconsistente, incompleta o no finalizada en la ficha dentro del aplicativo de focalización</t>
  </si>
  <si>
    <t>Usuarios, productos y prácticas</t>
  </si>
  <si>
    <t>60% - Moderado</t>
  </si>
  <si>
    <r>
      <t>Trimestralmente, los profesionales del equipo de focalización de la Dirección de Análisis y Diseño Estratégico, realizan una verificación de la consistencia de la información a partir de la replica de la base de datos del aplicativo de focalización y elaboran los memorandos  que contienen la  información de fichas no finalizadas (en edición) y fichas con errores de diligenciamiento  en dicho aplicativo, los cuales son enviados a cada una de las direcciones o subdirecciones responsables de los servicios objeto del procedimiento de focalización y priorización de potenciales beneficiarios de los servicios sociales de la SDIS (PCD-PE-016),</t>
    </r>
    <r>
      <rPr>
        <sz val="10"/>
        <rFont val="Arial"/>
        <family val="2"/>
      </rPr>
      <t xml:space="preserve"> para que se remita esta información a las subdirecciones locales y desde allí se proceda a la corrección de las inconsistencias de información reportadas. 
En caso de no recibir respuesta a los memorandos</t>
    </r>
    <r>
      <rPr>
        <sz val="10"/>
        <color rgb="FF00B050"/>
        <rFont val="Arial"/>
        <family val="2"/>
      </rPr>
      <t xml:space="preserve"> </t>
    </r>
    <r>
      <rPr>
        <sz val="10"/>
        <rFont val="Arial"/>
        <family val="2"/>
      </rPr>
      <t xml:space="preserve">se reitera la solicitud vía correo de acuerdo a los tiempos definidos en la comunicación inicial a cada una de las direcciones o subdirecciones responsables de los servicios objeto del procedimiento de focalización.
</t>
    </r>
    <r>
      <rPr>
        <sz val="10"/>
        <color rgb="FF00B050"/>
        <rFont val="Arial"/>
        <family val="2"/>
      </rPr>
      <t xml:space="preserve">
</t>
    </r>
    <r>
      <rPr>
        <sz val="10"/>
        <rFont val="Arial"/>
        <family val="2"/>
      </rPr>
      <t>Como evidencia se cuenta con los memorandos, correos si se requieren y con las bases de datos adjuntas de las inconsistencias reportadas.</t>
    </r>
  </si>
  <si>
    <t>Detectiva</t>
  </si>
  <si>
    <t>Automática</t>
  </si>
  <si>
    <r>
      <t>Trimestralmente, los profesionales del equipo de focalización de la Dirección de Análisis y Diseño Estratégico, realizan una verificación de la consistencia de la información a partir de la replica de la base de datos del aplicativo de focalización y elaboran los memorandos  que contienen la  información de fichas no finalizadas (en edición) y fichas con errores de diligenciamiento  en dicho aplicativo, los cuales son enviados a cada una de las direcciones o subdirecciones responsables de los servicios objeto del procedimiento de focalización y priorización de potenciales beneficiarios de los servicios sociales de la SDIS (PCD-PE-016)</t>
    </r>
    <r>
      <rPr>
        <b/>
        <sz val="10"/>
        <rFont val="Arial"/>
        <family val="2"/>
      </rPr>
      <t>,</t>
    </r>
    <r>
      <rPr>
        <sz val="10"/>
        <rFont val="Arial"/>
        <family val="2"/>
      </rPr>
      <t xml:space="preserve"> para que se remita esta información a las subdirecciones locales y desde allí se proceda a la corrección de las inconsistencias de información reportadas. 
En caso de no recibir respuesta a los memorandos se reitera la solicitud vía correo de acuerdo a los tiempos definidos en la comunicación inicial a cada una de las direcciones o subdirecciones responsables de los servicios objeto del procedimiento de focalización.
Como evidencia se cuenta con los memorandos, correos si se requieren y con las bases de datos adjuntas de las inconsistencias reportadas.</t>
    </r>
  </si>
  <si>
    <t>Profesionales del equipo de focalización de la Dirección de Análisis y Diseño Estratégico</t>
  </si>
  <si>
    <t>(Numero de dependencias con memorando con los errores identificados enviado / Total de dependencias responsables para las cuales se identifican errores)*100
Nota: debido a que la actividad se ejecuta a demanda, la meta para cada trimestre es del 100%.</t>
  </si>
  <si>
    <t>R-PE-005</t>
  </si>
  <si>
    <t>Debido a crisis sociales que generen paros, huelgas, alteración del orden público y/o transporte, así como crisis sanitarias que generen epidemias, enfermedades y/o pérdidas humanas, y emergencias o desastres causado por eventos de origen natural o ambiental que generen afectaciones a los recursos humanos o físicos</t>
  </si>
  <si>
    <t>Posibilidad de no contar con los recursos (físicos y de talento humano) necesarios para asegurar la prestación continua de los servicios sociales en la entidad, de forma temporal o definitiva, debido a factores externos que afecten la seguridad y salud del personal o sus familias, y la disponibilidad de los recursos necesarios para la operación</t>
  </si>
  <si>
    <t>Daños a activos fijos/eventos externos / interrupción.</t>
  </si>
  <si>
    <t xml:space="preserve">1.El(a) Director(a) de Análisis y Diseño Estratégico (DADE) y el equipo del sistema de gestión de continuidad de negocio identifican anualmente con todas las dependencias de la entidad los cargos, proveedores y aplicaciones criticas para conformar los equipos de recuperación de procesos y servicios, así como las acciones para restablecer la operación de la Entidad, actualizando y publicando los cinco (5) anexos del Informe de análisis de impacto al negocio - BIA en la página web de la Entidad. Esto se realiza con el fin de contar con la información del personal, proveedores, aplicaciones y demás recursos necesarios para garantizar la operación de la entidad, en caso de la ocurrencia de crisis sociales o sanitarias o naturales que afecten el cumplimiento de la misionalidad institucional. Como evidencia queda la publicación de los documentos en la página web de la Entidad. 
En caso de no realizar la actualización de los anexos, se debe tener en cuenta la versión vigente publicada en el módulo web del Sistema de Gestión de la entidad, esta versión es la que se deberá tener en cuenta para su implementación. </t>
  </si>
  <si>
    <t>20% - Muy baja</t>
  </si>
  <si>
    <t xml:space="preserve">Director(a) de Análisis y Diseño Estratégico </t>
  </si>
  <si>
    <t xml:space="preserve">(Número de anexos del Informe de análisis de impacto de negocio - BIA actualizados/ Número de anexos del Informe de análisis de impacto de negocio-BIA)*100
I Trimestre: 0% 
II Trimestre: 20% que corresponde a la actualización de 1 anexo
III Trimestre: 40% que corresponde a la actualización de 2 anexos 
IV Trimestre: 40% que corresponde a la actualización de 2 anexos </t>
  </si>
  <si>
    <t>2. El(a) Director(a) de Análisis y Diseño Estratégico (DADE) y el equipo del sistema de gestión de continuidad de negocio socializa trimestralmente a los servidores de la Entidad la información del sistema de gestión de continuidad de negocio con el fin de que sean conocidos el Informe de análisis de impacto al negocio - BIA, sus documentos anexos y el plan de continuidad del negocio. Esto se realiza con el fin que los servidores de la Entidad conozcan que se debe realizar en el momento de una crisis social o sanitaria o natural, que afecte el cumplimiento de la misionalidad institucional. Como evidencia quedará la presentación de la socialización y los listados de asistencia o reporte de Teams. 
En caso de no realizar las socializaciones, se informará vía correo electrónico a todos los servidores de la entidad que los documentos del sistema de gestión de continuidad de negocio estará publicados en la página web de la Entidad en el módulo del sistema de gestión, como evidencia quedará el correo electrónico enviado con los documentos a los servidores.</t>
  </si>
  <si>
    <t>(Número de socializaciones sobre los documentos del SGCN realizadas / 4 Socializaciones sobre los documentos del SGCN programadas)*100
Nota: la meta para cada trimestres es 25%.</t>
  </si>
  <si>
    <t>3. El(a) Subdirector(a) de Gestión y Desarrollo de Talento Humano con el apoyo del líder del SG-SST (Sistema de Gestión de Seguridad y Salud en el Trabajo), por lo menos una (1)  vez al semestre divulgara mediante correo electrónico a todos los colaboradores de la entidad, el link de actualización de la encuesta sociodemográfica, en la cual solicitaran los números de contacto de todos los colaboradores y números para casos de emergencia, con el fin de contar con un directorio actualizado de los colaboradores. Como evidencia se cuenta con la matriz de Excel que contiene los datos de la encuesta sociodemográfica.
En caso de no obtener respuesta a la encuesta por parte de los colaboradores, se remitirán por lo menos dos (2) piezas comunicativas adicionales por cada semestre.</t>
  </si>
  <si>
    <t xml:space="preserve">Subdirector(a) de Gestión y Desarrollo del Talento Humano </t>
  </si>
  <si>
    <t>(Número de directorios de contactos de emergencia consolidados / 2 directorios programados para la vigencia)*100
Nota: La meta para cada semestre será del 50%, es decir: 
I Trimestre: 0%
II Trimestre: 50%
III Trimestre: 0%
IV Trimestre: 50%</t>
  </si>
  <si>
    <t xml:space="preserve">4. El(a) Jefe de la Oficina Asesora de Comunicaciones junto con el equipo de la Oficina Asesora de Comunicaciones realiza monitoreo de medios en el momento en que se presente una situación de crisis social que genere paros, alteración del orden público, catástrofes naturales o ambientales, crisis sanitaria que genere enfermedades y/o pérdidas humanas, realizando publicaciones en los canales oficiales de la Entidad para mantener informados a los servidores y ciudadanía sobre la situación presentada y las acciones que tomará la Entidad sobre la prestación de los servicios. Como evidencia se tendrán la publicaciones en los canales oficiales de la Entidad. 
En el caso que no se puedan realizar las publicaciones en los canales oficiales de la Entidad por fallas tecnológicas, el equipo de la Oficina Asesora de Comunicaciones informará a los servidores de la Entidad y a la ciudadanía en general, a través de un medio de comunicación masivo que se encuentre en funcionamiento en el momento de la situación de crisis. Como evidencia se tendrán las publicaciones o emisiones en el medio de comunicación que en el momento se encuentre en funcionamiento </t>
  </si>
  <si>
    <t>Jefe de la Oficina Asesora de Comunicaciones</t>
  </si>
  <si>
    <t>(Número de publicaciones realizadas sobre situaciones de crisis que afecten la disponibilidad de los recursos / Número de situaciones de crisis que afecten la disponibilidad de los recursos)
Nota: debido a que la actividad se ejecuta a demanda, la meta para cada trimestre es del 100%.</t>
  </si>
  <si>
    <t>Comunicación Estratégica</t>
  </si>
  <si>
    <t>El proceso de Comunicación estratégica busca diseñar e implementar la estrategia de comunicación de la Secretaria de Integración Social a nivel interno y externo, con el fin de mantener informados a los grupos de interés y dar a conocer la gestión de la entidad.</t>
  </si>
  <si>
    <t xml:space="preserve"> Realizar seguimiento y autocontrol al desempeño del proceso (Políticas de gestión y desempeño, planes, proyecto, procedimientos, documentos asociados, indicadores y riesgos)</t>
  </si>
  <si>
    <t>Circular No 009 - 28/02/2023</t>
  </si>
  <si>
    <t>R-CE-003</t>
  </si>
  <si>
    <t>Desconocimiento o falta de apropiación de los  lineamientos establecidos en el plan de estratégico de comunicaciones y los procedimientos de la dependencia, para la entrega de productos de comunicaciones requeridos.</t>
  </si>
  <si>
    <t>Posibilidad de afectación de la imagen institucional por incumplimiento del plan estratégico de comunicaciones y los procedimientos de comunicación interna y externa, los cuales se encuentran alineados con la política de comunicaciones, debido a posibles desviaciones en la calidad y oportunidad  de los productos entregados por parte de la Oficina Asesora de Comunicaciones.</t>
  </si>
  <si>
    <t>El (la) Gestor(a) del Sistema de Gestión realizará dos (2)  socializaciones presenciales  durante la vigencia (una (1) cada semestre) a los funcionarios y contratistas adscritos a la OAC, sobre los lineamientos de comunicaciones de la entidad con el fin de asegurar la implementación del Plan estratégico de comunicaciones, evitando así el uso inexacto por causa de desconocimiento. En el  mismo ejercicio se aplicará una herramienta pre y post test que aborde los contenidos estratégicos y los procedimientos correspondientes al proceso con la finalidad de medir los conocimientos adquiridos para la ejecución de las labores  propias de la OAC. 
En caso de no realizarse la socialización presencialmente, los cinco (5) primeros días posteriores a la finalización del semestre, se remitirá a los correos de  los funcionarios y contratistas adscritos a la OAC el contenido a exponer y el link para la aplicación de la herramienta de medición pretest; posterior a esto, el (la) jefe de la Oficina Asesora de Comunicaciones remitirá cartas de alerta a los contratistas y funcionarios que no participaron en la socialización, en estas se remitirá el link del contenido expuesto y el link para la aplicación de la herramienta post test con un plazo de presentación no mayor a 8 días hábiles.
Como evidencia se aportará acta de asistencia, pre y post test o remisión de los contenidos vía correo electrónico y evaluaciones pre y post test.</t>
  </si>
  <si>
    <t>Profesional Designado por el jefe de la Oficina Asesora de Comunicaciones</t>
  </si>
  <si>
    <t xml:space="preserve">(Número de socializaciones de los lineamientos y procedimientos de comunicaciones de la entidad realizados / 2 socializaciones de los lineamientos y procedimientos de comunicaciones de la entidad programadas) </t>
  </si>
  <si>
    <t>Efectuar el monitoreo en medios sobre el impacto de las notas publicadas.</t>
  </si>
  <si>
    <t>R-CE-004</t>
  </si>
  <si>
    <t>Falta de conocimiento de los procesos y lineamientos establecidos por la entidad para el manejo de la comunicación en situación de crisis.</t>
  </si>
  <si>
    <t>Posibilidad de generar información imprecisa o negativa por desviaciones en el manejo de las comunicaciones oficiales durante situaciones de crisis, debido a la falta de conocimiento o la falta de aplicación de los lineamientos oficiales para abordar  medios de comunicación y grupos de interés.</t>
  </si>
  <si>
    <t xml:space="preserve">El profesional designado por el  jefe de la Oficina Asesora de Comunicaciones realizará dos (2) socializaciones  durante la vigencia (una (1) cada semestre)  al equipo directivo de la entidad y a los referentes de comunicación de nivel central y territorial sobre de los lineamientos establecidos en el Protocolo de manejo de la comunicación en situación de crisis para el manejo apropiado de los sucesos institucionales que puedan afectar la imagen de la Secretaría Distrital de Integración Social a fin de que la Entidad pueda reaccionar a tiempo y de manera adecuada frente los medios de comunicación y grupos de interés ante una situación de información negativa o imprecisa.
En caso de no realizar  la socializaciones en el semestre correspondiente, los cinco (5) primeros días posteriores a la finalización del semestre el profesional designado elaborará el contenido estratégico para ser enviado por correo institucional  al equipo directivo de la entidad y a los referentes de comunicación de nivel central y territorial otorgando toda la información necesaria para generar conocimiento alrededor del  Protocolo de manejo de la comunicación en situación de crisis.
Se aportarán como evidencias, actas y/o listados de asistencia o remisión de los contenidos vía correo electrónico.  </t>
  </si>
  <si>
    <t xml:space="preserve">El profesional designado por el  jefe de la Oficina Asesora de Comunicaciones realizará dos (2) socializaciones  durante la vigencia (una (1) cada semestre)  al equipo directivo de la entidad y a los referentes de comunicación de nivel central y territorial sobre de los lineamientos establecidos en el Protocolo de manejo de la comunicación en situación de crisis para el manejo apropiado de los sucesos institucionales que puedan afectar la imagen de la Secretaría Distrital de Integración Social a fin de que la Entidad pueda reaccionar a tiempo y de manera adecuada frente los medios de comunicación y grupos de interés ante una situación de información negativa o imprecisa.
En caso de no realizar  la socializaciones en el semestre correspondiente, los cinco (5) primeros días posteriores a la finalización del semestre el profesional designado elaborará el contenido estratégico para ser enviado por correo institucional  al equipo directivo de la entidad y a los referentes de comunicación de nivel central y territorial otorgando toda la información necesaria para generar conocimiento alrededor del  Protocolo de manejo de la comunicación en situación de crisis.
Se aportarán como evidencias, actas y/o listados de asistencia o remisión de los contenidos vía correo electrónico. </t>
  </si>
  <si>
    <r>
      <t xml:space="preserve">Profesional designado </t>
    </r>
    <r>
      <rPr>
        <sz val="10"/>
        <rFont val="Arial"/>
        <family val="2"/>
      </rPr>
      <t>por el jefe de la Oficina Asesora de Comunicaciones</t>
    </r>
  </si>
  <si>
    <t>(Número de socializaciones del protocolo de manejo de las comunicaciones en situación de crisis realizadas/ 2 socializaciones del protocolo de manejo de las comunicaciones en situación de crisis programadas) 100</t>
  </si>
  <si>
    <t>El reporte inoportuno o el no reporte  de alertas a la Oficina Asesora de Comunicaciones, frente a sucesos institucionales que puedan afectar la imagen positiva de la entidad.</t>
  </si>
  <si>
    <t xml:space="preserve">El profesional  designado por el  jefe de la Oficina Asesora de Comunicaciones realizará seguimientos a las noticias y publicaciones de los medios masivos de comunicación en  las cuales  la Secretaría  de Integración  Social es mencionada,  a fin de que la Entidad pueda reaccionar a tiempo y de manera adecuada frente a los medios de comunicación y grupos de interés ante una situación de información negativa o imprecisa; El seguimiento realizado se presentará al equipo directivo de la entidad los cinco primeros días de cada mes, a través de un informe cuantitativo y cualitativo que será remitido  vía correo electrónico.
En caso que no se remita el informe en los cinco (5)  primeros días de cada mes, éste debe presentarse antes del día quince (15) del mes con el fin de garantizar que el equipo directivo esté enterado del impacto  tanto positivo como negativo generado mediante las publicaciones de los medios masivos de comunicación.
Como evidencia se allegará un  informe mensual de monitoreo de medios de comunicación y los correos electrónicos de remisión al Equipo directivo de la entidad
</t>
  </si>
  <si>
    <r>
      <t>Profesional</t>
    </r>
    <r>
      <rPr>
        <strike/>
        <sz val="10"/>
        <color rgb="FFFF0000"/>
        <rFont val="Arial"/>
        <family val="2"/>
      </rPr>
      <t xml:space="preserve"> </t>
    </r>
    <r>
      <rPr>
        <sz val="10"/>
        <rFont val="Arial"/>
        <family val="2"/>
      </rPr>
      <t>designado por el jefe de la Oficina Asesora de Comunicaciones</t>
    </r>
  </si>
  <si>
    <r>
      <t xml:space="preserve">(Número de informes de monitoreo de medios presentados al Equipo directivo </t>
    </r>
    <r>
      <rPr>
        <sz val="10"/>
        <rFont val="Arial"/>
        <family val="2"/>
      </rPr>
      <t xml:space="preserve">/ 11 informes de monitoreo de medios presentados al Equipo directivo </t>
    </r>
    <r>
      <rPr>
        <sz val="10"/>
        <rFont val="Arial"/>
        <family val="2"/>
      </rPr>
      <t>) 100</t>
    </r>
  </si>
  <si>
    <t>Tecnologías de la Información.</t>
  </si>
  <si>
    <t>Identificar, diseñar e implementar soluciones estratégicas, misionales y de apoyo, a través de Tecnologías de la Información y las Comunicaciones, acogiendo las mejores prácticas de TIC y la normatividad vigente, con el fin de coadyuvar al cumplimiento de los objetivos institucionales para la optimización de la operación, la consolidación de sistemas de información, la gestión del conocimiento y la toma de decisiones</t>
  </si>
  <si>
    <t xml:space="preserve">Gestionar los proyectos de Tecnologías de la Información y las Comunicaciones estipulados en el PETI. </t>
  </si>
  <si>
    <t>R-TI-001</t>
  </si>
  <si>
    <t xml:space="preserve"> 1.Debilidades en la planeación institucional en los requerimientos relacionados con tecnologías de la información.
</t>
  </si>
  <si>
    <t xml:space="preserve">Posibilidad de desarrollar y ejecutar proyectos que no estén asociados a las actividades y/o proyectos priorizados dentro del plan de trabajo de la Subdirección de Investigación e Información, debido a solicitudes o requerimientos inmediatos que responden a cambios coyunturales en las diferentes dependencias.
</t>
  </si>
  <si>
    <t>El profesional encargado de Gobierno Digital realiza planeación anual al PETI donde se consolida la información de los requerimientos de las dependencias, los cuales son contemplados en el cronograma realizado para el desarrollo y la ejecución de los Proyectos y/o actividades de TI priorizados a cargo de la Subdirección de Investigación e Información, al cual se le realizará seguimiento trimestral con el fin de presentar el avance o cambios realizados al mismo. En caso tal no sea realizado el seguimiento, el líder de soluciones tecnológicas programará mesa de trabajo para presentar los avances o cambios realizados en el PETI.
EVIDENCIA: Informe de seguimiento trimestral del PETI.</t>
  </si>
  <si>
    <t>Profesional de Gobierno Digital.</t>
  </si>
  <si>
    <t>(Número de seguimientos realizados al PETI / Número de seguimientos programados al PETI)*100
Meta: 4 seguimientos al Plan Estratégico de TI.</t>
  </si>
  <si>
    <t>Implementar acciones que permitan la identificación, producción, el almacenamiento y la transferencia del conocimiento y la innovación, para fortalecer  la toma de decisiones, la mejora continua y la protección de la memoria institucional en la Secretaría Distrital de Integración Social.</t>
  </si>
  <si>
    <t>Realizar seguimiento y autocontrol al desempeño del proceso (Políticas de gestión y desempeño, planes, proyectos,  procedimientos, documentos asociados, indicadores y riesgos).</t>
  </si>
  <si>
    <t>Circular No. 029 del 27/09/2023</t>
  </si>
  <si>
    <t>R-GC-001</t>
  </si>
  <si>
    <t>No se implementan los mecanismos de seguimiento y control a la implementación del procedimiento de Transferencia o Intercambio de Información con terceros</t>
  </si>
  <si>
    <t>Posibilidad de que se incumplan las disposiciones legales en materia de protección de datos personales a través de la transferencia o intercambio de información con terceros sin el cumplimiento de los requisitos legales y técnicos, debido a la deficiencia en la implementación de los mecanismos de seguimiento en el cumplimiento del procedimiento Transferencia e intercambio de información</t>
  </si>
  <si>
    <t>Cada vez que se gestione un proceso de Transferencia o Intercambio de Información, el(la) responsable del Procedimiento de Transferencia o Intercambio de Información verifica el completo y correcto diligenciamiento del FOR-GC-075 Formato de Identificación de Procesos de Transferencia o Intercambio de Información con Terceros y emite su visto bueno, como paso previo a la suscripción del Acuerdo de Intercambio de Información con el tercero. En caso de no realizar la verificación del Formato de Identificación previo a la suscripción del Acuerdo de Intercambio de Información, la verificación del Formato se realizará dentro de los dos (2) meses siguientes a la suscripción del Acuerdo de Intercambio de Información.
Como evidencia se cuenta con el FOR-GC-075 Formato de Identificación de Procesos de Transferencia o Intercambio de Información con Terceros, con el visto bueno de la Dirección de Análisis y Diseño Estratégico.</t>
  </si>
  <si>
    <t>Cada vez que se gestione un proceso de Transferencia o Intercambio de Información, el(la) responsable del Procedimiento de Transferencia o Intercambio de Información verifica el completo y correcto diligenciamiento del FOR-GC-075 Formato de Identificación de Procesos de Transferencia o Intercambio de Información con Terceros y emite su visto bueno, como paso previo a la suscripción del Acuerdo de Intercambio de Información con el tercero. En caso de no realizar la verificación del Formato de Identificación previo a la suscripción del Acuerdo de Intercambio de Información, la verificación del Formato se realizará dentro de los dos (2) meses siguientes a la suscripción del Acuerdo de Intercambio de Información. 
Como evidencia se cuenta con el FOR-GC-075 Formato de Identificación de Procesos de Transferencia o Intercambio de Información con Terceros, con el visto bueno de la Dirección de Análisis y Diseño Estratégico.</t>
  </si>
  <si>
    <t>Responsable del procedimiento de Transferencia o Intercambio de Información</t>
  </si>
  <si>
    <t>(Número de Formatos de Identificación de Transferencia o Intercambio de Información con Terceros con visto bueno de la DADE/ Número de procesos de transferencia o intercambio de información con terceros gestionados) * 100</t>
  </si>
  <si>
    <t>Prestación de Servicios Sociales para la Inclusión Social</t>
  </si>
  <si>
    <t>El proceso Prestación de servicios sociales para la inclusión social tiene como objetivo prestar servicios y atenciones sociales dirigidos a la población más vulnerable del Distrito, para contribuir a la inclusión social en desarrollo de las políticas públicas sociales.</t>
  </si>
  <si>
    <t>Realizar seguimiento a la operación de los servicios sociales</t>
  </si>
  <si>
    <t>R-PSS-002</t>
  </si>
  <si>
    <t>Debido a la falta de oportunidad en el acompañamiento y seguimiento a los equipos de los servicios sociales que operativizan la prestación de los mismos.</t>
  </si>
  <si>
    <t>Posibilidad de que la prestación de los servicios sociales no se realice de acuerdo con los lineamientos estratégicos y operativos establecidos por la Entidad, debido a dificultades en el acompañamiento y seguimiento.</t>
  </si>
  <si>
    <t>100% - Muy alta</t>
  </si>
  <si>
    <t>1. El(la) Gestor(a) del Proceso Prestación de Servicios Sociales para la Inclusión Social debe realizar mensualmente reunión del proceso con los gestores del Sistema de Gestión de las subdirecciones técnicas de Territorial, Poblacional, Nutrición y abastecimiento e Inclusión y Familias, para realizar seguimiento a las diferentes actividades del Proceso y determinar si hay debilidades o aspectos por mejorar. En caso de identificar retrasos o debilidades en las actividades del proceso, éstas se registrarán en el acta con el fin de establecer compromisos y fechas para su cumplimiento. De las reuniones quedará como registro un acta y su listado de asistencia.</t>
  </si>
  <si>
    <t>Gestor(a) del proceso Prestación de servicios sociales para la inclusión social</t>
  </si>
  <si>
    <t>(Número de reuniones de seguimiento realizadas / Once (11) reuniones programadas)*100</t>
  </si>
  <si>
    <t>2. Trimestralmente los equipos de Planeación, Misional y Calidad de la Dirección Territorial consolidan la información que reportan las subdirecciones locales y técnicas misionales del nivel central, en los formatos de planeación operativa, seguimiento y autocontrol (FOR-PSS-440 y FOR-PSS-439), con el propósito de analizar y generar los insumos necesarios para dar cuenta del seguimiento y autocontrol de la prestación de los servicios sociales para la inclusión social. En el caso de identificar novedades en la prestación de los servicios, se realiza el seguimiento respectivo con la dependencia responsable, con el fin de generar posibles soluciones. Como evidencia se cuenta con los informes y sus anexos correspondientes.</t>
  </si>
  <si>
    <t>Referentes de planeación, calidad y misional de la Dirección Territorial</t>
  </si>
  <si>
    <t>(Número de informes de seguimiento a la prestación de servicios sociales  realizados / Cuatro (4) informes de seguimiento a la prestación de servicios sociales programados)*100</t>
  </si>
  <si>
    <t>3. Mensualmente los equipos de Planeación y Misional de la Dirección Territorial realizarán encuentros con los referentes de planeación y territorial de las subdirecciones locales y referentes de las subdirecciones técnicas misionales con el objetivo de realizar acompañamiento, socialización y seguimiento a las acciones adelantadas en el marco de seguimiento y autocontrol de la prestación de los servicios sociales. Como evidencia se cuenta con las actas y listados de asistencia. En caso de no realizarse los encuentros, se hará comunicación vía correo electrónico.</t>
  </si>
  <si>
    <r>
      <t>Referentes de planeación y misional</t>
    </r>
    <r>
      <rPr>
        <sz val="10"/>
        <rFont val="Arial"/>
        <family val="2"/>
      </rPr>
      <t xml:space="preserve"> de la Dirección Territorial</t>
    </r>
  </si>
  <si>
    <t>(Número de encuentros realizados / Veinte (20) encuentros programados)*100
Meta: 
 - 10 encuentros equipo Planeación 
 - 10 encuentros equipo Territorial</t>
  </si>
  <si>
    <t>R-PSS-003</t>
  </si>
  <si>
    <t>1.Debido a que el sistema de información existente no realiza procesamiento de datos y el mismo está sujeto a margen de error humano</t>
  </si>
  <si>
    <t>Posibilidad de que no se recolecten los datos de los participantes de los servicios sociales con calidad, por la falta de lineamientos claros en la recolección, crítica y digitación de la información misional de los servicios sociales, derivada de la ausencia de conocimiento, actividades de control y apropiación de los procedimientos y protocolos relacionados al diligenciamiento y digitación de la información misional.</t>
  </si>
  <si>
    <t>1. Cuatrimestralmente el responsable de la Dirección Territorial, designado como administrador del Procedimiento Recolección, Crítica y Digitación (PCD-PSS-022) realiza un análisis de la calidad de la información bajo los criterios definidos por el Proceso Prestación de servicios sociales para la inclusión social, a partir del cual se realizarán las articulaciones pertinentes con las Subdirecciones Técnicas misionales para los ajustes requeridos. En caso de identificar dichos ajustes se hará seguimiento a su ejecución en el informe del siguiente cuatrimestre.  Como evidencia se cuenta con un Informe de Calidad de Información con los anexos correspondientes.</t>
  </si>
  <si>
    <t>Responsable procedimiento Recolección, Crítica y Digitación de la Dirección Territorial</t>
  </si>
  <si>
    <t>(Número de informes de calidad de la información realizados / Tres (3) informes de calidad de la información programados)*100</t>
  </si>
  <si>
    <t>2. Debido al deficiente conocimiento en el diligenciamiento y digitación de la información de las fichas SIRBE</t>
  </si>
  <si>
    <t>2. Semestralmente, en articulación con la Dirección Territorial, los gestores del sistema de gestión de las Subdirecciones técnicas misionales del nivel central, realizan una jornada de socialización del protocolo de Formulación de la descripción del problema y concepto profesional (PTC-PSS-035) y del Procedimiento de Recolección Crítica y Digitación (PCD-PSS-022) y sus documentos técnicos asociados. Esta jornada estará dirigida a los líderes de servicio y a su vez los líderes de servicio deberán replicar en sus respectivos equipos la socialización respectiva, con el propósito de que los responsables de implementar el procedimiento conozcan el paso a paso para el correcto diligenciamiento de los instrumentos de recolección de información misional y su posterior digitación. En caso de no hacerse dicha socialización el gestor SG enviará por correo electrónico a los líderes del servicio social los protocolos y documentos y los líderes del servicio social remitirán estos documentos a sus respectivos equipos. De las reuniones quedará como registro las actas con sus respectivos listados de asistencia, o por el contrario los correos electrónicos de envío de la información, según corresponda.</t>
  </si>
  <si>
    <t>Gestores(as) del sistema de gestión de las dependencias misionales</t>
  </si>
  <si>
    <t>(Número socializaciones  realizadas / Veinte (20) socializaciones programadas)*100
Meta: cada dependencia misional realizará una socialización por semestre.</t>
  </si>
  <si>
    <t>Circular 017 del 24/04/2023</t>
  </si>
  <si>
    <t>R-PSS-004</t>
  </si>
  <si>
    <t>1. Incumplimiento de la normatividad que genere sellamiento de unidades operativas.</t>
  </si>
  <si>
    <t>Posibilidad de la interrupción total o parcial en la prestación de servicios sociales, derivada de factores internos y/o externos que afecten al personal, los beneficiarios, y/o los proveedores, ocasionando un incumplimiento de la misión institucional.</t>
  </si>
  <si>
    <t>80% - Alta</t>
  </si>
  <si>
    <t>1. El (la) Director (a) Territorial junto con su equipo Misional, Planeación y Calidad en la vigencia 2023, establecerán un plan de trabajo que contemplarán las siguientes actividades para cumplir con la normatividad en las unidades operativas:   
*Adelantar previamente alistamiento de las unidades operativas
*Contar con personal apto para el seguimiento y la verificación, cumplimiento de la normatividad, calidad, plan ambiental entre otros.
* Dar a conocer las normas y actualización permanente por parte de los líderes-responsables
Como evidencia se tendrá el plan de trabajo con los soportes que se generen durante su ejecución. 
En caso de no realizar el plan de trabajo, las actividades para cumplir con la normatividad de las unidades operativas se ejecutarán de manera independiente.</t>
  </si>
  <si>
    <t>Director (a) Territorial</t>
  </si>
  <si>
    <t>Nivel de avance del Plan de trabajo ejecutado.</t>
  </si>
  <si>
    <t>100% del plan de trabajo ejecutado.</t>
  </si>
  <si>
    <t>2. No contar con el suministro de insumos, materiales y otros por parte de los proveedores</t>
  </si>
  <si>
    <t>2. La Subdirección de Gestión y Desarrollo del Talento Humano a través del líder de seguridad y salud en el trabajo, durante la vigencia 2023 realizará la revisión, actualización  y socialización del formato para la elaboración de los Planes de Emergencia y Contingencia (PEC)  con el fin de generar las orientaciones vigentes que permitan atender apropiadamente  un evento que altere las condiciones normales de funcionamiento y que obligue a una respuesta inmediata en las instalaciones de cada unidad operativa. Una vez se cuente con el formato actualizado, la SGDTH envia un comunicado a las dependencias, solicitando la actualización de los PEC de cada unidad operativa, con el fin de ser validados y archivados en la carpeta compartida del equipo de Seguridad y salud en el trabajo.  Como evidencia se cuenta con los formatos de PEC actualizado en cada unidad operativa.
En caso de no recibir los PEC actualizados, en el marco de las visitas a las unidades operativas, se validará la existencia del documento por parte del equipo de seguridad y salud en el trabajo.</t>
  </si>
  <si>
    <t>Líder SG-SST de la Subdirección de Gestión y Desarrollo de Talento Humano</t>
  </si>
  <si>
    <t>(Número de unidades operativas con PEC actualizado / total de unidades operativas propias que se encuentran activas en el periodo)*100</t>
  </si>
  <si>
    <t>60% de unidades operativas propias con PEC actualizado</t>
  </si>
  <si>
    <t>3.  Alteración del orden público,  que impide la prestación de los servicios</t>
  </si>
  <si>
    <t>3. La Dirección Territorial en el primer cuatrimestre de 2023, realizará la articulación y consolidación  con las Direcciones Misionales y delegados de la mesa GIS la actualización de las fichas técnicas de los servicios y modalidades ajustando la oferta de servicios sociales para  casos de interrupción total o parcial, cambiando a servicios en casa, en calle u otras estrategias. Como evidencia se tendrán las fichas técnicas de los servicios y modalidades. 
Teniendo en cuenta la prioridad de la actividad para el Plan de Continuidad de Negocio, no se contempla su no ejecución.</t>
  </si>
  <si>
    <t xml:space="preserve">Director(a) Territorial </t>
  </si>
  <si>
    <t>(Fichas Técnicas actualizadas de los servicios y modalidades / Total de  Servicios y modalidades que requieren actualización de Fichas técnicas)*100</t>
  </si>
  <si>
    <t xml:space="preserve">100% de fichas técnicas actualizadas de los servicios y modalidades </t>
  </si>
  <si>
    <t>4. Declaración de emergencia sanitaria o aislamiento preventivo, o recomendación particular de secretaria de Salud que imposibilite el desplazamiento a las unidades operativas</t>
  </si>
  <si>
    <t>4. La Dirección Territorial  en el primer cuatrimestre de 2023, coordinará y articulará con las Direcciones misionales la identificación y elaboración del listado de unidades operativas  que se puedan utilizar como alternas por localidad de acuerdo con las necesidades específicas de los servicios sociales para situaciones de interrupción o crisis. Como evidencia queda el listado de unidades operativas que se pueden utilizar como alternas por localidad que permitirá el traslado de servicios según corresponda.
Teniendo en cuenta la prioridad de la actividad para el Plan de Continuidad de Negocio, no se contempla su no ejecución.</t>
  </si>
  <si>
    <t xml:space="preserve">Documento Listado de las unidades operativas  que se puedan utilizar como alternas por localidad de acuerdo con las necesidades específicas de los servicios sociales </t>
  </si>
  <si>
    <r>
      <rPr>
        <sz val="10"/>
        <rFont val="Arial"/>
        <family val="2"/>
      </rPr>
      <t>Un</t>
    </r>
    <r>
      <rPr>
        <sz val="10"/>
        <color rgb="FF00B050"/>
        <rFont val="Arial"/>
        <family val="2"/>
      </rPr>
      <t xml:space="preserve"> </t>
    </r>
    <r>
      <rPr>
        <sz val="10"/>
        <color theme="1"/>
        <rFont val="Arial"/>
        <family val="2"/>
      </rPr>
      <t>(01) Documento correspondiente al 100%</t>
    </r>
  </si>
  <si>
    <t>5. Alteración en la prestación de los servicios públicos</t>
  </si>
  <si>
    <t>5. El (la) Director (a) Territorial, durante la vigencia 2023 con recursos del Fonfiger, realizará la gestión pertinente para que la entidad cuente con un operador logístico el cual  ejecutará el Plan Específico -PAE- aprobado por el Consejo Distrital para la Gestión de Riesgo y Cambio Climático a la SDIS con el fin de atender los eventos de emergencia que se presenten enel marco de la ola invernal en el Distrito. Como evidencia se contra con el contrato firmado del operardo logistico. 
En caso de no poder contar con la contratación de un operador logístico, se implementará las actividades alternativas definidas en las fichas técnicas de cada servicio social o modalidad.</t>
  </si>
  <si>
    <t xml:space="preserve">
Contrato firmado - 100%</t>
  </si>
  <si>
    <t>Un (1) operador logístico contratado</t>
  </si>
  <si>
    <t xml:space="preserve">Crear, revisar, validar y aprobar las fichas técnicas de los servicios sociales de la Secretaría Distrital de Integración Social </t>
  </si>
  <si>
    <t>Circular 029 del 27/09/2023</t>
  </si>
  <si>
    <t>R-PSS-005</t>
  </si>
  <si>
    <t>No se tiene estandarizado el diseño de los servicios sociales de la entidad, lo cual genera la  creación o cambios en estos, sin identificar las necesidades reales de la población y las atenciones efectivas  para mitigar la  situación de la población .</t>
  </si>
  <si>
    <t>Posibilidad que los servicios diseñados no contemplen las necesidades de la población vulnerable, generando servicios aprobados sin cumplimiento de los objetivos trazados frente a la cobertura y beneficios entregados, sin generar impacto en la población y detrimento de los recursos públicos, esto debido a que el área técnica puede definir un servicio social partiendo de estimados de percepción de necesidades o de la necesidad de justificar una ejecución presupuestal.</t>
  </si>
  <si>
    <t xml:space="preserve">Cada vez que las subdirecciones misionales que lideran los servicios sociales requieran crear o transformar un servicio social, el designado(a) por el respectivo Subdirector(a) misional adelantará reunión con el (la) delegada de la subsecretaría líder del Proceso Diseño e Innovación de los Servicios Sociales, con el fin de revisar y verificar que el servicio propuesto cuente con las orientaciones dadas por la entidad para este tema, el producto de este ejercicio son las actas donde se registran las recomendaciones de ajustes, para posteriormente proceder a la presentación en la Mesa Técnica Gis. 
El área misional realizará la socialización de la  ficha técnica del servicio y el contexto de la creación o modificación del servicio a aprobar por parte de la mesa, la cual verifica que los documentos se encuentren en coherencia con el plan de desarrollo, el proyecto de inversión y los objetivos estratégicos, seguidamente la Subsecretaría dará  a conocer los resultados de la reunión previa realizada con el área y sí se acogieron las recomendaciones realizadas para su aprobación. En caso que el servicio no supere la aprobación se devuelve para su ajuste hasta lograr su aprobación con el cumplimiento de los requisitos. 
Como evidencia se cuenta con las actas del o las reuniones adelantadas tanto por la Subsecretaría como las de la Mesa Técnica GIS, las cuales realizan la revisión y validación de los servicios a crear o modificarse. </t>
  </si>
  <si>
    <t xml:space="preserve">Cada vez que las subdirecciones misionales que lideran los servicios sociales requieran crear o transformar un servicio social, el designado(a) por el respectivo Subdirector(a) misional adelantará reunión con el (la) delegada de la subsecretaría líder del Proceso Diseño e Innovación de los Servicios Sociales, con el fin de revisar y verificar que el servicio propuesto cuente con las orientaciones dadas por la entidad para este tema, el producto de este ejercicio son las actas donde se registran las recomendaciones de ajustes, para posteriormente proceder a la presentación en la Mesa Técnica Gis. 
El área misional realizará la socialización de la ficha técnica del servicio y el contexto de la creación o modificación del servicio a aprobar por parte de la mesa, la cual verifica que los documentos se encuentren en coherencia con el plan de desarrollo, el proyecto de inversión y los objetivos estratégicos, seguidamente la Subsecretaría dará a conocer los resultados de la reunión previa realizada con el área y sí se acogieron las recomendaciones realizadas para su aprobación. En caso que el servicio no supere la aprobación se devuelve para su ajuste hasta lograr su aprobación con el cumplimiento de los requisitos. 
Como evidencia se cuenta con las actas del o las reuniones adelantadas tanto por la Subsecretaría como las de la Mesa Técnica GIS, las cuales realizan la revisión y validación de los servicios a crear o modificarse. </t>
  </si>
  <si>
    <t>Delegado(a) de la subsecretaría Técnica líder del Proceso Prestación servicios sociales 
Mesa Técnica GIS</t>
  </si>
  <si>
    <t xml:space="preserve">(# de servicios revisados ya sea por la subsecretaría o por la Mesa Técnica GIS acumulados / # de servicios creados o transformados  revisados por  la mesa Técnica GIS acumulados) * 100. </t>
  </si>
  <si>
    <t>Establecer las directrices de interacción entre la entidad y la ciudadanía a través de canales efectivos de comunicación para la mejora continua en la atención brindada por los servidores, servidoras y contratistas de la Secretaría de Integración Social.</t>
  </si>
  <si>
    <t>Monitorear el trámite de los requerimientos ciudadanos y los criterios de calidad de las respuestas mediante revisión aleatoria en el Sistema distrital de quejas y soluciones</t>
  </si>
  <si>
    <t>R-ATC-001</t>
  </si>
  <si>
    <t xml:space="preserve">Desconocimiento y falta de apropiación del procedimiento trámite de peticiones ciudadanas en la Secretaría Distrital de Integración Social PCD-ATC-003, por parte de los servidores, servidoras y contratistas. </t>
  </si>
  <si>
    <t>Posibilidad de que la atención a la ciudadanía no se brinde bajo los criterios de calidez, amabilidad, oportunidad, efectividad, rapidez y confiabilidad, generando perdida de la confianza y disminución del nivel de satisfacción de la ciudadanía, debido al desconocimiento y falta de apropiación de la normativa vigente.</t>
  </si>
  <si>
    <t>Cada vez que ingresa un nuevo integrante al equipo del Servicio Integral de Atención a la Ciudadanía - SIAC,  el profesional  del componente de Atención a la Ciudadanía del Equipo del Servicio Integral de Atención a la Ciudadanía - SIAC de nivel central realiza inducción que incluye el Manual de atención a la ciudadanía, Procedimiento para el trámite de requerimientos ciudadanos en la Secretaría Distrital de Integración Social, canales de interacción, servicios sociales, entre otros; con el propósito de garantizar su conocimiento e implementación en sus puestos de trabajo. Una vez aplicada la inducción y validando los resultados de los test de valoración aplicados, se procederá a establecer si hay lugar a desarrollar un proceso de fortalecimiento en los temas que se identifique debilidad respecto a los temas vistos.
Como evidencias se cuenta con el listado de asistencia y actas.</t>
  </si>
  <si>
    <t>Alto</t>
  </si>
  <si>
    <t xml:space="preserve">
Profesional del componente de Atención a la Ciudadanía del Equipo del Servicio Integral de Atención a la Ciudadanía - SIAC</t>
  </si>
  <si>
    <t># de inducciones realizadas acumuladas / # de inducciones a realizar acumuladas) * 100</t>
  </si>
  <si>
    <t>El profesional del componente de Atención a la Ciudadanía del Equipo del Servicio Integral de Atención a la Ciudadanía - SIAC, desarrolla anualmente 6 (seis) jornadas de sensibilización y fortalecimiento en temas relacionados a la prestación del servicio dirigidas a los servidores, servidoras y contratistas del equipo SIAC. En estas  jornadas se aplicará un postest a fin de evaluar los conocimientos adquiridos durante las mismas. De acuerdo con los resultados obtenidos, trimestralmente  se realizarán acciones (formularios) de seguimiento para reforzar dichos contenidos. 
Como evidencias se cuenta con listados de asistencia (formularios web), resultados de pos test, registro de formularios de seguimiento y actas .</t>
  </si>
  <si>
    <r>
      <t xml:space="preserve">(# de jornadas de sensibilización realizadas, acumuladas / </t>
    </r>
    <r>
      <rPr>
        <strike/>
        <sz val="10"/>
        <rFont val="Arial"/>
        <family val="2"/>
      </rPr>
      <t>#</t>
    </r>
    <r>
      <rPr>
        <sz val="10"/>
        <rFont val="Arial"/>
        <family val="2"/>
      </rPr>
      <t>6 de jornadas de sensibilización programadas, acumuladas) * 100</t>
    </r>
  </si>
  <si>
    <t>Fortalecer las competencias en atención a la ciudadanía del talento humano de la entidad</t>
  </si>
  <si>
    <t>R-ATC-004</t>
  </si>
  <si>
    <t xml:space="preserve"> Desconocimiento de las fuentes y rutas de acceso a  la información  sobre el proceso de Atención a la ciudadanía .</t>
  </si>
  <si>
    <t>Posibilidad que desde el proceso  de Atención a la Ciudadanía no se ejecuten las actividades acorde a lo establecido en el Manual de servicio a la ciudadanía y Procedimiento de trámite de peticiones ciudadanas en la Secretaría Distrital de Integración Social, afectando la percepción de la ciudadanía frente a la idoneidad de las personas que prestan los servicios de la entidad, debido al desconocimiento y falta de apropiación estos documentos.</t>
  </si>
  <si>
    <t>80% - alta</t>
  </si>
  <si>
    <t>El profesional  del componente de Atención a la Ciudadanía del Equipo del Servicio Integral de Atención a la Ciudadanía - SIAC de nivel central, realiza anualmente 1 (una) visita de seguimiento y acompañamiento (virtual o presencial) a los responsables de los puntos de atención, con el fin de identificar fortalezas y debilidades en la prestación del servicio de atención a la ciudadanía. Frente a las debilidades identificadas en las visitas, se realizará retroalimentación y se establecerán compromisos de mejora a los cuales se les realizará seguimiento al cumplimiento. 
Como evidencias se cuenta con el listado de programación y ejecución de visitas, y las actas de las visitas realizadas.</t>
  </si>
  <si>
    <t>Profesional del componente de Atención a la Ciudadanía del Equipo del Servicio Integral de Atención a la Ciudadanía - SIAC</t>
  </si>
  <si>
    <t xml:space="preserve">(# de visitas de seguimiento y acompañamiento realizadas acumuladas / # visitas de seguimiento y acompañamiento programadas) * 100
</t>
  </si>
  <si>
    <t>Gestión de Talento Humano</t>
  </si>
  <si>
    <t>Liderar y administrar el desarrollo integral del talento humano vinculado a la Secretaría Distrital de Integración Social - SDIS, propendiendo por el bienestar, salud y seguridad de los funcionarios, para el fortalecimiento institucional y el cumplimiento misional de la Entidad.</t>
  </si>
  <si>
    <t>Gestionar las diferentes situaciones administrativas derivadas de la vinculación, permanencia y desvinculación del talento humano".</t>
  </si>
  <si>
    <t xml:space="preserve">R-TH-002
</t>
  </si>
  <si>
    <t>Debido a que no se sigan los lineamientos, procedimientos e instructivos establecidos en el proceso de gestión documental, relacionados con las historias laborales</t>
  </si>
  <si>
    <t>Posibilidad de afectación económica y de la imagen reputacional de la entidad  por la perdida o desactualización y filtración de información confidencial y reservada de la historia laboral de los servidores de la entidad generada por el incumplimiento de los criterios operativos establecidos para la gestión documental.</t>
  </si>
  <si>
    <t>1.El colaborador designado por el (la) Subdirector(a) de Gestión y Desarrollo del Talento Humano, realizará cuatro revisiones durante la vigencia, de los préstamos realizados y registrados en el formato Préstamo, consulta documental - Historias Laborales  (FOR-GD-012) y los comparará con la información de la comunicación oficial que contiene la relación  personas autorizadas para acceder a las mismas, dicha comparación será registrada en un acta, con el fin de realizar la validación de las personas que tuvieron acceso a las Historias Laborales y garantizar la integridad de los documentos. 
En caso de encontrar anomalías en las validaciones realizadas, se remitirá comunicación al responsable del archivo solicitando los respectivos correctivos a que haya lugar.
Como evidencia se cuenta con un acta de la revisión realizada y en caso de inconsistencia se adjuntará una comunicación al colaborador designado del archivo de gestión, por cada revisión realizada.</t>
  </si>
  <si>
    <t>Colaborador designado por el (la) Subdirector(a) de Gestión y Desarrollo de Talento Humano</t>
  </si>
  <si>
    <t>(Número de Validaciones realizadas /4 Validaciones programadas)100</t>
  </si>
  <si>
    <t>Hacer seguimiento y evaluación a la implementación y desarrollo de los planes y programas del proceso</t>
  </si>
  <si>
    <t>R-TH-004</t>
  </si>
  <si>
    <t xml:space="preserve">
Debido a la insuficiente divulgación por parte de la SDGTH y/o bajo interés de los colaboradores sobre las actividades programadas en los Planes de la Subdirección</t>
  </si>
  <si>
    <t xml:space="preserve">Posibilidad de pérdidas económicas y de la imagen reputacional de la entidad al registrarse baja participación de los colaboradores de la SDIS en las actividades programadas en los planes y programas de la SGDTH en cada vigencia, por la falta de divulgación o la falta de socialización  oportuna de los criterios, fechas y demás información de las actividades a desarrollar.
</t>
  </si>
  <si>
    <t>1. El colaborador designado por el(la) Subdirector(a) de Gestión y Desarrollo de Talento Humano diseñará de manera digital  un boletín mensual que tiene por objetivo informar, motivar y promover la participación de los colaboradores de la entidad, en las actividades programadas en los planes y programas de la SGDTH durante la vigencia, en especial: Plan de Bienestar e Incentivos, Plan de Capacitación y Plan de SST.
En caso de no diseñar y emitir el boletín en el mes, este deberá realizarse máximo en el mes siguiente.
Como evidencia se cuenta con un boletín de talento humano mensual, emitido a los colaboradores de la entidad para mejorar la participación.</t>
  </si>
  <si>
    <t>1. El colaborador designado por el(la) Subdirector(a) de Gestión y Desarrollo de Talento Humano diseñará de manera digital un boletín mensual que tiene por objetivo informar, motivar y promover la participación de los colaboradores de la entidad, en las actividades programadas en los planes y programas de la SGDTH durante la vigencia, en especial: Plan de Bienestar e Incentivos, Plan de Capacitación y Plan de SST.
En caso de no diseñar y emitir el boletín en el mes, este deberá realizarse máximo en el mes siguiente.
Como evidencia se cuenta con un boletín de talento humano mensual, emitido a los colaboradores de la entidad para mejorar la participación.</t>
  </si>
  <si>
    <t>Colaborador designado por la Subdirección de Gestión y Desarrollo de Talento Humano</t>
  </si>
  <si>
    <t xml:space="preserve">(No de boletines divulgados mensualmente / 10 boletines programados) * 100
</t>
  </si>
  <si>
    <t>R-TH-005</t>
  </si>
  <si>
    <r>
      <t xml:space="preserve">
</t>
    </r>
    <r>
      <rPr>
        <sz val="10"/>
        <rFont val="Arial"/>
        <family val="2"/>
      </rPr>
      <t>Debido a que se dejen de aplicar los controles existentes en el procedimiento de afiliación y desafiliación de los servidores al Sistema General de Seguridad Social en Salud - SGSSS</t>
    </r>
    <r>
      <rPr>
        <sz val="10"/>
        <color theme="6" tint="-0.249977111117893"/>
        <rFont val="Arial"/>
        <family val="2"/>
      </rPr>
      <t xml:space="preserve">
</t>
    </r>
  </si>
  <si>
    <t>Posibilidad de pérdidas económicas  por la inoportunidad de la afiliación o desafiliación de un servidor al Sistema General de Seguridad Social en Salud – SGSSS o por demora en la activación de la afiliación de aquellos funcionarios que aprueban el periodo de prueba y que están en trámite de vinculación definitiva a la entidad, debido a la falta de notificación por parte de la entidad de la cual se desvincula.</t>
  </si>
  <si>
    <t>Económica</t>
  </si>
  <si>
    <t>1. El colaborador designado por el(la) Subdirector(a) de Gestión y Desarrollo de Talento Humano, una vez al mes verifica  el listado de personas posesionadas y/o desvinculadas enviado desde el área funcional de Administración de Personal, para determinar que  las personas hayan sido afiliadas y/o desafiliadas a la EPS, AFP y CCF según corresponda, de igual manera se debe adelantar una revisión específica frente a la afiliación a la Caja de Compensación Familiar de los Servidores Públicos que se encuentran en periodo de prueba y que vienen del nivel central de la administración distrital.
En caso  que se detecte que no se realizó la  afiliación y/o desafiliación, se realiza el envío de correo electrónico del listado de personal activo  a cada una de las empresas administradoras para verificar el estado de afiliación y si es el caso realizar los ajustes correspondientes.
Como evidencia se presenta una base de datos cruzada, que corresponde al listado de servidores que ingresan o se retiran de la entidad, versus las afiliaciones o desafiliaciones realizadas en el periodo.</t>
  </si>
  <si>
    <t>Colaborador designado por el (la) Subdirector de Gestión y Desarrollo de Talento Humano</t>
  </si>
  <si>
    <t>(No de verificaciones realizadas a la afiliación o desvinculación a la EPS y AFP y CCF / 11 verificaciones programadas) * 100</t>
  </si>
  <si>
    <t>2. El colaborador designado por el(la) Subdirector(a) de Gestión y Desarrollo de Talento Humano, recibe el listado de las personas que se van a posesionar, por parte del área funcional de Administración de personal y se realiza la afiliación a la ARL el día antes a la posesión.  
En caso de que no se realice la afiliación no podría posesionarse en el cargo.  
En caso  que se detecte que no se realizó la  afiliación y/o desafiliación, se realiza el envío de correo electrónico del listado de personal activo a la empresa administradora para verificar el estado de afiliación y si es el caso realizar los ajustes correspondientes.
Como evidencia se presenta una base de datos cruzada, que corresponde al listado de servidores que ingresan o se retiran de la entidad, versus las afiliaciones o desafiliaciones realizadas en el periodo.</t>
  </si>
  <si>
    <t>(No de verificaciones realizadas a la afiliación o desvinculación a la ARL / 11 verificaciones programadas) * 100</t>
  </si>
  <si>
    <r>
      <t xml:space="preserve">
</t>
    </r>
    <r>
      <rPr>
        <sz val="10"/>
        <rFont val="Arial"/>
        <family val="2"/>
      </rPr>
      <t>Debido a la falta de notificación  por parte de las entidades distritales cuando se genera la vacancia definitiva de un servidor que ha superado el período de prueba</t>
    </r>
    <r>
      <rPr>
        <b/>
        <sz val="10"/>
        <color rgb="FF7030A0"/>
        <rFont val="Arial"/>
        <family val="2"/>
      </rPr>
      <t xml:space="preserve">
</t>
    </r>
  </si>
  <si>
    <t>Posibilidad de perdidas económicas  por demora en la activación de la afiliación al SGSSS de aquellos funcionarios que aprueban el periodo de prueba y que están en tramite de vinculación definitiva a la entidad, debido a la falta de notificación por parte de la entidad de la cual se desvincula.</t>
  </si>
  <si>
    <t>3. El colaborador designado por el(la) Subdirector(a) de Gestión y Desarrollo de Talento Humano, que pertenece al área funcional de nómina, realiza la validación de activación al Sistema General de seguridad Social y Salud de aquellos servidores (as) Públicos (as)que vienen de otras entidades del distrito y que superaron el periodo de prueba en la SDIS. Este listado será enviado previamente por cada uno de los Gestores de Talento Humano, de manera inmediata, una vez se tenga el resultado de la Evaluación de Desempeño. 
Se tendrá contacto con el servidor que supera el periodo de prueba y/o con la entidad de donde proviene, y se hará el seguimiento permanente a cada caso con esta particularidad, de tal forma que se solicite la activación en el Sistema General de seguridad Social y Salud  inmediatamente se emita la vacancia definitiva en la entidad de procedencia. 
Como evidencia se presenta una base de datos, que corresponde al listado de servidores que ingresaron a la entidad, que proceden de otra entidad del distrito y que superaron el periodo de prueba, versus el estado de afiliación (solicitud de activación) posterior que se declare la vacancia definitiva en la entidad distrital de donde proceden.</t>
  </si>
  <si>
    <t>(No de verificaciones realizadas a la activación al SGSSS / 11 verificaciones programadas) * 100</t>
  </si>
  <si>
    <t>Gestión de Soporte y Mantenimiento Tecnológico</t>
  </si>
  <si>
    <t>Gestionar la continuidad del negocio mediante el soporte y mantenimiento  de las Tecnologías de la Información y las Comunicaciones, acogiendo las mejores prácticas de TIC, los lineamientos y directrices internos y la normativa vigente con el fin de coadyuvar el cumplimiento de objeticos y requerimientos institucionales asociados a los sistemas de información.</t>
  </si>
  <si>
    <t>Gestionar los cambios, incidentes y problemas asociados a los servicios de las tecnologías de la información.</t>
  </si>
  <si>
    <t>R-SMT-002</t>
  </si>
  <si>
    <t>1. Debido a deficiencias en la implementación de planes de mantenimiento preventivo de la infraestructura y servicios tecnológicos.</t>
  </si>
  <si>
    <t>Posibilidad de que existan deficiencias en la gestión de los incidentes o requerimientos tecnológicos.</t>
  </si>
  <si>
    <t>Fallas tecnológicas</t>
  </si>
  <si>
    <t>1. El Líder de Infraestructura trimestralmente debe realizar seguimiento y monitoreo al estado de la infraestructura y servicios tecnológicos de la Entidad administrados por la Subdirección de Investigación e Información, con el objetivo de garantizar los servicios tecnológicos para la correcta disponibilidad de los mismos. En caso de presentarse alguna inconsistencia en la ejecución de seguimiento y monitoreo, se deberá analizar y proceder con las acciones respectivas para dar solución a lo presentado. La evidencia es un informe que el líder de Infraestructura deberá hacer trimestralmente del resultado del seguimiento y monitoreo al estado de la infraestructura y servicios tecnológicos.</t>
  </si>
  <si>
    <t>Líder de Infraestructura</t>
  </si>
  <si>
    <t>(Seguimientos y monitoreos realizados al estado de la infraestructura y servicios tecnológicos de la Entidad administrados por la Subdirección de Investigación e Información /  Seguimientos y monitoreos programados al estado de la infraestructura y servicios tecnológicos de la Entidad administrados por la Subdirección de Investigación e Información) * 100
Meta: 4 informes.</t>
  </si>
  <si>
    <t xml:space="preserve">2. Debido a debilidades en la apropiación del punto único de contacto para la atención de la mesa de servicio. </t>
  </si>
  <si>
    <t>2. El líder de mesa de servicios de manera trimestral realiza seguimiento a las estrategias de divulgación y apropiación del punto único de contacto y los canales de la mesa de servicio, con el fin de evitar la perdida del punto único de contacto. En caso de encontrar alguna inconsistencia en las divulgaciones, procede a analizar y solicitar la corrección. La evidencia es un informe del seguimiento que se hace trimestralmente a las estrategias de divulgación.</t>
  </si>
  <si>
    <t>Líder de mesa de servicios</t>
  </si>
  <si>
    <t>(Seguimientos realizados a las estrategias de divulgación y apropiación del punto único de contacto y los canales de la mesa de servicio /  Seguimientos programados a las estrategias de divulgación y apropiación del punto único de contacto y los canales de la mesa de servicio) * 100
Meta: 4 informes.</t>
  </si>
  <si>
    <t>Definir e implementar las actividades de mejora, de conformidad con el estado del proceso.</t>
  </si>
  <si>
    <t>R-SMT-003</t>
  </si>
  <si>
    <t>1. Incremento generalizado en los casos de crímenes, vandalismo o ataques cibernéticos a la Entidad.</t>
  </si>
  <si>
    <t>Posibilidad de la perdida de información de registros financieros, documentos críticos, información contable, registro de beneficiarios, daño en los sistemas y/o vulneración de los mismos, debido a un incidente que impida a la entidad llevar a cabo sus procesos esenciales y misionales lo que puede generar afectación en los servicios de atención a usuarios internos y externos.</t>
  </si>
  <si>
    <t>1. El Subdirector de Investigación e Información y el profesional encargado de ejecutar las actividades de Seguridad de la Información realizarán seguimiento trimestral a los lineamientos definidos frente a la gestión de vulnerabilidades en el Plan de Seguridad y Privacidad de la Información a fin de remediar y dar cierre a las vulnerabilidades activas sobre la infraestructura de la Entidad.
En caso que se identifique retrasos en las actividades del plan, el Subdirector de Investigación e Información tomará decisiones que los encargados de infraestructura y de seguridad deberá ejecutar.
Evidencia: Informe de seguimiento al Plan de Seguridad y Privacidad de la Información.</t>
  </si>
  <si>
    <t>Subdirector de Investigación e Información y profesional encargado de ejecutar las actividades de Seguridad.</t>
  </si>
  <si>
    <t>(Número de seguimientos a los lineamientos definidos en el Plan de Seguridad y Privacidad de la Información / Número de seguimientos programados a los lineamientos definidos en el Plan de Seguridad y Privacidad de la Información) * 100
Meta: 4 informes.</t>
  </si>
  <si>
    <t>2.Malos manejos en los equipos y sistemas de la entidad por parte del Talento Humano que trabaja en la entidad.</t>
  </si>
  <si>
    <t>2. El Subdirector de Investigación e Información y el profesional encargado de infraestructura realizará seguimiento semestral al correcto uso del espacio asignado en la nube a las dependencias de la Entidad, con el fin de administrar los recursos de almacenamiento de una manera eficiente.
En caso tal que se evidencie que no se esta haciendo uso correcto del espacio asignado, se registrará en el informe, el cual será comunicado a las dependencias interesadas.
Evidencia: Informe del seguimiento al correcto uso del espacio asignado en la nube.</t>
  </si>
  <si>
    <t>Subdirector de Investigación e Información y  profesional encargado de infraestructura.</t>
  </si>
  <si>
    <t>(Número de informes de seguimiento al correcto uso del espacio asignado en la nube / Número de informes programados al correcto uso del espacio asignado en la nube) * 100
Meta: 1 informe.</t>
  </si>
  <si>
    <t>3. No aplicación de normatividad y procedimientos vigentes, relacionados con la seguridad de la información</t>
  </si>
  <si>
    <t>3. El Subdirector de Investigación e Información y los profesionales encargados de ejecutar las actividades de Seguridad de la Información e Infraestructura realizarán de manera anual la actualización a los lineamientos definidos frente a la implementación del Plan de Recuperación de Desastres tecnológicos de la entidad (DRP), a fin de preparar a la Entidad ante un evento de interrupción inesperado.
Teniendo en cuenta la prioridad de esta actividad para el plan de continuidad de negocio, no se contempla su no ejecución.
Evidencia: Plan de recuperación de desastres tecnológico de la entidad actualizado.</t>
  </si>
  <si>
    <t>Subdirector de Investigación e Información y los profesionales encargados de ejecutar las actividades de Seguridad de la Información e Infraestructura.</t>
  </si>
  <si>
    <t>Un Plan de recuperación de desastres tecnológico de la entidad actualizado.
2 trimestre: borrador del documento 50%.
4 trimestre: oficialización y publicación 50%.</t>
  </si>
  <si>
    <t>4. El Subdirector de Investigación e Información y el profesional encargado de ejecutar las actividades de Seguridad de la Información, realizarán semestralmente la actualización y socialización de las mejores prácticas en el manejo de la información, a fin de garantizar la confidencialidad, integridad y disponibilidad de la información.
En caso tal de que no realicen las actualizaciones y socializaciones, serán realizadas por otro profesional asignado por el Subdirector de Investigación e Información.
Evidencia: Listado de socializaciones realizadas.</t>
  </si>
  <si>
    <t>(Número de socializaciones realizadas a las mejores prácticas en el manejo de la información / Número de socializaciones programadas a las mejores prácticas en el manejo de la información) * 100
Meta: 2 socializaciones.</t>
  </si>
  <si>
    <t xml:space="preserve">Gestión Contractual </t>
  </si>
  <si>
    <t>El proceso de Gestión contractual adelanta las actividades de contratación requeridas por la entidad previstas en el plan de adquisiciones, que permitan contar con bienes, servicios y obras de manera efectiva, oportuna y cumpliendo la normatividad vigente de cada modalidad contractual, para  el cumplimiento de la misión de la entidad.</t>
  </si>
  <si>
    <t>Realizar la estructura del proceso según su modalidad contractual.</t>
  </si>
  <si>
    <t>R-GEC-004</t>
  </si>
  <si>
    <t>1.  Insuficiente apropiación de las directrices del proceso de gestión contractual por parte de los equipos que apoyan la gestión contractual en cada dependencia, además del desconocimiento de los cambios en la regulación contractual.</t>
  </si>
  <si>
    <t>Posibilidad de no adquirir los bienes y afectación de los servicios requeridos por la entidad por externalidades, errores y la falta de controles en los trámites contractuales necesarios para la prestación de los servicios sociales.</t>
  </si>
  <si>
    <t>1. El (los) profesional (es) designado por el (la)  Subdirector (a) de Contratación, cada vez que se actualiza algún procedimiento, lo socializa con los enlaces de contratación mediante comunicación oficial o jornadas de socialización con el propósito de divulgar los cambios realizados. Si no se realiza la socialización oportuna, se realizará una socialización masiva cada 3 meses. 
Como evidencia se deja registro de las comunicaciones o jornadas de sensibilización.</t>
  </si>
  <si>
    <t xml:space="preserve"> El (los) profesional (es) designado por el (la)  Subdirector (a) de Contratación.</t>
  </si>
  <si>
    <t>(Número de procedimientos del proceso Gestión contractual socializados  / Número de procedimientos del proceso gestión contractual  actualizados en el periodo)*100</t>
  </si>
  <si>
    <t>2. Contratación insuficiente de bienes y servicios por fallas en la planeación y por la falta de articulación entre las dependencias donde se estructuran y se ejecutan los procesos de contratación.</t>
  </si>
  <si>
    <t>2. El (los) profesional (es) designado por la  Subdirección de Diseño, Evaluación y Sistematización mensualmente  realiza seguimiento a la ejecución presupuestal de los proyectos de inversión a través de la programación en el plan anual de adquisiciones, mediante la expedición de cartas de alerta dirigida a los gerentes de los proyectos de inversión de la SDIS. 
Si no realiza la carta de alerta, se remitirá otro tipo de comunicación al proyecto de inversión. 
Como evidencia quedan las cartas de alerta de seguimiento a los proyectos de inversión u otras comunicaciones oficiales.</t>
  </si>
  <si>
    <t xml:space="preserve">2. El (los) profesional (es) designado por la  Subdirección de Diseño, Evaluación y Sistematización mensualmente  realiza seguimiento a la ejecución presupuestal de los proyectos de inversión a través de la programación en el plan anual de adquisiciones, mediante la expedición de cartas de alerta dirigida a los gerentes de los proyectos de inversión de la SDIS. 
Si no realiza la carta de alerta, se remitirá otro tipo de comunicación al proyecto de inversión. 
Como evidencia quedan las cartas de alerta de seguimiento a los proyectos de inversión u otras comunicaciones oficiales. </t>
  </si>
  <si>
    <t>El (los) profesional (es) designado por la  Subdirección de Diseño, Evaluación y Sistematización</t>
  </si>
  <si>
    <t>(Numero de cartas de alerta  realizadas a los gerentes de los proyectos de inversión / Número de proyectos de inversión) * 100
Nota: Primer trimestre 10%
Segundo trimestre 30%.
Tercer trimestre 30%. 
Tercer trimestre 30%.</t>
  </si>
  <si>
    <t>3. Insuficiencia de presupuesto para la contratación de bienes y servicios.</t>
  </si>
  <si>
    <t>3. El profesional designado por la Dirección de Análisis y Diseño Estratégico con apoyo de la Subdirección de Contratación definen anualmente la hoja de ruta denominada "Estrategia de contratación", para identificar oportunidades de mejora en la contratación de recursos humanos de la SDIS. 
En caso de identificar oportunidades de mejora a la ruta inicial propuesta, se incorporaran en una nueva hoja de ruta para socializar con las dependencias. 
La evidencia es la matriz de estrategia de contratación.</t>
  </si>
  <si>
    <t>3. El profesional designado por la Dirección de Análisis y Diseño Estratégico con apoyo de la Subdirección de Contratación definen anualmente la hoja de ruta denominada "Estrategia de contratación", para identificar oportunidades de mejora en la contratación de recursos humanos de la SDIS. 
En caso de identificar oportunidades de mejora a la ruta inicial propuesta, se incorporaran en una nueva hoja de ruta para socializar con las dependencias. 
La evidencia es la matriz de estrategia de contratación .</t>
  </si>
  <si>
    <t xml:space="preserve">El (los) profesional (es) designado por la  Dirección de Análisis y Diseño Estratégico
</t>
  </si>
  <si>
    <t>Una hoja de ruta "Estrategia de contratación" documentada.</t>
  </si>
  <si>
    <t>4. Carencia de controles para la planeación y seguimiento contractual.</t>
  </si>
  <si>
    <t>4. A través del tablero de control administrado por la Subdirección de Diseño, Evaluación y Sistematización y Subdirección de Investigación e Información, con apoyo de la Subdirección de  Contratación, se realiza seguimiento a la contratación institucional en las etapas pre contractual y contractual, con el propósito de prever la terminación no controlada de los contratos y poder tomar las acciones necesarias. Según el estado del tablero de control, se generan reportes mensuales de la contratación, los cuales son remitidos a los gerentes del proyecto.
Como evidencia se reporta el tablero de control y reporte cuantitativo de los correos electrónicos de alerta generados.</t>
  </si>
  <si>
    <t xml:space="preserve">4. A través del tablero de control administrado por la Subdirección de Diseño, Evaluación y Sistematización y Subdirección de Investigación e Información, con apoyo de la Subdirección de  Contratación, se realiza seguimiento a la contratación institucional en las etapas pre contractual y contractual, con el propósito de prever la terminación no controlada de los contratos y poder tomar las acciones necesarias. Según el estado del tablero de control, se generan reportes mensuales de la contratación, los cuales son remitidos a los gerentes del proyecto.
Como evidencia se reporta el tablero de control y reporte cuantitativo de los correos electrónicos de alerta generados. </t>
  </si>
  <si>
    <t xml:space="preserve">
El (los) profesional (es) designado por la  Subdirección de Diseño, Evaluación y Sistematización
</t>
  </si>
  <si>
    <t xml:space="preserve">(Reportes mensuales del estado de la contratación enviados / Numero de proyectos de inversión con contratos dentro del rango de cuatro meses próximos a vencer)
Nota: Tercer trimestre 100%, Cuarto trimestre 100%.
</t>
  </si>
  <si>
    <t>5. Inadecuadas políticas de operación.</t>
  </si>
  <si>
    <t>5. El (los) profesional (es) designado por el (la)  Subdirector (a) de Contratación semestralmente realiza socializaciones o talleres de los lineamientos contractuales de bienes y servicios entre las dependencias que estructuran y ejecutan los contratos.
Sino se realizan las socializaciones o talleres se realizaran comunicados oficiales con los lineamientos. 
Cómo evidencia quedan las presentaciones y asistencias.</t>
  </si>
  <si>
    <t xml:space="preserve">(Numero de socializaciones realizadas / Numero de socializaciones programadas) * 100. </t>
  </si>
  <si>
    <t>Identificar los lineamientos y requisitos legales a utilizar según los procesos contractuales que se manejen en la entidad.</t>
  </si>
  <si>
    <t>R-GEC-002</t>
  </si>
  <si>
    <t>1. Deficiencia en el cargue de la información en SECOP II derivada de la ejecución del proceso contractual, durante el ejercicio de la supervisión y/o interventoría.</t>
  </si>
  <si>
    <t>Posibilidad de incumplimiento de un objeto contractual (no aplica para los OPS), por la indebida supervisión de los contratos o convenios durante la etapa de ejecución, ocasionado afectación en el cumplimiento de metas institucionales.</t>
  </si>
  <si>
    <t>1. El Subdirector de Contratación o el (los) profesional (es) designado por el (la)  Subdirector (a) de Contratación socializa cuatrimestralmente a los diferentes supervisores o apoyos a la supervisiones, directrices y lineamientos oficiales y vigentes referente a la contratación institucional, con el fin de ejercer una buena práctica de supervisión frente a los contratos y convenios suscritos por la entidad.
En caso de no poder hacer la socialización en el día definido se reprograma y realiza a la mayor brevedad posible.
Como evidencia se cuenta con registro de las socializaciones realizadas (presentaciones o actas o registro de asistencias o grabación, entre otras).</t>
  </si>
  <si>
    <t>El subdirector de Contratación o  El (los) profesional (es) designado por el (la)  Subdirector (a) de Contratación.</t>
  </si>
  <si>
    <t>(Número de socializaciones realizadas de los lineamientos oficiales / Número de socializaciones programadas de los lineamientos oficiales) * 100
Meta: 3 socializaciones.</t>
  </si>
  <si>
    <t xml:space="preserve">2. Insuficiente seguimiento al cargue en el aplicativo SECOP II de los soportes de ejecución contractual. </t>
  </si>
  <si>
    <t>2. El Subdirector de Contratación o el (los) profesional (es) designado por el (la)  Subdirector (a) de Contratación remite cuatrimestralmente  un memorando dirigido a los supervisores de contratos y convenios, solicitando se realice la correcta verificación del cargue de los documentos que soportan la ejecución y pagos en el aplicativo SECOP II. 
Evidencia: memorandos dirigidos a los supervisores.</t>
  </si>
  <si>
    <t>(Número de memorandos emitidos / Número de memorandos programados) * 100
Meta: 3 memorandos.</t>
  </si>
  <si>
    <t>Formular plan acción institucional del proceso.</t>
  </si>
  <si>
    <t>R-GEC-001</t>
  </si>
  <si>
    <t>1. Demoras por parte de las dependencias para iniciar el trámite a la liquidación de contratos o convenios en los tiempos estipulados o establecidos en cada uno de ellos.</t>
  </si>
  <si>
    <t>Posibilidad de incumplimiento de los términos legales o pactados para la liquidación de los contratos o convenios de la entidad, debido a los retrasos en las dependencias.</t>
  </si>
  <si>
    <r>
      <t>1. El Subdirector de Contratación o el (los) profesional (es) designado por el (la)  Subdirector (a) de Contratación, remite al inicio de cada mes alertas a los supervisores de contratos a través de correo electrónico, con el fin</t>
    </r>
    <r>
      <rPr>
        <b/>
        <sz val="10"/>
        <rFont val="Arial"/>
        <family val="2"/>
      </rPr>
      <t xml:space="preserve"> </t>
    </r>
    <r>
      <rPr>
        <sz val="10"/>
        <rFont val="Arial"/>
        <family val="2"/>
      </rPr>
      <t>de recordar la obligación de tramitar la liquidación dentro de los términos establecidos. 
En caso que se identifique alguna demora de los supervisores se envían memorandos a los ordenadores de gasto. 
Como evidencia de esta actividad queda los correos remitidos.</t>
    </r>
  </si>
  <si>
    <t>(Número de alertas de liquidaciones remitidas en el periodo / Número de alertas de liquidaciones programadas en el período) * 100</t>
  </si>
  <si>
    <t>Gestión Financiera</t>
  </si>
  <si>
    <t xml:space="preserve">Gestionar las acciones presupuestales, financieras y contables, garantizando el suministro de bienes y servicios necesarios para dar cumplimiento al objeto social de la entidad. </t>
  </si>
  <si>
    <t>Realizar los tramites relacionados con los certificados de disponibilidad y registro presupuestal</t>
  </si>
  <si>
    <t>R-GF-003</t>
  </si>
  <si>
    <t>Incorporación de manera individual o masiva de las transacciones presupuestales en dos sistemas de información (Secretaría Distrital de Integración Social - Secretaría Distrital de Hacienda).</t>
  </si>
  <si>
    <t>Posibilidad de afectación incorrecta del presupuesto de la SDIS por un mal registro o ausencia de registro de las transacciones presupuestales en los diferentes sistemas de información, generando diferencia en la información presupuestal reportada.</t>
  </si>
  <si>
    <t>Financiero</t>
  </si>
  <si>
    <r>
      <t>Cuando se requiere realizar un cargue masivo de información de CDP´s y CRP´s en el sistema SEVEN debido a la demanda de información a registrar, el profesional del grupo de presupuesto</t>
    </r>
    <r>
      <rPr>
        <sz val="10"/>
        <color theme="4"/>
        <rFont val="Arial"/>
        <family val="2"/>
      </rPr>
      <t xml:space="preserve"> </t>
    </r>
    <r>
      <rPr>
        <sz val="10"/>
        <rFont val="Arial"/>
        <family val="2"/>
      </rPr>
      <t>designado por el Subdirector Administrativo y Financiero, descarga reportes de CDP´s y CRP´s del sistema BogDATA y reportes de solicitudes de CDP´s y de CRP´s del sistema SEVEN, además de verificar la información de los documentos (CDP´s: se valida N° radicado, valor, proyecto, concepto de gasto y fuente de financiación y para los CRP´s: valor, concepto de gasto y fuente de financiación) con el propósito de identificar posibles errores. En caso que se identifiquen errores, se realiza la corrección inmediata con el fin de tener la misma información presupuestal en los aplicativos BogDATA y SEVEN.
Como evidencia se cuenta con los reportes de BogDATA y SEVEN, el archivo en excel final para cargue masivo en SEVEN, y el archivo en excel (el cual es diligenciado en el drive) con la trazabilidad de las correcciones.</t>
    </r>
  </si>
  <si>
    <t>Profesional del grupo de presupuesto designado por el Subdirector Administrativo y Financiero</t>
  </si>
  <si>
    <t>(# de cargues masivos verificados acumulados / # total de cargues masivos realizados acumulados)*100</t>
  </si>
  <si>
    <t>Registro incorrecto o ausencia de registro de las transacciones presupuestales en los diferentes sistemas de información.</t>
  </si>
  <si>
    <t>Diariamente, el profesional del grupo de financiera designado por el Subdirector Administrativo y Financiero confronta la información cargada en los aplicativos SEVEN y BogDATA con la documentación de CDP´s y CRP´s (solicitudes, CDP´s y CRP´s del sistema BogDATA, documentación contractual) con el propósito de identificar posibles errores. En caso que se identifiquen errores, se realiza la corrección inmediata con el fin de tener la misma información presupuestal en los aplicativos BogDATA y SEVEN. 
Como evidencia se cuenta con un archivo en excel (el cual es diligenciado en el drive) donde se registra la trazabilidad de los resultados de las revisiones de cada día.</t>
  </si>
  <si>
    <t>Profesional del grupo de financiera designado por el Subdirector Administrativo y Financiero</t>
  </si>
  <si>
    <t xml:space="preserve">(# de documentos (CDP´s y CRP´s) revisados en el trimestre / # de documentos (CDP´s y CRP´s) tramitados de forma manual en el trimestre) * 100 </t>
  </si>
  <si>
    <t>Mensualmente, el profesional del grupo de Financiera designado por el Subdirector Administrativo y Financiero, realiza conciliación entre los sistemas de información SEVEN y BOGDATA, con el fin de identificar diferencias presupuestales. En caso que se encuentren diferencias se realiza la corrección en el aplicativo a que haya lugar. 
Como evidencia se cuenta con un archivo en excel donde se registran las conciliaciones realizadas y los resultados de estas.</t>
  </si>
  <si>
    <t>(# de conciliaciones elaboradas en el trimestre / # de conciliaciones programadas, en el trimestre) * 100</t>
  </si>
  <si>
    <t>Conciliar saldos de estados financieros con las áreas generadoras de información</t>
  </si>
  <si>
    <t>R-GF-004</t>
  </si>
  <si>
    <t>Reportes de información extemporáneos o inconsistentes por parte de las dependencias generadoras de información contable</t>
  </si>
  <si>
    <t xml:space="preserve">Posibilidad de presentación de Estados Financieros de la entidad no razonables y/o inoportunos debido al registro incorrecto o ausencia de registro de los hechos económicos, transacciones y operaciones en los estados financieros, generando así información errada frente a los hechos reales de la entidad. </t>
  </si>
  <si>
    <t xml:space="preserve">El(la) contador(a) de la SDIS mensualmente lidera la realización de las conciliaciones de información reportada por las dependencias de la entidad frente a los registros contables, con el propósito de identificar similitudes, inconsistencias y/o diferencias para unificar la información entre las áreas. En caso de encontrarse diferencias y con base en los soportes se realizan los ajustes en los estados financieros o en los reportes de las áreas generadoras de información contable. 
Como evidencia queda el registro de las conciliaciones suscritas por las partes en un archivo de excel. </t>
  </si>
  <si>
    <t xml:space="preserve">
Contador(a) de la SDIS</t>
  </si>
  <si>
    <t>(# de conciliaciones elaboradas en el trimestre / # de conciliaciones programadas para el trimestre) * 100</t>
  </si>
  <si>
    <t>Definir los lineamientos y atender las necesidades de intervención de infraestructura a través de las modalidades de  construcción, modificación, ampliación, reforzamiento estructural, restitución, optimización o mantenimiento de los equipamientos o predios administrados por la Secretaría Distrital de Integración Social, para la prestación de los servicios sociales.</t>
  </si>
  <si>
    <t>Formular plan acción institucional del proceso y proyecto de inversión</t>
  </si>
  <si>
    <t>R-GIF-001</t>
  </si>
  <si>
    <t>Posible incumplimiento en la ejecución de reservas constituidas para la vigencia.</t>
  </si>
  <si>
    <t>Posibilidad de afectación económica del proyecto de inversión, debido al castigo presupuestal por incumplimiento de la ejecución de las reservas constituidas en la vigencia fiscal y aumento de los pasivos exigibles con respecto al periodo fiscal inmediatamente anterior.</t>
  </si>
  <si>
    <t>La coordinación del área administrativa y financiera de la Subdirección de Plantas Físicas elabora y presenta trimestralmente el estado de la ejecución presupuestal del proyecto de inversión a cargo. Este informe debe ser socializado en reunión y/o enviado por correo electrónico a los coordinadores de la Subdirección, con el fin de que se analice y tomen decisiones que permitan generar acciones que minimicen la posibilidad de no ejecución de las reservas constituidas y aumentar los pasivos exigibles con respecto a los constituidos en la vigencia inmediatamente anterior. Las fuentes de información utilizadas son los reportes del sistema financiero de la entidad.
En caso de no socializar o enviar por correo electrónico el informe en el periodo por no presentarse reuniones, se socializará en la siguiente reunión de coordinadores de la Subdirección, dejando como evidencia el acta de reunión o correo electrónico, junto con presentación de información.</t>
  </si>
  <si>
    <t>Coordinación Administrativa y Financiera de la Subdirección de Plantas Físicas</t>
  </si>
  <si>
    <t>(Número de informes presentados y/o enviados por correo electrónico / Número de informes programados) * 100
Nota: programación
I trim: 25%
II trim: 50%
III trim: 75%
IV trim: 100%</t>
  </si>
  <si>
    <t>Realizar la priorización y programación de las intervenciones de mantenimiento, que requieran los equipamientos administrados por la SDIS.</t>
  </si>
  <si>
    <t>R-GIF-002</t>
  </si>
  <si>
    <t>Recursos insuficientes para la realización de mantenimiento preventivos y correctivos a los equipamientos administrados por la SDIS.</t>
  </si>
  <si>
    <t>Posibilidad de afectación económica y reputacional por el incumplimiento de los estándares de infraestructura, debido a baja asignación de recursos para la intervención en modalidad de mantenimiento preventivo y correctivo de los equipamientos administrados por la SDIS.</t>
  </si>
  <si>
    <t>La coordinación del área de optimización de infraestructura/mantenimiento de la Subdirección de Plantas Físicas adelanta la priorización de intervenciones de mantenimiento para las unidades operativas administradas por la SDIS según necesidad presentada por las áreas misionales o técnicas de la Entidad y los recursos asignados para cada vigencia. Para organizar las intervenciones, elabora un cronograma con el fin de no generar afectaciones en la prestación del servicio en la unidad operativa a intervenir, ésta actividad se realiza hasta cubrir todas las unidades operativas.
Evidencia: un cronograma.
En caso de presentarse desviaciones o incumplimientos para la realización de intervenciones se debe realizar la actualización de dicho cronograma e informar a la Subdirección Local de la unidad operativa a través de correo electrónico de la nueva fecha de intervención, dejando como evidencia cronograma ajustado y/o correo electrónico enviado.</t>
  </si>
  <si>
    <t>Coordinación de Optimización de Infraestructura de la Subdirección de Plantas Físicas</t>
  </si>
  <si>
    <t>1 cronograma</t>
  </si>
  <si>
    <t>Realizar seguimiento de la ejecución de contratos de obras y mantenimiento (obras nuevas, reforzamiento estructural, modificación o ampliación, intervenciones de mantenimiento a la infraestructura).</t>
  </si>
  <si>
    <t>Circular N° 003 - 30/01/2023</t>
  </si>
  <si>
    <t>R-GIF-003</t>
  </si>
  <si>
    <t xml:space="preserve">
1. Ocurrencia de desastres naturales o por acción humana, actos vandálicos o violentos, y/o actos terroristas de alto impacto en equipamientos administrados por la entidad. Así como, el deterioro de los equipamientos por uso y falta de mantenimiento.</t>
  </si>
  <si>
    <t>Posibilidad de la afectación total o parcial de los equipamientos de la entidad, por factores de carácter natural, ambiental o antrópico, repercutiendo en la continuidad de su operación.</t>
  </si>
  <si>
    <t>Anualmente el(a) Subdirector(a) de Plantas Físicas y el equipo de mantenimiento realizan la implementación del plan de mantenimiento institucional preventivo y correctivo en los equipamientos administrados por la entidad, con el fin de proporcionar infraestructura adecuada que garantice la operación continua de los servicios. Como evidencia queda la matriz de intervenciones de mantenimiento realizados.
En caso de evidenciar observaciones, desviaciones o diferencias se realizará la priorización de intervenciones integrales a los equipamientos identificados, a través de contratos de obra de optimización de infraestructura conforme a lo establecido en el procedimiento de Mantenimiento de infraestructura (PCD-GIF-002). Como registro quedan las actas de entrega a satisfacción.</t>
  </si>
  <si>
    <t>Subdirector (a) de Plantas Físicas</t>
  </si>
  <si>
    <t>(Número de equipamientos intervenidos / Número de equipamientos programados  para intervenir) *100</t>
  </si>
  <si>
    <t xml:space="preserve">2. Falta de  adecuación de infraestructura de equipamientos </t>
  </si>
  <si>
    <t>Anualmente el(a) Subdirector(a) de Plantas Físicas en conjunto con el equipo de obras y mantenimiento, priorizan las intervenciones en la modalidad de reforzamiento estructural y/o restitución de la infraestructura de los equipamientos administrados por la entidad de acuerdo a la necesidad y a los recursos asignados y disponibles del proyecto de inversión que lidera la dependencia. Como evidencia queda el Certificado de Disponibilidad Presupuestal con el cual se adelanta la consultoría para los estudios, diseños y trámite de licencia de construcción.
En caso de que no sean identificados equipamientos y/o priorizados los recursos, se realizarán las alertas correspondientes al equipo de coordinación y al(a) Subdirector(a) en las mesas de socialización del estado de avance físico y presupuestal del proyecto de inversión. Como evidencia quedan las actas de reunión.</t>
  </si>
  <si>
    <t>(Número de CDP emitidos / Número de CDP solicitados) *100</t>
  </si>
  <si>
    <t>Gestión Ambiental</t>
  </si>
  <si>
    <t>Promover la protección y conservación del ambiente, brindando las herramientas y el apoyo necesario para la planificación, implementación, seguimiento, control y reporte de la gestión ambiental institucional, aportando al mejoramiento continuo del desempeño ambiental de los procesos y servicios sociales de la Secretaria Distrital de Integración Social - SDIS, en cumplimiento de la normativa ambiental vigente.</t>
  </si>
  <si>
    <t>Realizar la verificación del cumplimiento de los lineamientos ambientales en cada unidad operativa bajo el plan de intervención ambiental.</t>
  </si>
  <si>
    <t>R-GA-001</t>
  </si>
  <si>
    <t>Falta de conocimiento y apropiación en la gestión y manejo de los residuos aprovechables en la SDIS.</t>
  </si>
  <si>
    <t>Posibilidad de que no se reciclen los residuos aprovechables en el desarrollo misional de la entidad por la mala disposición de los mismos en los contenedores dispuestos para la separación en la fuente.</t>
  </si>
  <si>
    <t>Ambiental</t>
  </si>
  <si>
    <t xml:space="preserve">1. Anualmente, los gestores ambientales y referentes ambientales técnicos, realizan seguimiento a la implementación del Plan de acción interno para el aprovechamiento eficiente de los residuos sólidos - PAIPAERS en las unidades operativas mediante la metodología de intervención ambiental de la entidad, con el propósito de socializar los lineamientos ambientales, valorar la implementación del lineamiento y, en caso de identificar una desviación, subsanar los posibles incumplimientos y consolidar las necesidades que apliquen. 
Como evidencia se tiene el acta de intervención, informe de intervención, lista de asistencia de intervención y base de programación y ejecución mensual. </t>
  </si>
  <si>
    <t>Gestores ambientales locales - Referentes ambientales técnicos.</t>
  </si>
  <si>
    <t>(Número de unidades operativas con seguimiento a la implementación del PAIPAERS bajo intervención ambiental / Número de unidades operativas de la entidad programadas por año) * 100</t>
  </si>
  <si>
    <t>100% de unidades operativas intervenidas de acuerdo con la programación por año</t>
  </si>
  <si>
    <t>2.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el manejo integral de los residuos aprovechables en los contratos que les aplique. En caso de que no se realice la inclusión de las cláusulas ambientales, el área solicitante reitera la solicitud hasta que el responsable del área de gestión ambiental genere la respuesta.
Como evidencia queda el correo electrónico con la trazabilidad de la solicitud y respuesta.</t>
  </si>
  <si>
    <t>Líder del programa de consumo sostenible del PIGA.</t>
  </si>
  <si>
    <t>(Número de contratos con cláusulas ambientales / Número de contratos remitidos al área de gestión ambiental) * 100</t>
  </si>
  <si>
    <t>100% de contratos con cláusulas ambientales remitidos al área ambiental</t>
  </si>
  <si>
    <t>R-GA-002</t>
  </si>
  <si>
    <t>No se remiten al equipo de gestión ambiental las solicitudes de inclusión de cláusulas ambientales.</t>
  </si>
  <si>
    <t>Posibilidad de que se aumente la generación de residuos no aprovechables en el desarrollo misional de la entidad por la no inclusión e implementación de cláusulas ambientales.</t>
  </si>
  <si>
    <t>20% - Leve</t>
  </si>
  <si>
    <t>1.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la sustitución, cambio y/o uso de material reciclable por no aprovechable en los contratos que les aplique. En caso de  que no se realice la inclusión de las cláusulas ambientales, el área solicitante reitera la solicitud hasta que el responsable del área de gestión ambiental genere la respuesta.
Como evidencia queda el correo electrónico con la trazabilidad de la solicitud y respuesta.</t>
  </si>
  <si>
    <t>100% de contratos con cláusulas ambientales, remitidos al área ambiental</t>
  </si>
  <si>
    <t>2. Anualmente la líder del programa de consumo sostenible informa a las dependencias de la entidad a través de un mecanismo de comunicación, las directrices para la inclusión e implementación de cláusulas ambientales relacionadas con la potencialización del uso de materiales aprovechables. En caso de que no se remita la comunicación, se generan recordatorios de la inclusión de cláusulas en la reuniones de mesas ambientales.
Como evidencia se cuenta con el registro de la comunicación envidada.</t>
  </si>
  <si>
    <t>Comunicación enviada</t>
  </si>
  <si>
    <t>Una (1) comunicación enviada</t>
  </si>
  <si>
    <t>R-GA-003</t>
  </si>
  <si>
    <t>Falta de conocimiento y apropiación en la gestión y manejo de los residuos peligrosos, hospitalarios, especiales (colchones, llantas y/o escombros) en la SDIS.</t>
  </si>
  <si>
    <t>Posibilidad de que se lleve a cabo una inadecuada disposición de los residuos peligrosos, hospitalarios, especiales (colchones, llantas y/o escombros) por la no implementación de los lineamientos ambientales institucionales.</t>
  </si>
  <si>
    <t xml:space="preserve">1. Anualmente, los gestores ambientales y referentes ambientales técnicos, realizan seguimiento a la implementación del Plan de gestión integral de residuos peligrosos - PGIRP, Plan de gestión integral de residuos hospitalarios y similares - PGIRH, y a la generación y manejo de residuos especiales en las unidades operativas mediante la metodología de intervención ambiental de la entidad, con el propósito de socializar los lineamientos ambientales, valorar la implementación del lineamiento y en caso de identificar una desviación, subsanar los posibles incumplimientos y consolidar las necesidades que apliquen. 
Como evidencia se tiene el acta de intervención, informe de intervención y lista de asistencia de intervención. </t>
  </si>
  <si>
    <t>(Número de unidades operativas con seguimiento a la implementación del PGIRP, PGIRH y residuos especiales bajo intervención ambiental / Número de unidades operativas de la entidad programadas por año) * 100</t>
  </si>
  <si>
    <t xml:space="preserve">2. Cada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el manejo integral de los residuos hospitalarios, peligrosos y especiales a los contratos que les aplique. En caso que no se realice la inclusión de las cláusulas ambientales, el área solicitante reitera la solicitud hasta que el responsable del área de gestión ambiental genere la respuesta.
Como evidencia queda el correo electrónico con la trazabilidad de la solicitud y respuesta. </t>
  </si>
  <si>
    <t>(Número de contratos con cláusulas ambientales / Número de contratos remitidos al área de gestión ambiental que aplique) * 100</t>
  </si>
  <si>
    <t>100% de contratos con cláusulas ambientales, remitidos al área ambiental que aplique</t>
  </si>
  <si>
    <t>3. Semestralmente el líder del programa de Gestión Integral Residuos del área ambiental realiza seguimiento a la implementación del instructivo Residuos de Construcción y Demolición y del instructivo de manejo y disposición de colchones y colchonetas, con el propósito de valorar la implementación y gestión integral de estos residuos al interior de la entidad. En caso de que no se realice el seguimiento, se adelantará la verificación del cumplimento bajo la herramienta Storm User y aplicativo web de la Secretaría Distrital de Ambiente.
Como evidencia se tiene dos matrices en Excel consolidando la información de implementación.</t>
  </si>
  <si>
    <t>Líder del programa de Gestión Integral Residuos del PIGA.</t>
  </si>
  <si>
    <t>Seguimientos realizados a la implementación de los Instructivos de RCD, colchones y colchonetas</t>
  </si>
  <si>
    <t>Dos (2) seguimientos realizados</t>
  </si>
  <si>
    <t>R-GA-004</t>
  </si>
  <si>
    <t>Falta de conocimiento e implementación de los lineamientos ambientales en materia de emisiones atmosféricas, ruido y vertimientos en la SDIS.</t>
  </si>
  <si>
    <t>Posibilidad de que se generen emisiones atmosféricas, ruido y vertimientos contaminantes que superen los límites permisibles por norma, por la falta de mantenimiento preventivo o correctivo a fuentes de generación fijas y móviles y por la no implementación de los lineamientos ambientales institucionales.</t>
  </si>
  <si>
    <t>1.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control y manejo integral a la generación de emisiones atmosféricas, ruido y vertimientos en los contratos que les aplique.  En caso de que no se realice la inclusión de las cláusulas ambientales, el área solicitante reitera la solicitud hasta que el responsable del área de gestión ambiental genere la respuesta.
Como evidencia queda el correo electrónico con la trazabilidad de la solicitud y respuesta.</t>
  </si>
  <si>
    <t>2. Semestralmente el líder del programa de Gestión Integral de Residuos del área ambiental realiza un seguimiento a los procesos de mantenimiento preventivo para los equipos y elementos fijos que generan emisiones atmosféricas, con el propósito de verificar el cumplimiento de los lineamientos ambientales en el tema. En caso de que no se realice el seguimiento se adelantará la verificación del cumplimento bajo la respuesta anual de auditoría a la Secretaría Distrital de Ambiente.
Como evidencia está la matriz en Excel consolidando la información de los equipos y elementos de la entidad incluyendo el seguimiento de los procesos de mantenimiento.</t>
  </si>
  <si>
    <t>Líder del programa de gestión integral de residuos del PIGA.</t>
  </si>
  <si>
    <t>Seguimientos realizados a los procesos de mantenimiento preventivo o correctivo para los equipos y elementos fijos que generan emisiones atmosféricas.</t>
  </si>
  <si>
    <t xml:space="preserve">3. Anualmente, los gestores ambientales y referentes ambientales técnicos, realizan seguimiento a la implementación del Plan de Gestión Integral de aceite vegetal usado (AVU) y grasas y el Instructivo para Mejorar los Vertimientos en las unidades operativas mediante la metodología de intervención ambiental de la entidad, con el propósito de socializar los lineamientos ambientales, valorar la implementación de los lineamientos y, en caso de identificar una desviación, subsanar los posibles incumplimientos y consolidar las necesidades que apliquen. 
Como evidencia se tiene el acta de intervención, informe de intervención, lista de asistencia de intervención y base de programación y ejecución mensual. </t>
  </si>
  <si>
    <t>(Número de unidades operativas con seguimiento a la implementación del Plan de Gestión Integral de aceite vegetal usado (AVU) y grasas y el Instructivo para Mejorar los Vertimientos bajo intervención ambiental / Número de unidades operativas de la entidad programadas por año) * 100</t>
  </si>
  <si>
    <t>R-GA-005</t>
  </si>
  <si>
    <t>Falta de conocimiento y apropiación en la gestión, manejo y uso de Publicidad Exterior Visual (PEV) en la SDIS.</t>
  </si>
  <si>
    <t>Posibilidad de que se realice el diseño, uso y/o ubicación inadecuado de la Publicidad Exterior Visual (PEV) por la no implementación de los lineamientos ambientales institucionales.</t>
  </si>
  <si>
    <t xml:space="preserve">1.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el manejo y control de la Publicidad Exterior Visual (PEV) en los contratos que les aplique. En caso de que no se realice la inclusión de las cláusulas ambientales, el área solicitante reitera la solicitud hasta que el responsable del área de gestión ambiental genere la respuesta.
Como evidencia queda el correo electrónico con la trazabilidad de la solicitud y respuesta. </t>
  </si>
  <si>
    <t>2. Semestralmente el líder del programa de Prácticas Sostenibles del área ambiental realiza un seguimiento a la implementación, control y manejo de Publicidad Exterior Visual (PEV) de la SDIS, con el propósito de verificar el cumplimiento de los lineamientos ambientales en el tema. En caso de que no se realice el seguimiento se adelantará la verificación del cumplimento bajo la respuesta anual de auditoría a la Secretaría Distrital de Ambiente.
Como evidencia se tiene una matriz en Excel consolidando la información del diagnóstico y necesidades de cada elemento PEV de la entidad.</t>
  </si>
  <si>
    <t>Líder del programa de practicas sostenibles del PIGA.</t>
  </si>
  <si>
    <t>Seguimientos realizados a la implementación, control y manejo de PEV de la SDIS.</t>
  </si>
  <si>
    <t>R-GA-006</t>
  </si>
  <si>
    <t>Falta de conocimiento e implementación de los lineamientos ambientales en la gestión, manejo y uso del agua y la energía en la SDIS.</t>
  </si>
  <si>
    <t>Posibilidad de que se desperdicie o se haga mal uso del agua y la energía por la no implementación de los lineamientos ambientales institucionales.</t>
  </si>
  <si>
    <t xml:space="preserve">1. Anualmente, los gestores ambientales y referentes ambientales técnicos, realizan seguimiento a la implementación de las políticas, programas y metodologías de agua y energía en las unidades operativas mediante el proceso de intervención ambiental de la entidad, con el propósito de socializar los lineamientos ambientales y adicionalmente valorar la implementación de los mismos y, en caso de identificar una desviación, subsanar los posibles incumplimientos y consolidar las necesidades que apliquen. 
Como evidencia se tiene el acta de intervención, informe de intervención, lista de asistencia de intervención y base de programación y ejecución mensual. </t>
  </si>
  <si>
    <t>(Número de unidades operativas con seguimiento a la implementación de las políticas, programas y metodologías de agua y energía bajo intervención ambiental / Número de unidades operativas de la entidad programadas por año) * 100</t>
  </si>
  <si>
    <t>2.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tendientes al uso eficiente y óptimo del agua y la energía a los contratos que les aplique. En caso de que no se realice la inclusión de las cláusulas ambientales, el área solicitante reitera la solicitud hasta que el responsable del área de gestión ambiental las incluya.
Como evidencia queda el correo electrónico con la trazabilidad de la solicitud y respuesta.</t>
  </si>
  <si>
    <t>100% de contratos con cláusulas ambientales remitidos al área ambiental que aplique</t>
  </si>
  <si>
    <t>R-GA-007</t>
  </si>
  <si>
    <t>Falta de conocimiento e implementación de los lineamientos ambientales y metas del Plan Institucional de Gestión Ambiental - PIGA de la SDIS.</t>
  </si>
  <si>
    <t>Posibilidad de que no se implementen los programas del Plan Institucional de Gestión Ambiental de la entidad por el no cumplimiento de las metas del plan de acción anual del PIGA.</t>
  </si>
  <si>
    <t>1. Semestralmente el(la) gestor(a) ambiental de la entidad (Director(a) de Gestión Corporativa) verifica la consolidación, el análisis y el reporte de los resultados de la implementación del Plan Institucional de Gestión Ambiental PIGA de la SDIS, estos resultados se comunican ante el comité institucional de gestión y desempeño como insumo para la toma de decisiones ambientales de la SDIS. En caso que se identifiquen retrasos en la ejecución de actividades, se generan mediante correo electrónico las alertas a los respectivos responsables o los ajustes requeridos. 
Como evidencia se tiene el acta del comité institucional de gestión y desempeño.</t>
  </si>
  <si>
    <t>1, Semestralmente el(la) gestor(a) ambiental de la entidad (Director(a) de Gestión Corporativa) verifica la consolidación, el análisis y el reporte de los resultados de la implementación del Plan Institucional de Gestión Ambiental PIGA de la SDIS, estos resultados se comunican ante el comité institucional de gestión y desempeño como insumo para la toma de decisiones ambientales de la SDIS. En caso que se identifiquen retrasos en la ejecución de actividades, se generan mediante correo electrónico las alertas a los respectivos responsables o los ajustes requeridos. 
Como evidencia se tiene el acta del comité institucional de gestión y desempeño.</t>
  </si>
  <si>
    <t>Director(a) de Gestión Corporativa - Líder de programa del PIGA.</t>
  </si>
  <si>
    <t>(Número de socializaciones de resultados ambientales realizadas / Número socializaciones de resultados ambientales programadas) * 100</t>
  </si>
  <si>
    <t>100% de socializaciones de resultados ambientales realizadas al comité institucional de gestión y desempeño de acuerdo con la programación por año</t>
  </si>
  <si>
    <t>Gestión Documental</t>
  </si>
  <si>
    <t>Liderar, gestionar y administrar la producción documental de la entidad, mediante la definición de herramientas para la planificación, implementación, seguimiento y control, con el fin de conservar la memoria institucional facilitando la consulta, recuperación y trámite conforme a lo ordenado por la normativa nacional y distrital vigente en materia de gestión documental y archivos.</t>
  </si>
  <si>
    <t>Diagnosticar y planear las actividades del proceso de Gestión Documental en la Secretaria Distrital de Integración Social, de acuerdo a la normativa vigente.</t>
  </si>
  <si>
    <t>Circular No 009 de 28/02/2023</t>
  </si>
  <si>
    <t>R-GD-001</t>
  </si>
  <si>
    <t>Falta de apropiación de los lineamientos,  para que sean aplicados de manera correcta por los diferentes referentes documentales en pro del cumplimiento de la política de gestión documental.</t>
  </si>
  <si>
    <t>Posibilidad de afectar negativamente la imagen de la entidad dada la pérdida y fuga de la información institucional registrada en los archivos de la entidad por falta de aplicación de los lineamientos de gestión documental, debido a su desconocimiento.</t>
  </si>
  <si>
    <t>Trimestralmente, el profesional designado por el líder del Proceso Gestión Documental para realizar los seguimientos a las dependencias del nivel central y local, lleva a cabo la socialización de los lineamientos archivísticos y temas estratégicos del Proceso Gestión documental, mediante una mesa operativa virtual y/o presencial, con el propósito de fortalecer la apropiación de las normas vigentes relacionadas con  la organización documental. En caso de no hacer la mesa operativa, se enviará mediante un correo electrónico un documento anexo con los lineamientos necesarios. 
Como evidencia se cuenta con el acta y la planilla de asistencia de la mesa operativa o el correo electrónico con el documento anexo.</t>
  </si>
  <si>
    <t>Profesional designado por el Líder del Proceso Gestión Documental</t>
  </si>
  <si>
    <t>(Mesas operativas realizadas/ mesas operativas programadas)*100
Meta: 4 mesas operativas programadas al año</t>
  </si>
  <si>
    <t>No se tiene control del acceso de personal de la SDIS al archivo central.</t>
  </si>
  <si>
    <t>Anualmente, el(la) gestor(a) del proceso de gestión documental socializará el instrumento para el  registro de la trazabilidad de control de acceso de personal al equipo del archivo central para su implementación. 
En caso tal, de que no se realice la socialización durante el primer trimestre se realizará la socialización en el segundo trimestre de la vigencia.
Como evidencia de la actividad se contará con el registro de asistencia a la socialización.</t>
  </si>
  <si>
    <t>El(la) gestor(a) del proceso de gestión documental</t>
  </si>
  <si>
    <t>1 socialización</t>
  </si>
  <si>
    <t>Trimestralmente, el(los) responsable(s) de la administración del archivo central realizará(n) un cruce de los registros de acceso contra las solicitudes de ingreso al archivo central, el cual, tiene como propósito la verificación del control de ingreso al archivo central en cumplimiento de las directrices establecidas por el Subsistema Interno de Gestión Documental y Archivo.
En caso de encontrar desviaciones en el cruce de la información, el(la) gestor(a) del proceso de gestión documental sensibilizará al responsable de la administración del archivo central sobre la importancia de mantener los controles de acceso de personal al archivo central.
Como evidencia de la actividad de control, se enviará la herramienta de control de ingreso al archivo central debidamente diligenciada y con las verificación trimestral realizada y en caso de identificarse desviaciones, se remitirán los soportes de sensibilización al responsable de la administración del archivo central.</t>
  </si>
  <si>
    <t>Trimestralmente, el(los) responsable(s) de la administración del archivo central realizará(n) un cruce de los registros de acceso contra las solicitudes de ingreso al archivo central, el cual, tiene como propósito la verificación del control de ingreso al archivo central en cumplimiento de las directrices establecidas por el Subsistema Interno de Gestión Documental y Archivo.
En caso de encontrar desviaciones en el cruce de la información, el(la) gestor(a) del proceso de gestión documental sensibilizará al responsable de la administración del archivo central sobre la importancia de mantener los controles de acceso de personal al archivo central.
Como evidencia de la actividad de control, se enviará la herramienta de control de ingreso al archivo central debidamente diligenciada y con las verificaciones realizadas y en caso de identificarse desviaciones, se remitirán los soportes de sensibilización al responsable de la administración del archivo central.</t>
  </si>
  <si>
    <t>El(los) responsable(s) de la administración del archivo central</t>
  </si>
  <si>
    <t>(Número de verificaciones realizadas al instrumento de control de ingreso al archivo central / 4 verificaciones programadas) * 100</t>
  </si>
  <si>
    <t>Gestión Logística</t>
  </si>
  <si>
    <t>Administrar, gestionar y supervisar los bienes de apoyo a la operación y servicios logísticos para el normal funcionamiento de la entidad, dando cumplimiento a lo establecido en la normativa vigente.</t>
  </si>
  <si>
    <t>Registrar  las cuentas clientes de los servicios públicos de las Unidades Operativas  y de nuevos predios sobre los que la Secretaría Distrital de Integración Social debe asumir el pago de los Servicios Públicos</t>
  </si>
  <si>
    <t>R-GL-002</t>
  </si>
  <si>
    <t>Inadecuada administración de los bienes en  diferentes unidades operativas de la entidad.</t>
  </si>
  <si>
    <t>Posibilidad de pérdida reputacional en la imagen institucional de la Secretaría Distrital de Integración Social por fallas en la ampliación de los procedimientos de inventarios, debido al desconocimiento y/o desviación en la ejecución de las actividades asociadas con la gestión de los bienes de inventarios.</t>
  </si>
  <si>
    <t>Trimestralmente, el funcionario(a) o contratista asignado(a) por el Subdirector(a) Administrativo(a) y Financiero(a), es el responsable de realizar y acompañar las pruebas representativas con el objetivo de controlar los bienes de inventarios a las unidades operativas de la Entidad. 
En caso tal, de no realizar las pruebas representativas, se enviará un documento técnico justificando la razón por la cuál no se realizaron las pruebas representativas y se procederá a ejecutar la actividad en el siguiente periodo. 
Como evidencia de la actividad de control, se remitirán los formatos firmados de las pruebas representativas realizadas o el documento técnico de justificación.</t>
  </si>
  <si>
    <t>El funcionario(a) o contratista asignado(a) por el Subdirector(a) Administrativo(a) y Financiero(a)</t>
  </si>
  <si>
    <t>(Unidades operativas con prueba representativa/Total de Unidades Operativas)*100</t>
  </si>
  <si>
    <t>Los bienes asignados a un responsable se transfieren a otro responsable sin autorización y sin enviar información al grupo de inventarios de la Subdirección Administrativa y Financiera</t>
  </si>
  <si>
    <t>Cada vez que se requiera el funcionario o contratista referente de inventarios revisa que la información contenida en el "Formato traslado, reintegro de bienes para baja, salida de bienes del almacén o reintegro de bienes para reubicación (FOR-GL-001)" corresponda con lo registrado en el sistema de gestión de bienes para la aplicación de los traslados remitidos por las Subdirecciones Técnicas y Locales.
En caso tal de no realizar la verificación, es necesario requerir a la Subdirección de Investigación e Información un reporte desde SEVEN para ejecutar el control de verificación sobre los traslados de bienes.
Como evidencia se remite cuadro de Excel de los traslados aplicados mensualmente o solicitud de la información a la Subdirección de Investigación e Información.</t>
  </si>
  <si>
    <t>El funcionario(a) o contratista asignado(a) por el Subdirector(a) Administrativo(a) y Financiero(a</t>
  </si>
  <si>
    <t>(Matriz de traslados reportada / 10 Matrices de y traslados programadas)*100</t>
  </si>
  <si>
    <t>Falta de oportunidad en el suministro de información en tiempo real del inicio y/o terminación de contratos de arrendamiento y apertura de  Unidades Operativas</t>
  </si>
  <si>
    <t>Semestralmente, el funcionario o contratista asignado por el líder del proceso será el responsable de realizar una socialización de sensibilización que tiene como objetivo promover el uso responsable de los bienes en la entidad. En el evento que no se pueda llevar a cabo la campaña de sensibilización se envían correos electrónicos haciendo énfasis en el uso responsable de los bienes y el cumplimiento de los procedimientos y lineamientos establecidos por el proceso de gestión logística.
Como evidencia se tienen los listados de asistencia a las socializaciones de sensibilización o los correos electrónicos de uso responsable de los bienes.</t>
  </si>
  <si>
    <t>2 listados semestrales de asistencia a la socialización o correos semestrales de uso responsable de los bienes</t>
  </si>
  <si>
    <t>R-GL-003</t>
  </si>
  <si>
    <t xml:space="preserve">Posibilidad de realizar pagos extemporáneos y de reconexiones lo que ocasionaría cobros adicionales al consumo de los servicios públicos y  la suspensión temporal de los mismos por parte de las empresas que suministran estos servicios, generando inconvenientes en la prestación de los servicios misionales que ofrece la Secretaría Distrital de Integración Social a los usuarios. </t>
  </si>
  <si>
    <t>Mensualmente, el funcionario(a) o contratista delegado(a) por el Subdirector(a) Administrativo(a) y Financiero(a) solicita a la Subdirección de Plantas Físicas, Subdirecciones locales y Direcciones Técnicas las actas que contienen información de los predios que entran en funcionamiento y así mismo de los que dejan de funcionar (inclusión y exclusión de predios) con el propósito de actualizar oportunamente las bases de datos y realizar el pago masivo de los servicios públicos para así prevenir el pago extemporáneo de los mismos.
En caso  de que no se realice la actualización de las bases de datos de los servicios públicos, se remitirán los correos de solicitud de notificación de novedades en la inclusión y exclusión de predios a la Subdirección de Plantas Físicas, Subdirecciones locales y Direcciones Técnicas.
Como evidencia se cuenta con la bases de datos de servicios públicos actualizada con la información obtenida a partir de las actas entregadas por la Subdirección de  Plantas Físicas, Subdirecciones Locales y Direcciones Técnicas o correos electrónicos.</t>
  </si>
  <si>
    <t>(Número de bases de datos actualizadas / 10 bases de datos programados para la vigencia) * 100
Nota, avance trimestral:
I. 1 matriz 10%
II. 3 matrices 30%
III. 3 matrices 30%
IV: 3 matrices 30%</t>
  </si>
  <si>
    <t>Gestión Jurídica</t>
  </si>
  <si>
    <t>Establecer los lineamientos jurídicos de la Secretaría Distrital de Integración Social, a través de la asesoría y conceptualización, la prevención del daño antijurídico y la gestión de la defensa judicial y administrativa con el fin de dar cumplimiento a las actuaciones de la Entidad en el marco de la normatividad vigente</t>
  </si>
  <si>
    <t>Revisar y evaluar los requisitos legales vigentes y otros aplicables a los 20 procesos del Sistema de Gestión de la Entidad</t>
  </si>
  <si>
    <t>Circular  No 009 - 28/02/2023</t>
  </si>
  <si>
    <t>R-GJ-001</t>
  </si>
  <si>
    <t xml:space="preserve">No se identifican oportunamente los diferentes cambios normativos aplicables a la gestión de la entidad por cada una de las dependencias. </t>
  </si>
  <si>
    <t xml:space="preserve">
Posibilidad de incurrir en inseguridad jurídica en la operación y la prestación de los servicios sociales, por la identificación inoportuna de los requisitos legales aplicables a las dependencias de la Entidad.</t>
  </si>
  <si>
    <t xml:space="preserve">En el primer y tercer trimestre de la vigencia, el administrador del procedimiento de Requisitos legales solicita a las dependencias de la Entidad, mediante correo electrónico, la actualización de la matriz de requisitos legales, conforme a lo establecido en el Procedimiento identificación y seguimiento de requisitos legales y otros aplicables, Código PCD-GJ-001.  Con base en esta información, el administrador del procedimiento analiza y evalúa la matriz de requisitos legales de la Entidad en el segundo y cuarto trimestre de la vigencia.
En caso de no recibir la información de las dependencias, en el tiempo establecido, el administrador de procedimiento procede a remitir memorando interno a los directivos de las dependencias correspondientes, solicitando la identificación de requisitos legales aplicables a través de la matriz.
Como evidencia se cuenta con 2 matrices evaluadas(junio y diciembre que contienen los requisitos legales de la entidad.
Adicional, correos de solicitud (marzo y septiembre) y/o de recepción de insumos .  </t>
  </si>
  <si>
    <t>Administrador del procedimiento Requisitos Legales y otros aplicables</t>
  </si>
  <si>
    <t>(No de matrices de  requisitos legales aplicables de la Entidad actualizada/ 2 matrices de  requisitos legales aplicables de la Entidad programadas)100
1 trimestre: 25%, Solicitud de insumos (requisitos legales de los procesos)
2 trimestre: 25%. Publicación en la pagina web de la Entidad, de la evaluación de la matriz de  requisitos legales aplicables de la Entidad del  1 semestre
3 trimestre: 25%, Solicitud de insumos (requisitos legales de los procesos)
4 trimestre 25%. Publicación en la pagina web de la Entidad, de la evaluación de la matriz de  requisitos legales aplicables de la Entidad del  2 semestre</t>
  </si>
  <si>
    <t xml:space="preserve">100% 
que equivale a 2 evaluaciones publicadas de las matrices de  requisitos legales aplicables de la Entidad </t>
  </si>
  <si>
    <t xml:space="preserve">Recepcionar, analizar, procesar, proyectar y dar respuesta a los diferentes requerimientos que se allegan a la Oficina Asesora Jurídica. </t>
  </si>
  <si>
    <t>R-GJ-002</t>
  </si>
  <si>
    <t xml:space="preserve">No se reporta con calidad y oportunamente la información necesaria para dar respuesta a los  requerimientos judiciales de la Entidad, por parte de las dependencias misionales </t>
  </si>
  <si>
    <t>Posibilidad de afectación en la defensa jurídica de la entidad frente a  los pronunciamientos  judiciales y administrativos en contra de los intereses institucionales, debido a desviaciones en la información suministrada por las dependencias misionales para responder oportunamente los requerimientos judiciales.</t>
  </si>
  <si>
    <t xml:space="preserve">
El jefe de la Oficina Jurídica a través del gestor del Proceso, remitirá trimestralmente a las dependencias misionales de la Entidad (Direcciones y Subdirecciones), memorados internos con las recomendaciones para la prevención del daño antijurídico. Que a su vez, son los parámetros definidos para la entrega de los insumos que permitan dar respuesta a los requerimientos judiciales solicitados a la Oficina Jurídica.  
En caso de no remitir el memorando con las recomendaciones para la prevención del daño antijurídico,  se convocará a reuniones a las dependencias misionales de la entidad, con una frecuencia trimestral, con el fin de socializar los parámetros definidos para la entrega de los insumos necesarios para dar respuesta a los requerimientos judiciales solicitados a la Oficina Jurídica
Como evidencia se adjuntara un memorando con periodicidad trimestral o un listado de asistencia de la reunión.
</t>
  </si>
  <si>
    <t xml:space="preserve">
Gestor del Proceso de Gestión Jurídica</t>
  </si>
  <si>
    <t>(Número de memorandos de comunicación remitidos/ 4 memorandos programados) 100</t>
  </si>
  <si>
    <t>100% que corresponde a 4 memorandos de comunicación remitidos</t>
  </si>
  <si>
    <t>Coordinar la implementación y mantenimiento del sistema de gestión, mediante la definición de las directrices institucionales aplicables en el marco de la normativa y requisitos identificados, con el fin de consolidar la operación de la entidad y promover su mejora.</t>
  </si>
  <si>
    <t>Establecer las directrices para la creación, actualización o derogación de los documentos; la formulación, actualización y seguimiento de los indicadores de gestión; la administración de riesgos; y el autocontrol, el seguimiento y aseguramiento de los procesos.</t>
  </si>
  <si>
    <t>R-SG-001</t>
  </si>
  <si>
    <t>1. Algunos gestores de proceso y dependencia no cuentan con los conocimientos específicos que son necesarios para promover la apropiación de las directrices del Sistema de Gestión.</t>
  </si>
  <si>
    <t>Posibilidad de que se generen desviaciones en la gestión institucional por la falta de implementación de los lineamientos del Sistema de Gestión, derivada de una falta de conocimiento y apropiación del modelo de operación por procesos.</t>
  </si>
  <si>
    <t>Anualmente, los profesionales del equipo de gestores de la Subdirección de Diseño, Evaluación y Sistematización para el Sistema de Gestión-SG realizan inducción al rol de los gestores de proceso y dependencia, mediante la presentación de los ejes temáticos definidos en el mecanismo interno de socialización del SG, con el fin de suministrar los conceptos básicos que debe conocer el gestor para el desempeño de sus responsabilidades. 
En caso que el gestor no asista a la inducción general o, posterior a ella, cada vez que se reciba notificación de designación de un nuevo gestor de proceso o dependencia, se realizará el envío del acceso a los recursos de inducción y socialización que se encuentran disponibles en la caja de herramientas del módulo web del SG (mapa de procesos).
Como evidencia se cuenta el registro de asistencia a la inducción o correo de envío de las herramientas de inducción, según corresponda.</t>
  </si>
  <si>
    <t>Profesionales del Equipo de Gestores de la Subdirección de Diseño, Evaluación y Sistematización para el Sistema de Gestión</t>
  </si>
  <si>
    <t>(N° de gestores que asistieron a inducción o recibieron acceso a los recursos en el periodo / N° de gestores designados en el periodo)*100
Nota: El resultado del indicador para el cierre de la vigencia corresponde al calculo acumulado.</t>
  </si>
  <si>
    <t>Anualmente, el(la) Director(a) de Análisis y Diseño Estratégico o Subdirector(a) de Diseño, Evaluación y Sistematización, remiten un memorando dirigido a los líderes de proceso y jefes de dependencia, recordando las responsabilidades de los gestores de proceso y dependencia y/o recomendando la designación de profesionales calificados para el cumplimiento del rol. En caso de no remitir memorando, se genera correo informativo de comunicación interna que divulgue masivamente las responsabilidades de los gestores. Como evidencia se cuenta con el memorando o el correo de comunicación interna, según corresponda.</t>
  </si>
  <si>
    <t>Director(a) de Análisis y Diseño Estratégico o Subdirector(a) de Diseño, Evaluación y Sistematización</t>
  </si>
  <si>
    <t>(N° de memorandos o comunicaciones enviadas / N° de memorandos o comunicaciones programados para envío) * 100
Meta: 1 memorando o comunicación.</t>
  </si>
  <si>
    <t>Consolidar el Plan de Ajuste y Sostenibilidad del Modelo Integrado de Planeación y Gestión-MIPG, y establecer las orientaciones para la implementación de las Políticas de Gestión y Desempeño y el componente ambiental.</t>
  </si>
  <si>
    <t>R-SG-002</t>
  </si>
  <si>
    <t>1. Retrasos en la ejecución o reporte de las actividades definidas en el Plan de ajuste y sostenibilidad del MIPG, por parte de las dependencias responsables de las políticas de gestión y desempeño.</t>
  </si>
  <si>
    <t>Posibilidad de que el Plan de ajuste y sostenibilidad del MIPG no alcance un cumplimiento sobresaliente (&gt;=90%), por retrasos en las actividades programadas.</t>
  </si>
  <si>
    <t>Trimestralmente, los profesionales del equipo de gestores del Sistema de Gestión de la SDES, reciben los reportes de los líderes de las políticas de gestión y desempeño, y validan los avances reportados con sus respectivas evidencias, generando las observaciones o vistos buenos a que haya lugar.
En caso de identificar retrasos o incumplimientos, se generan alertas dirigidas a los líderes responsables. Si algún líder de política no realiza el reporte, se presentan los resultados en el Comité Institucional de Gestión y Desempeño, informando las dependencias que no presentaron avance.
Como evidencias se cuenta con el Plan de ajuste y sostenibilidad consolidado y publicado con los seguimientos por trimestre; además de los memorandos o correos de alerta o actas del CIGD, cuando corresponda.</t>
  </si>
  <si>
    <t>(N° de seguimientos al Plan de ajuste y sostenibilidad del MIPG realizados / N° de seguimientos al Plan de ajuste y sostenibilidad del MIPG programados)*100
Meta: tres (3) seguimientos realizados.</t>
  </si>
  <si>
    <t>Evaluar de manera independiente la gestión institucional, desarrollando los roles asignados a la Oficina de Control Interno de acuerdo con la normativa vigente, aportando las recomendaciones correspondientes, para el mejoramiento continuo de la gestión institucional.</t>
  </si>
  <si>
    <t>Realizar seguimiento al estado del plan de mejoramiento</t>
  </si>
  <si>
    <t>R-AC-001</t>
  </si>
  <si>
    <t xml:space="preserve">Debido a la ausencia de puntos de control previo a la solicitud de publicación del plan de mejoramiento (de origen interno) institucional </t>
  </si>
  <si>
    <t>Posibilidad de que se afecte la calidad y la seguridad de la información del plan de mejoramiento (de origen interno) institucional, al momento de su diligenciamiento debido a la ausencia de controles por tratarse de una hoja de cálculo (Archivo Excel).</t>
  </si>
  <si>
    <t xml:space="preserve">Mensualmente, el profesional de la OCI responsable de solicitar la publicación del plan de mejoramiento institucional (de origen interno), verifica la información consignada de acuerdo con lo establecido en los procedimientos Formulación Plan de Mejoramiento (PCD-PE-017) y Seguimiento al Plan de Mejoramiento (PCD-AC-001), y a las instrucciones de diligenciamiento de los formatos Registro y control del plan de mejoramiento (FOR-AC-001) e Identificación de responsables por acción (FOR-PE-057), dejando como registro, la emisión de un correo electrónico a los profesionales de la OCI, informado el resultado de la verificación a la calidad y seguridad de la información. 
Si una vez publicado el plan mejoramiento institucional se mantienen debilidades en la calidad y seguridad de la información consignada, el profesional de la OCI responsable de solicitar la publicación del plan de mejoramiento institucional, informa al jefe de la OCI para que notifique de manera oficial a la(s) dependencia(s) responsable(s) de la ejecución o coordinación de la acción, según el caso, la importancia de ajustar la inconsistencia de la información con oportunidad. </t>
  </si>
  <si>
    <t xml:space="preserve">Profesional de la OCI responsable de solicitar la publicación del plan de mejoramiento institucional </t>
  </si>
  <si>
    <t>12 correos electrónicos de verificación a la calidad y seguridad de la información del plan de mejoramiento institucional
Nota: el avance en cada trimestre es de 25%</t>
  </si>
  <si>
    <t>Inspección, Vigilancia y Control</t>
  </si>
  <si>
    <t>Realizar actividades de asesoría técnica, verificación y seguimiento al cumplimiento de estándares de calidad, con el fin de promover la mejora en la calidad de la prestación de los servicios sociales del Distrito Capital de acuerdo a la normativa vigente y a la competencia otorgada a la Secretaría Distrital de Integración Social.</t>
  </si>
  <si>
    <t>Realizar visitas de Inspección y vigilancia a los diferentes servicios sociales, aplicando el IUV para la verificación del cumplimiento de los estándares técnicos de calidad</t>
  </si>
  <si>
    <t>Circular N° 11 - 14/03/2023</t>
  </si>
  <si>
    <t>R-IVC-001</t>
  </si>
  <si>
    <t>En algunos casos el equipo de verificación del proceso no cuenta con unidad de criterio para la evaluación del cumplimiento de los estándares de calidad durante las visitas de verificación.</t>
  </si>
  <si>
    <t>Posibilidad que el resultado de las visitas no refleje el estado real de cumplimiento de los estándares, ocasionando pérdida de interés por cumplir con los estándares de calidad, disminución de calidad del servicio, pérdida de credibilidad institucional, posibles sanciones por parte de un ente de control o regulador, lo que ocurre porque el equipo de verificación no cuenta con unidad de criterio para la evaluación del cumplimiento de los estándares de calidad.</t>
  </si>
  <si>
    <t>El líder del equipo de Inspección y Vigilancia de la Subsecretaría de manera conjunta con los líderes de los equipos técnicos de las Subdirecciones, anualmente por cada servicio social sujeto a Inspección y Vigilancia, convocan a una reunión de equipo con los profesionales interdisciplinarios encargados de realizar asistencia técnica y verificación de estándares de calidad y/o otros lineamientos, con el fin de unificar criterios frente a los requisitos que se deben cumplir en la prestación de los servicios sociales. 
En el caso de no realizarse la reunión programada, se realizarán reuniones cuando se modifiquen o actualicen los estándares o lineamientos por servicio social sujeto a Inspección y Vigilancia en la vigencia.
Como evidencia de esta actividad se cuenta con las actas de  reunión y/o planillas de asistencia.</t>
  </si>
  <si>
    <t>Líder del equipo de Inspección y Vigilancia de la Subsecretaría</t>
  </si>
  <si>
    <t>(Número de reuniones de los equipos técnicos realizadas / Número de reuniones de los equipos técnicos programadas) * 100
Nota: son 2 servicios sociales sujetos a inspección y vigilancia</t>
  </si>
  <si>
    <t>Revisar los instrumentos que contienen los resultados de las visitas y generar informes de resultados del cumplimiento de los estándares de calidad y otros lineamientos para cada institución visitada</t>
  </si>
  <si>
    <t>R-IVC-002</t>
  </si>
  <si>
    <t xml:space="preserve">El proceso no cuenta con un sistema de información que permita procesar o administrar la información que se genera en el desarrollo de las actividades establecidas. </t>
  </si>
  <si>
    <t>Posibilidad de pérdida de bases de datos en Excel, que contengan información básica de las instituciones prestadoras de servicios sociales, así como la trazabilidad de las visitas de verificación de estándares de calidad u otros lineamientos, ocasionando toma de decisiones basada en información inconsistente/incompleta, errores en los reportes que se generan, pérdida de trazabilidad para la entidad, pérdida de credibilidad institucional, sanciones por parte de un ente de control o regulador, debido a que no se cuenta con un sistema de información que administre y consolide toda la información resultado de las visitas.</t>
  </si>
  <si>
    <t>El profesional administrativo del equipo de Inspección y Vigilancia del nivel central, realiza mensual el cotejo entre la información actualizada en las bases de datos y los instrumentos únicos de verificación (físicos) entregados por los profesionales encargados de realizar la verificación de estándares a instituciones o establecimientos prestadores de servicios sociales en el Distrito Capital, con el fin de mantener actualizada y de forma completa la información de las instituciones y los resultados de las visitas. Una vez se hace el cotejo se realiza una copia de los archivos en Excel con el historial de visitas por servicio. 
En caso de que se identifique alguna inconsistencia en el registro de la información, se solicita realizar el ajuste de manera inmediata, según corresponda.
Como evidencia de esta actividad se cuenta con las bases de datos actualizadas mensualmente para cada servicio.</t>
  </si>
  <si>
    <t>Profesional administrativo del equipo de Inspección y Vigilancia</t>
  </si>
  <si>
    <t xml:space="preserve">(Número de copias backup del consolidado de visitas de los servicios sociales realizadas en el periodo / Número de copias del consolidado de visitas de los servicios sociales programadas en el periodo) * 100 </t>
  </si>
  <si>
    <t>El profesional administrativo del equipo de Inspección y Vigilancia realiza el seguimiento trimestral a la Subdirección de Investigación e Información, sobre la producción del aplicativo "Sistema de Información y Registro de los Servicios Sociales" (SIRSS),de acuerdo a las especificaciones técnicas presentadas, para evidenciar el avance de creación del mismo. 
De no poder realizarla en el tiempo programado el seguimiento, se realizará en el mes siguiente.
Como evidencias quedan los correos o actas o ayudas de memorias y listados de asistencia.</t>
  </si>
  <si>
    <t>El profesional administrativo del equipo de Inspección y Vigilancia realiza el seguimiento trimestral a la Subdirección de Investigación e Información, sobre la producción del aplicativo "Sistema de Información y Registro de los Servicios Sociales" (SIRSS), de acuerdo a las especificaciones técnicas presentadas, para evidenciar el avance de creación del mismo. 
De no poder realizarla en el tiempo programado el seguimiento, se realizará en el mes siguiente.
Como evidencias quedan los correos o actas o ayudas de memorias y listados de asistencia.</t>
  </si>
  <si>
    <t xml:space="preserve">(Número de seguimientos realizados de la producción del aplicativo SIRSS / Número de seguimientos programados de la producción del aplicativo SIRSS) *100 </t>
  </si>
  <si>
    <t>El profesional administrativo del equipo de Inspección y Vigilancia realiza backup mensuales de las bases de datos de la información general producida (Resultados de verificación de estándares, lineamientos e inscritos), con el objetivo de salvaguardar la información de las visitas de verificación de condiciones de operación realizadas por el equipo de Inspección y Vigilancia. 
En caso tal de no poder realizar el backup, se realizará en la segunda semana del mes siguiente.
Como evidencia queda el Link ONEDRIVE del backup mensual de IVC.</t>
  </si>
  <si>
    <t>(Número de backups realizados / Número de backups programados) * 100
Nota: para cada trimestre se contaran con 3 backups.</t>
  </si>
  <si>
    <t>Memo I2024004903 – 21/02/2024</t>
  </si>
  <si>
    <t>Causa raiz</t>
  </si>
  <si>
    <t>Area de impacto</t>
  </si>
  <si>
    <t xml:space="preserve">Planeación estratégica </t>
  </si>
  <si>
    <t>Definir, direccionar e implementar los lineamientos para la formulación y seguimiento de la plataforma estratégica, planes, programas y proyectos en pro de la eficiencia en el gasto público que permitan dar cumplimiento a la misión y visión institucional.</t>
  </si>
  <si>
    <t>Los profesionales del equipo Diseño y Monitoreo de la Subdirección de Diseño, Evaluación y Sistematización mensualmente realizan verificación del reporte oportuno al seguimiento del plan de acción de los proyectos de inversión, teniendo como referencia el comunicado interno (cronograma de entrega). Así mismo realizan acompañamiento y retroalimentación a través de reuniones con los gerentes de proyecto y/o equipo de proyecto, con el fin de informar fechas de entrega y las desviaciones y alertas en la ejecución del proyecto. 
Como evidencia se cuenta con memorando interno y acta de seguimiento de los proyectos.</t>
  </si>
  <si>
    <t>(N° de seguimientos realizados  a los proyectos de inversión / N° de seguimientos programados)*100
I trim: 12,5% (reporte a febrero)
II trim: 37,5% (reporte con corte a marzo, abril, mayo)
III trim: 12,5% (reporte con corte a agosto) 
IV trim: 37,5% (reporte con corte a septiembre, octubre y noviembre)</t>
  </si>
  <si>
    <t xml:space="preserve">Los profesionales del equipo de Diseño y Monitoreo de la  Subdirección de Diseño, Evaluación y Sistematización, realizaron el seguimiento al cumplimiento del plan de acción y a la ejecución presupuestal de los proyectos de inversión mediante la expedición de 19 actas de seguimiento con corte a febrero de 2024, dirigida a los gerentes de los 19 proyectos de inversión de la entidad. 
Además se emitió de parte de la Subdirección de Diseño, Evaluación y Sistematización el memorando de Orientaciones para reportes de seguimiento de planes, procesos, programas, proyectos y políticas públicas para la vigencia 2024, en el que se informan los plazos y orientaciones del seguimiento a los proyectos de inversión. Dando cumplimiento a lo programado para el I trimestre de 2024.  
Como evidencia quedan las 19 actas de seguimiento a los proyectos de inversión con corte a febrero de 2024 y el memorando I2024003719 del 08 de febrero de 2024 </t>
  </si>
  <si>
    <t>NO</t>
  </si>
  <si>
    <t>10/04/2024 Revisar, se están aportando las cartas de alerta y no las actas de seguimiento, teniendo en cuenta lo formulado.
11/04/2024. No se generan observaciones o recomendaciones respecto a los avances y evidencias presentados en el monitoreo al riesgo de gestión.
La evaluación de controles se encuentra disponible en: https://sig.sdis.gov.co/index.php/es/proceso-de-auditoria-control-riesgos</t>
  </si>
  <si>
    <t>Verificar el cumplimiento de los requisitos mínimos que permiten establecer los precios de referencia y la coherencia de los documentos adjuntos</t>
  </si>
  <si>
    <t>Los profesionales del equipo de Costos de la Subdirección de Diseño, Evaluación y Sistematización, cada vez que se reciben solicitudes de precios unitarios de referencia por parte de las dependencias realizan el análisis sobre los estudios de mercado para la adquisición de bienes y servicios, con el propósito de verificar que los  valores remitidos por los posibles oferentes estén acordes con la realidad del mercado y la correcta implementación de los criterios establecidos en el procedimiento Precios unitarios de referencia (PCD-PE-014).
Como evidencia se cuenta con los radicados de las solicitudes y los memorandos de respuesta.</t>
  </si>
  <si>
    <t>(Nº de solicitudes tramitadas que cumplen con los criterios establecidos / Nº de solicitudes radicadas por las dependencias) *100
Nota: debido a que la actividad se ejecuta a demanda, la meta para cada trimestre es del 100%.</t>
  </si>
  <si>
    <r>
      <t>El equipo de Costos de la Subdirección de Diseño, Evaluación y Sistematización, proyectó respuesta a 23 de las 23 solicitudes realizadas por las dependencias, para obtener concepto favorable de solicitud de precios unitarios de referencia correspondientes a estudios de mercado, recibidos entre el 01 de enero al 31 de marzo de 202</t>
    </r>
    <r>
      <rPr>
        <sz val="10"/>
        <color rgb="FF7030A0"/>
        <rFont val="Arial"/>
        <family val="2"/>
      </rPr>
      <t>4</t>
    </r>
    <r>
      <rPr>
        <sz val="10"/>
        <rFont val="Arial"/>
        <family val="2"/>
      </rPr>
      <t>, lo que nos da un porcentaje de avance del 100%. 
Discriminado de la siguiente manera:
* En enero se tramitaron 1 de 1 solicitudes 
* En el mes de febrero se tramitaron 15 de 15 solicitudes radicadas.
* Finalmente en el mes de marzo se tramitaron 7 de las 7 solicitudes allegadas al corte.
Como evidencias se adjuntan los archivos con los memorandos de respuesta a las solicitudes y la solicitud formal de precios de referencia, durante el primer trimestre del año en curso (enero, febrero y marzo).</t>
    </r>
  </si>
  <si>
    <t>10/04/2024. No se generan observaciones o recomendaciones respecto a los avances y evidencias presentados en el monitoreo al riesgo de gestión.
La evaluación de controles se encuentra disponible en: https://sig.sdis.gov.co/index.php/es/proceso-de-auditoria-control-riesgos</t>
  </si>
  <si>
    <t xml:space="preserve">Definir los lineamientos para la implementación de Sistema de Gestión de Continuidad del Negocio y manejo de crisis </t>
  </si>
  <si>
    <t>Interrupción / Eventos externos / Daños a activos fijos.</t>
  </si>
  <si>
    <t xml:space="preserve">1.El(a) Director(a) de Análisis y Diseño Estratégico (DADE) y el equipo del Sistema de gestión de continuidad de negocio, identifican anualmente con todas las dependencias de la entidad los cargos, proveedores y aplicaciones criticas para conformar los equipos de recuperación de procesos y servicios, así como las acciones para restablecer la operación de la Entidad, actualizando y publicando los cinco (5) anexos del Informe de análisis de impacto al negocio (BIA) en el modulo web del Sistema de Gestión, además socializa la información del sistema de gestión de continuidad de negocio (SGCN), con el fin de que sea conocido el informe BIA, sus documentos anexos y el plan de continuidad del negocio. Esto se realiza con el fin de contar con la información del personal, proveedores, aplicaciones unidades operativas y demás recursos necesarios para garantizar la operación de la entidad, en caso de la ocurrencia de crisis sociales o sanitarias o naturales que afecten el cumplimiento de la misionalidad institucional. 
A su vez, como evidencia queda la publicación de los Anexos del Informe BIA en el modulo web del Sistema de Gestión de la entidad, la presentación de la socialización y los listados de asistencia o reporte de Teams. </t>
  </si>
  <si>
    <t>(Nº de anexos del informe BIA actualizados + Nº de socializaciones del SGCN realizadas / Nº de anexos del informe BIA + Nº de socializaciones programadas) * 100
I Trimestre: 25% que corresponde a 2 socializaciones del SGCN
II Trimestre: 12,5% que corresponde a 1 socialización del SGNC
III Trimestre: 32,5% que corresponde a la actualización de 2 anexos del informe BIA  y a 1 socialización del SGCN
IV Trimestre: 30% que corresponde a la actualización de 3 anexos del informe BIA</t>
  </si>
  <si>
    <t>Se realizaron 2 socializaciones del Sistema de Gestión de Continuidad de Negocio en este I trimestre, así:
* Una realizada el día 23 de febrero de 2024 en la Mesa Misional, donde asisten todos los gestores de dependencias, tanto de las Subdirecciones Locales como misionales de nivel central.
* La segunda socialización se realizó el día 04 de marzo de 2024 en el comité rector de la localidad de Bosa. 
De acuerdo con el indicador propuesto se da cumplimiento del 25% programado para el I trimestre, que corresponden a la realización de dos (2) socializaciones.
Como evidencia se adjunta el listado de asistencia y el acta correspondiente a cada socialización.</t>
  </si>
  <si>
    <t>2. El(a) Jefe de la Oficina Asesora de Comunicaciones junto con el equipo de la Oficina Asesora de Comunicaciones realiza monitoreo de medios, en el momento en que se presente una situación de crisis social que se ocasionen por paros, alteración del orden público, catástrofes naturales o ambientales, crisis sanitaria que genere enfermedades y/o pérdidas humanas, realizando publicaciones en los canales oficiales de la Entidad para mantener informados a los servidores y ciudadanía sobre la situación presentada y las acciones que tomará la Entidad sobre la prestación de los servicios. 
Como evidencia se tendrán la publicaciones  o emisiones en el medio de comunicación que en el momento se encuentre en funcionamiento.</t>
  </si>
  <si>
    <t>(Nº de publicaciones realizadas sobre situaciones de crisis que afecten la disponibilidad de los recursos / Nº de situaciones de crisis que afecten la disponibilidad de los recursos)
Nota: debido a que la actividad se ejecuta a demanda, la meta para cada trimestre es del 100%.</t>
  </si>
  <si>
    <t xml:space="preserve">El equipo de la Oficina Asesora de Comunicaciones realizó monitoreo de medios, a la situación de crisis por la catástrofe ambiental producida por los incendios forestales del cerro el cable de la capital, para lo cual  se realizaron publicaciones en los canales oficiales de la Entidad para mantener informados a los servidores y ciudadanía sobre la situación presentada y las acciones tomadas por la entidad. 
Dentro del periodo no se presentaron más situaciones de crisis por lo tanto se dio cumplimiento al 100% de indicador propuesto para el control. 
Como evidencia se anexa el Informe de Emergencia con todos los links generados para informar a las partes interesadas sobre la emergencia presentada. </t>
  </si>
  <si>
    <t xml:space="preserve">Actividad en construcción para su debida socialización y aplicacación de las herramientas pre y post test. </t>
  </si>
  <si>
    <t>12042024:
No se generan observaciones respecto al análisis y evidencia reportada para el seguimiento del indicador</t>
  </si>
  <si>
    <t xml:space="preserve">En la actualidad la Oficina Asesora de Comunicaciones se encuentra preparando el espacio y material para el desarrollo de esta actividad. </t>
  </si>
  <si>
    <t xml:space="preserve">
Durante  al mes de febrero  se realizó monitoreo a 95 menciones en medios impresos, portales web, canales de televisión y radio por ser medios de cobertura nacional y regional.
Los resultados arrojados son: 84 notas positivas, 0 negativas y 11 neutras.
Para el Periodo del 1 al 31 de marzo se realizó seguimiento a 132 menciones en medios de comunicación relacionadas con los servicios de la Secretaría Distrital de Integración Social, de acuerdo al monitoreo enunciado, la entidad logró un alcance de 82 noticias positivas y 50 neutras frente a 0 negativas.
Mediante este monitoreo la OAC busca obtener un panorama cuantitativo y cualitativo sobre el impacto entre la ciudadanía y la información que se muestra desde los medios de comunicación masivos. 
Como resultado de este ejercicio se remitió informe del seguimiento a los directivos de la entidad con el fin de ofrecer herramientas para la toma de decisiones y/o retroalimentación al interior de sus equipos.  
Es importante mencionar que de acuerdo al indicador de medición se planearon 11 seguimientos de los cuales se realizaron 2 programados para el periodo del reporte  los cuales inician en el mes de febrero previendo la contratación de los profesionales que realizan el monitoreo e informes del mismo.   </t>
  </si>
  <si>
    <t>12042024:
Por favor verificar Nivel de avance del periodo toda vez que (2/11)*100 =18% y se esta reportando un avance del 25% para el periodo
19/04/2024
No se generan observaciones respecto al análisis y evidencia reportada para el seguimiento del indicador</t>
  </si>
  <si>
    <t>Tecnologías de la Información</t>
  </si>
  <si>
    <t>Posibilidad de desarrollar y ejecutar proyectos que no estén asociados a las actividades y/o proyectos priorizados dentro del plan de trabajo de la Subdirección de Investigación e Información, debido a solicitudes o requerimientos inmediatos que responden a cambios coyunturales en las diferentes dependencias.</t>
  </si>
  <si>
    <t>"El profesional encargado de Gobierno Digital realiza planeación anual al PETI donde se consolida la información de los requerimientos de las dependencias, los cuales son contemplados en el cronograma realizado para el desarrollo y la ejecución de los Proyectos y/o actividades de TI priorizados a cargo de la Subdirección de Investigación e Información, al cual se le realizará seguimiento trimestral con el fin de presentar el avance o cambios realizados al mismo. En caso tal no sea realizado el seguimiento, el líder de soluciones tecnológicas programará mesa de trabajo para presentar los avances o cambios realizados en el PETI.
EVIDENCIA: Informe de seguimiento trimestral del PETI."</t>
  </si>
  <si>
    <t>(Número de seguimientos realizados al PETI. /Número de seguimientos programados al PETI)*100
Nota: 4 seguimientos.</t>
  </si>
  <si>
    <t>El profesional encargado de Gobierno Digital presenta el Informe de seguimiento al Plan Estratégico de Tecnologías de la Información PETI de las actividades 2024, el cual contiene el avance  de iniciativas de transformación y de operación que plantean aspectos estratégicos que permiten apoyar la armonización de los procesos misionales y de tecnología, y a su vez,  se muestran los valores de indicadores definidos en el PETI con corte a 31 de marzo de 2024.</t>
  </si>
  <si>
    <t>16/04/2023
No se generan observaciones respecto a los avances y evidencias presentados en el monitoreo al riesgo de gestión.
Evaluación de controles: https://sig.sdis.gov.co/index.php/es/tecnologias-de-la-informacion-riesgos</t>
  </si>
  <si>
    <t>Cada vez que se gestione un proceso de Transferencia o Intercambio de Información, el(la) responsable del procedimiento de Transferencia o Intercambio de Información verifica el completo y correcto diligenciamiento del FOR-GC-075 Formato de Identificación de Procesos de Transferencia o Intercambio de Información con Terceros y emite su visto bueno, como paso previo a la suscripción del Acuerdo de Intercambio de Información con el tercero. En caso de no realizar la verificación del Formato de Identificación previo a la suscripción del Acuerdo de Intercambio de Información, la verificación del Formato se realizará dentro de los dos (2) meses siguientes a la suscripción del Acuerdo de Intercambio de Información.
Como evidencia se cuenta con el FOR-GC-075 Formato de Identificación de Procesos de Transferencia o Intercambio de Información con Terceros, con el visto bueno de la Dirección de Análisis y Diseño Estratégico.</t>
  </si>
  <si>
    <t>(Número de Formatos de Identificación de Transferencia o Intercambio de Información con Terceros con visto bueno de la DADE / Número de procesos de transferencia o intercambio de información con terceros gestionados) * 100</t>
  </si>
  <si>
    <t>En el periodo comprendido entre el 1 de enero al 31 de marzo de 2024 se reportarán los acuerdos  que se encuentran en trámite entre la SDIS y cada una de las siguientes entidades: 
* Unidad para la Atención y Reparación Integral a las Víctimas -UARIV: Acuerdo de intercambio con entidades públicas, código FOR-GC-077 y el respectivo anexo técnico, con código FOR-GC-079.
*Secretaría Distrital del Hábitat -SDHT:  Acuerdo de intercambio con entidades públicas, código FOR-GC-077 y el respectivo anexo técnico, con código FOR-GC-079.
Los anteriores documentos se elaboran como paso previo a la suscripción del Acuerdo de Intercambio de Información con estas entidades. 
Se utilizó estos formatos a medida de la toma de decisiones administrativas que condicionaran estos acuerdos, sin embargo estos formatos que se adjuntan, junto con los correos electrónicos  cumplen el mismo objetivo establecido en el formato de acuerdo de la SDIS (FOR-GC-075) que es identificar el acuerdo de transferencia de información con terceros y la verificación y VoBo por parte de la entidad a tráves de la Dirección e Análisis y Diseño Estratégico.</t>
  </si>
  <si>
    <t>19/04/2023
No se generan observaciones respecto a los avances y evidencias presentados en el monitoreo al riesgo de gestión.
Se deja la siguiente recomendación: actualizar la actividad de control frente a la(s) evidencia(s) que se presentaran para la efectividad del mismo.
Evaluación de controles: https://sig.sdis.gov.co/index.php/es/gestion-del-conocimiento-riesgos</t>
  </si>
  <si>
    <t>Prestación de Servicios Sociales</t>
  </si>
  <si>
    <t xml:space="preserve">Establecer las acciones para la creación, prestación y seguimiento de los servicios sociales de la Secretaría Distrital de Integración Social, mediante la definición de las directrices institucionales aplicables en el marco de la normativa vigente , con el fin de prestar servicios que reconozcan los desafíos de las políticas públicas, las necesidades actuales de las personas, familias, comunidades y las realidades de los territorios,  implementando mecanismos de seguimiento y verificación. </t>
  </si>
  <si>
    <t>Definir los lineamientos requeridos para la creación, actualización,  implementación y seguimiento de los servicios sociales de la Secretaría Distrital de Integración Socia</t>
  </si>
  <si>
    <t>Circular 014 del 27/03/2024</t>
  </si>
  <si>
    <t>R-PSS-006</t>
  </si>
  <si>
    <t>Desconocimiento de las orientaciones normativas, técnicas, administrativas y financieras establecidas para la creación, actualización o transformación de los servicios sociales en la Entidad.</t>
  </si>
  <si>
    <t>Posibilidad de crear, actualizar o transformar servicios sociales, sin el conocimiento de información que aporte a la toma de disiciones, lo cual podría resultar en servicios sociales creados y modificados que no atiendan las necesidades de la población y que no tengan en cuenta las orientaciones afectando la percepción por parte de los beneficiarios y la reputación institucional.</t>
  </si>
  <si>
    <t>1. En el segundo semestre del 2024, el equipo de servicios de la Subsecretaría Técnica actualiza el "Lineamiento Creación, transformación o actualización de los servicios sociales de la Secretaría Distrital de Integración Social"  o el que haga sus veces, orientando la definición de los referentes mínimos para creación, actualización o transformación de los servicios. 
Como evidencia se cuenta con el documento técnico actualizado y oficializado en el Sistema de Gestión.</t>
  </si>
  <si>
    <t>Equipo de Servicios Subsecretaría Técnica</t>
  </si>
  <si>
    <t>(1) Documento Actualizado y oficializado en el Sistema de Gestión</t>
  </si>
  <si>
    <t>Esta actividad comienza a partir del mes de julio de la presente vigencia</t>
  </si>
  <si>
    <t>08/04/2024: Se valida la información enviada, teniendo en cuenta que la descripción de las actividades realizadas durante el trimestre coinciden con lo planteado en la actividad de control.
Link de acceso evaluación de controles:
https://sig.sdis.gov.co/index.php/es/prestacion-de-los-servicios-sociales-riesgos</t>
  </si>
  <si>
    <t>2. En el segundo semestre del 2024, el equipo de servicios de la Subsecretaría Técnica y los gestores del Sistema de Gestión,  realizan socializaciones del Lineamiento Creación, transformación o actualización de los servicios sociales de la Secretaría Distrital de Integración Social  o el que haga sus veces, a las dependencias misionales que pertenecen al Proceso de Prestación de servicios sociales, para dar a conocer las orientaciones normativas, técnicas, administrativas y financieras establecidas para la creación o actualización de los servicios sociales en la Entidad.
Como evidencia se cuenta con las actas y listados de asistencia de las socializaciones realizadas.</t>
  </si>
  <si>
    <t>Equipo de Servicios Subsecretaría Técnica / Gestores SG de dependencia misionales pertenecientes al proceso</t>
  </si>
  <si>
    <t>(Número de socializaciones realizadas / total de socializaciones programadas (31 dependencias misionales) )*100</t>
  </si>
  <si>
    <t>3. De acuerdo con la demanda de las dependencias de la Entidad, la Mesa Técnica GIS verifica y valida el cumplimiento de las orientaciones normativas, técnicas, administrativas y financieras establecidas para la creación, actualización y transformación de los servicios sociales, mediante el instrumento establecido para tal fin.
Como evidencia se cuenta con el acta de la mesa y los instrumentos de verificación correspondientes.</t>
  </si>
  <si>
    <t>Secretaría Técnica de la Mesa GIS</t>
  </si>
  <si>
    <t>(Número de servicios sociales verificados y validados / número de servicios sociales creados, actualizados y transformados)*100</t>
  </si>
  <si>
    <t>No se efectuaron Mesas Técnicas GIS en el primer trimestre de la vigencia 2024.</t>
  </si>
  <si>
    <t>R-PSS-007</t>
  </si>
  <si>
    <t>Omisión de las orientaciones normativas, técnicas, administrativas y financieras establecidas para la creación, actualización o transformación de los servicios sociales en la Entidad.</t>
  </si>
  <si>
    <r>
      <t xml:space="preserve">
Posibilidad de que se implementen servicios sociales sin el cumplimiento de los requisitos y condiciones establecidas por la entidad, lo cual conlleva al detrimento de recursos, afectación a la población beneficiaria y el incumplimiento de metas asignadas a los proyectos de inversión y a las políticas públicas.</t>
    </r>
    <r>
      <rPr>
        <b/>
        <sz val="10"/>
        <color rgb="FFFF0000"/>
        <rFont val="Arial"/>
        <family val="2"/>
      </rPr>
      <t xml:space="preserve"> </t>
    </r>
    <r>
      <rPr>
        <b/>
        <sz val="10"/>
        <color theme="4"/>
        <rFont val="Arial"/>
        <family val="2"/>
      </rPr>
      <t xml:space="preserve">
</t>
    </r>
  </si>
  <si>
    <r>
      <t>1. Una vez al año, el equipo de servicios de la Subsecretaría Técnica  en articulación con las dependencias misionales que hacen parte del proceso, elabora un documento técnico que establezca los</t>
    </r>
    <r>
      <rPr>
        <b/>
        <sz val="10"/>
        <rFont val="Arial"/>
        <family val="2"/>
      </rPr>
      <t xml:space="preserve"> </t>
    </r>
    <r>
      <rPr>
        <sz val="10"/>
        <rFont val="Arial"/>
        <family val="2"/>
      </rPr>
      <t xml:space="preserve">referentes mínimos para la puesta en marcha de los servicios sociales creados, actualizados o trasformados. 
Como evidencia se cuenta con el documento técnico oficializado en el Sistema de Gestión.  </t>
    </r>
  </si>
  <si>
    <t>(1) documento técnico oficializado  en el Sistema de Gestión</t>
  </si>
  <si>
    <t>Esta actividad comienza a partir del mes de agosto de la presente vigencia.</t>
  </si>
  <si>
    <t xml:space="preserve">Prestar el servicio social aprobado con referentes de calidad </t>
  </si>
  <si>
    <t>Ausencia de documentos técnicos que definan referentes mínimos para la puesta marcha de los servicios sociales aprobados para su creación, actualización o trasformación.</t>
  </si>
  <si>
    <t xml:space="preserve">2. En el segundo semestre de la vigencia 2024, el equipo de servicios de la Subsecretaría Técnica realiza socializaciones a las dependencias misionales que pertenecen al Proceso Prestación de servicios sociales del Lineamiento Prestación de Servicios Sociales con calidad en la Secretaría Distrital de Integración Social (LIN- PSS- 039) y sus documentos asociados, con el fin de que se implementen los referentes de calidad establecidos para la operación de los servicios sociales en la Entidad. 
Como evidencia se cuenta con las actas y listados de asistencia de las socializaciones. </t>
  </si>
  <si>
    <t>Equipo de Servicios Subsecretaría Técnica - Gestores SG de dependencia misionales pertenecientes al proceso</t>
  </si>
  <si>
    <t>(Número de socializaciones realizadas / total de socializaciones programadas (31 dependencias misionales))*100</t>
  </si>
  <si>
    <t>Esta actividad comienza a partir del mes de mayo de la presente vigencia.</t>
  </si>
  <si>
    <t xml:space="preserve">Implementar los mecanismos de verificación y seguimiento de la prestación de  los servicios establecidos por la entidad </t>
  </si>
  <si>
    <t>R-PSS-008</t>
  </si>
  <si>
    <t xml:space="preserve">Falta de oportunidad en el seguimiento, verificación y mejora continua de los servicios sociales que impacten las condiciones de calidad en su prestación. </t>
  </si>
  <si>
    <t xml:space="preserve">
Posibilidad de que no se realice seguimiento, verificación y mejora continua en la prestación de los servicios sociales de acuerdo con las directrices establecidas por la entidad, lo que puede llevar a una disminución en la efectividad y eficacia de los servicios ofrecidos, impactando negativamente en la satisfacción de los usuarios y en la capacidad de la entidad para cumplir con sus compromisos y objetivos, además de generar pérdidas de oportunidades para el mejoramiento y la innovación en la prestación de servicios.</t>
  </si>
  <si>
    <t xml:space="preserve">1. Una vez al año, el equipo de servicios de la Subsecretaría Técnica junto con las dependencias misionales que hacen parte del proceso y que cuenten con servicios sociales con referentes de calidad implementan mecanismos de verificación de autoevaluación, con el fin de medir su cumplimiento y avanzar en el proceso de mejoramiento continuo.
Como evidencia se cuenta con los instrumentos de autoevaluación diligenciados y un informe del cumplimiento de los referentes de calidad por servicio verificado. </t>
  </si>
  <si>
    <t>(Número de instrumentos de autoevaluación diligenciados  / Total de servicios con referentes de calidad ) * 100</t>
  </si>
  <si>
    <t>2. El(la) Gestor(a) del Proceso Prestación de Servicios Sociales debe realizar mensualmente reunión del proceso con los gestores del Sistema de Gestión de las Direcciones y Subdirecciones Técnicas de Territorial, Poblacional, Nutrición y Abastecimiento e Inclusión y Familias, para realizar seguimiento a las diferentes actividades del Proceso y determinar si hay debilidades o aspectos por mejorar. De las reuniones queda como registro el acta y su listado de asistencia.</t>
  </si>
  <si>
    <t xml:space="preserve">Gestor(a) del proceso Prestación de servicios sociales </t>
  </si>
  <si>
    <t xml:space="preserve">Se realizó reunión mensual ordinaria de la Mesa de implementación del sistema de gestión de las dependencias misionales, en el cual se realiza un monitoreo permanente a las actividades del proceso.  Como evidencia se entrega:
Febrero
* Acta y asistencia Mesa SG Misional
* Presentación Mesa SG Misional
Marzo
* Acta y asistencia Mesa SG Misional
* Presentaciones Mesa SG Misional  </t>
  </si>
  <si>
    <t xml:space="preserve">Establecer las acciones para la creación, prestación y seguimiento de los servicios sociales de la Secretaría Distrital de Integración Social, mediante la definición de las directrices institucionales aplicables en el marco de la normativa vigente, con el fin de prestar servicios que reconozcan los desafíos de las políticas públicas, las necesidades actuales de las personas, familias, comunidades y las realidades de los territorios,  implementando mecanismos de seguimiento y verificación. </t>
  </si>
  <si>
    <t>R-PSS-009</t>
  </si>
  <si>
    <r>
      <t xml:space="preserve">
Desconocimiento o deficiencias en el desarrollo, implementación y conocimiento de los planes de continuidad operativa para los servicios sociales</t>
    </r>
    <r>
      <rPr>
        <sz val="10"/>
        <color theme="4"/>
        <rFont val="Arial"/>
        <family val="2"/>
      </rPr>
      <t xml:space="preserve">
</t>
    </r>
    <r>
      <rPr>
        <sz val="10"/>
        <color rgb="FFFF0000"/>
        <rFont val="Arial"/>
        <family val="2"/>
      </rPr>
      <t xml:space="preserve">
</t>
    </r>
  </si>
  <si>
    <r>
      <t>Posibilidad de la interrupción total o parcial en la prestación de servicios sociales, derivada de la ocurrencia de eventos previstos o imprevistos cuyo impacto se agudiza por el desconocimiento o inoperatividad de los planes de continuidad de negocio por servicio, afectando la capacidad de respuesta, recuperación y restauración de la atención oportuna.</t>
    </r>
    <r>
      <rPr>
        <b/>
        <sz val="10"/>
        <color theme="4"/>
        <rFont val="Arial"/>
        <family val="2"/>
      </rPr>
      <t xml:space="preserve"> </t>
    </r>
  </si>
  <si>
    <t xml:space="preserve">Una vez al año, los gestores sistema de gestión  de  las dependencias misionales que hacen parte del proceso, elaboran  el Plan de continuidad operativa para cada servicio social, atendiendo las orientaciones institucionales definidas desde el Sistema de Gestión de Continuidad del Negocio. 
Como evidencia se cuenta con los planes de continuidad operativa por servicio social. </t>
  </si>
  <si>
    <t>Aceptar</t>
  </si>
  <si>
    <t xml:space="preserve"> Gestores SG de dependencia Misionales pertenecientes al Proceso</t>
  </si>
  <si>
    <t>(Número de planes de continuidad operativa elaborados o actualizados / total de servicios sociales vigentes)*100</t>
  </si>
  <si>
    <r>
      <rPr>
        <sz val="10"/>
        <rFont val="Arial"/>
        <family val="2"/>
      </rPr>
      <t xml:space="preserve">Una vez al año, </t>
    </r>
    <r>
      <rPr>
        <sz val="10"/>
        <color rgb="FF000000"/>
        <rFont val="Arial"/>
        <family val="2"/>
      </rPr>
      <t xml:space="preserve">los gestores del sistema de gestión de las dependencias misionales del nivel central, local y los líderes de los servicios sociales realizarán una jornada de socialización del </t>
    </r>
    <r>
      <rPr>
        <sz val="10"/>
        <rFont val="Arial"/>
        <family val="2"/>
      </rPr>
      <t>Sistema de Gestión de Continuidad de Negocio con todos sus componentes.</t>
    </r>
    <r>
      <rPr>
        <sz val="10"/>
        <color rgb="FF000000"/>
        <rFont val="Arial"/>
        <family val="2"/>
      </rPr>
      <t xml:space="preserve">
Como evidencia, de las jornadas queda como registro las actas con sus respectivos listados de asistencia.</t>
    </r>
  </si>
  <si>
    <t>Gestores(as) del sistema de gestión de las dependencias misionales de nivel central, local y lideres de servicios</t>
  </si>
  <si>
    <t>(Número socializaciones  realizadas / Total socializaciones programadas por dependencia misional)*100
Meta: cada dependencia misional realiza una socialización en la vigencia.</t>
  </si>
  <si>
    <t>Realizar la inspección y vigilancia a las instituciones o establecimientos de carácter público o privado que presten el servicio de educación inicial en el Distrito Capital, con el  fin de verificar el cumplimiento de los estándares de calidad,  promoviendo así la calidad en la prestación del servicio y la protección de los derechos de las niñas y los niños.</t>
  </si>
  <si>
    <t xml:space="preserve">Realizar las visitas de inspección y vigilancia a las instituciones o establecimientos de carácter público o privado que presten o deseen prestar los servicios de educación inicial en el Distrito Capital.  </t>
  </si>
  <si>
    <t>Circular N° 014- 27/03/2024</t>
  </si>
  <si>
    <t>R-IV-001</t>
  </si>
  <si>
    <t>El proceso Inspección y vigilancia carece de mecanismos automatizados para procesar los datos de las visitas, que garanticen la calidad y confiabilidad de la información generada.</t>
  </si>
  <si>
    <t xml:space="preserve">Posibilidad de afectación y credibilidad institucional, por inconsistencias en la información generada a partir de las visitas de inspección y vigilancia a instituciones que prestan el servicio de educación inicial en el Distrito Capital, debido a la ausencia de mecanismos automatizados, que garanticen la calidad y confiabilidad de la información. </t>
  </si>
  <si>
    <r>
      <t>Una vez (1) a la semana, el profesional administrativo designado del equipo de Inspección y vigilancia de la Subsecretaría técnica, lleva a cabo un ejercicio de selección de muestra representativa aplicando un método estadístico para poblaciones finitas y de números aleatorios. Este tiene como objetivo comparar la información registrada en los Instrumentos Únicos de Verificación (IUV) diligenciados durante la semana en curso, con los datos contenidos en la base de "condiciones de operación"; con el fin, de identificar posibles diferencias entre los datos  y posterior a ello, comunicar al profesional responsable de diligenciar la base de condiciones de operación la información que se debe ajustar si se detectan inconsistencias y, de esta manera, contribuir con la confiabilidad de los resultados presentados en los informes de visita. 
Como evidencia de esta actividad</t>
    </r>
    <r>
      <rPr>
        <sz val="10"/>
        <color rgb="FFFF0000"/>
        <rFont val="Arial"/>
        <family val="2"/>
      </rPr>
      <t xml:space="preserve">, </t>
    </r>
    <r>
      <rPr>
        <sz val="10"/>
        <rFont val="Arial"/>
        <family val="2"/>
      </rPr>
      <t>se generan actas suscritas entre el profesional administrativo de Inspección y vigilancia de la Subsecretaría técnica que realizó la comparación y el  profesional  responsable de diligenciar la base de condiciones, donde se consignan los resultados de la verificación, se evidencien o no, diferencias entre los datos.</t>
    </r>
  </si>
  <si>
    <t>Profesional administrativo designado del equipo de Inspección y vigilancia de la Subsecretaría técnica</t>
  </si>
  <si>
    <t>(Número de actas de comparaciones realizadas en el período  / Número de comparaciones realizadas en el periodo ) * 100
Nota: la meta para cada trimestre es del 100%.</t>
  </si>
  <si>
    <t xml:space="preserve">El profesional  administrativo designado del equipo de inspección y vigilancia de la Subsecretaría Técnica, durante el período del reporte llevó a cabo  dos comparaciones de la información registrada en los Instrumentos Únicos de Verificación (IUV) diligenciados, versus los datos contenidos en la base  "Condiciones de operación", informando los resultados obtenidos de cada comparación y consignándolos en  dos actas que fueron suscritas entre quien realizó la verificación y el profesional responsable de diligenciar la base de condiciones. Como resultado de las comparaciones realizadas durante el período, no se detectaron inconsistencias entre lo diligenciado en el IUV y con respecto a los datos de la base de "condiciones de operación".
Como evidencia de la actividad se entregan dos actas suscritas con fechas: 21/03/2024 y  26/03/2024. </t>
  </si>
  <si>
    <t>09/04/2024 Se recomienda; indicar si el riesgo se materializo e indicar de forma general el resultado de la comparación. 
10/04/2024. No se generan observaciones o recomendaciones respecto a los avances y evidencias presentados en el monitoreo al riesgo de gestión.
La evaluación de controles se encuentra disponible en: https://sig.sdis.gov.co/index.php/es/proceso-de-auditoria-control-riesgos</t>
  </si>
  <si>
    <t>R-IV-002</t>
  </si>
  <si>
    <t>El proceso Inspección y vigilancia carece de controles administrativos, que garanticen que los profesionales de campo de inspección y vigilancia, entreguen el total de activos de información que documentan el resultado de cada visita.</t>
  </si>
  <si>
    <t xml:space="preserve">Posibilidad de riesgo institucional por pérdida de activos de información, que imposibilite la conformación de los expedientes digitales de las instituciones que prestan el servicio de educación inicial, debido a la ausencia de controles administrativos, que garanticen que los profesionales de campo de inspección y vigilancia, entreguen el total de activos de información que documentan el resultado de cada visita. </t>
  </si>
  <si>
    <t>Cada vez que los profesionales de campo de inspección y vigilancia hagan entrega de los activos de información, producto de cada visita, el apoyo administrativo de inspección y vigilancia, consultará la Base consolidado y resultado de visitas, con el fin de identificar la institución que fue visitada, y posterior a ello, recibir el total de documentos de acuerdo con lo registrado en la columna “Resultado” de cada visita.
Como evidencia de esta actividad se aportará la Base consolidado y resultado de visitas, con la columna “Verificación entrega documental” diligenciada.</t>
  </si>
  <si>
    <t>Apoyo administrativo de inspección y vigilancia</t>
  </si>
  <si>
    <t>(Número total de visitas con activos de información completos entregados en el período / Número total de visitas realizadas en el período) *100
Nota: la meta para cada trimestre es del 100%.</t>
  </si>
  <si>
    <t>Durante el período del presente reporte se realizaron un total de 32 visitas a instituciones que prestan el servicio de educación inicial. El apoyo administrativo de inspección y vigilancia consultó la Base consolidado y resultado de visitas y a partir de lo registrado en la columna “Resultado”, para verificar y así recibir el total de activos de información entregados por los profesionales de campo producto de cada visita realizada. De esta forma le fueron entregados los activos de información completos correspondientes a  32 visitas realizadas.
Como evidencia de esta actividad se entrega Base consolidado y resultado de visitas, con la columna “Verificación entrega documental” diligenciada.</t>
  </si>
  <si>
    <t>09/04/2024 Se recomienda; indicar si el riesgo se materializo e indicar de forma general el resultado de la gestión. 
10/04/2024. No se generan observaciones o recomendaciones respecto a los avances y evidencias presentados en el monitoreo al riesgo de gestión.
La evaluación de controles se encuentra disponible en: https://sig.sdis.gov.co/index.php/es/proceso-de-auditoria-control-riesgos</t>
  </si>
  <si>
    <t>Circular 039 del 09/11/2023</t>
  </si>
  <si>
    <t xml:space="preserve">
# de inducciones realizadas acumuladas / # de inducciones a realizar acumuladas) * 100</t>
  </si>
  <si>
    <t>Se realizó inducción a 4 personas que ingresan como referentes de los puntos SIAC, se adjunta como evidencia actas y resultado cuestionario post test aplicado a cada uno de los referentes.</t>
  </si>
  <si>
    <t>10/04/2024:
Revisar las fechas de las actas adjuntas como evidencia.
15/04/2024: Se valida la información enviada, teniendo en cuenta que la descripción de las actividades realizadas durante el trimestre coinciden con lo planteado en la actividad de control.
Link de acceso evaluación de controles:
https://sig.sdis.gov.co/index.php/es/atencion-a-la-ciudadania-riesgos</t>
  </si>
  <si>
    <t xml:space="preserve">
El profesional del componente de Atención a la Ciudadanía del Equipo del Servicio Integral de Atención a la Ciudadanía - SIAC, desarrolla anualmente 9 (nueve) jornadas de sensibilización y fortalecimiento en temas relacionados a la prestación del servicio dirigidas a los servidores, servidoras y contratistas del equipo SIAC. En estas jornadas se aplicará un postest a fin de evaluar los conocimientos adquiridos durante las mismas. De acuerdo con los resultados obtenidos, trimestralmente  se realizarán acciones (formularios) de seguimiento para reforzar dichos contenidos. 
Como evidencias se cuenta con listados de asistencia (formularios web), resultados de pos test, registro de formularios de seguimiento y actas .
</t>
  </si>
  <si>
    <t>(# de jornadas de sensibilización realizadas, acumuladas / #9 de jornadas de sensibilización programadas, acumuladas) * 100</t>
  </si>
  <si>
    <t>Se realizan 2 jornadas de fortalecimiento dirigida a las y los referentes de atención en los puntos SIAC, correspondiente a los meses de febrero y marzo abordando las siguientes temáticas:
Febrero
- Presentación herramienta Includata – Servicios sociales, modalidades y          estrategias de la SDIS
- Entrenamiento Protocolos de atención presencial
- Gestión SIAC
- Reto,   Ley de Transparencia
Marzo
- Presentación proyecto Creciendo Juntos
- Protocolo de atención a la ciudadanía - enfoques de género, y atención a mujeres víctimas de violencias y en riesgo de feminicidio.
- Cualificación Tramite de peticiones, Secretaría General y SIAC – Nivel Central
Se presenta como evidencia actas, formulario cuestionario y resultados post test febrero y marzo.</t>
  </si>
  <si>
    <t>10/04/2024: 
Revisar la evidencia del mes de marzo.
15/04/2024: Se valida la información enviada, teniendo en cuenta que la descripción de las actividades realizadas durante el trimestre coinciden con lo planteado en la actividad de control.
Link de acceso evaluación de controles:
https://sig.sdis.gov.co/index.php/es/atencion-a-la-ciudadania-riesgos</t>
  </si>
  <si>
    <t>Desarrollar jornadas de fortalecimiento sobre el  proceso de Atención a la ciudadanía y los documentos relacionados con el proceso.</t>
  </si>
  <si>
    <t xml:space="preserve"> Desconocimiento de las fuentes y rutas de acceso a  la información  sobre el proceso de Atención a la ciudadanía </t>
  </si>
  <si>
    <t>Posibilidad que desde el proceso de Atención a la Ciudadanía no se ejecuten las actividades acorde a lo establecido en el Manual de Servicio a la ciudadanía y procedimiento de trámite de peticiones ciudadanas en la Secretaría Distrital de Integración Social, afectando la percepción de la ciudadanía frente a la idoneidad de las personas que prestan los servicios de la entidad, debido al desconocimiento y falta de apropiación estos documentos.</t>
  </si>
  <si>
    <t xml:space="preserve">Teniendo en cuenta que el equipo de referentes SIAC se encuentra conformado por 25 integrantes, para el periodo del 01 de enero al 30 de marzo del 2024, se realizaron tres visitas de seguimiento y acompañamiento presencial a los responsables del punto SIAC - SLIS Chapinero (1 visita) y SIAC - Sede central ubicado en el centro comercial San Martín (2 visitas), con el objetivo de verificar las fortalezas y debilidades en el marco del servicio de atención a la ciudadanía validando el cumplimiento de los protocolos de atención establecidos en el manual de servicio a la ciudadanía I2023039730 – 21/12/2023.Version 1. </t>
  </si>
  <si>
    <t>10/04/2024:
Hace falta el listado de programación de las visitas dentro de las evidencias.
15/04/2024: Se valida la información enviada, teniendo en cuenta que la descripción de las actividades realizadas durante el trimestre coinciden con lo planteado en la actividad de control.
Link de acceso evaluación de controles:
https://sig.sdis.gov.co/index.php/es/atencion-a-la-ciudadania-riesgos</t>
  </si>
  <si>
    <t xml:space="preserve">El profesional del componente de Atención a la Ciudadanía del Equipo del Servicio Integral de Atención a la Ciudadanía - SIAC, desarrolla anualmente 9 (nueve) jornadas de sensibilización y fortalecimiento en temas relacionados a la prestación del servicio dirigidas a los servidores, servidoras y contratistas del equipo SIAC. En estas jornadas se aplicará un postest a fin de evaluar los conocimientos adquiridos durante las mismas. De acuerdo con los resultados obtenidos, trimestralmente  se realizarán acciones (formularios) de seguimiento para reforzar dichos contenidos. 
Como evidencias se cuenta con listados de asistencia (formularios web), resultados de pos test, registro de formularios de seguimiento y actas .
</t>
  </si>
  <si>
    <t>(# de jornadas de sensibilización realizadas, acumuladas /  de jornadas de sensibilización programadas, acumuladas) * 100</t>
  </si>
  <si>
    <t xml:space="preserve">
Durante el primer trimestre de 2024 se revisaron los formatos de préstamo y consulta documental – Historias Laborales (FOR- GD-012), de los meses de enero,febrero y marzo en los cuales se evidenció el registro correcto de la información tanto de consulta, como de préstamos de Historias Labores digitalizadas, según lo establece el Instructivo. Las consultas y/o préstamos digitales, fueron respondidos a personas autorizadas por la Subdirectora de Gestión y Desarrollo de Talento Humano. 
A continuación se relacionan las solicitudes así:
Como evidencia se anexa el Acta de revisión y Formatos de Préstamo y Consulta Documental – Historias Laborales diligenciados del primer trimestre.</t>
  </si>
  <si>
    <t xml:space="preserve">12/04/2024:
No se generan observaciones respecto al análisis y evidencia reportada para el seguimiento a la ejecución del control.
</t>
  </si>
  <si>
    <t xml:space="preserve">R-TH-004
</t>
  </si>
  <si>
    <t>Durante el I Trimestre de 2024 desde la Subdirección de Gestión y Desarrollo del Talento Humano se gestiona con la Oficina Asesora de Comunicaciones el diseño y divulgación masiva del Boletín Digital del mes de marzo de 2024, en donde se evidencia la programación de las actividades que hacen parte integral del Plan de Trabajo de Seguridad y Salud en el Trabajo y de sus componentes de acción.
Así las cosas, el boletín digital se divulga por Comunicación Interna el 14 de marzo de 2024 al personal de planta y contrato de la entidad, teniendo en cuenta que para el trimestre informado solo se contó con actividades del Plan de Trabajo de Seguridad y Salud en el Trabajo programadas y en ejecución.
Evidencia:
* Divulgación masiva del Boletín Digital Marzo 2024 14-03-2024
* Contenido Boletín Digital Marzo 2024 (Actividades SST)</t>
  </si>
  <si>
    <t xml:space="preserve">12/04/2024:
No se generan observaciones respecto al análisis y evidencia reportada para el seguimiento a la ejecución del control.
</t>
  </si>
  <si>
    <t xml:space="preserve">R-TH-005
</t>
  </si>
  <si>
    <t>Mensualmente el responsable designado en el equipo de nómina, verifica el listado de personas posesionadas y/o desvinculadas, de acuerdo con el listado y soportes suministrados por el área de administración de personal. 
Se anexa base de datos cruzada, que corresponde al listado de servidores que ingresaron (ver Hoja Ingresos) y los servidores que se retiraron (ver Hoja Retiros), de la entidad , versus las afiliaciones o desafiliaciones realizadas correspondientes a los meses de febrero y marzo/2024</t>
  </si>
  <si>
    <t>12/04/2024:
No se generan observaciones respecto al análisis y evidencia reportada para el seguimiento a la ejecución del control.</t>
  </si>
  <si>
    <t>Mensualmente el responsable designado en el equipo de nómina, verifica el listado de personas posesionadas y/o desvinculadas, de acuerdo con el listado y soportes suministrados por el área de administración de personal. 
Se anexa base de datos cruzada, que corresponde al listado de servidores que ingresaron (ver Hoja ingresos) y los servidores que se retiraron (ver Hoja Retiros), de la entidad , versus las afiliaciones o desafiliaciones realizadas correspondientes a los meses de febrero y marzo/2024</t>
  </si>
  <si>
    <t>12/04/2024:
No se generan observaciones respecto al análisis y evidencia reportada para el seguimiento a la ejecución del control.</t>
  </si>
  <si>
    <t>Mensualmente el responsable designado en el equipo de nómina  verifica el listado de personas que superaron el periodo de prueba en la SDIS y que provienen de otra entidad del Distrito con el mismo NIT,  de acuerdo a la información suministrada por el referente de Gestores de Talento Humano , realizando la verificación del estado de afiliación a salud, pensión, ARL y caja de compensación en el periodo.
Se anexa base de datos, que corresponde al listado de servidores que ingresaron a la entidad, que proceden de otra entidad del Distrito y que superaron el periodo de prueba versus el estado de afiliación, (Ver Hoja 3 riesgo 3 Seguimiento PP.)</t>
  </si>
  <si>
    <t>El líder de infraestructura presenta el primer informe del resultado del seguimiento y monitoreo trimestral al estado de la infraestructura y servicios tecnológicos de la Entidad administrados por la Subdirección de Investigación e información, donde se evidencia que en los servicios de base de datos se han aplicado las mejores prácticas para una administración eficiente y como resultado se confirma que se ha mantenido una disponibilidad por encima de 99% en   servidores, almacenamiento, telefonía, canales de comunicación, ofimática, licenciamiento, redes LAN, base de datos y seguridad perimetral, por otro lado, se evidencian los mantenimientos que fueron realizados durando el periodo reportado y los incidentes presentados. A su vez, se realizaron continuas visitas a Unidades Operativas con canal MPLS, lo que permite identificar y dar solución a requerimientos a nivel de red y de infraestructura en general.</t>
  </si>
  <si>
    <t>16/04/2023
No se generan observaciones respecto a los avances y evidencias presentados en el monitoreo al riesgo de gestión.
Evaluación de controles: https://sig.sdis.gov.co/index.php/es/mantenimiento-y-soporte-tic-riesgos</t>
  </si>
  <si>
    <t>2. Debido a debilidades en la apropiación del punto único de contacto para la atención de la mesa de servicio.</t>
  </si>
  <si>
    <t>El líder de mesa de servicios presenta el primer informe del seguimiento que se hace trimestralmente a las estrategias de divulgación y apropiación del punto único de contacto y los canales de la mesa de servicio, en el cual se relacionan las acciones dirigidas al fortalecimiento de los canales de atención de la Mesa de Servicios y todas aquellas encaminadas a la disminución de solicitudes de productos y servicios relacionados con TI a través de dichos canales, desde donde se puede realizar una medición del nivel de efectividad de las estrategias realizadas durante este periodo y de ser necesario tener un punto de partida para emprender mejoras que apunten a la calidad de la oferta de servicios desde la Subdirección de Investigación e Información.</t>
  </si>
  <si>
    <t xml:space="preserve">Gestionar la continuidad del negocio mediante el soporte y mantenimiento  de las Tecnologías de la Información y las Comunicaciones, acogiendo las mejores prácticas de TIC, los lineamientos y directrices internos y la normativa vigente con el fin de coadyuvar el cumplimiento de objeticos y requerimientos institucionales asociados a los sistemas de información.				</t>
  </si>
  <si>
    <t>El profesional encargado de ejecutar las actividades de Seguridad de la Información presenta informe de seguimiento trimestral a los lineamientos definidos frente a la gestión de vulnerabilidades en el Plan de Seguridad y Privacidad de la Información a fin de remediar y dar cierre a las vulnerabilidades activas sobre la infraestructura de la Entidad, a su vez reporta el nivel de avance frente a las actividades planteadas en aras de avanzar en la implementación del modelo de seguridad y privacidad de la información durante el periodo (enero - marzo).</t>
  </si>
  <si>
    <t>2.El funcionario o contratista designado por el lider de infraestructura, diariamente realizará verificación a los backup de las bases de datos de los sistemas de información catalogados como activos criticos de la Entidad, validando el exito del backup. En caso de que el funcionario o contratista designado no realice la verificación, el lider de Infraestructura verificará los logs de las actividades programadas y mensualmente se restaurará aleatoriamente por lo menos un backup con el fin de garantizar la efectividad del mismo.
Evidencia: Soportes de las verificaciones realizadas.</t>
  </si>
  <si>
    <t>2. El funcionario o contratista designado por el lider de infraestructura, diariamente realizará verificación a los backup de las bases de datos de los sistemas de información catalogados como activos criticos de la Entidad, validando el exito del backup. En caso de que el funcionario o contratista designado no realice la verificación, el lider de Infraestructura verificará los logs de las actividades programadas y mensualmente se restaurará aleatoriamente por lo menos un backup con el fin de garantizar la efectividad del mismo.
Evidencia: soportes de verificación al backup realizados a las bases de datos de sistemas de información catalogados como activos críticos.</t>
  </si>
  <si>
    <t>(Número de verificaciones realizadas a los backup de las bases de datos de los sistemas de información catalogados como activos criticos de la Entidad / Número de verifcaciones programadas a los backup de las bases de datos de los sistemas de información catalogados como activos criticos de la Entidad) * 100
Nota: esta actividad esta programada para iniciar a partir del 18 de marzo 2024.</t>
  </si>
  <si>
    <t>Durante este periodo, el administrador del centro de cómputo llevó a cabo 35102 backups de las bases de datos de los sistemas de información catalogados como activos críticos que se ejecutaron; validando que se hayan realizado correctamente a través del estado de la tarea.</t>
  </si>
  <si>
    <t>La actividad se encuentra programada para un primer avance en el segundo trimestre del año, en este se entregara el borrador del Plan de recuperación de desastres tecnológico de la entidad actualizado.</t>
  </si>
  <si>
    <t>La actividad no esta programada para este primer trimestre, en el segundo trimestre se hará la primera socialización de las mejores prácticas en el manejo de la información.</t>
  </si>
  <si>
    <t>Gestión Contractual</t>
  </si>
  <si>
    <t>1. El (La) Subdirector (a) de Contratación o el (los) profesional (es) designado (s) por el (la) Subdirector (a) de Contratación, remite al inicio de cada mes alertas a los supervisores de contratos a través de correo electrónico, con el fin de recordar la obligación de tramitar la liquidación dentro de los términos establecidos.
En caso que se identifique alguna demora de los supervisores se envían memorandos a los ordenadores de gasto. 
Como evidencia de esta actividad queda los correos remitidos.</t>
  </si>
  <si>
    <t>El (La) Subdirector (a) de Contratación o el (los) profesional (es) designado (s) por el (la)  Subdirector (a) de Contratación.</t>
  </si>
  <si>
    <t xml:space="preserve">Desde la Sub de contratación, el 29 de febrero se radicó el memorando I2024005802, de asunto Alertas Tempranas - "TRÁMITE DE LIQUIDACIONES Y/O TERMINACIONES ANTICIPADAS DE CONTRATOS/CONVENIOS", con el fin qué los supervisores conozcan de antemano los tramites próximos a vencer y se tomen las medidas necesarias. Adicionalmente en los meses de enero, febrero y marzo se remitieron mediante correo electrónico las diferentes alertas a los supervisores. 
Como evidencia de esta actividad se anexa memorando y alertas tempranas. </t>
  </si>
  <si>
    <t>15/04/2023
No se generan observaciones respecto a los avances y evidencias presentados en el monitoreo al riesgo de gestión.
Evaluación de controles: https://sig.sdis.gov.co/index.php/es/gestion-contractual-riesgos</t>
  </si>
  <si>
    <t>2. Posibilidad de perdida de competencia de las solicitudes de liquidación radicados y en trámite por la Subdirección de la Contratación.</t>
  </si>
  <si>
    <t>2. El (La) Subdirector (a) de Contratación o el (los) profesional (es) designado (s) por el (la) Subdirector (a) de Contratación, documenta mensualmente en la base de datos interna la priorización de trámites próximos a perder competencia mediante semaforización, según lo radicado por las dependencias. 
Cuando se recibe una solicitud donde ya se haya perdido la competencia para liquidar, se proyecta la resolución respectiva y se informa a la Oficina de Control Interno. 
Como evidencia de esta actividad queda los reportes en lista de solicitudes de trámites liquidatorios semaforizados.</t>
  </si>
  <si>
    <t>(Número de base de datos interna documentado / Número de base de datos interna programados) * 100
Nota: 12 bases de datos.</t>
  </si>
  <si>
    <t>Desde la Subdirección de Contratación, se documentó en la base de datos interna la priorización de trámites próximos a perder competencia mediante semaforización relacionados en la columna M de la base de datos anexa, según lo radicado por las dependencias. 
Como evidencia de esta actividad se anexa base de datos de los procesos radicados, la semaforización de la misma está en proceso de construcción para el mes de junio.</t>
  </si>
  <si>
    <t>1. El Subdirector de Contratación o el (los) profesional (es) designado (s) por el (la) Subdirector (a) de Contratación socializa cuatrimestralmente a los diferentes supervisores o apoyos a las supervisiones, directrices y lineamientos oficiales y vigentes referente a la contratación institucional, con el fin de ejercer una buena práctica de supervisión frente a los contratos y convenios suscritos por la entidad.
En caso de no poder hacer la socialización en el día definido se reprograma y realiza a la mayor brevedad posible.
Como evidencia se cuenta con registro de las socializaciones realizadas (presentaciones o actas o registro de asistencias o grabación, entre otras).</t>
  </si>
  <si>
    <t>El (La) Subdirector (a) de Contratación o el (los) profesional (es) designado (s) por el (la) Subdirector (a) de Contratación.</t>
  </si>
  <si>
    <t>33,33%</t>
  </si>
  <si>
    <t>EL día 12 de enero 2024, se realizó socialización masiva referente al cargue adecuado de los documentos en la plataforma SECOP II, con el fin de ejercer una buena práctica de supervisión frente a los contratos y convenios suscritos por la entidad.
Como evidencia, se adjunta: grabación de la reunión.</t>
  </si>
  <si>
    <t>2. Insuficiente seguimiento al cargue en el aplicativo SECOP II de los soportes de ejecución contractual.</t>
  </si>
  <si>
    <t>2. El (La) Subdirector (a) de Contratación o el (los) profesional (es) designado (s) por el (la) Subdirector (a) de Contratación remite cuatrimestralmente un memorando dirigido a los supervisores de contratos y convenios, solicitando se realice la correcta verificación del cargue de los documentos que soportan la ejecución y pagos en el aplicativo SECOP II. 
Como evidencia se cuentan con los memorandos dirigidos a los supervisores.</t>
  </si>
  <si>
    <t xml:space="preserve">Mediante comunicado masivo del 12 de enero 2024, se remitió memorando dirigido a los supervisores de contratos y convenios, solicitando se realice la correcta verificación del cargue de los documentos que soportan la ejecución y pagos en el aplicativo SECOP II. 
Como evidencia se cuentan con memorando remitido. </t>
  </si>
  <si>
    <t>1. El (los) profesional (es) designado por el (la) Subdirector (a) de Contratación, cada vez que se actualiza algún procedimiento, lo socializa con los enlaces de contratación mediante comunicación oficial o jornadas de socialización con el propósito de divulgar los cambios realizados. Si no se realiza la socialización oportuna, se realizará una socialización masiva cada 3 meses. 
Como evidencia se deja registro de las comunicaciones o jornadas de sensibilización.</t>
  </si>
  <si>
    <t>1. El (los) profesional (es) designado (s) por el (la)  Subdirector (a) de Contratación, cada vez que se actualiza algún procedimiento, lo socializa con los enlaces de contratación mediante comunicación oficial o jornadas de socialización con el propósito de divulgar los cambios realizados. Si no se realiza la socialización oportuna, se realizará una socialización masiva cada 3 meses. 
Como evidencia se deja registro de las comunicaciones o jornadas de sensibilización.</t>
  </si>
  <si>
    <t>El (los) profesional (es) designado por la  Subdirección de Diseño, Evaluación y Sistematización.</t>
  </si>
  <si>
    <t>(Número de procedimientos del proceso Gestión contractual socializados / Número de procedimientos del proceso gestión contractual  actualizados en el periodo)*100</t>
  </si>
  <si>
    <t>Mediante pieza comunicativa del 7 de marzo de 2024, se realizó la socialización de la actualización del procedimiento PCD-GEC-010 Contratación con entidades privadas sin ánimo lucro y de reconocida idoneidad a su versión 1 y los documentos asociados FOR-GEC-O44 Formato estudios previos contratación directa a su versión 2 y FOR-GEC-045 Formato lista de chequeo contratación con entidades sin ánimo de lucro y de reconocida idoneidad a su versión 1.
Adicionalmente se programó socialización dentro de la Subdirección de Contratación para el 12 de abril.</t>
  </si>
  <si>
    <t>2. El (los) profesional (es) designado por la Subdirección de Diseño, Evaluación y Sistematización trimestralmente  realiza seguimiento a la ejecución presupuestal de los proyectos de inversión a través de la programación en el plan anual de adquisiciones, mediante la expedición de cartas de alerta dirigida a los gerentes de los proyectos de inversión de la SDIS. 
Si no realiza la carta de alerta, se remitirá otro tipo de comunicación al proyecto de inversión. 
Como evidencia quedan las cartas de alerta de seguimiento a los proyectos de inversión u otras comunicaciones oficiales.</t>
  </si>
  <si>
    <t>2. El (los) profesional (es) designado (s) por la  Subdirección de Diseño, Evaluación y Sistematización trimestralmente realiza seguimiento a la ejecución presupuestal de los proyectos de inversión a través de la programación en el plan anual de adquisiciones, mediante la expedición de cartas de alerta dirigida a los gerentes de los proyectos de inversión de la SDIS. 
Si no realiza la carta de alerta, se remitirá otro tipo de comunicación al proyecto de inversión. 
Como evidencia quedan las cartas de alerta de seguimiento a los proyectos de inversión u otras comunicaciones oficiales.</t>
  </si>
  <si>
    <t>El (los) profesional (es) designado (s) por la  Subdirección de Diseño, Evaluación y Sistematización.</t>
  </si>
  <si>
    <t>(Número de seguimientos realizados a los proyectos de inversión / Numero de seguimientos programados) * 100
Nota: Primer trimestre 12.5% (Reporte de ene a feb)
Segundo trimestre 50% (Reporte con corte a mar, abr y may).
Tercer trimestre 62.5%. (Reporte con corte a ago)
Cuarto trimestre 100%. (Reporte con corte a sep, oct y nov).</t>
  </si>
  <si>
    <t>12,5%</t>
  </si>
  <si>
    <t>Los profesionales del equipo de Diseño y Monitoreo de la Subdirección de Diseño, Evaluación y Sistematización realizaron el seguimiento a la ejecución presupuestal de los proyectos de inversión a través de la programación en el plan anual de adquisiciones, mediante la expedición de 19 cartas de alerta con corte a febrero de 2024 dirigida a los gerentes de los 19 proyectos de inversión de la SDIS.
Como evidencia quedan las 19 cartas de alerta de seguimiento a los proyectos de inversión con corte a febrero de 2024</t>
  </si>
  <si>
    <t>3. Carencia de controles para la planeación y seguimiento contractual.</t>
  </si>
  <si>
    <t>3. El profesional designado por la Subdirección de  Contratación, mensualmente verifica a través del tablero de control de SEVEN el envío de los reportes mensuales de la contratación a los gerentes de proyecto, en donde se registra de forma automática el seguimiento a la contratación institucional en las etapas pre contractual y contractual, con el propósito de prever la terminación no controlada de los contratos y poder tomar las acciones necesarias. 
Como evidencia se reporta el tablero de control y reporte cuantitativo de los correos electrónicos de alerta generados.</t>
  </si>
  <si>
    <t>3. El (los) profesional (es) designado (s) por la Subdirección de Contratación, mensualmente verifica a través del tablero de control de SEVEN el envío de los reportes mensuales de la contratación a los gerentes de proyecto, en donde se registra de forma automática el seguimiento a la contratación institucional en las etapas pre contractual y contractual, con el propósito de prever la terminación no controlada de los contratos y poder tomar las acciones necesarias. 
Como evidencia se reporta el tablero de control y reporte cuantitativo de los correos electrónicos de alerta generados.</t>
  </si>
  <si>
    <t>El (La) Subdirector (a) de Contratación o  el (los) profesional (es) designado (s) por el (la) Subdirector (a) de Contratación.</t>
  </si>
  <si>
    <t>(Reportes mensuales del estado de la contratación enviados / Numero de proyectos de inversión con contratos dentro del rango de cuatro meses próximos a vencer) * 100%.
Nota: Primer trimestre 25% (ene, feb y mar); segundo trimestre: 25% (abr, may y jun); tercer trimestre:25% (jul, ago y sep) y cuarto trimestre: 25% (oct y nov).</t>
  </si>
  <si>
    <t>Para el primer trimestre de la vigencia 2024, la Subdirección de Contratación realizó el envío por correo electrónico del tablero de control que se envía automáticamente por la plataforma SEVEN a los supervisores. Se anexa muestra enviada por la SDES de los correos enviados y el correo electrónico enviado por la Subdirección de Contratación a los supervisores.</t>
  </si>
  <si>
    <t>4. Inadecuadas políticas de operación.</t>
  </si>
  <si>
    <t>4. El (los) profesional (es) designado por el (la)  Subdirector (a) de Contratación semestralmente realiza socializaciones o talleres de los lineamientos contractuales de bienes y servicios entre las dependencias que estructuran y ejecutan los contratos.
Sino se realizan las socializaciones o talleres se realizaran comunicados oficiales con los lineamientos. 
Cómo evidencia quedan las presentaciones y asistencias.</t>
  </si>
  <si>
    <t>4. El (los) profesional (es) designado (s) por el (la)  Subdirector (a) de Contratación semestralmente realiza socializaciones o talleres de los lineamientos contractuales de bienes y servicios entre las dependencias que estructuran y ejecutan los contratos.
Sino se realizan las socializaciones o talleres se realizaran comunicados oficiales con los lineamientos. 
Cómo evidencia quedan las presentaciones y asistencias.</t>
  </si>
  <si>
    <t>El (La) Subdirector de Contratación o  El (los) profesional (es) designado (s) por el (la)  Subdirector (a) de Contratación.</t>
  </si>
  <si>
    <t>(Numero de socializaciones realizadas / Numero de socializaciones programadas) * 100.</t>
  </si>
  <si>
    <t>Este control está programado para reportarse en el primer semestre de la vigencia.</t>
  </si>
  <si>
    <t>15/04/2023
No se generan observaciones respecto a los avances y evidencias presentados en el monitoreo al riesgo de gestión. Solo se deja la siguiente recomendación y es adelantar todas las acciones pertinentes para evitar la materialización del riesgo para el siguiente monitoreo.
Evaluación de controles: https://sig.sdis.gov.co/index.php/es/gestion-contractual-riesgos</t>
  </si>
  <si>
    <t xml:space="preserve">Gestionar las acciones presupuestales, financieras y contables necesarias para garantizar el suministro de bienes y servicios requeridos para dar cumplimiento al objeto social de la entidad. </t>
  </si>
  <si>
    <t>Circular 014 del 27 de marzo de 2024</t>
  </si>
  <si>
    <t>Para el 1mer trimestre el área de presupuesto ha realizado 31 cargues de CDPS masivos, los cuales fueron validados en los aplicativos de BogData y Seven, verificando que la información haya quedado incorporada en su totalidad en las herramientas financieras.</t>
  </si>
  <si>
    <t>18/04/2024: No se presentan observaciones al reporte y evidencias enviados. 
Link de acceso evaluación de controles:
https://sig.sdis.gov.co/index.php/es/gestion-financiera-riesgos</t>
  </si>
  <si>
    <t>Para el 1er trimestre el área de presupuesto tramitó 8.747 documentos (CDPS y CRPS), discriminados los cuales fueron revisados en su totalidad y cuyos resultados se encuentran en las evidencias adjuntas.</t>
  </si>
  <si>
    <t>Para el 1er trimestre el área de presupuesto ha realizado los cierres mensuales de CRPS y CDPS, cuyas diferencias han sido conciliadas y ajustadas oportunamente con el área correspondiente.
De las 6 conciliaciones propgramadas en el trimestre, estas fueron realizadas en su totalidad, cuyos resultados se muestran en las evidencias adjuntas.</t>
  </si>
  <si>
    <t>Contador(a) de la SDIS</t>
  </si>
  <si>
    <t>Para el 1er trimestre el área de contabilidad ha programado la elaboración de 54 conciliaciones de las cuales se lograron efectuar todas quedando en el 100% de las conciliaciones durante el trimestre.</t>
  </si>
  <si>
    <t>El proceso Gestión de infraestructura física define los lineamientos y atiende las necesidades de intervención de infraestructura a través de las modalidades de  construcción, modificación, ampliación, reforzamiento estructural, restitución, optimización o mantenimiento de los equipamientos o predios administrados por la Secretaría Distrital de Integración Social, con el fin de contribuir a la óptima prestación de los servicios sociales.</t>
  </si>
  <si>
    <t>Moderado</t>
  </si>
  <si>
    <t>El (la) Líder del área administrativa y financiera de la Subdirección de Plantas Físicas elabora y presenta trimestralmente el estado de la ejecución presupuestal del proyecto de inversión a cargo. Este informe debe ser socializado en reunión y/o enviado por correo electrónico a los coordinadores de la Subdirección, con el fin de que se analice y tomen decisiones que permitan generar acciones que minimicen la posibilidad de no ejecución de las reservas constituidas y aumentar los pasivos exigibles con respecto a los constituidos en la vigencia inmediatamente anterior. Las fuentes de información utilizadas son los reportes del sistema financiero de la entidad.
Como evidencia queda correo o asistencia, e informe o presentación de la información.</t>
  </si>
  <si>
    <t>Líder Administrativa y Financiera de la Subdirección de Plantas Físicas</t>
  </si>
  <si>
    <t>(Número de informes presentados y/o enviados por correo electrónico / Número de informes programados) * 100
Nota: la programación para cada trimestre será del 25%</t>
  </si>
  <si>
    <t>La líder del área administrativa y financiera programó y ejecutó mediante envió de correo electrónico, el informe del seguimiento proyecto de inversión con el acumulado a corte a Noviembre y Diciembre de 2023, a los líderes de la Subdirección de Plantas Físicas.
Evidencias: 1. Correo electrónico SPI Primer Trimestre 2024</t>
  </si>
  <si>
    <t>08/04/2023. No se generan observaciones o recomendaciones respecto a los avances y evidencias presentados en el monitoreo al riesgo de gestión.
La evaluación de controles se encuentra disponible en: 
https://sig.sdis.gov.co/images/documentos_sig/procesos/gestion_de_infraestructura_fisica/riesgos</t>
  </si>
  <si>
    <t>El (la) Líder del equipo de optimización y mantenimiento de infraestructura de la Subdirección de Plantas Físicas adelanta la priorización de intervenciones de mantenimiento para las unidades operativas administradas por la SDIS según necesidad presentada por las áreas misionales o técnicas de la Entidad y los recursos asignados para cada vigencia. Para organizar las intervenciones, elabora y actualiza un cronograma trimestral con el fin de no generar afectaciones en la prestación del servicio en la unidad operativa a intervenir.
Como evidencia se cuenta con el cronograma actualizado.</t>
  </si>
  <si>
    <t>Líder de optimización y mantenimiento de Infraestructura de la Subdirección de Plantas Físicas</t>
  </si>
  <si>
    <t>Cronograma actualizado
Nota: la programación para cada trimestre será del 25%</t>
  </si>
  <si>
    <t>Se elaboró y ejecutó el cronograma de intervención para 112 equipamientos administrados por la SDIS priorizados para el primer trimestre del año 2024, en modalidad de intervención en mantenimiento preventivo y correctivo de infraestructura.
Evidencia: 2. Cronograma Trimestre 1-2024</t>
  </si>
  <si>
    <t>1. Ocurrencia de desastres naturales o por acción humana, actos vandálicos o violentos, y/o actos terroristas de alto impacto en equipamientos administrados por la entidad. Así como, el deterioro de los equipamientos por uso y falta de mantenimiento.</t>
  </si>
  <si>
    <t>El (la) Líder del equipo de optimización y mantenimiento de infraestructura de la Subdirección de Plantas Físicas realiza la implementación del plan de mantenimiento institucional preventivo y correctivo en los equipamientos administrados por la entidad de manera mensual, con el fin de proporcionar infraestructura adecuada que garantice la operación continua de los servicios. 
Como evidencia queda la matriz de intervenciones de mantenimiento realizados con el acumulado mes a mes.</t>
  </si>
  <si>
    <t>Matriz actualizada
Nota: la programación para cada trimestre será del 25%</t>
  </si>
  <si>
    <t>Se alimentó la matriz de intervenciones de mantenimiento según mantenimientos ejecutados, preventivos y correctivos, durante el primer trimestre, equivalente a 74 unidades operativas en estado finalizado y logrando un cumplimiento del 25%. Dichas intervenciones permitieron proporcionar espacios físicos adecuados a las necesidades evidenciadas con ocasión a situaciones de impacto poblacional o social, propendiendo por disminuir la brecha de desigualdad y segregación.
Evidencia: 3. LINEA BASE MANTENIMIENTOS</t>
  </si>
  <si>
    <t>08/04/2024 Verificar y aclarar, según la evidencia no todos están finalizados, algunos son de la vigencia 2023, otros no tienen fecha, no se evidencia el seguimiento de marzo.
08/04/2023. No se generan observaciones o recomendaciones respecto a los avances y evidencias presentados en el monitoreo al riesgo de gestión.
La evaluación de controles se encuentra disponible en: 
https://sig.sdis.gov.co/images/documentos_sig/procesos/gestion_de_infraestructura_fisica/riesgos</t>
  </si>
  <si>
    <t>El (la) Subdirector (a) de Plantas Físicas prioriza las intervenciones en la modalidad de mantenimiento y/o adecuación y/o reforzamiento estructural y/o restitución de la infraestructura de los equipamientos administrados por la entidad de acuerdo a la necesidad y a los recursos asignados y disponibles del proyecto de inversión que lidera la dependencia en caso de presentarse un evento de interrupción del servicio. 
Como evidencia queda el Certificado de Disponibilidad Presupuestal con el cual se adelanta la consultoría para los estudios, mantenimiento y/o adecuación y/o reforzamiento estructural y/o restitución, según corresponda.</t>
  </si>
  <si>
    <t>(Número de CDP emitidos / Número de CDP solicitados) *100
Nota: debido a que la actividad se ejecuta a demanda, la meta para cada trimestre es del 100%.</t>
  </si>
  <si>
    <t>Durante el primer trimestre del año 2024 no se presentaron eventos de interrupción del servicio por lo tanto no se solicitaron Certificado de Disponibilidad Presupuestal con el cual se adelanta la consultoría para los estudios, mantenimiento y/o adecuación y/o reforzamiento estructural y/o restitución.</t>
  </si>
  <si>
    <t>Promover el cuidado del ambiente, brindando las herramientas y el apoyo necesario para la planificación, implementación, seguimiento y reporte de la gestión ambiental institucional, aportando al mejoramiento continuo del desempeño ambiental de los servicios sociales de la Secretaria Distrital de Integración Social - SDIS, en cumplimiento de la normativa ambiental vigente.</t>
  </si>
  <si>
    <t>Se remiten las 152 actas de intervención ambiental con sus respectivas listas de asistencia de las 695 programadas en el 2024, donde se puede evidenciar el seguimiento al cumplimiento e implementación del PAIPAERS. Estas intervenciones se adelantaron de la siguiente manera: 29 unidades operativas visitadas en el mes de febrero y 123 en el mes de marzo.</t>
  </si>
  <si>
    <t>09/04/2024: Se valida la información enviada, teniendo en cuenta que la descripción de las actividades realizadas durante el trimestre coinciden con lo planteado en la actividad de control.
Link de acceso evaluación de controles:
https://sig.sdis.gov.co/index.php/es/gestion-ambiental-riesgos</t>
  </si>
  <si>
    <t>2.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el manejo integral de los residuos aprovechables en los contratos que les aplique. En caso de que no se realice la inclusión de las cláusulas ambientales, el área solicitante reitera la solicitud hasta que el responsable del área de gestión ambiental genere la respuesta.
Como evidencia queda el memorando de respuesta con el aval de la inclusión de las clausulas ambientales</t>
  </si>
  <si>
    <t>2.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el manejo integral de los residuos aprovechables en los contratos que les aplique. En caso de que no se realice la inclusión de las cláusulas ambientales, el área solicitante reitera la solicitud hasta que el responsable del área de gestión ambiental genere la respuesta.
Como evidencia queda el memorando de respuesta con el aval de la inclusión de las clausulas ambientales.</t>
  </si>
  <si>
    <t>Se remite la matriz de inclusión de cláusulas ambientales del primer trimestre del año, donde se informa por mes las cláusulas incluidas en los 66 procesos precontractuales, de conformidad con las 66 solicitudes realizadas al equipo de gestión ambiental. Adicionalmente, se remiten cada uno de los memorandos de respuesta de la inclusión de las cláusulas ambientales y los anexos técnicos y/o estudios previos. Es importante resaltar que las cláusulas ambientales incluidas para los soportes de este riesgo, aplican para el manejo integral de los residuos aprovechables en los diferentes procesos precontractuales.</t>
  </si>
  <si>
    <t>1.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la sustitución, cambio y/o uso de material reciclable por no aprovechable en los contratos que les aplique. En caso de  que no se realice la inclusión de las cláusulas ambientales, el área solicitante reitera la solicitud hasta que el responsable del área de gestión ambiental genere la respuesta.
Como evidencia queda el memorando de respuesta con el aval de la inclusión de las clausulas ambientales.</t>
  </si>
  <si>
    <t>Se remite la matriz de inclusión de cláusulas ambientales del primer trimestre del año, donde se informa por mes las cláusulas incluidas en los 66 procesos precontractuales, de conformidad con las 66 solicitudes realizadas al equipo de gestión ambiental. Adicionalmente, se remite cada uno de los memorandos de respuesta de la inclusión de las cláusulas ambientales y los anexos técnicos y/o estudios previos. Es importante resaltar que las cláusulas ambientales incluidas para los soportes de este riesgo, aplica para la sustitución, cambio y/o uso de material reciclable por no aprovechable en los diferentes procesos precontractuales.</t>
  </si>
  <si>
    <t>2. Trimestralmente el líder del programa de consumo sostenible informara a las dependencias de la entidad a través de un mecanismo de comunicación o socialización, las directrices para la inclusión e implementación de cláusulas ambientales relacionadas con la potencialización del uso de materiales aprovechables. En caso de que no se remita la comunicación, se generan recordatorios de la inclusión de cláusulas en la reuniones de mesas ambientales.
Como evidencia se cuenta con el registro de las comunicaciones envidadas.</t>
  </si>
  <si>
    <t>2. Trimestralmente el líder del programa de consumo sostenible informará a las dependencias de la entidad a través de un mecanismo de comunicación o socialización, las directrices para la inclusión e implementación de cláusulas ambientales relacionadas con la potencialización del uso de materiales aprovechables. En caso de que no se remita la comunicación, se generan recordatorios de la inclusión de cláusulas en la reuniones de mesas ambientales.
Como evidencia se cuenta con el registro de las comunicaciones envidadas.</t>
  </si>
  <si>
    <t>(Número de comunicaciones enviadas / Número de comunicaciones programadas) * 100</t>
  </si>
  <si>
    <t>100% de comunicaciones enviadas</t>
  </si>
  <si>
    <t>Se remite el memorando interno por el cual desde la Dirección Corporativa, se comunican las directrices a las diferentes dependencias, del proceso para la inclusión de criterios de sostenibilidad en los procesos de contratación de acuerdo al Manual de Compras Verdes.
Es importante resaltar que se estableció como mecanismo de comunicación para la vigencia, el envío de cuatro productos uno por cada trimestre: un memorando, una pieza informativa por correo masivo, el envío de un video y la divulgación bajo las mesas ambientales con referentes técnicos y de enlace.</t>
  </si>
  <si>
    <t>Se remite las 152 actas de intervención ambiental con sus respectivas listas de asistencia de las 695 programadas en el 2024, donde se puede evidenciar el seguimiento al cumplimiento e implementación del Plan de gestión integral de residuos peligrosos -PGIRP, Plan de gestión integral de residuos hospitalarios y similares -PGIRH, la generación y manejo de residuos especiales. Estas intervenciones se adelantaron de la siguiente manera: 29 unidades operativas visitadas en el mes de febrero y 123 en el mes de marzo.</t>
  </si>
  <si>
    <t xml:space="preserve">2. Cada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el manejo integral de los residuos hospitalarios, peligrosos y especiales a los contratos que les aplique. En caso que no se realice la inclusión de las cláusulas ambientales, el área solicitante reitera la solicitud hasta que el responsable del área de gestión ambiental genere la respuesta.
Como evidencia queda el memorando de respuesta con el aval de la inclusión de las clausulas ambientales. </t>
  </si>
  <si>
    <t>Se remite la matriz de inclusión de cláusulas ambientales del primer trimestre del año, donde se informa por mes las cláusulas incluidas a los 137 procesos precontractuales, de conformidad con las 137 solicitudes realizadas al equipo de gestión ambiental. Adicionalmente se remite cada uno de los memorandos de respuesta de la inclusión de las cláusulas ambientales y los anexos técnicos y/o estudios previos. Es importante resaltar que las cláusulas ambientales incluidas para los soportes de este riesgo, aplican para el manejo integral de los residuos hospitalarios, peligrosos y especiales en los diferentes procesos precontractuales.
Es importante resaltar que a la fecha de corte se dio respuesta al 100% de solicitudes de inclusión de cláusulas ambientales.</t>
  </si>
  <si>
    <t>La matriz del primer seguimiento de la implementación a la gestión, manejo y disposición de colchones y colchonetas y al Instructivos de RCD, se tiene establecida para el segundo trimestre del año 2024.</t>
  </si>
  <si>
    <t>1.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control y manejo integral a la generación de emisiones atmosféricas, ruido y vertimientos en los contratos que les aplique.  En caso de que no se realice la inclusión de las cláusulas ambientales, el área solicitante reitera la solicitud hasta que el responsable del área de gestión ambiental genere la respuesta.
Como evidencia queda el memorando de respuesta con el aval de la inclusión de las clausulas ambientales.</t>
  </si>
  <si>
    <t>Se remite la matriz de inclusión de cláusulas ambientales del primer trimestre del año, donde se informa por mes las cláusulas incluidas a los 36 procesos precontractuales, de conformidad con las 36 solicitudes realizadas al equipo de gestión ambiental. Adicionalmente se remite cada uno de los memorandos de respuesta de la inclusión de las cláusulas ambientales y los anexos técnicos y/o estudios previos. Es importante resaltar que las cláusulas ambientales incluidas para los soportes de este riesgo, aplica para el control y manejo integral a la generación de emisiones atmosféricas, ruido y vertimientos en los diferentes procesos precontractuales.
Es importante resaltar que a la fecha de corte se dio respuesta al 100% de solicitudes de inclusión de cláusulas ambientales.</t>
  </si>
  <si>
    <t>La matriz del primer seguimiento a los procesos de mantenimiento preventivo para los equipos y elementos fijos que generan emisiones atmosféricas, se tiene establecida para el segundo trimestre del año 2024.</t>
  </si>
  <si>
    <t>Se remite las 152 actas de intervención ambiental con sus respectivas listas de asistencia de las 695 programadas en el 2024, donde se puede evidenciar el seguimiento al cumplimiento e implementación del Plan de Gestión Integral de aceite vegetal usado (AVU) y grasas y el Instructivo para Mejorar los Vertimientos. Estas intervenciones se adelantaron de la siguiente manera: 29 unidades operativas visitadas en el mes de febrero y 123 en el mes de marzo.</t>
  </si>
  <si>
    <t xml:space="preserve">1.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el manejo y control de la Publicidad Exterior Visual (PEV) en los contratos que les aplique. En caso de que no se realice la inclusión de las cláusulas ambientales, el área solicitante reitera la solicitud hasta que el responsable del área de gestión ambiental genere la respuesta.
Como evidencia queda el memorando de respuesta con el aval de la inclusión de las clausulas ambientales. </t>
  </si>
  <si>
    <t>Se remite la matriz de inclusión de cláusulas ambientales del primer trimestre del año, donde se informa por mes las cláusulas incluidas a 11 los procesos precontractuales, de conformidad con las 11 solicitudes realizadas al equipo de gestión ambiental. Adicionalmente, se remite cada uno de los memorandos de respuesta de la inclusión de las cláusulas ambientales y los anexos técnicos y/o estudios previos. Es importante resaltar que las cláusulas ambientales incluidas para los soportes de este riesgo, aplican para el manejo y control de la Publicidad Exterior Visual (PEV) en los diferentes procesos precontractuales.
Es importante resaltar que a la fecha de corte se dio respuesta al 100% de solicitudes de inclusión de cláusulas ambientales.</t>
  </si>
  <si>
    <t>La matriz del primer seguimiento a la implementación, control y manejo de la Publicidad Exterior Visual (PEV) de la SDIS, se tiene establecida para el segundo trimestre del año 2024.</t>
  </si>
  <si>
    <t>Se remiten las 152 actas de intervención ambiental con sus respectivas listas de asistencia de las 695 programadas en el 2024, donde se puede evidenciar el seguimiento al cumplimiento e implementación de la Política Cero desperdicio de agua y cero desperdicio de energía. Estas intervenciones se adelantaron de la siguiente manera: 29 unidades operativas visitadas en el mes de febrero y 123 en el mes de marzo.</t>
  </si>
  <si>
    <t>2.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tendientes al uso eficiente y óptimo del agua y la energía a los contratos que les aplique. En caso de que no se realice la inclusión de las cláusulas ambientales, el área solicitante reitera la solicitud hasta que el responsable del área de gestión ambiental las incluya.
Como evidencia queda el memorando de respuesta con el aval de la inclusión de las clausulas ambientales.</t>
  </si>
  <si>
    <t>Se remite la matriz de inclusión de cláusulas ambientales del primer trimestre del año, donde se informa por mes las cláusulas incluidas a los 68 procesos precontractuales, de conformidad con las 68 solicitudes realizadas al equipo de gestión ambiental. Adicionalmente, se remite cada uno de los memorandos de respuesta de la inclusión de las cláusulas ambientales y los anexos técnicos y/o estudios previos. Es importante resaltar que las cláusulas ambientales incluidas para los soportes de este riesgo, aplican para el uso eficiente y óptimo del agua y la energía en los diferentes procesos precontractuales.</t>
  </si>
  <si>
    <t>1. Semestralmente el(la) gestor(a) ambiental de la entidad (Director(a) de Gestión Corporativa verifica la consolidación, el análisis y el reporte de los resultados de la implementación del Plan Institucional de Gestión Ambiental PIGA de la SDIS, estos resultados se comunican ante el comité institucional de gestión y desempeño como insumo para la toma de decisiones ambientales de la SDIS. En caso que se identifiquen retrasos en la ejecución de actividades, se generan mediante correo electrónico las alertas a los respectivos responsables o los ajustes requeridos. 
Como evidencia se tiene el acta del comité institucional de gestión y desempeño.</t>
  </si>
  <si>
    <t>La primera acta con  la consolidación, el análisis y el reporte de los resultados de la implementación del Plan Institucional de Gestión Ambiental PIGA de la SDIS del comité institucional de gestión y desempeño, se tiene establecida para el segundo trimestre del año 2024.</t>
  </si>
  <si>
    <t>En el primer trimestre de 2024 se socializaron 4 documentos  Banco Terminológico Esquema de Metadatos
Tablas de Control de Acceso Modelo de Requisitos para la Gestión de Documentos Electrónicos MOREQ, en la Mesa Técnica Operativa No. 01 de 2024 del 15 de marzo 2024. Se adjunta Acta</t>
  </si>
  <si>
    <t>Durante el primer trimestre de 2024, se ha avanzando con la elaboración de la Presentación que permita socializar lo relacionado con el uso, diligenciamiento y control del formato para el control de acceso al archivo central de servidores de la SDIS diferentes a los contratistas que son asignados por la Subdirección Administrativa y Financiera para cumplir sus obligaciones en el archivo antes indicado. Lo anterior dado que solo hasta finales del mes de marzo se terminó el proceso contractual de servidores para el archivo central. Se adjunta presentación.
El 10% de avance corresponde a la única actividad que se ha realizado, dado que corresponde a la elaboración de la PPT, ya que el cumplimiento del 90% se genera una vez se haya realizado la socialización.</t>
  </si>
  <si>
    <r>
      <t>12/04/2024:
No es claro el calculo del 10% de avance, cuales fueron las variables para determinar que se logra un 10% de avance?</t>
    </r>
    <r>
      <rPr>
        <sz val="10"/>
        <rFont val="Arial"/>
        <family val="2"/>
      </rPr>
      <t xml:space="preserve">
18/04/2024:
No se generan observaciones respecto al análisis y evidencia reportada para el seguimiento a la ejecución del control.</t>
    </r>
  </si>
  <si>
    <t>Trimestralmente, el(los) responsable(s) de la administración del archivo central realizará(n) un cruce de los registros de acceso contra las solicitudes de ingreso al archivo central, el cual, tiene como propósito la verificación del control de ingreso al archivo central en cumplimiento de las directrices establecidas por el Subsistema Interno de Gestión Documental y Archivo.
En caso de encontrar desviaciones en el cruce de la información, el(la) gestor(a) del proceso de gestión documental sensibilizará al responsable de la administración del archivo central sobre la importancia de mantener los controles de acceso de personal al archivo central.
Como evidencia de la actividad de control, se enviará la herramienta de control de ingreso al archivo central debidamente diligenciada y con las verificaciones realizadas y en caso de identidicarse desviaciones, se remitirán los soportes de sensibilización al responsable de la administración del archivo central.</t>
  </si>
  <si>
    <t>(Número de verificaciones realizadas al instrumento de control de ingreso al archivo central / 4 verificaciones progamadas) * 100</t>
  </si>
  <si>
    <t>31/12/2023</t>
  </si>
  <si>
    <t>Durante el primer trimestre de 2024, se autorizaron 7 solicitudes de ingreso al archivo central por parte de las Subdirecciones de Talento Humano, contratación y familia. Se adjunta informe consolidado y correos de solicitud de ingreso con su autorización y el formato FOR GD 038 debidamente diligenciado.
El control se debe realizar mes a mes por esa razón se indica que para el trimestre el nivel de cumplimiento es del 100%. El riesgo se controla durante toda la vigencia
En las evidencias se aportan soportes para cada mes: En enero hay 2 solicitudes, febrero 3 y marzo 2 para un total de 7. Alli están tanto las solicitudes, como el correo autorizando y el formato de control de acceso diligenciado. En este link puede acceder a la carpeta https://sdisgovco.sharepoint.com/:f:/s/SIGA-SubsistemaInternodeGestinDocumentalyArchivo/Egb88sk6-0hHuSgFnBOhaukB7deSoleYFTgoH0wSx-ySxw?e=VOScZO</t>
  </si>
  <si>
    <r>
      <t>12/04/2024:
No es claro el calculo del 100% de avance, cuales fueron las variables para determinar que se logra un 100% de avance?
Si el nivel de avance en el periodo es del 100% quiere decir que ya se cumplio la meta?</t>
    </r>
    <r>
      <rPr>
        <sz val="10"/>
        <rFont val="Arial"/>
        <family val="2"/>
      </rPr>
      <t xml:space="preserve">
Las evidencias aportadas dan cuenta de dos correos cada uno autorizando a 6 personas diferentes, no coincide con la descripción del avance, por favor validar y ajustar.
18/04/2024:
No se generan observaciones respecto al análisis y evidencia reportada para el seguimiento a la ejecución del control.</t>
    </r>
  </si>
  <si>
    <t>Coordinar y administrar los bienes muebles y equipos por medio de herramientas que permitan el control de inventarios, así como facilita los servicios de apoyo necesarios para la atención logística institucional por medio de la supervisión de contratos, con el fin de contribuir al normal funcionamiento de la entidad.</t>
  </si>
  <si>
    <t>Administrar y controlar los bienes muebles y equipos de propiedad de la Secretaria Distrital de Integración Social, por medio de herramientas que permiten la gestión de inventarios de la entidad, dando cumplimiento a lo establecido en la normatividad vigente</t>
  </si>
  <si>
    <t>Circular Nº  014 del 27/03/2024</t>
  </si>
  <si>
    <t>Trimestralmente, el funcionario(a) o contratista asignado(a) por el Subdirector(a) Administrativo(a) y Financiero(a), es el responsable de planificar y gestionar las pruebas representativas de los bienes, muebles y equipos que se encuentran bajo la custodia y responsabilidad de los funcionarios  y contratistas de la Secretaria Distrital de Integración Social, de acuerdo a las solicitudes allegadas, con el  objetivo de administrar y controlar los bienes de inventarios de toda la entidad.
Como evidencia se cuentan con los formatos firmados de las pruebas representativas ejecutadas en el periodo determinado.</t>
  </si>
  <si>
    <t>(Número de pruebas representativas realizadas / Número de pruebas representativas programadas en el periodo)*100 
Nota: debido a que la actividad se ejecuta a demanda, la meta para cada trimestre es del 100%.</t>
  </si>
  <si>
    <t>Durante el primer trimestre del año 2024 no se llevaron a cabo pruebas representativas debido a que el Grupo de Almacén e Inventarios continúa en el proceso de toma física de inventarios, el cual representa la verificación del 100% de los bienes, por tal razón, no se realizan pruebas representativas durante este periodo. A partir del mes de abril se retomará esta actividad.</t>
  </si>
  <si>
    <t>16/04/2024. No se generan observaciones o recomendaciones respecto a los avances y evidencias presentados en el monitoreo al riesgo de gestión.
La evaluación de controles se encuentra disponible en: https://sig.sdis.gov.co/index.php/es/proceso</t>
  </si>
  <si>
    <t>Los bienes asignados a un responsable se transfieren a otro responsable sin autorización y sin enviar información al grupo de inventarios de la Subdirección Administrativa y Financiera.</t>
  </si>
  <si>
    <t>Cada vez que se requiera, el funcionario o contratista referente de inventarios, revisa que la información contenida en el formato "Traslado, reintegro de bienes para baja, salida de bienes del almacén o reintegro de bienes para reubicación (FOR-GL-001)" corresponda con lo registrado en el sistema de gestión de bienes para proceder con la aplicación de los traslados de bienes, muebles y equipos en la herramienta SEVEN, remitidos por las Subdirecciones Técnicas y Locales.
Como evidencia se remite matriz de Excel con el reporte de los traslados aplicados en el periodo determinado.</t>
  </si>
  <si>
    <t>(Número de traslados ejecutados /  Número de  traslados solicitados)*100
Nota: debido a que la actividad se ejecuta a demanda, la meta para cada trimestre es del 100%.</t>
  </si>
  <si>
    <t>Durante el primer trimestre del año 2024 se gestionaron un total de 1.443 solicitudes de traslado de bienes, representadas en 6.858 bienes de inventarios trasladados, logrando así el cumplimiento del 100% de las solicitudes con un tiempo no mayor a los 30 días calendario. Los traslados mensuales fueron: enero 318, febrero 527 y marzo 598.</t>
  </si>
  <si>
    <t>16/04/2024 Se recomienda verificar la evidencia, ya que no se puede identificar claramente los avances reportados (solicitudes y traslados).
16/04/2024. No se generan observaciones o recomendaciones respecto a los avances y evidencias presentados en el monitoreo al riesgo de gestión.
La evaluación de controles se encuentra disponible en: https://sig.sdis.gov.co/index.php/es/proceso</t>
  </si>
  <si>
    <t>Registrar  las cuentas clientes de los servicios públicos de las Unidades Operativas  y de nuevos predios sobre los que la Secretaría Distrital de Integración Social debe asumir el pago de los Servicios Públicos.</t>
  </si>
  <si>
    <t>Circular Nº 014 del 27/03/2024</t>
  </si>
  <si>
    <t>Falta de oportunidad en el suministro de información en tiempo real del inicio y/o terminación de contratos de arrendamiento y apertura de  Unidades Operativas.</t>
  </si>
  <si>
    <t>Mensualmente, el funcionario(a) o contratista delegado(a) por el Subdirector(a) Administrativo(a) y Financiero(a) solicita a la Subdirección de Plantas Físicas, Subdirecciones Locales y Direcciones Técnicas, las actas que contienen información de los predios que entran en funcionamiento y así mismo de los que dejan de funcionar (inclusión y exclusión de predios), con el propósito de actualizar oportunamente las bases de datos y realizar el pago masivo de los servicios públicos, para así prevenir el pago extemporáneo de los mismos.
Como evidencia se cuenta con la bases de datos de servicios públicos actualizadas, actas de inicio o correos electrónicos.</t>
  </si>
  <si>
    <t>(Número de bases de datos actualizadas / 10 bases de datos programados para la vigencia) * 100
Nota, avance trimestral:
I. 1 Base de datos 10%
II. 3 Base de datos 30%
III. 3 Base de datos 30%
IV: 3 Base de datos 30%</t>
  </si>
  <si>
    <t>Durante el primer trimestre, se realizaron un total de 8 exclusiones (Predios que fueron entregados por la entidad debido a finalización del contrato o proyecto) y 11 inclusiones (Predios nuevos bajo la responsabilidad y administración de la entidad). Con la información de esta gestión se actualizaron las bases de datos que consolida el total de predios a cargo de la entidad, para asegurar el pago de servicios públicos.</t>
  </si>
  <si>
    <t xml:space="preserve">Por cambio de administrador del Procedimiento Identificación y seguimiento de requisitos legales y otros aplicables, Código PCD-GJ-001, quien asumió el rol a partir del mes de abril  la Oficina Jurídica realizó la solicitud de actualización  a los gestores de procesos el día 17 de abril de 2024, por medio del memorando con radicación I2024010305 dirigido en general a Subsecretarios, Jefes de Oficina, Directores y Subdirectores, con la finalidad de que la actualicen todas las dependencias. Adicional, se realizó reunión el 22 de abril para aclarar dudas sobre el diligenciamiento de la matriz. 
Se deben recibir todas las matrices de cada proceso a más tardar el 14 de mayo   para hacer la publicación semestral en el mes de junio.
Se adjunta como evidencia el memorando y la grabación de la reunión
</t>
  </si>
  <si>
    <t>26/04/2024
No se generan observaciones respecto al análisis y evidencia reportada para el seguimiento a la ejecución del control. No obstante se recomienda definir actividades de corrección que permitan ejecutar tanto las actividades de control como los reportes, dentro de los plazos establecidos, ya que las mismas han sido extemporáneas para el periodo de reporte (hasta el 31 de marzo).</t>
  </si>
  <si>
    <t>En el primer trimestre del año 2024,  la jefe de la Oficina Jurídica reunió a las áreas técnicas en ejercicio de la Defensa Judicial realizada para hacer retroalimentaciones del procedimiento de Defensa, y socializar recomendaciones para la prevención del daño antijurídico con el fin de generar una adecuada articulación entre la Oficina Jurídica y las áreas técnicas.
Se adjunta como evidencia la reunión sostenida el 22 de marzo de 2024 con las Subdirecciones para la Familia y la subdirección para la Infancia junto con su respectiva grabación</t>
  </si>
  <si>
    <t>26/04/2024
No se generan observaciones respecto al análisis y evidencia reportada para el seguimiento a la ejecución del control.</t>
  </si>
  <si>
    <t>Coordinar la implementación del Modelo Integrado de Planeación y Gestión y demás normativa aplicable, mediante un modelo de operación por procesos que contenga lineamientos estratégicos, tácticos y operativos, con el fin de estandarizar la gestión de la entidad y promover la mejora en el desempeño de los procesos institucionales.</t>
  </si>
  <si>
    <t>Establecer las orientaciones para la implementación de las Políticas de Gestión y Desempeño y el componente ambiental; además de las directrices para la creación, actualización o derogación de los documentos; la formulación, actualización y seguimiento de los indicadores de gestión; la administración de riesgos; y el autocontrol, el seguimiento y aseguramiento de los procesos.</t>
  </si>
  <si>
    <t>1. Desde algunas dependencias y procesos se designan gestores que no cuentan con los conocimientos específicos que son necesarios para promover la apropiación de las directrices del Sistema de Gestión.</t>
  </si>
  <si>
    <t>Una vez al año, los profesionales del equipo de gestores de la Subdirección de Diseño, Evaluación y Sistematización para el Sistema de Gestión-SG realizan inducción al rol de los gestores de proceso y dependencia, conforme a lo establecido en el Protocolo Entrenamiento al puesto de trabajo y el Sistema de Gestión (PTC-TH-002), mediante la presentación de los ejes temáticos pertinentes, con el fin de suministrar los conceptos básicos que debe conocer el gestor para el desempeño de sus responsabilidades. 
En caso de que el gestor no asista a la inducción general o, posterior a ella, cada vez que se reciba notificación de designación de un nuevo gestor de proceso o dependencia, se realizará el envío del acceso a los recursos de inducción y socialización que se encuentran disponibles en la caja de herramientas del módulo web del SG (mapa de procesos).
Como evidencia se cuenta el registro de asistencia a la inducción o correo de envío de las herramientas de inducción, según corresponda.</t>
  </si>
  <si>
    <t>Durante el primer trimestre se recibió la designación de 56 gestores de procesos y dependencias (nivel central y local), correspondientes a los 19 procesos y 47 dependencias de la entidad. El total de gestores no coincide con el total de procesos y dependencias debido a que algunos gestores desempeñan ambos roles y/o tienen a cargo mas de un proceso. Por su parte, una dependencia no realizó designación de gestor, debido a la falta de nombramiento de directivo en propiedad.
Durante la semana del 18 al 22 de marzo, se llevó a cabo la Semana de inducción y reinducción al SG 2024, en la cual se contó con la participación de 55 gestores. El gestor de una dependencia no participó en ninguna de las jornadas por lo cual se procederá a enviar correo con los recursos de inducción durante el siguiente trimestre.
Como evidencia se presenta el Directorio de gestores 2024, con la relación de gestores y fechas en que fue recibida la designación, además de los registros de asistencia a la semana de inducción.</t>
  </si>
  <si>
    <t>19/04/2023
No se generan observaciones respecto a los avances y evidencias presentados en el monitoreo al riesgo de gestión.
Evaluación de controles: https://sig.sdis.gov.co/index.php/es/proceso-de-gestion-del-sistema-integrado-riesgos</t>
  </si>
  <si>
    <t>Una vez al año, el(la) Director(a) de Análisis y Diseño Estratégico o el(la) Subdirector(a) de Diseño, Evaluación y Sistematización, remite un memorando dirigido a los líderes de proceso y jefes de dependencia, recordando las responsabilidades de los gestores de proceso y dependencia y/o recomendando la designación de profesionales calificados para el cumplimiento del rol. En caso de no remitir memorando, se genera correo informativo de comunicación interna que divulgue masivamente las responsabilidades de los gestores. Como evidencia se cuenta con el memorando o el correo de comunicación interna, según corresponda.</t>
  </si>
  <si>
    <t>Mediante memorando I2024002785 del 31/01/2024, la Directora de Análisis y Diseño Estratégico solicito la designación de gestores de proceso y dependencia, presentando las respectivas recomendaciones con el fin de recibir designaciones pertinentes para el adecuado desempeño del rol.
Como evidencia se presenta el memorando en mención.</t>
  </si>
  <si>
    <t>Coordinar la elaboración del Plan de Ajuste y Sostenibilidad del MIPG para la Entidad, y ejecutar las actividades a cargo del proceso.</t>
  </si>
  <si>
    <t>Trimestralmente, los profesionales del equipo de gestores del Sistema de Gestión de la SDES, reciben los reportes de los líderes de las políticas de gestión y desempeño, y validan los avances reportados con sus respectivas evidencias, generando las observaciones o vistos buenos a que haya lugar, conforme a lo establecido en el Procedimiento Formulación, modificación y seguimiento al Plan de ajuste y sostenibilidad del Modelo Integrado de Planeación y Gestión (PCD-SG-004).
En caso de identificar retrasos o incumplimientos, se generan alertas dirigidas a los líderes responsables, además de la presentación de los resultados en el Comité Institucional de Gestión y Desempeño.
Como evidencias se cuenta con el Plan de ajuste y sostenibilidad, consolidado y publicado con los seguimientos por trimestre; además de los memorandos o correos de alerta o actas del CIGD, según corresponda.</t>
  </si>
  <si>
    <t>La actividad de control se encuentra programada para dar inicio a partir del segundo trimestre 2024.</t>
  </si>
  <si>
    <t>19/04/2023
No se generan observaciones respecto a los avances y evidencias presentados en el monitoreo al riesgo de gestión. Se deja la siguiente recomendación: adelantar todas las acciones pertinentes para mitigar la materialización del riesgo.
Evaluación de controles: https://sig.sdis.gov.co/index.php/es/proceso-de-gestion-del-sistema-integrado-riesgos</t>
  </si>
  <si>
    <t>Evaluar y asesorar de manera independiente la gestión institucional desarrollando los roles asignados a la Oficina de Control Interno de acuerdo con la normativa vigente, aportando resultados y recomendaciones que contribuyan de manera progresiva con el mejoramiento institucional.</t>
  </si>
  <si>
    <t>Circular No. 014 del 27/03/2024.</t>
  </si>
  <si>
    <t xml:space="preserve">Mensualmente, el profesional de la OCI responsable de solicitar la publicación del plan de mejoramiento institucional (de origen interno), verifica la información consignada de acuerdo con lo establecido en los procedimientos Formulación y modificación planes de mejoramiento de origen interno (PCD-PE-017) y Seguimiento al plan de mejoramiento (PCD-AC-001), y a las instrucciones de diligenciamiento del formato Registro y control del plan de mejoramiento (FOR-AC-001), dejando como registro, la emisión de un correo electrónico a los profesionales de la OCI, informado el resultado de la verificación a la calidad y seguridad de la información. 
Si una vez publicado el plan de mejoramiento institucional se mantienen debilidades en la calidad y seguridad de la información consignada, el profesional de la OCI responsable de solicitar la publicación del plan de mejoramiento institucional, informa al jefe de la OCI para que notifique de manera oficial a la(s) dependencia(s) responsable(s) de la ejecución o coordinación de la acción, según el caso, la importancia de ajustar la inconsistencia de la información con oportunidad. </t>
  </si>
  <si>
    <t xml:space="preserve">El profesional de la OCI responsable de solicitar la publicación del plan de mejoramiento institucional (de origen interno), verificó la información consignada de acuerdo con lo establecido en los procedimientos Formulación y modificación planes de mejoramiento de origen interno (PCD-PE-017) y Seguimiento al plan de mejoramiento (PCD-AC-001), y a las instrucciones de diligenciamiento del Formato Registro y control del plan de mejoramiento (FOR-AC-001) dejando como registro la emisión de tres (3) correos electrónicos correspondientes a la verificación de diciembre de 2023, enero y febrero de 2024 a los profesionales de la OCI, informado el resultado de la verificación a la calidad y seguridad de la información. </t>
  </si>
  <si>
    <t>04/04/2024 Se recomienda revisar el avance y evidencias, ya que se esta aportando gestión realizada posterior al primer trimestre (31/03/2024).
08/04/2024. No se generan observaciones o recomendaciones respecto a los avances y evidencias presentados en el monitoreo al riesgo de gestión.
La evaluación de controles se encuentra disponible en: https://sig.sdis.gov.co/index.php/es/proceso-de-auditoria-control-riesgos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</si>
</sst>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 #,##0_-;\-&quot;$&quot;\ * #,##0_-;_-&quot;$&quot;\ * &quot;-&quot;_-;_-@_-"/>
    <numFmt numFmtId="41" formatCode="_-* #,##0_-;\-* #,##0_-;_-* &quot;-&quot;_-;_-@_-"/>
    <numFmt numFmtId="43" formatCode="_-* #,##0.00_-;\-* #,##0.00_-;_-* &quot;-&quot;??_-;_-@_-"/>
    <numFmt numFmtId="164" formatCode="&quot;$&quot;#,##0_);[Red]\(&quot;$&quot;#,##0\)"/>
    <numFmt numFmtId="165" formatCode="_(* #,##0.00_);_(* \(#,##0.00\);_(* &quot;-&quot;??_);_(@_)"/>
    <numFmt numFmtId="166" formatCode="0.0%"/>
    <numFmt numFmtId="167" formatCode="#,##0;[Red]#,##0"/>
    <numFmt numFmtId="168" formatCode="d/m/yyyy"/>
  </numFmts>
  <fonts count="74" x14ac:knownFonts="1">
    <font>
      <sz val="11"/>
      <color theme="1"/>
      <name val="Calibri"/>
      <family val="2"/>
      <scheme val="minor"/>
    </font>
    <font>
      <sz val="11"/>
      <color theme="1"/>
      <name val="Calibri"/>
      <family val="2"/>
      <scheme val="minor"/>
    </font>
    <font>
      <sz val="12"/>
      <color theme="1"/>
      <name val="Calibri"/>
      <family val="2"/>
      <scheme val="minor"/>
    </font>
    <font>
      <sz val="10"/>
      <name val="Arial"/>
      <family val="2"/>
    </font>
    <font>
      <sz val="11"/>
      <color theme="1"/>
      <name val="Arial"/>
      <family val="2"/>
    </font>
    <font>
      <sz val="11"/>
      <name val="Arial"/>
      <family val="2"/>
    </font>
    <font>
      <i/>
      <sz val="9"/>
      <color theme="4"/>
      <name val="Arial"/>
      <family val="2"/>
    </font>
    <font>
      <i/>
      <sz val="9"/>
      <color theme="1"/>
      <name val="Arial"/>
      <family val="2"/>
    </font>
    <font>
      <sz val="11"/>
      <color rgb="FF9C5700"/>
      <name val="Calibri"/>
      <family val="2"/>
      <scheme val="minor"/>
    </font>
    <font>
      <sz val="12"/>
      <name val="Arial"/>
      <family val="2"/>
    </font>
    <font>
      <sz val="12"/>
      <color theme="4"/>
      <name val="Arial"/>
      <family val="2"/>
    </font>
    <font>
      <sz val="9"/>
      <color rgb="FF000000"/>
      <name val="Arial"/>
      <family val="2"/>
    </font>
    <font>
      <i/>
      <sz val="9"/>
      <color rgb="FF000000"/>
      <name val="Arial"/>
      <family val="2"/>
    </font>
    <font>
      <i/>
      <sz val="9"/>
      <color theme="1"/>
      <name val="Arial"/>
      <family val="2"/>
    </font>
    <font>
      <sz val="10"/>
      <color theme="1"/>
      <name val="Arial"/>
      <family val="2"/>
    </font>
    <font>
      <sz val="8"/>
      <name val="Calibri"/>
      <family val="2"/>
      <scheme val="minor"/>
    </font>
    <font>
      <i/>
      <sz val="9"/>
      <name val="Arial"/>
      <family val="2"/>
    </font>
    <font>
      <sz val="9"/>
      <name val="Arial"/>
      <family val="2"/>
    </font>
    <font>
      <b/>
      <sz val="10"/>
      <name val="Arial"/>
      <family val="2"/>
    </font>
    <font>
      <sz val="10"/>
      <color rgb="FF00B050"/>
      <name val="Arial"/>
      <family val="2"/>
    </font>
    <font>
      <sz val="10"/>
      <color rgb="FF000000"/>
      <name val="Arial"/>
      <family val="2"/>
    </font>
    <font>
      <sz val="10"/>
      <color rgb="FFFF0000"/>
      <name val="Arial"/>
      <family val="2"/>
    </font>
    <font>
      <strike/>
      <sz val="10"/>
      <color rgb="FFFF0000"/>
      <name val="Arial"/>
      <family val="2"/>
    </font>
    <font>
      <strike/>
      <sz val="10"/>
      <name val="Arial"/>
      <family val="2"/>
    </font>
    <font>
      <sz val="10"/>
      <color theme="6" tint="-0.249977111117893"/>
      <name val="Arial"/>
      <family val="2"/>
    </font>
    <font>
      <b/>
      <sz val="10"/>
      <color rgb="FF7030A0"/>
      <name val="Arial"/>
      <family val="2"/>
    </font>
    <font>
      <sz val="10"/>
      <color theme="4"/>
      <name val="Arial"/>
      <family val="2"/>
    </font>
    <font>
      <b/>
      <sz val="12"/>
      <color rgb="FF3CB1EC"/>
      <name val="Arial"/>
      <family val="2"/>
    </font>
    <font>
      <sz val="12"/>
      <color theme="1"/>
      <name val="Arial"/>
      <family val="2"/>
    </font>
    <font>
      <sz val="12"/>
      <color theme="0"/>
      <name val="Arial"/>
      <family val="2"/>
    </font>
    <font>
      <sz val="10"/>
      <color theme="0"/>
      <name val="Arial"/>
      <family val="2"/>
    </font>
    <font>
      <sz val="9"/>
      <color theme="1"/>
      <name val="Arial"/>
      <family val="2"/>
    </font>
    <font>
      <b/>
      <sz val="9"/>
      <color theme="1"/>
      <name val="Arial"/>
      <family val="2"/>
    </font>
    <font>
      <strike/>
      <sz val="9"/>
      <name val="Arial"/>
      <family val="2"/>
    </font>
    <font>
      <sz val="9"/>
      <color rgb="FFFF0000"/>
      <name val="Arial"/>
      <family val="2"/>
    </font>
    <font>
      <sz val="9"/>
      <color rgb="FF0070C0"/>
      <name val="Arial"/>
      <family val="2"/>
    </font>
    <font>
      <sz val="9"/>
      <color theme="0"/>
      <name val="Arial"/>
      <family val="2"/>
    </font>
    <font>
      <strike/>
      <sz val="9"/>
      <color rgb="FFFF0000"/>
      <name val="Arial"/>
      <family val="2"/>
    </font>
    <font>
      <sz val="9"/>
      <color rgb="FF7030A0"/>
      <name val="Arial"/>
      <family val="2"/>
    </font>
    <font>
      <b/>
      <sz val="9"/>
      <name val="Arial"/>
      <family val="2"/>
    </font>
    <font>
      <sz val="8"/>
      <color rgb="FF000000"/>
      <name val="Arial"/>
      <family val="2"/>
    </font>
    <font>
      <sz val="9"/>
      <color rgb="FF00B050"/>
      <name val="Arial"/>
      <family val="2"/>
    </font>
    <font>
      <sz val="11"/>
      <name val="Calibri"/>
      <family val="2"/>
    </font>
    <font>
      <sz val="11"/>
      <color theme="0"/>
      <name val="Calibri"/>
      <family val="2"/>
      <scheme val="minor"/>
    </font>
    <font>
      <sz val="8"/>
      <color theme="1"/>
      <name val="Arial"/>
      <family val="2"/>
    </font>
    <font>
      <b/>
      <sz val="10"/>
      <color theme="1"/>
      <name val="Arial"/>
      <family val="2"/>
    </font>
    <font>
      <sz val="11"/>
      <color rgb="FF000000"/>
      <name val="Calibri"/>
      <family val="2"/>
    </font>
    <font>
      <b/>
      <sz val="11"/>
      <color theme="0"/>
      <name val="Calibri"/>
      <family val="2"/>
      <scheme val="minor"/>
    </font>
    <font>
      <sz val="14"/>
      <color theme="1"/>
      <name val="Calibri"/>
      <family val="2"/>
      <scheme val="minor"/>
    </font>
    <font>
      <sz val="14"/>
      <color theme="1"/>
      <name val="Calibri"/>
      <family val="2"/>
    </font>
    <font>
      <sz val="11"/>
      <color rgb="FF000000"/>
      <name val="Arial"/>
      <family val="2"/>
    </font>
    <font>
      <sz val="11"/>
      <color theme="0"/>
      <name val="Arial"/>
      <family val="2"/>
    </font>
    <font>
      <b/>
      <sz val="14"/>
      <color rgb="FF000000"/>
      <name val="Calibri"/>
      <family val="2"/>
    </font>
    <font>
      <sz val="11"/>
      <color theme="1"/>
      <name val="Comic Sans MS"/>
      <family val="2"/>
    </font>
    <font>
      <b/>
      <sz val="14"/>
      <color theme="1"/>
      <name val="Calibri"/>
      <family val="2"/>
    </font>
    <font>
      <b/>
      <sz val="11"/>
      <color rgb="FF000000"/>
      <name val="Arial"/>
      <family val="2"/>
    </font>
    <font>
      <b/>
      <sz val="11"/>
      <name val="Arial"/>
      <family val="2"/>
    </font>
    <font>
      <sz val="10"/>
      <color theme="1"/>
      <name val="Arial"/>
    </font>
    <font>
      <b/>
      <sz val="10"/>
      <color rgb="FF000000"/>
      <name val="Arial"/>
      <family val="2"/>
    </font>
    <font>
      <sz val="10"/>
      <color rgb="FF000000"/>
      <name val="Arial"/>
    </font>
    <font>
      <sz val="10"/>
      <color rgb="FFFF0000"/>
      <name val="Arial"/>
    </font>
    <font>
      <b/>
      <sz val="10"/>
      <color rgb="FF000000"/>
      <name val="Arial"/>
    </font>
    <font>
      <sz val="11"/>
      <color theme="1"/>
      <name val="Calibri"/>
      <scheme val="minor"/>
    </font>
    <font>
      <strike/>
      <sz val="9"/>
      <color theme="1"/>
      <name val="Arial"/>
      <family val="2"/>
    </font>
    <font>
      <sz val="9"/>
      <color theme="3"/>
      <name val="Arial"/>
      <family val="2"/>
    </font>
    <font>
      <b/>
      <sz val="9"/>
      <color rgb="FFFF0000"/>
      <name val="Arial"/>
      <family val="2"/>
    </font>
    <font>
      <b/>
      <strike/>
      <sz val="9"/>
      <color theme="1"/>
      <name val="Arial"/>
      <family val="2"/>
    </font>
    <font>
      <sz val="9"/>
      <color rgb="FF00B0F0"/>
      <name val="Arial"/>
      <family val="2"/>
    </font>
    <font>
      <b/>
      <sz val="14"/>
      <name val="Calibri"/>
      <family val="2"/>
    </font>
    <font>
      <sz val="10"/>
      <name val="Arial"/>
    </font>
    <font>
      <sz val="10"/>
      <color rgb="FF7030A0"/>
      <name val="Arial"/>
      <family val="2"/>
    </font>
    <font>
      <b/>
      <sz val="10"/>
      <color rgb="FFFF0000"/>
      <name val="Arial"/>
      <family val="2"/>
    </font>
    <font>
      <b/>
      <sz val="10"/>
      <color theme="4"/>
      <name val="Arial"/>
      <family val="2"/>
    </font>
    <font>
      <sz val="10"/>
      <color rgb="FF444444"/>
      <name val="Arial"/>
      <family val="2"/>
    </font>
  </fonts>
  <fills count="2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2"/>
        <bgColor indexed="64"/>
      </patternFill>
    </fill>
    <fill>
      <patternFill patternType="solid">
        <fgColor rgb="FFFFEB9C"/>
      </patternFill>
    </fill>
    <fill>
      <patternFill patternType="solid">
        <fgColor theme="0" tint="-0.49998474074526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rgb="FFFFFFFF"/>
        <bgColor rgb="FF000000"/>
      </patternFill>
    </fill>
    <fill>
      <patternFill patternType="solid">
        <fgColor theme="0"/>
        <bgColor rgb="FF000000"/>
      </patternFill>
    </fill>
    <fill>
      <patternFill patternType="solid">
        <fgColor indexed="9"/>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92D050"/>
        <bgColor indexed="64"/>
      </patternFill>
    </fill>
    <fill>
      <patternFill patternType="solid">
        <fgColor rgb="FFFF0000"/>
        <bgColor indexed="64"/>
      </patternFill>
    </fill>
    <fill>
      <patternFill patternType="solid">
        <fgColor theme="5"/>
      </patternFill>
    </fill>
    <fill>
      <patternFill patternType="solid">
        <fgColor rgb="FFFCE4D6"/>
        <bgColor rgb="FFFCE4D6"/>
      </patternFill>
    </fill>
    <fill>
      <patternFill patternType="solid">
        <fgColor theme="5" tint="0.79998168889431442"/>
        <bgColor indexed="64"/>
      </patternFill>
    </fill>
    <fill>
      <patternFill patternType="solid">
        <fgColor theme="0"/>
        <bgColor theme="0"/>
      </patternFill>
    </fill>
    <fill>
      <patternFill patternType="solid">
        <fgColor rgb="FFA5A5A5"/>
        <bgColor rgb="FFA5A5A5"/>
      </patternFill>
    </fill>
    <fill>
      <patternFill patternType="solid">
        <fgColor rgb="FFBFBFBF"/>
        <bgColor rgb="FFBFBFBF"/>
      </patternFill>
    </fill>
    <fill>
      <patternFill patternType="solid">
        <fgColor rgb="FFD8D8D8"/>
        <bgColor rgb="FFD8D8D8"/>
      </patternFill>
    </fill>
  </fills>
  <borders count="5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hair">
        <color indexed="64"/>
      </left>
      <right style="hair">
        <color indexed="64"/>
      </right>
      <top style="hair">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hair">
        <color indexed="64"/>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right/>
      <top style="hair">
        <color indexed="64"/>
      </top>
      <bottom style="hair">
        <color indexed="64"/>
      </bottom>
      <diagonal/>
    </border>
    <border>
      <left style="hair">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style="hair">
        <color indexed="64"/>
      </left>
      <right style="hair">
        <color indexed="64"/>
      </right>
      <top style="hair">
        <color rgb="FF000000"/>
      </top>
      <bottom style="hair">
        <color indexed="64"/>
      </bottom>
      <diagonal/>
    </border>
    <border>
      <left/>
      <right style="hair">
        <color rgb="FF000000"/>
      </right>
      <top style="hair">
        <color rgb="FF000000"/>
      </top>
      <bottom style="hair">
        <color rgb="FF000000"/>
      </bottom>
      <diagonal/>
    </border>
    <border>
      <left/>
      <right/>
      <top style="hair">
        <color rgb="FF000000"/>
      </top>
      <bottom style="hair">
        <color rgb="FF000000"/>
      </bottom>
      <diagonal/>
    </border>
    <border>
      <left style="thin">
        <color rgb="FF999999"/>
      </left>
      <right/>
      <top/>
      <bottom/>
      <diagonal/>
    </border>
    <border>
      <left style="medium">
        <color rgb="FFC65911"/>
      </left>
      <right style="thin">
        <color indexed="64"/>
      </right>
      <top style="thin">
        <color indexed="64"/>
      </top>
      <bottom style="thin">
        <color indexed="64"/>
      </bottom>
      <diagonal/>
    </border>
    <border>
      <left style="medium">
        <color rgb="FFC65911"/>
      </left>
      <right style="thin">
        <color indexed="64"/>
      </right>
      <top style="thin">
        <color indexed="64"/>
      </top>
      <bottom style="medium">
        <color rgb="FFC65911"/>
      </bottom>
      <diagonal/>
    </border>
    <border>
      <left style="thin">
        <color indexed="64"/>
      </left>
      <right style="thin">
        <color indexed="64"/>
      </right>
      <top style="thin">
        <color indexed="64"/>
      </top>
      <bottom style="medium">
        <color rgb="FFC65911"/>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style="hair">
        <color rgb="FF000000"/>
      </right>
      <top style="hair">
        <color rgb="FF000000"/>
      </top>
      <bottom/>
      <diagonal/>
    </border>
    <border>
      <left style="hair">
        <color rgb="FF000000"/>
      </left>
      <right/>
      <top/>
      <bottom style="hair">
        <color rgb="FF000000"/>
      </bottom>
      <diagonal/>
    </border>
    <border>
      <left/>
      <right style="hair">
        <color rgb="FF000000"/>
      </right>
      <top/>
      <bottom style="hair">
        <color rgb="FF000000"/>
      </bottom>
      <diagonal/>
    </border>
    <border>
      <left style="hair">
        <color rgb="FF000000"/>
      </left>
      <right style="hair">
        <color rgb="FF000000"/>
      </right>
      <top/>
      <bottom style="hair">
        <color rgb="FF000000"/>
      </bottom>
      <diagonal/>
    </border>
    <border>
      <left/>
      <right/>
      <top/>
      <bottom style="hair">
        <color indexed="64"/>
      </bottom>
      <diagonal/>
    </border>
    <border>
      <left/>
      <right style="medium">
        <color theme="5" tint="-0.24994659260841701"/>
      </right>
      <top/>
      <bottom style="thin">
        <color indexed="64"/>
      </bottom>
      <diagonal/>
    </border>
    <border>
      <left style="thin">
        <color indexed="64"/>
      </left>
      <right style="medium">
        <color theme="5" tint="-0.24994659260841701"/>
      </right>
      <top/>
      <bottom style="thin">
        <color indexed="64"/>
      </bottom>
      <diagonal/>
    </border>
    <border>
      <left style="thin">
        <color indexed="64"/>
      </left>
      <right/>
      <top style="thin">
        <color indexed="64"/>
      </top>
      <bottom style="medium">
        <color rgb="FFC65911"/>
      </bottom>
      <diagonal/>
    </border>
    <border>
      <left style="thin">
        <color indexed="64"/>
      </left>
      <right style="thin">
        <color indexed="64"/>
      </right>
      <top/>
      <bottom style="medium">
        <color theme="5" tint="-0.24994659260841701"/>
      </bottom>
      <diagonal/>
    </border>
    <border>
      <left style="thin">
        <color rgb="FF000000"/>
      </left>
      <right style="thin">
        <color rgb="FF000000"/>
      </right>
      <top/>
      <bottom style="thin">
        <color rgb="FF000000"/>
      </bottom>
      <diagonal/>
    </border>
    <border>
      <left style="thin">
        <color indexed="64"/>
      </left>
      <right style="thin">
        <color indexed="64"/>
      </right>
      <top style="medium">
        <color rgb="FF000000"/>
      </top>
      <bottom style="thin">
        <color indexed="64"/>
      </bottom>
      <diagonal/>
    </border>
    <border>
      <left style="thin">
        <color indexed="64"/>
      </left>
      <right style="thin">
        <color indexed="64"/>
      </right>
      <top/>
      <bottom style="medium">
        <color rgb="FF000000"/>
      </bottom>
      <diagonal/>
    </border>
  </borders>
  <cellStyleXfs count="20">
    <xf numFmtId="0" fontId="0" fillId="0" borderId="0"/>
    <xf numFmtId="9" fontId="1" fillId="0" borderId="0" applyFont="0" applyFill="0" applyBorder="0" applyAlignment="0" applyProtection="0"/>
    <xf numFmtId="41" fontId="2" fillId="0" borderId="0" applyFont="0" applyFill="0" applyBorder="0" applyAlignment="0" applyProtection="0"/>
    <xf numFmtId="0" fontId="3" fillId="0" borderId="0"/>
    <xf numFmtId="0" fontId="1" fillId="0" borderId="0"/>
    <xf numFmtId="0" fontId="8" fillId="5" borderId="0" applyNumberFormat="0" applyBorder="0" applyAlignment="0" applyProtection="0"/>
    <xf numFmtId="0" fontId="8" fillId="5" borderId="0" applyNumberFormat="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41" fontId="1" fillId="0" borderId="0" applyFont="0" applyFill="0" applyBorder="0" applyAlignment="0" applyProtection="0"/>
    <xf numFmtId="0" fontId="43" fillId="18" borderId="0" applyNumberFormat="0" applyBorder="0" applyAlignment="0" applyProtection="0"/>
    <xf numFmtId="0" fontId="53" fillId="0" borderId="0"/>
    <xf numFmtId="0" fontId="62" fillId="0" borderId="0"/>
    <xf numFmtId="9" fontId="1" fillId="0" borderId="0" applyFont="0" applyFill="0" applyBorder="0" applyAlignment="0" applyProtection="0"/>
    <xf numFmtId="0" fontId="69" fillId="0" borderId="0"/>
  </cellStyleXfs>
  <cellXfs count="1287">
    <xf numFmtId="0" fontId="0" fillId="0" borderId="0" xfId="0"/>
    <xf numFmtId="0" fontId="5" fillId="0" borderId="4" xfId="0" applyFont="1" applyBorder="1" applyAlignment="1" applyProtection="1">
      <alignment horizontal="left" vertical="center"/>
      <protection locked="0"/>
    </xf>
    <xf numFmtId="0" fontId="5" fillId="2" borderId="4" xfId="0" applyFont="1" applyFill="1" applyBorder="1" applyAlignment="1" applyProtection="1">
      <alignment horizontal="left" vertical="center"/>
      <protection locked="0"/>
    </xf>
    <xf numFmtId="0" fontId="5" fillId="10" borderId="4" xfId="0" applyFont="1" applyFill="1" applyBorder="1" applyAlignment="1" applyProtection="1">
      <alignment horizontal="left" vertical="center"/>
      <protection locked="0"/>
    </xf>
    <xf numFmtId="0" fontId="5" fillId="0" borderId="2" xfId="0" applyFont="1" applyBorder="1" applyAlignment="1" applyProtection="1">
      <alignment horizontal="left" vertical="center"/>
      <protection locked="0"/>
    </xf>
    <xf numFmtId="0" fontId="5" fillId="0" borderId="1" xfId="0" applyFont="1" applyBorder="1" applyAlignment="1" applyProtection="1">
      <alignment horizontal="left" vertical="center"/>
      <protection locked="0"/>
    </xf>
    <xf numFmtId="0" fontId="5" fillId="0" borderId="4" xfId="0" applyFont="1" applyBorder="1" applyAlignment="1" applyProtection="1">
      <alignment horizontal="center" vertical="center"/>
      <protection locked="0"/>
    </xf>
    <xf numFmtId="0" fontId="11" fillId="2" borderId="0" xfId="0" applyFont="1" applyFill="1" applyAlignment="1" applyProtection="1">
      <alignment horizontal="left"/>
      <protection locked="0"/>
    </xf>
    <xf numFmtId="0" fontId="14" fillId="0" borderId="1" xfId="0" applyFont="1" applyBorder="1"/>
    <xf numFmtId="0" fontId="14" fillId="0" borderId="1" xfId="0" applyFont="1" applyBorder="1" applyAlignment="1">
      <alignment horizontal="center"/>
    </xf>
    <xf numFmtId="0" fontId="5" fillId="0" borderId="3" xfId="0" applyFont="1" applyBorder="1" applyAlignment="1" applyProtection="1">
      <alignment vertical="center"/>
      <protection locked="0"/>
    </xf>
    <xf numFmtId="0" fontId="5" fillId="0" borderId="4" xfId="0" applyFont="1" applyBorder="1" applyAlignment="1" applyProtection="1">
      <alignment vertical="center"/>
      <protection locked="0"/>
    </xf>
    <xf numFmtId="14" fontId="5" fillId="0" borderId="4" xfId="0" applyNumberFormat="1" applyFont="1" applyBorder="1" applyAlignment="1" applyProtection="1">
      <alignment horizontal="center" vertical="center"/>
      <protection locked="0"/>
    </xf>
    <xf numFmtId="0" fontId="17" fillId="13" borderId="1" xfId="7" applyFont="1" applyFill="1" applyBorder="1" applyAlignment="1" applyProtection="1">
      <alignment vertical="center"/>
      <protection locked="0"/>
    </xf>
    <xf numFmtId="0" fontId="17" fillId="13" borderId="1" xfId="7" applyFont="1" applyFill="1" applyBorder="1" applyAlignment="1" applyProtection="1">
      <alignment horizontal="left" vertical="center"/>
      <protection locked="0"/>
    </xf>
    <xf numFmtId="0" fontId="3" fillId="2" borderId="0" xfId="7" applyFill="1" applyProtection="1">
      <protection locked="0"/>
    </xf>
    <xf numFmtId="0" fontId="3" fillId="0" borderId="0" xfId="7" applyProtection="1">
      <protection locked="0"/>
    </xf>
    <xf numFmtId="0" fontId="3" fillId="13" borderId="0" xfId="7" applyFill="1" applyProtection="1">
      <protection locked="0"/>
    </xf>
    <xf numFmtId="0" fontId="18" fillId="13" borderId="0" xfId="7" applyFont="1" applyFill="1" applyAlignment="1" applyProtection="1">
      <alignment horizontal="center" vertical="top"/>
      <protection locked="0"/>
    </xf>
    <xf numFmtId="0" fontId="18" fillId="2" borderId="6" xfId="7" applyFont="1" applyFill="1" applyBorder="1"/>
    <xf numFmtId="0" fontId="3" fillId="2" borderId="0" xfId="7" applyFill="1"/>
    <xf numFmtId="0" fontId="18" fillId="2" borderId="1" xfId="7" applyFont="1" applyFill="1" applyBorder="1" applyAlignment="1" applyProtection="1">
      <alignment horizontal="center" vertical="center" wrapText="1"/>
      <protection locked="0"/>
    </xf>
    <xf numFmtId="0" fontId="3" fillId="2" borderId="0" xfId="7" applyFill="1" applyAlignment="1" applyProtection="1">
      <alignment vertical="center"/>
      <protection locked="0"/>
    </xf>
    <xf numFmtId="0" fontId="3" fillId="13" borderId="0" xfId="7" applyFill="1" applyAlignment="1" applyProtection="1">
      <alignment vertical="center"/>
      <protection locked="0"/>
    </xf>
    <xf numFmtId="0" fontId="18" fillId="0" borderId="1" xfId="7" applyFont="1" applyBorder="1" applyAlignment="1" applyProtection="1">
      <alignment horizontal="center" vertical="center" wrapText="1"/>
      <protection locked="0"/>
    </xf>
    <xf numFmtId="0" fontId="18" fillId="13" borderId="1" xfId="7" applyFont="1" applyFill="1" applyBorder="1" applyAlignment="1" applyProtection="1">
      <alignment horizontal="center" vertical="center" wrapText="1"/>
      <protection locked="0"/>
    </xf>
    <xf numFmtId="0" fontId="18" fillId="3" borderId="1" xfId="7" applyFont="1" applyFill="1" applyBorder="1" applyAlignment="1" applyProtection="1">
      <alignment horizontal="center" vertical="center" wrapText="1"/>
      <protection locked="0"/>
    </xf>
    <xf numFmtId="0" fontId="3" fillId="13" borderId="14" xfId="7" applyFill="1" applyBorder="1" applyAlignment="1" applyProtection="1">
      <alignment horizontal="center" vertical="center" wrapText="1"/>
      <protection locked="0"/>
    </xf>
    <xf numFmtId="0" fontId="3" fillId="13" borderId="1" xfId="7" applyFill="1" applyBorder="1" applyAlignment="1" applyProtection="1">
      <alignment horizontal="justify" vertical="center" wrapText="1"/>
      <protection locked="0"/>
    </xf>
    <xf numFmtId="0" fontId="3" fillId="0" borderId="1" xfId="7" applyBorder="1" applyAlignment="1" applyProtection="1">
      <alignment horizontal="center" vertical="center" wrapText="1"/>
      <protection locked="0"/>
    </xf>
    <xf numFmtId="0" fontId="3" fillId="13" borderId="1" xfId="7" applyFill="1" applyBorder="1" applyAlignment="1" applyProtection="1">
      <alignment horizontal="justify" vertical="center"/>
      <protection locked="0"/>
    </xf>
    <xf numFmtId="0" fontId="3" fillId="13" borderId="1" xfId="7" applyFill="1" applyBorder="1" applyAlignment="1" applyProtection="1">
      <alignment horizontal="center" vertical="center" wrapText="1"/>
      <protection locked="0"/>
    </xf>
    <xf numFmtId="0" fontId="3" fillId="13" borderId="1" xfId="7" applyFill="1" applyBorder="1" applyAlignment="1">
      <alignment horizontal="center" vertical="center" wrapText="1"/>
    </xf>
    <xf numFmtId="0" fontId="3" fillId="16" borderId="1" xfId="7" applyFill="1" applyBorder="1" applyAlignment="1">
      <alignment horizontal="center" vertical="center"/>
    </xf>
    <xf numFmtId="0" fontId="3" fillId="13" borderId="1" xfId="7" applyFill="1" applyBorder="1" applyAlignment="1" applyProtection="1">
      <alignment vertical="center" wrapText="1"/>
      <protection locked="0"/>
    </xf>
    <xf numFmtId="0" fontId="3" fillId="16" borderId="1" xfId="7" applyFill="1" applyBorder="1" applyAlignment="1">
      <alignment vertical="center"/>
    </xf>
    <xf numFmtId="0" fontId="3" fillId="13" borderId="1" xfId="7" applyFill="1" applyBorder="1" applyAlignment="1" applyProtection="1">
      <alignment vertical="center"/>
      <protection locked="0"/>
    </xf>
    <xf numFmtId="9" fontId="3" fillId="0" borderId="1" xfId="7" applyNumberFormat="1" applyBorder="1" applyAlignment="1" applyProtection="1">
      <alignment horizontal="center" vertical="center" wrapText="1"/>
      <protection locked="0"/>
    </xf>
    <xf numFmtId="14" fontId="3" fillId="13" borderId="1" xfId="7" applyNumberFormat="1" applyFill="1" applyBorder="1" applyAlignment="1" applyProtection="1">
      <alignment horizontal="center" vertical="center" wrapText="1"/>
      <protection locked="0"/>
    </xf>
    <xf numFmtId="14" fontId="3" fillId="13" borderId="1" xfId="8" applyNumberFormat="1" applyFont="1" applyFill="1" applyBorder="1" applyAlignment="1" applyProtection="1">
      <alignment vertical="center" wrapText="1"/>
      <protection locked="0"/>
    </xf>
    <xf numFmtId="9" fontId="3" fillId="13" borderId="1" xfId="8" applyFont="1" applyFill="1" applyBorder="1" applyAlignment="1" applyProtection="1">
      <alignment horizontal="center" vertical="center" wrapText="1"/>
      <protection locked="0"/>
    </xf>
    <xf numFmtId="14" fontId="3" fillId="13" borderId="1" xfId="8" applyNumberFormat="1" applyFont="1" applyFill="1" applyBorder="1" applyAlignment="1" applyProtection="1">
      <alignment horizontal="center" vertical="center" wrapText="1"/>
      <protection locked="0"/>
    </xf>
    <xf numFmtId="0" fontId="3" fillId="13" borderId="15" xfId="7" applyFill="1" applyBorder="1" applyAlignment="1" applyProtection="1">
      <alignment horizontal="justify" vertical="center" wrapText="1"/>
      <protection locked="0"/>
    </xf>
    <xf numFmtId="0" fontId="18" fillId="13" borderId="0" xfId="7" applyFont="1" applyFill="1" applyProtection="1">
      <protection locked="0"/>
    </xf>
    <xf numFmtId="0" fontId="3" fillId="13" borderId="16" xfId="7" applyFill="1" applyBorder="1" applyAlignment="1" applyProtection="1">
      <alignment horizontal="center" vertical="center" wrapText="1"/>
      <protection locked="0"/>
    </xf>
    <xf numFmtId="0" fontId="3" fillId="13" borderId="15" xfId="7" applyFill="1" applyBorder="1" applyAlignment="1" applyProtection="1">
      <alignment horizontal="justify" vertical="center"/>
      <protection locked="0"/>
    </xf>
    <xf numFmtId="0" fontId="3" fillId="13" borderId="15" xfId="7" applyFill="1" applyBorder="1" applyAlignment="1" applyProtection="1">
      <alignment horizontal="center" vertical="center" wrapText="1"/>
      <protection locked="0"/>
    </xf>
    <xf numFmtId="0" fontId="3" fillId="13" borderId="15" xfId="7" applyFill="1" applyBorder="1" applyAlignment="1">
      <alignment horizontal="center" vertical="center" wrapText="1"/>
    </xf>
    <xf numFmtId="0" fontId="3" fillId="16" borderId="15" xfId="7" applyFill="1" applyBorder="1" applyAlignment="1">
      <alignment horizontal="center" vertical="center"/>
    </xf>
    <xf numFmtId="0" fontId="3" fillId="0" borderId="15" xfId="7" applyBorder="1" applyAlignment="1" applyProtection="1">
      <alignment horizontal="center" vertical="center"/>
      <protection locked="0"/>
    </xf>
    <xf numFmtId="0" fontId="3" fillId="13" borderId="1" xfId="7" applyFill="1" applyBorder="1" applyAlignment="1" applyProtection="1">
      <alignment horizontal="left" vertical="center" wrapText="1"/>
      <protection locked="0"/>
    </xf>
    <xf numFmtId="0" fontId="3" fillId="0" borderId="15" xfId="7" applyBorder="1" applyAlignment="1" applyProtection="1">
      <alignment horizontal="center" vertical="center" wrapText="1"/>
      <protection locked="0"/>
    </xf>
    <xf numFmtId="9" fontId="3" fillId="0" borderId="15" xfId="7" applyNumberFormat="1" applyBorder="1" applyAlignment="1" applyProtection="1">
      <alignment horizontal="center" vertical="center" wrapText="1"/>
      <protection locked="0"/>
    </xf>
    <xf numFmtId="14" fontId="3" fillId="13" borderId="15" xfId="7" applyNumberFormat="1" applyFill="1" applyBorder="1" applyAlignment="1" applyProtection="1">
      <alignment horizontal="center" vertical="center" wrapText="1"/>
      <protection locked="0"/>
    </xf>
    <xf numFmtId="14" fontId="3" fillId="13" borderId="15" xfId="8" applyNumberFormat="1" applyFont="1" applyFill="1" applyBorder="1" applyAlignment="1" applyProtection="1">
      <alignment vertical="center" wrapText="1"/>
      <protection locked="0"/>
    </xf>
    <xf numFmtId="9" fontId="3" fillId="0" borderId="15" xfId="8" applyFont="1" applyFill="1" applyBorder="1" applyAlignment="1" applyProtection="1">
      <alignment horizontal="center" vertical="center" wrapText="1"/>
      <protection locked="0"/>
    </xf>
    <xf numFmtId="0" fontId="3" fillId="13" borderId="15" xfId="7" applyFill="1" applyBorder="1" applyAlignment="1" applyProtection="1">
      <alignment vertical="center" wrapText="1"/>
      <protection locked="0"/>
    </xf>
    <xf numFmtId="9" fontId="3" fillId="13" borderId="15" xfId="8" applyFont="1" applyFill="1" applyBorder="1" applyAlignment="1" applyProtection="1">
      <alignment horizontal="center" vertical="center" wrapText="1"/>
      <protection locked="0"/>
    </xf>
    <xf numFmtId="0" fontId="3" fillId="0" borderId="1" xfId="7" applyBorder="1" applyAlignment="1" applyProtection="1">
      <alignment horizontal="justify" vertical="center" wrapText="1"/>
      <protection locked="0"/>
    </xf>
    <xf numFmtId="0" fontId="3" fillId="13" borderId="14" xfId="7" applyFill="1" applyBorder="1" applyAlignment="1" applyProtection="1">
      <alignment horizontal="center" vertical="center"/>
      <protection locked="0"/>
    </xf>
    <xf numFmtId="0" fontId="3" fillId="13" borderId="14" xfId="7" applyFill="1" applyBorder="1" applyAlignment="1">
      <alignment horizontal="center" vertical="center" wrapText="1"/>
    </xf>
    <xf numFmtId="0" fontId="3" fillId="16" borderId="14" xfId="7" applyFill="1" applyBorder="1" applyAlignment="1">
      <alignment horizontal="center" vertical="center"/>
    </xf>
    <xf numFmtId="0" fontId="20" fillId="13" borderId="15" xfId="7" applyFont="1" applyFill="1" applyBorder="1" applyAlignment="1" applyProtection="1">
      <alignment horizontal="justify" vertical="center" wrapText="1"/>
      <protection locked="0"/>
    </xf>
    <xf numFmtId="0" fontId="20" fillId="0" borderId="15" xfId="7" applyFont="1" applyBorder="1" applyAlignment="1" applyProtection="1">
      <alignment horizontal="center" vertical="center" wrapText="1"/>
      <protection locked="0"/>
    </xf>
    <xf numFmtId="9" fontId="3" fillId="13" borderId="15" xfId="9" applyNumberFormat="1" applyFont="1" applyFill="1" applyBorder="1" applyAlignment="1" applyProtection="1">
      <alignment horizontal="center" vertical="center" wrapText="1"/>
      <protection locked="0"/>
    </xf>
    <xf numFmtId="14" fontId="3" fillId="13" borderId="15" xfId="8" applyNumberFormat="1" applyFont="1" applyFill="1" applyBorder="1" applyAlignment="1" applyProtection="1">
      <alignment horizontal="center" vertical="center" wrapText="1"/>
      <protection locked="0"/>
    </xf>
    <xf numFmtId="0" fontId="3" fillId="11" borderId="15" xfId="7" applyFill="1" applyBorder="1" applyAlignment="1">
      <alignment horizontal="justify" vertical="center" wrapText="1"/>
    </xf>
    <xf numFmtId="0" fontId="3" fillId="13" borderId="15" xfId="7" applyFill="1" applyBorder="1" applyAlignment="1" applyProtection="1">
      <alignment horizontal="center" vertical="center"/>
      <protection locked="0"/>
    </xf>
    <xf numFmtId="9" fontId="3" fillId="13" borderId="15" xfId="7" applyNumberFormat="1" applyFill="1" applyBorder="1" applyAlignment="1" applyProtection="1">
      <alignment horizontal="center" vertical="center" wrapText="1"/>
      <protection locked="0"/>
    </xf>
    <xf numFmtId="0" fontId="3" fillId="11" borderId="15" xfId="7" applyFill="1" applyBorder="1" applyAlignment="1">
      <alignment vertical="center" wrapText="1"/>
    </xf>
    <xf numFmtId="0" fontId="3" fillId="13" borderId="14" xfId="7" applyFill="1" applyBorder="1" applyAlignment="1" applyProtection="1">
      <alignment vertical="center" wrapText="1"/>
      <protection locked="0"/>
    </xf>
    <xf numFmtId="0" fontId="3" fillId="0" borderId="1" xfId="7" applyBorder="1" applyAlignment="1">
      <alignment vertical="center" wrapText="1"/>
    </xf>
    <xf numFmtId="9" fontId="3" fillId="13" borderId="15" xfId="8" applyFont="1" applyFill="1" applyBorder="1" applyAlignment="1" applyProtection="1">
      <alignment vertical="center" wrapText="1"/>
      <protection locked="0"/>
    </xf>
    <xf numFmtId="0" fontId="3" fillId="13" borderId="15" xfId="7" applyFill="1" applyBorder="1" applyAlignment="1" applyProtection="1">
      <alignment horizontal="left" vertical="center" wrapText="1"/>
      <protection locked="0"/>
    </xf>
    <xf numFmtId="0" fontId="14" fillId="13" borderId="15" xfId="7" applyFont="1" applyFill="1" applyBorder="1" applyAlignment="1" applyProtection="1">
      <alignment vertical="center" wrapText="1"/>
      <protection locked="0"/>
    </xf>
    <xf numFmtId="0" fontId="3" fillId="13" borderId="15" xfId="7" applyFill="1" applyBorder="1" applyAlignment="1">
      <alignment vertical="center" wrapText="1"/>
    </xf>
    <xf numFmtId="14" fontId="3" fillId="13" borderId="15" xfId="7" applyNumberFormat="1" applyFill="1" applyBorder="1" applyAlignment="1" applyProtection="1">
      <alignment horizontal="left" vertical="center" wrapText="1"/>
      <protection locked="0"/>
    </xf>
    <xf numFmtId="14" fontId="3" fillId="13" borderId="15" xfId="7" applyNumberFormat="1" applyFill="1" applyBorder="1" applyAlignment="1" applyProtection="1">
      <alignment horizontal="justify" vertical="center" wrapText="1"/>
      <protection locked="0"/>
    </xf>
    <xf numFmtId="0" fontId="3" fillId="13" borderId="14" xfId="7" applyFill="1" applyBorder="1" applyAlignment="1" applyProtection="1">
      <alignment horizontal="left" vertical="center" wrapText="1"/>
      <protection locked="0"/>
    </xf>
    <xf numFmtId="0" fontId="3" fillId="13" borderId="1" xfId="7" applyFill="1" applyBorder="1" applyAlignment="1" applyProtection="1">
      <alignment horizontal="center" vertical="center"/>
      <protection locked="0"/>
    </xf>
    <xf numFmtId="0" fontId="3" fillId="13" borderId="1" xfId="7" applyFill="1" applyBorder="1" applyAlignment="1">
      <alignment horizontal="left" vertical="center" wrapText="1"/>
    </xf>
    <xf numFmtId="0" fontId="3" fillId="0" borderId="1" xfId="7" applyBorder="1" applyAlignment="1" applyProtection="1">
      <alignment horizontal="left" vertical="center"/>
      <protection locked="0"/>
    </xf>
    <xf numFmtId="0" fontId="3" fillId="13" borderId="1" xfId="7" applyFill="1" applyBorder="1" applyAlignment="1" applyProtection="1">
      <alignment vertical="top" wrapText="1"/>
      <protection locked="0"/>
    </xf>
    <xf numFmtId="14" fontId="3" fillId="11" borderId="15" xfId="7" applyNumberFormat="1" applyFill="1" applyBorder="1" applyAlignment="1">
      <alignment horizontal="center" vertical="center" wrapText="1"/>
    </xf>
    <xf numFmtId="0" fontId="3" fillId="11" borderId="15" xfId="7" applyFill="1" applyBorder="1" applyAlignment="1">
      <alignment horizontal="center" vertical="center" wrapText="1"/>
    </xf>
    <xf numFmtId="0" fontId="3" fillId="11" borderId="14" xfId="7" applyFill="1" applyBorder="1" applyAlignment="1">
      <alignment horizontal="center" vertical="center" wrapText="1"/>
    </xf>
    <xf numFmtId="0" fontId="3" fillId="13" borderId="15" xfId="7" applyFill="1" applyBorder="1" applyAlignment="1" applyProtection="1">
      <alignment vertical="top" wrapText="1"/>
      <protection locked="0"/>
    </xf>
    <xf numFmtId="0" fontId="14" fillId="13" borderId="15" xfId="7" applyFont="1" applyFill="1" applyBorder="1" applyAlignment="1" applyProtection="1">
      <alignment horizontal="center" vertical="center" wrapText="1"/>
      <protection locked="0"/>
    </xf>
    <xf numFmtId="9" fontId="14" fillId="13" borderId="15" xfId="7" applyNumberFormat="1" applyFont="1" applyFill="1" applyBorder="1" applyAlignment="1" applyProtection="1">
      <alignment horizontal="center" vertical="center" wrapText="1"/>
      <protection locked="0"/>
    </xf>
    <xf numFmtId="0" fontId="3" fillId="0" borderId="15" xfId="7" applyBorder="1" applyAlignment="1" applyProtection="1">
      <alignment vertical="center" wrapText="1"/>
      <protection locked="0"/>
    </xf>
    <xf numFmtId="14" fontId="3" fillId="0" borderId="15" xfId="7" applyNumberFormat="1" applyBorder="1" applyAlignment="1" applyProtection="1">
      <alignment horizontal="center" vertical="center" wrapText="1"/>
      <protection locked="0"/>
    </xf>
    <xf numFmtId="0" fontId="20" fillId="0" borderId="1" xfId="7" applyFont="1" applyBorder="1" applyAlignment="1">
      <alignment horizontal="center" vertical="center" wrapText="1"/>
    </xf>
    <xf numFmtId="14" fontId="3" fillId="0" borderId="15" xfId="8" applyNumberFormat="1" applyFont="1" applyFill="1" applyBorder="1" applyAlignment="1" applyProtection="1">
      <alignment vertical="center" wrapText="1"/>
      <protection locked="0"/>
    </xf>
    <xf numFmtId="14" fontId="3" fillId="0" borderId="1" xfId="7" applyNumberFormat="1" applyBorder="1" applyAlignment="1" applyProtection="1">
      <alignment horizontal="center" vertical="center" wrapText="1"/>
      <protection locked="0"/>
    </xf>
    <xf numFmtId="0" fontId="14" fillId="0" borderId="1" xfId="7" applyFont="1" applyBorder="1" applyAlignment="1" applyProtection="1">
      <alignment horizontal="center" vertical="center" wrapText="1"/>
      <protection locked="0"/>
    </xf>
    <xf numFmtId="0" fontId="3" fillId="13" borderId="15" xfId="7" applyFill="1" applyBorder="1" applyAlignment="1" applyProtection="1">
      <alignment vertical="center"/>
      <protection locked="0"/>
    </xf>
    <xf numFmtId="9" fontId="3" fillId="13" borderId="15" xfId="7" applyNumberFormat="1" applyFill="1" applyBorder="1" applyAlignment="1" applyProtection="1">
      <alignment vertical="center" wrapText="1"/>
      <protection locked="0"/>
    </xf>
    <xf numFmtId="0" fontId="14" fillId="0" borderId="15" xfId="7" applyFont="1" applyBorder="1" applyAlignment="1" applyProtection="1">
      <alignment horizontal="justify" vertical="center" wrapText="1"/>
      <protection locked="0"/>
    </xf>
    <xf numFmtId="14" fontId="3" fillId="0" borderId="15" xfId="8" applyNumberFormat="1" applyFont="1" applyFill="1" applyBorder="1" applyAlignment="1" applyProtection="1">
      <alignment horizontal="center" vertical="center" wrapText="1"/>
      <protection locked="0"/>
    </xf>
    <xf numFmtId="0" fontId="3" fillId="0" borderId="15" xfId="7" applyBorder="1" applyAlignment="1" applyProtection="1">
      <alignment horizontal="justify" vertical="center" wrapText="1"/>
      <protection locked="0"/>
    </xf>
    <xf numFmtId="0" fontId="20" fillId="0" borderId="15" xfId="7" applyFont="1" applyBorder="1" applyAlignment="1" applyProtection="1">
      <alignment horizontal="justify" vertical="center" wrapText="1"/>
      <protection locked="0"/>
    </xf>
    <xf numFmtId="9" fontId="21" fillId="13" borderId="15" xfId="8" applyFont="1" applyFill="1" applyBorder="1" applyAlignment="1" applyProtection="1">
      <alignment vertical="center" wrapText="1"/>
      <protection locked="0"/>
    </xf>
    <xf numFmtId="0" fontId="3" fillId="0" borderId="15" xfId="7" applyBorder="1" applyAlignment="1" applyProtection="1">
      <alignment horizontal="left" vertical="center" wrapText="1"/>
      <protection locked="0"/>
    </xf>
    <xf numFmtId="9" fontId="3" fillId="2" borderId="15" xfId="8" applyFont="1" applyFill="1" applyBorder="1" applyAlignment="1" applyProtection="1">
      <alignment horizontal="center" vertical="center" wrapText="1"/>
      <protection locked="0"/>
    </xf>
    <xf numFmtId="0" fontId="3" fillId="0" borderId="14" xfId="7" applyBorder="1" applyAlignment="1" applyProtection="1">
      <alignment vertical="center" wrapText="1"/>
      <protection locked="0"/>
    </xf>
    <xf numFmtId="0" fontId="3" fillId="0" borderId="1" xfId="7" applyBorder="1" applyAlignment="1">
      <alignment horizontal="center" vertical="center" wrapText="1"/>
    </xf>
    <xf numFmtId="0" fontId="3" fillId="0" borderId="15" xfId="7" applyBorder="1" applyAlignment="1">
      <alignment vertical="center" wrapText="1"/>
    </xf>
    <xf numFmtId="0" fontId="3" fillId="0" borderId="1" xfId="7" applyBorder="1" applyAlignment="1">
      <alignment horizontal="center" vertical="center"/>
    </xf>
    <xf numFmtId="14" fontId="3" fillId="0" borderId="15" xfId="7" applyNumberFormat="1" applyBorder="1" applyAlignment="1" applyProtection="1">
      <alignment horizontal="justify" vertical="center" wrapText="1"/>
      <protection locked="0"/>
    </xf>
    <xf numFmtId="9" fontId="3" fillId="0" borderId="15" xfId="8" applyFont="1" applyFill="1" applyBorder="1" applyAlignment="1" applyProtection="1">
      <alignment vertical="center" wrapText="1"/>
      <protection locked="0"/>
    </xf>
    <xf numFmtId="14" fontId="3" fillId="0" borderId="15" xfId="7" applyNumberFormat="1" applyBorder="1" applyAlignment="1" applyProtection="1">
      <alignment vertical="center" wrapText="1"/>
      <protection locked="0"/>
    </xf>
    <xf numFmtId="0" fontId="18" fillId="0" borderId="0" xfId="7" applyFont="1" applyProtection="1">
      <protection locked="0"/>
    </xf>
    <xf numFmtId="0" fontId="3" fillId="0" borderId="0" xfId="7" applyAlignment="1">
      <alignment horizontal="center" vertical="center" wrapText="1"/>
    </xf>
    <xf numFmtId="0" fontId="3" fillId="0" borderId="1" xfId="7" applyBorder="1" applyAlignment="1" applyProtection="1">
      <alignment vertical="center" wrapText="1"/>
      <protection locked="0"/>
    </xf>
    <xf numFmtId="0" fontId="24" fillId="0" borderId="15" xfId="7" applyFont="1" applyBorder="1" applyAlignment="1" applyProtection="1">
      <alignment vertical="center" wrapText="1"/>
      <protection locked="0"/>
    </xf>
    <xf numFmtId="0" fontId="3" fillId="13" borderId="15" xfId="7" applyFill="1" applyBorder="1" applyAlignment="1">
      <alignment horizontal="left" vertical="center" wrapText="1"/>
    </xf>
    <xf numFmtId="0" fontId="3" fillId="0" borderId="15" xfId="7" applyBorder="1" applyAlignment="1" applyProtection="1">
      <alignment horizontal="left" vertical="center"/>
      <protection locked="0"/>
    </xf>
    <xf numFmtId="9" fontId="3" fillId="13" borderId="1" xfId="7" applyNumberFormat="1" applyFill="1" applyBorder="1" applyAlignment="1" applyProtection="1">
      <alignment horizontal="center" vertical="center" wrapText="1"/>
      <protection locked="0"/>
    </xf>
    <xf numFmtId="0" fontId="3" fillId="0" borderId="1" xfId="7" applyBorder="1" applyAlignment="1" applyProtection="1">
      <alignment horizontal="left" vertical="center" wrapText="1"/>
      <protection locked="0"/>
    </xf>
    <xf numFmtId="9" fontId="3" fillId="2" borderId="1" xfId="7" applyNumberFormat="1" applyFill="1" applyBorder="1" applyAlignment="1" applyProtection="1">
      <alignment horizontal="center" vertical="center" wrapText="1"/>
      <protection locked="0"/>
    </xf>
    <xf numFmtId="14" fontId="3" fillId="0" borderId="1" xfId="8" applyNumberFormat="1" applyFont="1" applyFill="1" applyBorder="1" applyAlignment="1" applyProtection="1">
      <alignment vertical="center" wrapText="1"/>
      <protection locked="0"/>
    </xf>
    <xf numFmtId="9" fontId="3" fillId="0" borderId="1" xfId="8" applyFont="1" applyFill="1" applyBorder="1" applyAlignment="1" applyProtection="1">
      <alignment vertical="center" wrapText="1"/>
      <protection locked="0"/>
    </xf>
    <xf numFmtId="9" fontId="3" fillId="0" borderId="1" xfId="8" applyFont="1" applyFill="1" applyBorder="1" applyAlignment="1" applyProtection="1">
      <alignment horizontal="center" vertical="center" wrapText="1"/>
      <protection locked="0"/>
    </xf>
    <xf numFmtId="0" fontId="3" fillId="11" borderId="1" xfId="3" applyFill="1" applyBorder="1" applyAlignment="1">
      <alignment horizontal="justify" vertical="center" wrapText="1"/>
    </xf>
    <xf numFmtId="0" fontId="3" fillId="0" borderId="1" xfId="3" applyBorder="1" applyAlignment="1" applyProtection="1">
      <alignment horizontal="justify" vertical="center" wrapText="1"/>
      <protection locked="0"/>
    </xf>
    <xf numFmtId="9" fontId="3" fillId="0" borderId="1" xfId="7" applyNumberFormat="1" applyBorder="1" applyAlignment="1" applyProtection="1">
      <alignment horizontal="center" vertical="center"/>
      <protection locked="0"/>
    </xf>
    <xf numFmtId="0" fontId="3" fillId="13" borderId="1" xfId="7" applyFill="1" applyBorder="1" applyProtection="1">
      <protection locked="0"/>
    </xf>
    <xf numFmtId="9" fontId="3" fillId="13" borderId="1" xfId="7" applyNumberFormat="1" applyFill="1" applyBorder="1" applyAlignment="1" applyProtection="1">
      <alignment horizontal="center" vertical="center"/>
      <protection locked="0"/>
    </xf>
    <xf numFmtId="14" fontId="3" fillId="13" borderId="1" xfId="3" applyNumberFormat="1" applyFill="1" applyBorder="1" applyAlignment="1" applyProtection="1">
      <alignment horizontal="center" vertical="center"/>
      <protection locked="0"/>
    </xf>
    <xf numFmtId="9" fontId="3" fillId="13" borderId="1" xfId="3" applyNumberFormat="1" applyFill="1" applyBorder="1" applyAlignment="1" applyProtection="1">
      <alignment horizontal="center" vertical="center"/>
      <protection locked="0"/>
    </xf>
    <xf numFmtId="0" fontId="3" fillId="11" borderId="15" xfId="3" applyFill="1" applyBorder="1" applyAlignment="1">
      <alignment horizontal="justify" vertical="center" wrapText="1"/>
    </xf>
    <xf numFmtId="0" fontId="3" fillId="0" borderId="1" xfId="7" applyBorder="1" applyAlignment="1">
      <alignment horizontal="left" vertical="center" wrapText="1"/>
    </xf>
    <xf numFmtId="0" fontId="14" fillId="0" borderId="15" xfId="7" applyFont="1" applyBorder="1" applyAlignment="1" applyProtection="1">
      <alignment vertical="center" wrapText="1"/>
      <protection locked="0"/>
    </xf>
    <xf numFmtId="0" fontId="3" fillId="0" borderId="15" xfId="7" applyBorder="1" applyAlignment="1" applyProtection="1">
      <alignment vertical="center"/>
      <protection locked="0"/>
    </xf>
    <xf numFmtId="0" fontId="3" fillId="13" borderId="15" xfId="3" applyFill="1" applyBorder="1" applyAlignment="1" applyProtection="1">
      <alignment horizontal="justify" vertical="center" wrapText="1"/>
      <protection locked="0"/>
    </xf>
    <xf numFmtId="0" fontId="3" fillId="2" borderId="1" xfId="7" applyFill="1" applyBorder="1" applyAlignment="1" applyProtection="1">
      <alignment vertical="center" wrapText="1"/>
      <protection locked="0"/>
    </xf>
    <xf numFmtId="14" fontId="14" fillId="13" borderId="15" xfId="7" applyNumberFormat="1" applyFont="1" applyFill="1" applyBorder="1" applyAlignment="1" applyProtection="1">
      <alignment horizontal="center" vertical="center" wrapText="1"/>
      <protection locked="0"/>
    </xf>
    <xf numFmtId="9" fontId="3" fillId="13" borderId="15" xfId="10" applyNumberFormat="1" applyFont="1" applyFill="1" applyBorder="1" applyAlignment="1" applyProtection="1">
      <alignment horizontal="center" vertical="center" wrapText="1"/>
      <protection locked="0"/>
    </xf>
    <xf numFmtId="14" fontId="14" fillId="13" borderId="14" xfId="7" applyNumberFormat="1" applyFont="1" applyFill="1" applyBorder="1" applyAlignment="1" applyProtection="1">
      <alignment horizontal="center" vertical="center" wrapText="1"/>
      <protection locked="0"/>
    </xf>
    <xf numFmtId="166" fontId="3" fillId="0" borderId="15" xfId="8" applyNumberFormat="1" applyFont="1" applyFill="1" applyBorder="1" applyAlignment="1" applyProtection="1">
      <alignment horizontal="left" vertical="center" wrapText="1" indent="2"/>
      <protection locked="0"/>
    </xf>
    <xf numFmtId="14" fontId="3" fillId="13" borderId="15" xfId="8" applyNumberFormat="1" applyFont="1" applyFill="1" applyBorder="1" applyAlignment="1" applyProtection="1">
      <alignment horizontal="right" vertical="center" wrapText="1"/>
      <protection locked="0"/>
    </xf>
    <xf numFmtId="9" fontId="3" fillId="13" borderId="15" xfId="8" applyFont="1" applyFill="1" applyBorder="1" applyAlignment="1" applyProtection="1">
      <alignment horizontal="right" vertical="center" wrapText="1"/>
      <protection locked="0"/>
    </xf>
    <xf numFmtId="9" fontId="3" fillId="0" borderId="15" xfId="8" applyFont="1" applyFill="1" applyBorder="1" applyAlignment="1" applyProtection="1">
      <alignment horizontal="right" vertical="center" wrapText="1"/>
      <protection locked="0"/>
    </xf>
    <xf numFmtId="166" fontId="3" fillId="0" borderId="15" xfId="8" applyNumberFormat="1" applyFont="1" applyFill="1" applyBorder="1" applyAlignment="1" applyProtection="1">
      <alignment horizontal="center" vertical="center" wrapText="1"/>
      <protection locked="0"/>
    </xf>
    <xf numFmtId="0" fontId="3" fillId="0" borderId="1" xfId="7" applyBorder="1" applyAlignment="1" applyProtection="1">
      <alignment horizontal="center" vertical="center"/>
      <protection locked="0"/>
    </xf>
    <xf numFmtId="14" fontId="3" fillId="13" borderId="1" xfId="8" applyNumberFormat="1" applyFont="1" applyFill="1" applyBorder="1" applyAlignment="1" applyProtection="1">
      <alignment horizontal="right" vertical="center" wrapText="1"/>
      <protection locked="0"/>
    </xf>
    <xf numFmtId="9" fontId="3" fillId="13" borderId="1" xfId="8" applyFont="1" applyFill="1" applyBorder="1" applyAlignment="1" applyProtection="1">
      <alignment horizontal="right" vertical="center" wrapText="1"/>
      <protection locked="0"/>
    </xf>
    <xf numFmtId="9" fontId="14" fillId="0" borderId="15" xfId="7" applyNumberFormat="1" applyFont="1" applyBorder="1" applyAlignment="1" applyProtection="1">
      <alignment horizontal="center" vertical="center" wrapText="1"/>
      <protection locked="0"/>
    </xf>
    <xf numFmtId="14" fontId="3" fillId="13" borderId="15" xfId="7" applyNumberFormat="1" applyFill="1" applyBorder="1" applyAlignment="1" applyProtection="1">
      <alignment vertical="center" wrapText="1"/>
      <protection locked="0"/>
    </xf>
    <xf numFmtId="0" fontId="3" fillId="0" borderId="17" xfId="7" applyBorder="1" applyAlignment="1">
      <alignment horizontal="left" vertical="center" wrapText="1"/>
    </xf>
    <xf numFmtId="0" fontId="3" fillId="0" borderId="17" xfId="7" applyBorder="1" applyAlignment="1">
      <alignment horizontal="justify" vertical="center" wrapText="1"/>
    </xf>
    <xf numFmtId="0" fontId="3" fillId="0" borderId="13" xfId="7" applyBorder="1" applyAlignment="1" applyProtection="1">
      <alignment horizontal="justify" vertical="center" wrapText="1"/>
      <protection locked="0"/>
    </xf>
    <xf numFmtId="2" fontId="14" fillId="0" borderId="15" xfId="7" applyNumberFormat="1" applyFont="1" applyBorder="1" applyAlignment="1" applyProtection="1">
      <alignment horizontal="center" vertical="center" wrapText="1"/>
      <protection locked="0"/>
    </xf>
    <xf numFmtId="9" fontId="3" fillId="2" borderId="15" xfId="8" applyFont="1" applyFill="1" applyBorder="1" applyAlignment="1" applyProtection="1">
      <alignment vertical="center" wrapText="1"/>
      <protection locked="0"/>
    </xf>
    <xf numFmtId="10" fontId="3" fillId="13" borderId="1" xfId="8" applyNumberFormat="1" applyFont="1" applyFill="1" applyBorder="1" applyAlignment="1" applyProtection="1">
      <alignment horizontal="center" vertical="center" wrapText="1"/>
      <protection locked="0"/>
    </xf>
    <xf numFmtId="14" fontId="3" fillId="0" borderId="1" xfId="8" applyNumberFormat="1" applyFont="1" applyFill="1" applyBorder="1" applyAlignment="1" applyProtection="1">
      <alignment horizontal="center" vertical="center" wrapText="1"/>
      <protection locked="0"/>
    </xf>
    <xf numFmtId="9" fontId="3" fillId="13" borderId="1" xfId="8" applyFont="1" applyFill="1" applyBorder="1" applyAlignment="1" applyProtection="1">
      <alignment vertical="center" wrapText="1"/>
      <protection locked="0"/>
    </xf>
    <xf numFmtId="0" fontId="3" fillId="2" borderId="15" xfId="7" applyFill="1" applyBorder="1" applyAlignment="1" applyProtection="1">
      <alignment horizontal="justify" vertical="center" wrapText="1"/>
      <protection locked="0"/>
    </xf>
    <xf numFmtId="0" fontId="3" fillId="13" borderId="1" xfId="7" applyFill="1" applyBorder="1" applyAlignment="1">
      <alignment vertical="center" wrapText="1"/>
    </xf>
    <xf numFmtId="0" fontId="3" fillId="17" borderId="1" xfId="7" applyFill="1" applyBorder="1" applyAlignment="1">
      <alignment vertical="center"/>
    </xf>
    <xf numFmtId="0" fontId="3" fillId="2" borderId="15" xfId="6" applyFont="1" applyFill="1" applyBorder="1" applyAlignment="1" applyProtection="1">
      <alignment horizontal="center" vertical="center" wrapText="1"/>
      <protection locked="0"/>
    </xf>
    <xf numFmtId="14" fontId="3" fillId="2" borderId="1" xfId="8" applyNumberFormat="1" applyFont="1" applyFill="1" applyBorder="1" applyAlignment="1" applyProtection="1">
      <alignment vertical="center" wrapText="1"/>
      <protection locked="0"/>
    </xf>
    <xf numFmtId="9" fontId="3" fillId="2" borderId="1" xfId="8" applyFont="1" applyFill="1" applyBorder="1" applyAlignment="1" applyProtection="1">
      <alignment horizontal="center" vertical="center" wrapText="1"/>
      <protection locked="0"/>
    </xf>
    <xf numFmtId="0" fontId="3" fillId="13" borderId="15" xfId="3" applyFill="1" applyBorder="1" applyAlignment="1" applyProtection="1">
      <alignment vertical="center" wrapText="1"/>
      <protection locked="0"/>
    </xf>
    <xf numFmtId="0" fontId="3" fillId="13" borderId="15" xfId="3" applyFill="1" applyBorder="1" applyAlignment="1" applyProtection="1">
      <alignment horizontal="center" vertical="center" wrapText="1"/>
      <protection locked="0"/>
    </xf>
    <xf numFmtId="0" fontId="3" fillId="0" borderId="15" xfId="3" applyBorder="1" applyAlignment="1" applyProtection="1">
      <alignment horizontal="center" vertical="center" wrapText="1"/>
      <protection locked="0"/>
    </xf>
    <xf numFmtId="14" fontId="3" fillId="0" borderId="15" xfId="3" applyNumberFormat="1" applyBorder="1" applyAlignment="1" applyProtection="1">
      <alignment horizontal="center" vertical="center" wrapText="1"/>
      <protection locked="0"/>
    </xf>
    <xf numFmtId="0" fontId="27" fillId="2" borderId="0" xfId="0" applyFont="1" applyFill="1" applyAlignment="1" applyProtection="1">
      <alignment vertical="center"/>
      <protection hidden="1"/>
    </xf>
    <xf numFmtId="0" fontId="28" fillId="2" borderId="0" xfId="0" applyFont="1" applyFill="1" applyAlignment="1" applyProtection="1">
      <alignment vertical="center"/>
      <protection hidden="1"/>
    </xf>
    <xf numFmtId="9" fontId="17" fillId="2" borderId="19" xfId="1" applyFont="1" applyFill="1" applyBorder="1" applyAlignment="1" applyProtection="1">
      <alignment horizontal="center" vertical="center" wrapText="1"/>
      <protection hidden="1"/>
    </xf>
    <xf numFmtId="3" fontId="31" fillId="0" borderId="19" xfId="1" applyNumberFormat="1" applyFont="1" applyFill="1" applyBorder="1" applyAlignment="1" applyProtection="1">
      <alignment horizontal="center" vertical="center" wrapText="1"/>
      <protection hidden="1"/>
    </xf>
    <xf numFmtId="9" fontId="31" fillId="0" borderId="19" xfId="1" applyFont="1" applyFill="1" applyBorder="1" applyAlignment="1" applyProtection="1">
      <alignment horizontal="center" vertical="center" wrapText="1"/>
      <protection hidden="1"/>
    </xf>
    <xf numFmtId="9" fontId="31" fillId="0" borderId="20" xfId="1" applyFont="1" applyFill="1" applyBorder="1" applyAlignment="1" applyProtection="1">
      <alignment horizontal="justify" vertical="center" wrapText="1"/>
      <protection hidden="1"/>
    </xf>
    <xf numFmtId="9" fontId="17" fillId="0" borderId="20" xfId="1" applyFont="1" applyFill="1" applyBorder="1" applyAlignment="1" applyProtection="1">
      <alignment horizontal="justify" vertical="center" wrapText="1"/>
      <protection hidden="1"/>
    </xf>
    <xf numFmtId="3" fontId="31" fillId="0" borderId="21" xfId="1" applyNumberFormat="1" applyFont="1" applyFill="1" applyBorder="1" applyAlignment="1" applyProtection="1">
      <alignment horizontal="center" vertical="center" wrapText="1"/>
      <protection hidden="1"/>
    </xf>
    <xf numFmtId="9" fontId="17" fillId="0" borderId="19" xfId="1" applyFont="1" applyFill="1" applyBorder="1" applyAlignment="1" applyProtection="1">
      <alignment horizontal="justify" vertical="center" wrapText="1"/>
      <protection hidden="1"/>
    </xf>
    <xf numFmtId="9" fontId="31" fillId="0" borderId="19" xfId="1" applyFont="1" applyFill="1" applyBorder="1" applyAlignment="1" applyProtection="1">
      <alignment horizontal="left" vertical="center" wrapText="1"/>
      <protection hidden="1"/>
    </xf>
    <xf numFmtId="9" fontId="32" fillId="0" borderId="21" xfId="1" applyFont="1" applyFill="1" applyBorder="1" applyAlignment="1" applyProtection="1">
      <alignment horizontal="left" vertical="center" wrapText="1"/>
      <protection hidden="1"/>
    </xf>
    <xf numFmtId="9" fontId="31" fillId="2" borderId="1" xfId="1" applyFont="1" applyFill="1" applyBorder="1" applyAlignment="1" applyProtection="1">
      <alignment horizontal="center" vertical="center" wrapText="1"/>
      <protection hidden="1"/>
    </xf>
    <xf numFmtId="9" fontId="31" fillId="0" borderId="20" xfId="1" applyFont="1" applyFill="1" applyBorder="1" applyAlignment="1" applyProtection="1">
      <alignment horizontal="center" vertical="center" wrapText="1"/>
      <protection hidden="1"/>
    </xf>
    <xf numFmtId="9" fontId="17" fillId="0" borderId="20" xfId="1" applyFont="1" applyFill="1" applyBorder="1" applyAlignment="1" applyProtection="1">
      <alignment horizontal="left" vertical="center" wrapText="1"/>
      <protection hidden="1"/>
    </xf>
    <xf numFmtId="9" fontId="17" fillId="0" borderId="19" xfId="1" applyFont="1" applyFill="1" applyBorder="1" applyAlignment="1" applyProtection="1">
      <alignment horizontal="left" vertical="center" wrapText="1"/>
      <protection hidden="1"/>
    </xf>
    <xf numFmtId="3" fontId="17" fillId="0" borderId="19" xfId="1" applyNumberFormat="1" applyFont="1" applyFill="1" applyBorder="1" applyAlignment="1" applyProtection="1">
      <alignment horizontal="center" vertical="center" wrapText="1"/>
      <protection hidden="1"/>
    </xf>
    <xf numFmtId="9" fontId="17" fillId="0" borderId="19" xfId="1" applyFont="1" applyFill="1" applyBorder="1" applyAlignment="1" applyProtection="1">
      <alignment horizontal="center" vertical="center" wrapText="1"/>
      <protection hidden="1"/>
    </xf>
    <xf numFmtId="9" fontId="31" fillId="0" borderId="1" xfId="1" applyFont="1" applyFill="1" applyBorder="1" applyAlignment="1" applyProtection="1">
      <alignment horizontal="center" vertical="center" wrapText="1"/>
      <protection hidden="1"/>
    </xf>
    <xf numFmtId="9" fontId="17" fillId="2" borderId="1" xfId="1" applyFont="1" applyFill="1" applyBorder="1" applyAlignment="1" applyProtection="1">
      <alignment horizontal="center" vertical="center" wrapText="1"/>
      <protection hidden="1"/>
    </xf>
    <xf numFmtId="3" fontId="17" fillId="0" borderId="21" xfId="1" applyNumberFormat="1" applyFont="1" applyFill="1" applyBorder="1" applyAlignment="1" applyProtection="1">
      <alignment horizontal="center" vertical="center" wrapText="1"/>
      <protection hidden="1"/>
    </xf>
    <xf numFmtId="9" fontId="31" fillId="0" borderId="20" xfId="1" applyFont="1" applyFill="1" applyBorder="1" applyAlignment="1" applyProtection="1">
      <alignment horizontal="left" vertical="center" wrapText="1"/>
      <protection hidden="1"/>
    </xf>
    <xf numFmtId="3" fontId="31" fillId="0" borderId="19" xfId="1" applyNumberFormat="1" applyFont="1" applyFill="1" applyBorder="1" applyAlignment="1" applyProtection="1">
      <alignment horizontal="left" vertical="center" wrapText="1"/>
      <protection hidden="1"/>
    </xf>
    <xf numFmtId="3" fontId="17" fillId="0" borderId="19" xfId="1" applyNumberFormat="1" applyFont="1" applyFill="1" applyBorder="1" applyAlignment="1" applyProtection="1">
      <alignment horizontal="left" vertical="center" wrapText="1"/>
      <protection hidden="1"/>
    </xf>
    <xf numFmtId="9" fontId="31" fillId="0" borderId="21" xfId="1" applyFont="1" applyFill="1" applyBorder="1" applyAlignment="1" applyProtection="1">
      <alignment horizontal="left" vertical="center" wrapText="1"/>
      <protection hidden="1"/>
    </xf>
    <xf numFmtId="9" fontId="17" fillId="0" borderId="1" xfId="1" applyFont="1" applyFill="1" applyBorder="1" applyAlignment="1" applyProtection="1">
      <alignment horizontal="center" vertical="center" wrapText="1"/>
      <protection hidden="1"/>
    </xf>
    <xf numFmtId="9" fontId="17" fillId="0" borderId="21" xfId="1" applyFont="1" applyFill="1" applyBorder="1" applyAlignment="1" applyProtection="1">
      <alignment horizontal="left" vertical="center" wrapText="1"/>
      <protection hidden="1"/>
    </xf>
    <xf numFmtId="9" fontId="31" fillId="0" borderId="19" xfId="1" applyFont="1" applyFill="1" applyBorder="1" applyAlignment="1" applyProtection="1">
      <alignment horizontal="justify" vertical="center" wrapText="1"/>
      <protection hidden="1"/>
    </xf>
    <xf numFmtId="9" fontId="36" fillId="2" borderId="1" xfId="1" applyFont="1" applyFill="1" applyBorder="1" applyAlignment="1" applyProtection="1">
      <alignment horizontal="center" vertical="center" wrapText="1"/>
      <protection hidden="1"/>
    </xf>
    <xf numFmtId="14" fontId="31" fillId="0" borderId="20" xfId="1" applyNumberFormat="1" applyFont="1" applyFill="1" applyBorder="1" applyAlignment="1" applyProtection="1">
      <alignment horizontal="justify" vertical="center" wrapText="1"/>
      <protection hidden="1"/>
    </xf>
    <xf numFmtId="9" fontId="17" fillId="0" borderId="20" xfId="1" applyFont="1" applyFill="1" applyBorder="1" applyAlignment="1" applyProtection="1">
      <alignment horizontal="center" vertical="center" wrapText="1"/>
      <protection hidden="1"/>
    </xf>
    <xf numFmtId="1" fontId="31" fillId="2" borderId="1" xfId="1" applyNumberFormat="1" applyFont="1" applyFill="1" applyBorder="1" applyAlignment="1" applyProtection="1">
      <alignment horizontal="center" vertical="center" wrapText="1"/>
      <protection hidden="1"/>
    </xf>
    <xf numFmtId="1" fontId="31" fillId="0" borderId="19" xfId="1" applyNumberFormat="1" applyFont="1" applyFill="1" applyBorder="1" applyAlignment="1" applyProtection="1">
      <alignment horizontal="center" vertical="center" wrapText="1"/>
      <protection hidden="1"/>
    </xf>
    <xf numFmtId="3" fontId="31" fillId="0" borderId="19" xfId="1" applyNumberFormat="1" applyFont="1" applyFill="1" applyBorder="1" applyAlignment="1" applyProtection="1">
      <alignment horizontal="justify" vertical="center" wrapText="1"/>
      <protection hidden="1"/>
    </xf>
    <xf numFmtId="9" fontId="34" fillId="0" borderId="19" xfId="1" applyFont="1" applyFill="1" applyBorder="1" applyAlignment="1" applyProtection="1">
      <alignment horizontal="center" vertical="center" wrapText="1"/>
      <protection hidden="1"/>
    </xf>
    <xf numFmtId="3" fontId="17" fillId="0" borderId="19" xfId="1" applyNumberFormat="1" applyFont="1" applyFill="1" applyBorder="1" applyAlignment="1" applyProtection="1">
      <alignment horizontal="justify" vertical="center" wrapText="1"/>
      <protection hidden="1"/>
    </xf>
    <xf numFmtId="4" fontId="37" fillId="0" borderId="19" xfId="1" applyNumberFormat="1" applyFont="1" applyFill="1" applyBorder="1" applyAlignment="1" applyProtection="1">
      <alignment horizontal="center" vertical="center" wrapText="1"/>
      <protection hidden="1"/>
    </xf>
    <xf numFmtId="9" fontId="37" fillId="0" borderId="19" xfId="1" applyFont="1" applyFill="1" applyBorder="1" applyAlignment="1" applyProtection="1">
      <alignment horizontal="center" vertical="center" wrapText="1"/>
      <protection hidden="1"/>
    </xf>
    <xf numFmtId="0" fontId="17" fillId="0" borderId="20" xfId="1" applyNumberFormat="1" applyFont="1" applyFill="1" applyBorder="1" applyAlignment="1" applyProtection="1">
      <alignment horizontal="left" vertical="center" wrapText="1"/>
      <protection hidden="1"/>
    </xf>
    <xf numFmtId="0" fontId="17" fillId="0" borderId="19" xfId="1" applyNumberFormat="1" applyFont="1" applyFill="1" applyBorder="1" applyAlignment="1" applyProtection="1">
      <alignment horizontal="justify" vertical="center" wrapText="1"/>
      <protection hidden="1"/>
    </xf>
    <xf numFmtId="0" fontId="31" fillId="0" borderId="20" xfId="1" applyNumberFormat="1" applyFont="1" applyFill="1" applyBorder="1" applyAlignment="1" applyProtection="1">
      <alignment horizontal="justify" vertical="center" wrapText="1"/>
      <protection hidden="1"/>
    </xf>
    <xf numFmtId="0" fontId="31" fillId="0" borderId="19" xfId="1" applyNumberFormat="1" applyFont="1" applyFill="1" applyBorder="1" applyAlignment="1" applyProtection="1">
      <alignment horizontal="left" vertical="center" wrapText="1"/>
      <protection hidden="1"/>
    </xf>
    <xf numFmtId="0" fontId="37" fillId="0" borderId="21" xfId="1" applyNumberFormat="1" applyFont="1" applyFill="1" applyBorder="1" applyAlignment="1" applyProtection="1">
      <alignment horizontal="left" vertical="center" wrapText="1"/>
      <protection hidden="1"/>
    </xf>
    <xf numFmtId="0" fontId="31" fillId="0" borderId="20" xfId="1" applyNumberFormat="1" applyFont="1" applyFill="1" applyBorder="1" applyAlignment="1" applyProtection="1">
      <alignment horizontal="left" vertical="center" wrapText="1"/>
      <protection hidden="1"/>
    </xf>
    <xf numFmtId="9" fontId="34" fillId="0" borderId="21" xfId="1" applyFont="1" applyFill="1" applyBorder="1" applyAlignment="1" applyProtection="1">
      <alignment horizontal="center" vertical="center" wrapText="1"/>
      <protection hidden="1"/>
    </xf>
    <xf numFmtId="9" fontId="31" fillId="0" borderId="21" xfId="1" applyFont="1" applyFill="1" applyBorder="1" applyAlignment="1" applyProtection="1">
      <alignment horizontal="center" vertical="center" wrapText="1"/>
      <protection hidden="1"/>
    </xf>
    <xf numFmtId="14" fontId="31" fillId="0" borderId="19" xfId="1" applyNumberFormat="1" applyFont="1" applyFill="1" applyBorder="1" applyAlignment="1" applyProtection="1">
      <alignment horizontal="left" vertical="center" wrapText="1"/>
      <protection hidden="1"/>
    </xf>
    <xf numFmtId="3" fontId="31" fillId="0" borderId="21" xfId="1" applyNumberFormat="1" applyFont="1" applyFill="1" applyBorder="1" applyAlignment="1" applyProtection="1">
      <alignment horizontal="left" vertical="center" wrapText="1"/>
      <protection hidden="1"/>
    </xf>
    <xf numFmtId="9" fontId="31" fillId="0" borderId="20" xfId="1" applyFont="1" applyFill="1" applyBorder="1" applyAlignment="1" applyProtection="1">
      <alignment horizontal="left" vertical="top" wrapText="1"/>
      <protection hidden="1"/>
    </xf>
    <xf numFmtId="10" fontId="31" fillId="0" borderId="19" xfId="1" applyNumberFormat="1" applyFont="1" applyFill="1" applyBorder="1" applyAlignment="1" applyProtection="1">
      <alignment horizontal="center" vertical="center" wrapText="1"/>
      <protection hidden="1"/>
    </xf>
    <xf numFmtId="166" fontId="31" fillId="0" borderId="19" xfId="1" applyNumberFormat="1" applyFont="1" applyFill="1" applyBorder="1" applyAlignment="1" applyProtection="1">
      <alignment horizontal="center" vertical="center" wrapText="1"/>
      <protection hidden="1"/>
    </xf>
    <xf numFmtId="9" fontId="31" fillId="0" borderId="19" xfId="1" applyFont="1" applyFill="1" applyBorder="1" applyAlignment="1" applyProtection="1">
      <alignment vertical="center" wrapText="1"/>
      <protection hidden="1"/>
    </xf>
    <xf numFmtId="3" fontId="31" fillId="2" borderId="19" xfId="1" applyNumberFormat="1" applyFont="1" applyFill="1" applyBorder="1" applyAlignment="1" applyProtection="1">
      <alignment horizontal="center" vertical="center" wrapText="1"/>
      <protection hidden="1"/>
    </xf>
    <xf numFmtId="9" fontId="31" fillId="2" borderId="19" xfId="1" applyFont="1" applyFill="1" applyBorder="1" applyAlignment="1" applyProtection="1">
      <alignment horizontal="center" vertical="center" wrapText="1"/>
      <protection hidden="1"/>
    </xf>
    <xf numFmtId="9" fontId="31" fillId="2" borderId="20" xfId="1" applyFont="1" applyFill="1" applyBorder="1" applyAlignment="1" applyProtection="1">
      <alignment horizontal="justify" vertical="center" wrapText="1"/>
      <protection hidden="1"/>
    </xf>
    <xf numFmtId="9" fontId="31" fillId="2" borderId="20" xfId="1" applyFont="1" applyFill="1" applyBorder="1" applyAlignment="1" applyProtection="1">
      <alignment horizontal="left" vertical="center" wrapText="1"/>
      <protection hidden="1"/>
    </xf>
    <xf numFmtId="1" fontId="17" fillId="2" borderId="19" xfId="1" applyNumberFormat="1" applyFont="1" applyFill="1" applyBorder="1" applyAlignment="1" applyProtection="1">
      <alignment horizontal="center" vertical="center" wrapText="1"/>
      <protection hidden="1"/>
    </xf>
    <xf numFmtId="9" fontId="17" fillId="2" borderId="19" xfId="1" applyFont="1" applyFill="1" applyBorder="1" applyAlignment="1" applyProtection="1">
      <alignment horizontal="left" vertical="center" wrapText="1"/>
      <protection hidden="1"/>
    </xf>
    <xf numFmtId="3" fontId="17" fillId="2" borderId="19" xfId="1" applyNumberFormat="1" applyFont="1" applyFill="1" applyBorder="1" applyAlignment="1" applyProtection="1">
      <alignment horizontal="center" vertical="center" wrapText="1"/>
      <protection hidden="1"/>
    </xf>
    <xf numFmtId="9" fontId="11" fillId="2" borderId="20" xfId="1" applyFont="1" applyFill="1" applyBorder="1" applyAlignment="1" applyProtection="1">
      <alignment horizontal="justify" vertical="center" wrapText="1"/>
      <protection hidden="1"/>
    </xf>
    <xf numFmtId="9" fontId="11" fillId="0" borderId="20" xfId="1" applyFont="1" applyFill="1" applyBorder="1" applyAlignment="1" applyProtection="1">
      <alignment horizontal="left" vertical="center" wrapText="1"/>
      <protection hidden="1"/>
    </xf>
    <xf numFmtId="9" fontId="17" fillId="2" borderId="19" xfId="1" applyFont="1" applyFill="1" applyBorder="1" applyAlignment="1" applyProtection="1">
      <alignment horizontal="justify" vertical="center" wrapText="1"/>
      <protection hidden="1"/>
    </xf>
    <xf numFmtId="3" fontId="7" fillId="2" borderId="19" xfId="1" applyNumberFormat="1" applyFont="1" applyFill="1" applyBorder="1" applyAlignment="1" applyProtection="1">
      <alignment horizontal="center" vertical="center" wrapText="1"/>
      <protection hidden="1"/>
    </xf>
    <xf numFmtId="9" fontId="7" fillId="2" borderId="19" xfId="1" applyFont="1" applyFill="1" applyBorder="1" applyAlignment="1" applyProtection="1">
      <alignment horizontal="center" vertical="center" wrapText="1"/>
      <protection hidden="1"/>
    </xf>
    <xf numFmtId="9" fontId="17" fillId="2" borderId="20" xfId="1" applyFont="1" applyFill="1" applyBorder="1" applyAlignment="1" applyProtection="1">
      <alignment horizontal="justify" vertical="center" wrapText="1"/>
      <protection hidden="1"/>
    </xf>
    <xf numFmtId="9" fontId="7" fillId="0" borderId="19" xfId="1" applyFont="1" applyFill="1" applyBorder="1" applyAlignment="1" applyProtection="1">
      <alignment horizontal="center" vertical="center" wrapText="1"/>
      <protection hidden="1"/>
    </xf>
    <xf numFmtId="9" fontId="31" fillId="0" borderId="20" xfId="1" applyFont="1" applyFill="1" applyBorder="1" applyAlignment="1" applyProtection="1">
      <alignment vertical="center" wrapText="1"/>
      <protection hidden="1"/>
    </xf>
    <xf numFmtId="1" fontId="17" fillId="0" borderId="19" xfId="1" applyNumberFormat="1" applyFont="1" applyFill="1" applyBorder="1" applyAlignment="1" applyProtection="1">
      <alignment horizontal="center" vertical="center" wrapText="1"/>
      <protection hidden="1"/>
    </xf>
    <xf numFmtId="9" fontId="17" fillId="0" borderId="19" xfId="1" applyFont="1" applyFill="1" applyBorder="1" applyAlignment="1" applyProtection="1">
      <alignment horizontal="justify" vertical="top" wrapText="1"/>
      <protection hidden="1"/>
    </xf>
    <xf numFmtId="9" fontId="11" fillId="0" borderId="19" xfId="1" applyFont="1" applyFill="1" applyBorder="1" applyAlignment="1" applyProtection="1">
      <alignment horizontal="justify" vertical="center" wrapText="1"/>
      <protection hidden="1"/>
    </xf>
    <xf numFmtId="0" fontId="17" fillId="2" borderId="19" xfId="11" applyNumberFormat="1" applyFont="1" applyFill="1" applyBorder="1" applyAlignment="1" applyProtection="1">
      <alignment horizontal="justify" vertical="center" wrapText="1"/>
      <protection locked="0" hidden="1"/>
    </xf>
    <xf numFmtId="9" fontId="31" fillId="0" borderId="21" xfId="1" applyFont="1" applyFill="1" applyBorder="1" applyAlignment="1" applyProtection="1">
      <alignment horizontal="justify" vertical="center" wrapText="1"/>
      <protection hidden="1"/>
    </xf>
    <xf numFmtId="14" fontId="31" fillId="0" borderId="20" xfId="1" applyNumberFormat="1" applyFont="1" applyFill="1" applyBorder="1" applyAlignment="1" applyProtection="1">
      <alignment horizontal="left" vertical="center" wrapText="1"/>
      <protection hidden="1"/>
    </xf>
    <xf numFmtId="9" fontId="17" fillId="0" borderId="27" xfId="12" applyFont="1" applyFill="1" applyBorder="1" applyAlignment="1" applyProtection="1">
      <alignment horizontal="justify" vertical="center" wrapText="1"/>
      <protection hidden="1"/>
    </xf>
    <xf numFmtId="9" fontId="17" fillId="2" borderId="21" xfId="1" applyFont="1" applyFill="1" applyBorder="1" applyAlignment="1" applyProtection="1">
      <alignment horizontal="justify" vertical="center" wrapText="1"/>
      <protection hidden="1"/>
    </xf>
    <xf numFmtId="9" fontId="11" fillId="0" borderId="19" xfId="1" applyFont="1" applyFill="1" applyBorder="1" applyAlignment="1" applyProtection="1">
      <alignment horizontal="left" vertical="center" wrapText="1"/>
      <protection hidden="1"/>
    </xf>
    <xf numFmtId="0" fontId="17" fillId="0" borderId="20" xfId="1" applyNumberFormat="1" applyFont="1" applyFill="1" applyBorder="1" applyAlignment="1" applyProtection="1">
      <alignment horizontal="justify" vertical="center" wrapText="1"/>
      <protection hidden="1"/>
    </xf>
    <xf numFmtId="3" fontId="17" fillId="2" borderId="19" xfId="13" applyNumberFormat="1" applyFont="1" applyFill="1" applyBorder="1" applyAlignment="1" applyProtection="1">
      <alignment horizontal="center" vertical="center" wrapText="1"/>
      <protection hidden="1"/>
    </xf>
    <xf numFmtId="9" fontId="17" fillId="2" borderId="19" xfId="13" applyFont="1" applyFill="1" applyBorder="1" applyAlignment="1" applyProtection="1">
      <alignment horizontal="center" vertical="center" wrapText="1"/>
      <protection hidden="1"/>
    </xf>
    <xf numFmtId="0" fontId="17" fillId="2" borderId="20" xfId="13" applyNumberFormat="1" applyFont="1" applyFill="1" applyBorder="1" applyAlignment="1" applyProtection="1">
      <alignment horizontal="justify" vertical="center" wrapText="1"/>
      <protection hidden="1"/>
    </xf>
    <xf numFmtId="9" fontId="17" fillId="2" borderId="27" xfId="12" applyFont="1" applyFill="1" applyBorder="1" applyAlignment="1" applyProtection="1">
      <alignment horizontal="justify" vertical="center" wrapText="1"/>
      <protection hidden="1"/>
    </xf>
    <xf numFmtId="0" fontId="17" fillId="2" borderId="19" xfId="13" applyNumberFormat="1" applyFont="1" applyFill="1" applyBorder="1" applyAlignment="1" applyProtection="1">
      <alignment horizontal="justify" vertical="center" wrapText="1"/>
      <protection hidden="1"/>
    </xf>
    <xf numFmtId="0" fontId="17" fillId="2" borderId="19" xfId="1" applyNumberFormat="1" applyFont="1" applyFill="1" applyBorder="1" applyAlignment="1" applyProtection="1">
      <alignment horizontal="justify" vertical="center" wrapText="1"/>
      <protection hidden="1"/>
    </xf>
    <xf numFmtId="9" fontId="17" fillId="2" borderId="20" xfId="13" applyFont="1" applyFill="1" applyBorder="1" applyAlignment="1" applyProtection="1">
      <alignment horizontal="center" vertical="center" wrapText="1"/>
      <protection hidden="1"/>
    </xf>
    <xf numFmtId="0" fontId="17" fillId="2" borderId="20" xfId="1" applyNumberFormat="1" applyFont="1" applyFill="1" applyBorder="1" applyAlignment="1" applyProtection="1">
      <alignment horizontal="justify" vertical="center" wrapText="1"/>
      <protection hidden="1"/>
    </xf>
    <xf numFmtId="3" fontId="17" fillId="2" borderId="21" xfId="13" applyNumberFormat="1" applyFont="1" applyFill="1" applyBorder="1" applyAlignment="1" applyProtection="1">
      <alignment horizontal="center" vertical="center" wrapText="1"/>
      <protection hidden="1"/>
    </xf>
    <xf numFmtId="9" fontId="17" fillId="2" borderId="19" xfId="13" applyFont="1" applyFill="1" applyBorder="1" applyAlignment="1" applyProtection="1">
      <alignment horizontal="justify" vertical="center" wrapText="1"/>
      <protection hidden="1"/>
    </xf>
    <xf numFmtId="9" fontId="17" fillId="0" borderId="19" xfId="13" applyFont="1" applyFill="1" applyBorder="1" applyAlignment="1" applyProtection="1">
      <alignment horizontal="center" vertical="center" wrapText="1"/>
      <protection hidden="1"/>
    </xf>
    <xf numFmtId="0" fontId="17" fillId="0" borderId="19" xfId="13" applyNumberFormat="1" applyFont="1" applyFill="1" applyBorder="1" applyAlignment="1" applyProtection="1">
      <alignment horizontal="justify" vertical="center" wrapText="1"/>
      <protection hidden="1"/>
    </xf>
    <xf numFmtId="0" fontId="17" fillId="0" borderId="20" xfId="13" applyNumberFormat="1" applyFont="1" applyFill="1" applyBorder="1" applyAlignment="1" applyProtection="1">
      <alignment horizontal="justify" vertical="center" wrapText="1"/>
      <protection hidden="1"/>
    </xf>
    <xf numFmtId="9" fontId="17" fillId="0" borderId="19" xfId="13" applyFont="1" applyFill="1" applyBorder="1" applyAlignment="1" applyProtection="1">
      <alignment horizontal="left" vertical="center" wrapText="1" indent="4"/>
      <protection hidden="1"/>
    </xf>
    <xf numFmtId="3" fontId="17" fillId="0" borderId="21" xfId="13" applyNumberFormat="1" applyFont="1" applyFill="1" applyBorder="1" applyAlignment="1" applyProtection="1">
      <alignment horizontal="center" vertical="center" wrapText="1"/>
      <protection hidden="1"/>
    </xf>
    <xf numFmtId="3" fontId="17" fillId="0" borderId="19" xfId="13" applyNumberFormat="1" applyFont="1" applyFill="1" applyBorder="1" applyAlignment="1" applyProtection="1">
      <alignment horizontal="center" vertical="center" wrapText="1"/>
      <protection hidden="1"/>
    </xf>
    <xf numFmtId="9" fontId="17" fillId="0" borderId="19" xfId="13" applyFont="1" applyFill="1" applyBorder="1" applyAlignment="1" applyProtection="1">
      <alignment horizontal="justify" vertical="center" wrapText="1"/>
      <protection hidden="1"/>
    </xf>
    <xf numFmtId="3" fontId="31" fillId="2" borderId="19" xfId="1" applyNumberFormat="1" applyFont="1" applyFill="1" applyBorder="1" applyAlignment="1" applyProtection="1">
      <alignment horizontal="justify" vertical="center" wrapText="1"/>
      <protection hidden="1"/>
    </xf>
    <xf numFmtId="3" fontId="11" fillId="2" borderId="19" xfId="1" applyNumberFormat="1" applyFont="1" applyFill="1" applyBorder="1" applyAlignment="1" applyProtection="1">
      <alignment horizontal="justify" vertical="center" wrapText="1"/>
      <protection hidden="1"/>
    </xf>
    <xf numFmtId="9" fontId="31" fillId="2" borderId="19" xfId="1" applyFont="1" applyFill="1" applyBorder="1" applyAlignment="1" applyProtection="1">
      <alignment horizontal="justify" vertical="center" wrapText="1"/>
      <protection hidden="1"/>
    </xf>
    <xf numFmtId="3" fontId="17" fillId="2" borderId="19" xfId="1" applyNumberFormat="1" applyFont="1" applyFill="1" applyBorder="1" applyAlignment="1" applyProtection="1">
      <alignment horizontal="justify" vertical="center" wrapText="1"/>
      <protection hidden="1"/>
    </xf>
    <xf numFmtId="0" fontId="0" fillId="0" borderId="0" xfId="0" applyAlignment="1">
      <alignment horizontal="center"/>
    </xf>
    <xf numFmtId="0" fontId="44" fillId="0" borderId="0" xfId="0" applyFont="1" applyAlignment="1">
      <alignment horizontal="center" vertical="center"/>
    </xf>
    <xf numFmtId="0" fontId="14" fillId="0" borderId="0" xfId="0" applyFont="1"/>
    <xf numFmtId="41" fontId="14" fillId="0" borderId="0" xfId="14" applyFont="1"/>
    <xf numFmtId="0" fontId="45" fillId="9" borderId="1" xfId="0" applyFont="1" applyFill="1" applyBorder="1" applyAlignment="1">
      <alignment horizontal="center" vertical="center"/>
    </xf>
    <xf numFmtId="41" fontId="45" fillId="9" borderId="1" xfId="14" applyFont="1" applyFill="1" applyBorder="1" applyAlignment="1">
      <alignment horizontal="center" vertical="center"/>
    </xf>
    <xf numFmtId="41" fontId="45" fillId="9" borderId="3" xfId="14" applyFont="1" applyFill="1" applyBorder="1" applyAlignment="1">
      <alignment horizontal="center" vertical="center" wrapText="1"/>
    </xf>
    <xf numFmtId="41" fontId="45" fillId="9" borderId="15" xfId="14" applyFont="1" applyFill="1" applyBorder="1" applyAlignment="1">
      <alignment horizontal="center" vertical="center"/>
    </xf>
    <xf numFmtId="41" fontId="45" fillId="9" borderId="16" xfId="14" applyFont="1" applyFill="1" applyBorder="1" applyAlignment="1">
      <alignment horizontal="center" vertical="center"/>
    </xf>
    <xf numFmtId="0" fontId="43" fillId="0" borderId="0" xfId="0" applyFont="1"/>
    <xf numFmtId="41" fontId="14" fillId="0" borderId="1" xfId="14" applyFont="1" applyBorder="1"/>
    <xf numFmtId="41" fontId="14" fillId="0" borderId="3" xfId="14" applyFont="1" applyBorder="1"/>
    <xf numFmtId="9" fontId="0" fillId="0" borderId="1" xfId="1" applyFont="1" applyBorder="1" applyAlignment="1">
      <alignment horizontal="center"/>
    </xf>
    <xf numFmtId="9" fontId="46" fillId="0" borderId="1" xfId="0" applyNumberFormat="1" applyFont="1" applyBorder="1" applyAlignment="1">
      <alignment horizontal="center"/>
    </xf>
    <xf numFmtId="9" fontId="46" fillId="0" borderId="15" xfId="0" applyNumberFormat="1" applyFont="1" applyBorder="1" applyAlignment="1">
      <alignment horizontal="center"/>
    </xf>
    <xf numFmtId="0" fontId="0" fillId="0" borderId="30" xfId="0" applyBorder="1"/>
    <xf numFmtId="0" fontId="3" fillId="0" borderId="0" xfId="3"/>
    <xf numFmtId="0" fontId="14" fillId="0" borderId="0" xfId="0" applyFont="1" applyAlignment="1">
      <alignment horizontal="center"/>
    </xf>
    <xf numFmtId="41" fontId="45" fillId="0" borderId="1" xfId="14" applyFont="1" applyBorder="1"/>
    <xf numFmtId="41" fontId="45" fillId="0" borderId="3" xfId="14" applyFont="1" applyBorder="1"/>
    <xf numFmtId="41" fontId="0" fillId="0" borderId="0" xfId="14" applyFont="1"/>
    <xf numFmtId="41" fontId="0" fillId="0" borderId="0" xfId="0" applyNumberFormat="1"/>
    <xf numFmtId="0" fontId="48" fillId="0" borderId="0" xfId="0" applyFont="1"/>
    <xf numFmtId="0" fontId="49" fillId="0" borderId="0" xfId="0" applyFont="1" applyAlignment="1">
      <alignment horizontal="center" vertical="center"/>
    </xf>
    <xf numFmtId="0" fontId="49" fillId="0" borderId="0" xfId="0" applyFont="1" applyAlignment="1">
      <alignment horizontal="center" vertical="center" wrapText="1"/>
    </xf>
    <xf numFmtId="0" fontId="0" fillId="0" borderId="0" xfId="0" applyAlignment="1">
      <alignment horizontal="center" vertical="center"/>
    </xf>
    <xf numFmtId="0" fontId="47" fillId="18" borderId="1" xfId="15" applyNumberFormat="1" applyFont="1" applyBorder="1" applyAlignment="1">
      <alignment horizontal="center" vertical="center" wrapText="1"/>
    </xf>
    <xf numFmtId="0" fontId="47" fillId="18" borderId="1" xfId="15" applyFont="1" applyBorder="1" applyAlignment="1" applyProtection="1">
      <alignment horizontal="center" vertical="center" wrapText="1"/>
    </xf>
    <xf numFmtId="0" fontId="47" fillId="18" borderId="1" xfId="15" applyFont="1" applyBorder="1" applyAlignment="1" applyProtection="1">
      <alignment horizontal="center" vertical="center"/>
    </xf>
    <xf numFmtId="0" fontId="50" fillId="0" borderId="1" xfId="0" applyFont="1" applyBorder="1" applyAlignment="1">
      <alignment wrapText="1"/>
    </xf>
    <xf numFmtId="0" fontId="50" fillId="0" borderId="2" xfId="0" applyFont="1" applyBorder="1" applyAlignment="1">
      <alignment wrapText="1"/>
    </xf>
    <xf numFmtId="0" fontId="50" fillId="0" borderId="31" xfId="0" applyFont="1" applyBorder="1" applyAlignment="1">
      <alignment horizontal="center"/>
    </xf>
    <xf numFmtId="0" fontId="50" fillId="0" borderId="2" xfId="0" applyFont="1" applyBorder="1" applyAlignment="1">
      <alignment horizontal="center"/>
    </xf>
    <xf numFmtId="0" fontId="5" fillId="0" borderId="2" xfId="0" applyFont="1" applyBorder="1" applyAlignment="1">
      <alignment wrapText="1"/>
    </xf>
    <xf numFmtId="0" fontId="4" fillId="0" borderId="1" xfId="0" applyFont="1" applyBorder="1" applyAlignment="1">
      <alignment vertical="center" wrapText="1"/>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15" xfId="0" applyFont="1" applyBorder="1" applyAlignment="1">
      <alignment wrapText="1"/>
    </xf>
    <xf numFmtId="0" fontId="50" fillId="0" borderId="13" xfId="0" applyFont="1" applyBorder="1" applyAlignment="1">
      <alignment wrapText="1"/>
    </xf>
    <xf numFmtId="0" fontId="50" fillId="0" borderId="13" xfId="0" applyFont="1" applyBorder="1" applyAlignment="1">
      <alignment horizontal="center"/>
    </xf>
    <xf numFmtId="0" fontId="5" fillId="0" borderId="13" xfId="0" applyFont="1" applyBorder="1" applyAlignment="1">
      <alignment wrapText="1"/>
    </xf>
    <xf numFmtId="0" fontId="50" fillId="0" borderId="15" xfId="0" applyFont="1" applyBorder="1" applyAlignment="1">
      <alignment horizontal="center" vertical="center" wrapText="1"/>
    </xf>
    <xf numFmtId="0" fontId="50" fillId="0" borderId="13" xfId="0" applyFont="1" applyBorder="1" applyAlignment="1">
      <alignment horizontal="center" vertical="center" wrapText="1"/>
    </xf>
    <xf numFmtId="9" fontId="50" fillId="0" borderId="15" xfId="0" applyNumberFormat="1" applyFont="1" applyBorder="1" applyAlignment="1">
      <alignment horizontal="center" vertical="center" wrapText="1"/>
    </xf>
    <xf numFmtId="9" fontId="50" fillId="0" borderId="13" xfId="0" applyNumberFormat="1" applyFont="1" applyBorder="1" applyAlignment="1">
      <alignment horizontal="center" vertical="center" wrapText="1"/>
    </xf>
    <xf numFmtId="0" fontId="50" fillId="0" borderId="13" xfId="0" applyFont="1" applyBorder="1" applyAlignment="1">
      <alignment horizontal="center" vertical="center"/>
    </xf>
    <xf numFmtId="2" fontId="50" fillId="0" borderId="13" xfId="0" applyNumberFormat="1" applyFont="1" applyBorder="1" applyAlignment="1">
      <alignment horizontal="center" vertical="center"/>
    </xf>
    <xf numFmtId="10" fontId="50" fillId="0" borderId="13" xfId="0" applyNumberFormat="1" applyFont="1" applyBorder="1" applyAlignment="1">
      <alignment horizontal="center" vertical="center" wrapText="1"/>
    </xf>
    <xf numFmtId="164" fontId="50" fillId="0" borderId="15" xfId="0" applyNumberFormat="1" applyFont="1" applyBorder="1" applyAlignment="1">
      <alignment horizontal="center" vertical="center" wrapText="1"/>
    </xf>
    <xf numFmtId="164" fontId="50" fillId="0" borderId="13" xfId="0" applyNumberFormat="1" applyFont="1" applyBorder="1" applyAlignment="1">
      <alignment horizontal="center" vertical="center" wrapText="1"/>
    </xf>
    <xf numFmtId="0" fontId="50" fillId="0" borderId="32" xfId="0" applyFont="1" applyBorder="1" applyAlignment="1">
      <alignment horizontal="center"/>
    </xf>
    <xf numFmtId="0" fontId="50" fillId="0" borderId="33" xfId="0" applyFont="1" applyBorder="1" applyAlignment="1">
      <alignment horizontal="center"/>
    </xf>
    <xf numFmtId="0" fontId="5" fillId="0" borderId="33" xfId="0" applyFont="1" applyBorder="1" applyAlignment="1">
      <alignment wrapText="1"/>
    </xf>
    <xf numFmtId="165" fontId="50" fillId="0" borderId="33" xfId="0" applyNumberFormat="1" applyFont="1" applyBorder="1" applyAlignment="1">
      <alignment horizontal="center" vertical="center" wrapText="1"/>
    </xf>
    <xf numFmtId="0" fontId="0" fillId="0" borderId="0" xfId="0" applyAlignment="1">
      <alignment horizontal="center" vertical="center" wrapText="1"/>
    </xf>
    <xf numFmtId="0" fontId="49" fillId="0" borderId="0" xfId="0" applyFont="1" applyAlignment="1">
      <alignment horizontal="left" vertical="center" wrapText="1"/>
    </xf>
    <xf numFmtId="0" fontId="51" fillId="18" borderId="1" xfId="15" applyNumberFormat="1" applyFont="1" applyBorder="1" applyAlignment="1" applyProtection="1">
      <alignment horizontal="center" vertical="center" wrapText="1"/>
    </xf>
    <xf numFmtId="42" fontId="48" fillId="0" borderId="0" xfId="0" applyNumberFormat="1" applyFont="1"/>
    <xf numFmtId="0" fontId="50" fillId="19" borderId="1" xfId="0" applyFont="1" applyFill="1" applyBorder="1"/>
    <xf numFmtId="0" fontId="50" fillId="20" borderId="1" xfId="0" applyFont="1" applyFill="1" applyBorder="1" applyAlignment="1">
      <alignment wrapText="1"/>
    </xf>
    <xf numFmtId="0" fontId="50" fillId="20" borderId="1" xfId="0" applyFont="1" applyFill="1" applyBorder="1" applyAlignment="1">
      <alignment horizontal="center" vertical="center"/>
    </xf>
    <xf numFmtId="0" fontId="50" fillId="20" borderId="1" xfId="0" applyFont="1" applyFill="1" applyBorder="1" applyAlignment="1">
      <alignment horizontal="left" vertical="center" wrapText="1"/>
    </xf>
    <xf numFmtId="0" fontId="50" fillId="20" borderId="1" xfId="0" applyFont="1" applyFill="1" applyBorder="1"/>
    <xf numFmtId="0" fontId="5" fillId="20" borderId="1" xfId="0" applyFont="1" applyFill="1" applyBorder="1" applyAlignment="1">
      <alignment horizontal="center" vertical="center" wrapText="1"/>
    </xf>
    <xf numFmtId="0" fontId="50" fillId="0" borderId="1" xfId="0" applyFont="1" applyBorder="1"/>
    <xf numFmtId="0" fontId="50" fillId="0" borderId="1" xfId="0" applyFont="1" applyBorder="1" applyAlignment="1">
      <alignment horizontal="center" vertical="center"/>
    </xf>
    <xf numFmtId="0" fontId="50" fillId="0" borderId="1" xfId="0" applyFont="1" applyBorder="1" applyAlignment="1">
      <alignment horizontal="left" vertical="center" wrapText="1"/>
    </xf>
    <xf numFmtId="9" fontId="5" fillId="0" borderId="1" xfId="0" applyNumberFormat="1" applyFont="1" applyBorder="1" applyAlignment="1">
      <alignment horizontal="center" vertical="center" wrapText="1"/>
    </xf>
    <xf numFmtId="0" fontId="52" fillId="20" borderId="1" xfId="0" applyFont="1" applyFill="1" applyBorder="1" applyAlignment="1">
      <alignment horizontal="center" vertical="center"/>
    </xf>
    <xf numFmtId="0" fontId="5" fillId="0" borderId="1" xfId="0" applyFont="1" applyBorder="1" applyAlignment="1">
      <alignment horizontal="center" vertical="center" wrapText="1"/>
    </xf>
    <xf numFmtId="0" fontId="52" fillId="11" borderId="1" xfId="0" applyFont="1" applyFill="1" applyBorder="1" applyAlignment="1">
      <alignment horizontal="center" vertical="center"/>
    </xf>
    <xf numFmtId="0" fontId="50" fillId="19" borderId="1" xfId="0" applyFont="1" applyFill="1" applyBorder="1" applyAlignment="1">
      <alignment wrapText="1"/>
    </xf>
    <xf numFmtId="0" fontId="5" fillId="0" borderId="1" xfId="0" applyFont="1" applyBorder="1"/>
    <xf numFmtId="9" fontId="52" fillId="11" borderId="1" xfId="0" applyNumberFormat="1" applyFont="1" applyFill="1" applyBorder="1" applyAlignment="1">
      <alignment horizontal="center" vertical="center"/>
    </xf>
    <xf numFmtId="9" fontId="5" fillId="20" borderId="1" xfId="0" applyNumberFormat="1" applyFont="1" applyFill="1" applyBorder="1" applyAlignment="1">
      <alignment horizontal="center" vertical="center" wrapText="1"/>
    </xf>
    <xf numFmtId="9" fontId="52" fillId="20" borderId="1" xfId="0" applyNumberFormat="1" applyFont="1" applyFill="1" applyBorder="1" applyAlignment="1">
      <alignment horizontal="center" vertical="center"/>
    </xf>
    <xf numFmtId="0" fontId="50" fillId="19" borderId="1" xfId="0" applyFont="1" applyFill="1" applyBorder="1" applyAlignment="1">
      <alignment horizontal="center" vertical="center"/>
    </xf>
    <xf numFmtId="166" fontId="52" fillId="20" borderId="1" xfId="0" applyNumberFormat="1" applyFont="1" applyFill="1" applyBorder="1" applyAlignment="1">
      <alignment horizontal="center" vertical="center"/>
    </xf>
    <xf numFmtId="2" fontId="52" fillId="11" borderId="1" xfId="0" applyNumberFormat="1" applyFont="1" applyFill="1" applyBorder="1" applyAlignment="1">
      <alignment horizontal="center" vertical="center"/>
    </xf>
    <xf numFmtId="1" fontId="52" fillId="20" borderId="1" xfId="0" applyNumberFormat="1" applyFont="1" applyFill="1" applyBorder="1" applyAlignment="1">
      <alignment horizontal="center" vertical="center"/>
    </xf>
    <xf numFmtId="1" fontId="52" fillId="11" borderId="1" xfId="0" applyNumberFormat="1" applyFont="1" applyFill="1" applyBorder="1" applyAlignment="1">
      <alignment horizontal="center" vertical="center"/>
    </xf>
    <xf numFmtId="9" fontId="50" fillId="11" borderId="1" xfId="0" applyNumberFormat="1" applyFont="1" applyFill="1" applyBorder="1" applyAlignment="1">
      <alignment horizontal="center" vertical="center" wrapText="1"/>
    </xf>
    <xf numFmtId="9" fontId="50" fillId="20" borderId="1" xfId="0" applyNumberFormat="1" applyFont="1" applyFill="1" applyBorder="1" applyAlignment="1">
      <alignment horizontal="center" vertical="center" wrapText="1"/>
    </xf>
    <xf numFmtId="0" fontId="50" fillId="19" borderId="1" xfId="0" applyFont="1" applyFill="1" applyBorder="1" applyAlignment="1">
      <alignment horizontal="left" vertical="center" wrapText="1"/>
    </xf>
    <xf numFmtId="0" fontId="5" fillId="19" borderId="1" xfId="0" applyFont="1" applyFill="1" applyBorder="1" applyAlignment="1">
      <alignment horizontal="center" vertical="center" wrapText="1"/>
    </xf>
    <xf numFmtId="0" fontId="54" fillId="0" borderId="1" xfId="16" applyFont="1" applyBorder="1" applyAlignment="1" applyProtection="1">
      <alignment horizontal="center" vertical="center"/>
      <protection locked="0"/>
    </xf>
    <xf numFmtId="0" fontId="5" fillId="0" borderId="1" xfId="0" applyFont="1" applyBorder="1" applyAlignment="1">
      <alignment horizontal="left" vertical="center" wrapText="1"/>
    </xf>
    <xf numFmtId="10" fontId="52" fillId="20" borderId="1" xfId="0" applyNumberFormat="1" applyFont="1" applyFill="1" applyBorder="1" applyAlignment="1">
      <alignment horizontal="center" vertical="center"/>
    </xf>
    <xf numFmtId="9" fontId="50" fillId="0" borderId="1" xfId="0" applyNumberFormat="1" applyFont="1" applyBorder="1" applyAlignment="1">
      <alignment horizontal="center" vertical="center" wrapText="1"/>
    </xf>
    <xf numFmtId="0" fontId="55" fillId="0" borderId="1" xfId="0" applyFont="1" applyBorder="1"/>
    <xf numFmtId="0" fontId="56" fillId="0" borderId="1" xfId="0" applyFont="1" applyBorder="1" applyAlignment="1">
      <alignment horizontal="center" vertical="center" wrapText="1"/>
    </xf>
    <xf numFmtId="9" fontId="5" fillId="19" borderId="1" xfId="0" applyNumberFormat="1" applyFont="1" applyFill="1" applyBorder="1" applyAlignment="1">
      <alignment horizontal="center" vertical="center" wrapText="1"/>
    </xf>
    <xf numFmtId="9" fontId="50" fillId="19" borderId="1" xfId="0" applyNumberFormat="1" applyFont="1" applyFill="1" applyBorder="1" applyAlignment="1">
      <alignment horizontal="center" vertical="center" wrapText="1"/>
    </xf>
    <xf numFmtId="0" fontId="52" fillId="0" borderId="1" xfId="0" applyFont="1" applyBorder="1" applyAlignment="1">
      <alignment horizontal="center" vertical="center"/>
    </xf>
    <xf numFmtId="0" fontId="5" fillId="19" borderId="1" xfId="0" applyFont="1" applyFill="1" applyBorder="1" applyAlignment="1">
      <alignment horizontal="left" vertical="center" wrapText="1"/>
    </xf>
    <xf numFmtId="0" fontId="5" fillId="11" borderId="1" xfId="0" applyFont="1" applyFill="1" applyBorder="1" applyAlignment="1">
      <alignment horizontal="center" vertical="center" wrapText="1"/>
    </xf>
    <xf numFmtId="0" fontId="54" fillId="20" borderId="1" xfId="16" applyFont="1" applyFill="1" applyBorder="1" applyAlignment="1" applyProtection="1">
      <alignment horizontal="center" vertical="center"/>
      <protection locked="0"/>
    </xf>
    <xf numFmtId="0" fontId="50" fillId="0" borderId="1" xfId="0" applyFont="1" applyBorder="1" applyAlignment="1">
      <alignment vertical="center"/>
    </xf>
    <xf numFmtId="9" fontId="50" fillId="0" borderId="1" xfId="0" applyNumberFormat="1" applyFont="1" applyBorder="1" applyAlignment="1">
      <alignment horizontal="center" vertical="center"/>
    </xf>
    <xf numFmtId="0" fontId="50" fillId="19" borderId="1" xfId="0" applyFont="1" applyFill="1" applyBorder="1" applyAlignment="1">
      <alignment vertical="center"/>
    </xf>
    <xf numFmtId="0" fontId="52" fillId="11" borderId="14" xfId="0" applyFont="1" applyFill="1" applyBorder="1" applyAlignment="1">
      <alignment horizontal="center" vertical="center"/>
    </xf>
    <xf numFmtId="0" fontId="50" fillId="19" borderId="3" xfId="0" applyFont="1" applyFill="1" applyBorder="1" applyAlignment="1">
      <alignment horizontal="center" vertical="center" wrapText="1"/>
    </xf>
    <xf numFmtId="0" fontId="52" fillId="20" borderId="17" xfId="0" applyFont="1" applyFill="1" applyBorder="1" applyAlignment="1">
      <alignment horizontal="center" vertical="center"/>
    </xf>
    <xf numFmtId="0" fontId="5" fillId="0" borderId="3" xfId="0" applyFont="1" applyBorder="1" applyAlignment="1">
      <alignment horizontal="center" vertical="center" wrapText="1"/>
    </xf>
    <xf numFmtId="0" fontId="52" fillId="11" borderId="15" xfId="0" applyFont="1" applyFill="1" applyBorder="1" applyAlignment="1">
      <alignment horizontal="center" vertical="center"/>
    </xf>
    <xf numFmtId="0" fontId="50" fillId="0" borderId="1" xfId="0" applyFont="1" applyBorder="1" applyAlignment="1">
      <alignment horizontal="left" vertical="center"/>
    </xf>
    <xf numFmtId="0" fontId="49" fillId="0" borderId="9" xfId="0" applyFont="1" applyBorder="1" applyAlignment="1">
      <alignment horizontal="center" vertical="center"/>
    </xf>
    <xf numFmtId="0" fontId="49" fillId="0" borderId="14" xfId="0" applyFont="1" applyBorder="1" applyAlignment="1">
      <alignment horizontal="center" vertical="center"/>
    </xf>
    <xf numFmtId="9" fontId="49" fillId="0" borderId="14" xfId="0" applyNumberFormat="1" applyFont="1" applyBorder="1" applyAlignment="1">
      <alignment horizontal="center" vertical="center"/>
    </xf>
    <xf numFmtId="9" fontId="54" fillId="0" borderId="14" xfId="0" applyNumberFormat="1" applyFont="1" applyBorder="1" applyAlignment="1">
      <alignment horizontal="center" vertical="center"/>
    </xf>
    <xf numFmtId="0" fontId="50" fillId="0" borderId="1" xfId="0" applyFont="1" applyBorder="1" applyAlignment="1">
      <alignment vertical="center" wrapText="1"/>
    </xf>
    <xf numFmtId="9" fontId="54" fillId="20" borderId="14" xfId="0" applyNumberFormat="1" applyFont="1" applyFill="1" applyBorder="1" applyAlignment="1">
      <alignment horizontal="center" vertical="center"/>
    </xf>
    <xf numFmtId="9" fontId="49" fillId="0" borderId="0" xfId="1" applyFont="1" applyFill="1" applyBorder="1" applyAlignment="1" applyProtection="1">
      <alignment horizontal="center" vertical="center"/>
    </xf>
    <xf numFmtId="16" fontId="49" fillId="0" borderId="0" xfId="0" applyNumberFormat="1" applyFont="1" applyAlignment="1">
      <alignment horizontal="center" vertical="center"/>
    </xf>
    <xf numFmtId="9" fontId="5" fillId="0" borderId="4" xfId="1" applyFont="1" applyBorder="1" applyAlignment="1" applyProtection="1">
      <alignment horizontal="center" vertical="center"/>
      <protection locked="0"/>
    </xf>
    <xf numFmtId="0" fontId="14" fillId="11" borderId="2" xfId="0" applyFont="1" applyFill="1" applyBorder="1" applyAlignment="1" applyProtection="1">
      <alignment horizontal="left"/>
      <protection locked="0"/>
    </xf>
    <xf numFmtId="0" fontId="14" fillId="11" borderId="1" xfId="0" applyFont="1" applyFill="1" applyBorder="1" applyProtection="1">
      <protection locked="0"/>
    </xf>
    <xf numFmtId="0" fontId="14" fillId="11" borderId="1" xfId="0" applyFont="1" applyFill="1" applyBorder="1" applyAlignment="1" applyProtection="1">
      <alignment horizontal="left"/>
      <protection locked="0"/>
    </xf>
    <xf numFmtId="0" fontId="14" fillId="2" borderId="1" xfId="0" applyFont="1" applyFill="1" applyBorder="1" applyAlignment="1" applyProtection="1">
      <alignment horizontal="center" vertical="center"/>
      <protection locked="0"/>
    </xf>
    <xf numFmtId="0" fontId="14" fillId="11" borderId="1" xfId="0" applyFont="1" applyFill="1" applyBorder="1" applyAlignment="1" applyProtection="1">
      <alignment horizontal="center"/>
      <protection locked="0"/>
    </xf>
    <xf numFmtId="0" fontId="14" fillId="0" borderId="1" xfId="0" applyFont="1" applyBorder="1" applyAlignment="1" applyProtection="1">
      <alignment horizontal="left"/>
      <protection locked="0"/>
    </xf>
    <xf numFmtId="14" fontId="14" fillId="0" borderId="1" xfId="0" applyNumberFormat="1" applyFont="1" applyBorder="1" applyAlignment="1" applyProtection="1">
      <alignment horizontal="center" vertical="center"/>
      <protection locked="0"/>
    </xf>
    <xf numFmtId="0" fontId="14" fillId="12" borderId="1" xfId="0" applyFont="1" applyFill="1" applyBorder="1" applyAlignment="1" applyProtection="1">
      <alignment horizontal="left"/>
      <protection locked="0"/>
    </xf>
    <xf numFmtId="0" fontId="14" fillId="0" borderId="2" xfId="0" applyFont="1" applyBorder="1" applyAlignment="1" applyProtection="1">
      <alignment horizontal="left" vertical="top"/>
      <protection locked="0"/>
    </xf>
    <xf numFmtId="0" fontId="14" fillId="0" borderId="1" xfId="0" applyFont="1" applyBorder="1" applyAlignment="1" applyProtection="1">
      <alignment vertical="top"/>
      <protection locked="0"/>
    </xf>
    <xf numFmtId="0" fontId="14" fillId="0" borderId="1" xfId="0" applyFont="1" applyBorder="1" applyAlignment="1" applyProtection="1">
      <alignment horizontal="left" vertical="top"/>
      <protection locked="0"/>
    </xf>
    <xf numFmtId="0" fontId="14" fillId="0" borderId="1" xfId="0" applyFont="1" applyBorder="1" applyAlignment="1" applyProtection="1">
      <alignment horizontal="left" vertical="center"/>
      <protection locked="0"/>
    </xf>
    <xf numFmtId="0" fontId="14" fillId="0" borderId="1" xfId="0" applyFont="1" applyBorder="1" applyAlignment="1" applyProtection="1">
      <alignment horizontal="center" vertical="top"/>
      <protection locked="0"/>
    </xf>
    <xf numFmtId="0" fontId="14" fillId="0" borderId="1" xfId="0" applyFont="1" applyBorder="1" applyAlignment="1" applyProtection="1">
      <alignment horizontal="center" vertical="center"/>
      <protection locked="0"/>
    </xf>
    <xf numFmtId="0" fontId="14" fillId="2" borderId="1" xfId="0" applyFont="1" applyFill="1" applyBorder="1" applyAlignment="1" applyProtection="1">
      <alignment horizontal="left" vertical="top"/>
      <protection locked="0"/>
    </xf>
    <xf numFmtId="9" fontId="14" fillId="0" borderId="1" xfId="0" applyNumberFormat="1" applyFont="1" applyBorder="1" applyAlignment="1" applyProtection="1">
      <alignment horizontal="center" vertical="center"/>
      <protection locked="0"/>
    </xf>
    <xf numFmtId="0" fontId="14" fillId="0" borderId="1" xfId="0" applyFont="1" applyBorder="1" applyAlignment="1" applyProtection="1">
      <alignment vertical="center"/>
      <protection locked="0"/>
    </xf>
    <xf numFmtId="0" fontId="14" fillId="0" borderId="2" xfId="0" applyFont="1" applyBorder="1" applyAlignment="1" applyProtection="1">
      <alignment horizontal="left"/>
      <protection locked="0"/>
    </xf>
    <xf numFmtId="0" fontId="14" fillId="0" borderId="1" xfId="0" applyFont="1" applyBorder="1" applyProtection="1">
      <protection locked="0"/>
    </xf>
    <xf numFmtId="0" fontId="14" fillId="0" borderId="1" xfId="0" applyFont="1" applyBorder="1" applyAlignment="1" applyProtection="1">
      <alignment horizontal="center"/>
      <protection locked="0"/>
    </xf>
    <xf numFmtId="0" fontId="14" fillId="0" borderId="2" xfId="0" applyFont="1" applyBorder="1" applyAlignment="1" applyProtection="1">
      <alignment horizontal="left" vertical="center"/>
      <protection locked="0"/>
    </xf>
    <xf numFmtId="0" fontId="14" fillId="2" borderId="1" xfId="0" applyFont="1" applyFill="1" applyBorder="1" applyAlignment="1" applyProtection="1">
      <alignment horizontal="left" vertical="center"/>
      <protection locked="0"/>
    </xf>
    <xf numFmtId="14" fontId="14" fillId="2" borderId="1" xfId="0" applyNumberFormat="1" applyFont="1" applyFill="1" applyBorder="1" applyAlignment="1" applyProtection="1">
      <alignment horizontal="center" vertical="center"/>
      <protection locked="0"/>
    </xf>
    <xf numFmtId="0" fontId="14" fillId="2" borderId="2" xfId="0" applyFont="1" applyFill="1" applyBorder="1" applyAlignment="1" applyProtection="1">
      <alignment horizontal="left"/>
      <protection locked="0"/>
    </xf>
    <xf numFmtId="0" fontId="14" fillId="2" borderId="1" xfId="0" applyFont="1" applyFill="1" applyBorder="1" applyProtection="1">
      <protection locked="0"/>
    </xf>
    <xf numFmtId="0" fontId="14" fillId="2" borderId="1" xfId="0" applyFont="1" applyFill="1" applyBorder="1" applyAlignment="1" applyProtection="1">
      <alignment horizontal="left"/>
      <protection locked="0"/>
    </xf>
    <xf numFmtId="0" fontId="14" fillId="2" borderId="1" xfId="0" applyFont="1" applyFill="1" applyBorder="1" applyAlignment="1" applyProtection="1">
      <alignment vertical="center"/>
      <protection locked="0"/>
    </xf>
    <xf numFmtId="0" fontId="14" fillId="2" borderId="1" xfId="0" applyFont="1" applyFill="1" applyBorder="1" applyAlignment="1" applyProtection="1">
      <alignment horizontal="center"/>
      <protection locked="0"/>
    </xf>
    <xf numFmtId="9" fontId="14" fillId="2" borderId="1" xfId="0" applyNumberFormat="1" applyFont="1" applyFill="1" applyBorder="1" applyAlignment="1" applyProtection="1">
      <alignment horizontal="center" vertical="center"/>
      <protection locked="0"/>
    </xf>
    <xf numFmtId="0" fontId="3" fillId="11" borderId="1" xfId="0" applyFont="1" applyFill="1" applyBorder="1" applyProtection="1">
      <protection locked="0"/>
    </xf>
    <xf numFmtId="0" fontId="3" fillId="0" borderId="1" xfId="0" applyFont="1" applyBorder="1" applyAlignment="1" applyProtection="1">
      <alignment horizontal="left" vertical="center"/>
      <protection locked="0"/>
    </xf>
    <xf numFmtId="0" fontId="3" fillId="0" borderId="1" xfId="0" applyFont="1" applyBorder="1" applyAlignment="1" applyProtection="1">
      <alignment horizontal="center" vertical="center"/>
      <protection locked="0"/>
    </xf>
    <xf numFmtId="9" fontId="3" fillId="0" borderId="1" xfId="0" applyNumberFormat="1" applyFont="1" applyBorder="1" applyAlignment="1" applyProtection="1">
      <alignment horizontal="left" vertical="center"/>
      <protection locked="0"/>
    </xf>
    <xf numFmtId="0" fontId="14" fillId="2" borderId="2" xfId="0" applyFont="1" applyFill="1" applyBorder="1" applyAlignment="1" applyProtection="1">
      <alignment horizontal="left" vertical="center"/>
      <protection locked="0"/>
    </xf>
    <xf numFmtId="0" fontId="14" fillId="3" borderId="1" xfId="0" applyFont="1" applyFill="1" applyBorder="1" applyAlignment="1" applyProtection="1">
      <alignment vertical="center"/>
      <protection locked="0"/>
    </xf>
    <xf numFmtId="0" fontId="14" fillId="3" borderId="1" xfId="0" applyFont="1" applyFill="1" applyBorder="1" applyAlignment="1" applyProtection="1">
      <alignment horizontal="left" vertical="center"/>
      <protection locked="0"/>
    </xf>
    <xf numFmtId="1" fontId="14" fillId="2" borderId="1" xfId="0" applyNumberFormat="1" applyFont="1" applyFill="1" applyBorder="1" applyAlignment="1" applyProtection="1">
      <alignment horizontal="center" vertical="center"/>
      <protection locked="0"/>
    </xf>
    <xf numFmtId="0" fontId="3" fillId="0" borderId="2" xfId="0" applyFont="1" applyBorder="1" applyAlignment="1" applyProtection="1">
      <alignment horizontal="left" vertical="center"/>
      <protection locked="0"/>
    </xf>
    <xf numFmtId="14" fontId="3" fillId="2" borderId="1" xfId="0" applyNumberFormat="1" applyFont="1" applyFill="1" applyBorder="1" applyAlignment="1" applyProtection="1">
      <alignment horizontal="center" vertical="center"/>
      <protection locked="0"/>
    </xf>
    <xf numFmtId="9" fontId="3" fillId="0" borderId="1" xfId="0" applyNumberFormat="1" applyFont="1" applyBorder="1" applyAlignment="1" applyProtection="1">
      <alignment horizontal="center" vertical="center"/>
      <protection locked="0"/>
    </xf>
    <xf numFmtId="0" fontId="3" fillId="2" borderId="1" xfId="0" applyFont="1" applyFill="1" applyBorder="1" applyAlignment="1" applyProtection="1">
      <alignment horizontal="left" vertical="center"/>
      <protection locked="0"/>
    </xf>
    <xf numFmtId="9" fontId="14" fillId="0" borderId="1" xfId="1" applyFont="1" applyBorder="1" applyAlignment="1" applyProtection="1">
      <alignment horizontal="center" vertical="center"/>
      <protection locked="0"/>
    </xf>
    <xf numFmtId="0" fontId="7" fillId="0" borderId="0" xfId="0" applyFont="1" applyAlignment="1" applyProtection="1">
      <alignment horizontal="left"/>
      <protection locked="0"/>
    </xf>
    <xf numFmtId="0" fontId="16" fillId="0" borderId="11" xfId="0" applyFont="1" applyBorder="1" applyAlignment="1" applyProtection="1">
      <alignment horizontal="center" vertical="center"/>
      <protection locked="0"/>
    </xf>
    <xf numFmtId="0" fontId="6" fillId="0" borderId="11" xfId="0" applyFont="1" applyBorder="1" applyAlignment="1" applyProtection="1">
      <alignment horizontal="center" vertical="center"/>
      <protection locked="0"/>
    </xf>
    <xf numFmtId="9" fontId="16" fillId="0" borderId="11" xfId="0" applyNumberFormat="1" applyFont="1" applyBorder="1" applyAlignment="1" applyProtection="1">
      <alignment horizontal="center" vertical="center"/>
      <protection locked="0"/>
    </xf>
    <xf numFmtId="0" fontId="7" fillId="0" borderId="0" xfId="0" applyFont="1" applyAlignment="1" applyProtection="1">
      <alignment vertical="center"/>
      <protection locked="0"/>
    </xf>
    <xf numFmtId="0" fontId="7" fillId="2" borderId="0" xfId="0" applyFont="1" applyFill="1" applyAlignment="1" applyProtection="1">
      <alignment horizontal="left"/>
      <protection locked="0"/>
    </xf>
    <xf numFmtId="0" fontId="11" fillId="0" borderId="0" xfId="0" applyFont="1" applyAlignment="1" applyProtection="1">
      <alignment horizontal="left"/>
      <protection locked="0"/>
    </xf>
    <xf numFmtId="0" fontId="7" fillId="0" borderId="0" xfId="0" applyFont="1" applyAlignment="1" applyProtection="1">
      <alignment horizontal="center"/>
      <protection locked="0"/>
    </xf>
    <xf numFmtId="0" fontId="12" fillId="0" borderId="0" xfId="0" applyFont="1" applyAlignment="1" applyProtection="1">
      <alignment horizontal="left"/>
      <protection locked="0"/>
    </xf>
    <xf numFmtId="0" fontId="3" fillId="0" borderId="0" xfId="0" applyFont="1" applyAlignment="1" applyProtection="1">
      <alignment horizontal="left"/>
      <protection locked="0"/>
    </xf>
    <xf numFmtId="0" fontId="14" fillId="11" borderId="2" xfId="0" applyFont="1" applyFill="1" applyBorder="1" applyAlignment="1">
      <alignment horizontal="left"/>
    </xf>
    <xf numFmtId="0" fontId="14" fillId="11" borderId="1" xfId="0" applyFont="1" applyFill="1" applyBorder="1" applyAlignment="1">
      <alignment horizontal="left"/>
    </xf>
    <xf numFmtId="0" fontId="14" fillId="2" borderId="1" xfId="0" applyFont="1" applyFill="1" applyBorder="1" applyAlignment="1">
      <alignment horizontal="center" vertical="center"/>
    </xf>
    <xf numFmtId="0" fontId="14" fillId="11" borderId="1" xfId="0" applyFont="1" applyFill="1" applyBorder="1" applyAlignment="1">
      <alignment horizontal="center"/>
    </xf>
    <xf numFmtId="0" fontId="14" fillId="0" borderId="1" xfId="0" applyFont="1" applyBorder="1" applyAlignment="1">
      <alignment horizontal="left"/>
    </xf>
    <xf numFmtId="14" fontId="14" fillId="0" borderId="1" xfId="0" applyNumberFormat="1" applyFont="1" applyBorder="1" applyAlignment="1">
      <alignment horizontal="center" vertical="center"/>
    </xf>
    <xf numFmtId="0" fontId="14" fillId="0" borderId="2" xfId="0" applyFont="1" applyBorder="1" applyAlignment="1">
      <alignment horizontal="left" vertical="top"/>
    </xf>
    <xf numFmtId="0" fontId="14" fillId="0" borderId="1" xfId="0" applyFont="1" applyBorder="1" applyAlignment="1">
      <alignment vertical="top"/>
    </xf>
    <xf numFmtId="0" fontId="14" fillId="0" borderId="1" xfId="0" applyFont="1" applyBorder="1" applyAlignment="1">
      <alignment horizontal="left" vertical="top"/>
    </xf>
    <xf numFmtId="0" fontId="14" fillId="0" borderId="1" xfId="0" applyFont="1" applyBorder="1" applyAlignment="1">
      <alignment horizontal="left" vertical="center"/>
    </xf>
    <xf numFmtId="0" fontId="14" fillId="0" borderId="1" xfId="0" applyFont="1" applyBorder="1" applyAlignment="1">
      <alignment horizontal="center" vertical="top"/>
    </xf>
    <xf numFmtId="0" fontId="14" fillId="0" borderId="1" xfId="0" applyFont="1" applyBorder="1" applyAlignment="1">
      <alignment horizontal="center" vertical="center"/>
    </xf>
    <xf numFmtId="0" fontId="14" fillId="2" borderId="1" xfId="0" applyFont="1" applyFill="1" applyBorder="1" applyAlignment="1">
      <alignment horizontal="left" vertical="top"/>
    </xf>
    <xf numFmtId="9" fontId="14" fillId="0" borderId="1" xfId="0" applyNumberFormat="1" applyFont="1" applyBorder="1" applyAlignment="1">
      <alignment horizontal="center" vertical="center"/>
    </xf>
    <xf numFmtId="0" fontId="14" fillId="0" borderId="1" xfId="0" applyFont="1" applyBorder="1" applyAlignment="1">
      <alignment vertical="center"/>
    </xf>
    <xf numFmtId="0" fontId="14" fillId="0" borderId="2" xfId="0" applyFont="1" applyBorder="1" applyAlignment="1">
      <alignment horizontal="left"/>
    </xf>
    <xf numFmtId="0" fontId="14" fillId="0" borderId="2" xfId="0" applyFont="1" applyBorder="1" applyAlignment="1">
      <alignment horizontal="left" vertical="center"/>
    </xf>
    <xf numFmtId="0" fontId="14" fillId="2" borderId="1" xfId="0" applyFont="1" applyFill="1" applyBorder="1" applyAlignment="1">
      <alignment horizontal="left" vertical="center"/>
    </xf>
    <xf numFmtId="14" fontId="14" fillId="2" borderId="1" xfId="0" applyNumberFormat="1" applyFont="1" applyFill="1" applyBorder="1" applyAlignment="1">
      <alignment horizontal="center" vertical="center"/>
    </xf>
    <xf numFmtId="0" fontId="14" fillId="2" borderId="2" xfId="0" applyFont="1" applyFill="1" applyBorder="1" applyAlignment="1">
      <alignment horizontal="left"/>
    </xf>
    <xf numFmtId="0" fontId="14" fillId="2" borderId="1" xfId="0" applyFont="1" applyFill="1" applyBorder="1"/>
    <xf numFmtId="0" fontId="14" fillId="2" borderId="1" xfId="0" applyFont="1" applyFill="1" applyBorder="1" applyAlignment="1">
      <alignment horizontal="left"/>
    </xf>
    <xf numFmtId="0" fontId="14" fillId="2" borderId="1" xfId="0" applyFont="1" applyFill="1" applyBorder="1" applyAlignment="1">
      <alignment vertical="center"/>
    </xf>
    <xf numFmtId="0" fontId="14" fillId="2" borderId="1" xfId="0" applyFont="1" applyFill="1" applyBorder="1" applyAlignment="1">
      <alignment horizontal="center"/>
    </xf>
    <xf numFmtId="9" fontId="14" fillId="2" borderId="1" xfId="0" applyNumberFormat="1" applyFont="1" applyFill="1" applyBorder="1" applyAlignment="1">
      <alignment horizontal="center" vertical="center"/>
    </xf>
    <xf numFmtId="0" fontId="14" fillId="11" borderId="2" xfId="0" applyFont="1" applyFill="1" applyBorder="1" applyAlignment="1">
      <alignment horizontal="left" vertical="center"/>
    </xf>
    <xf numFmtId="0" fontId="14" fillId="11" borderId="1" xfId="0" applyFont="1" applyFill="1" applyBorder="1" applyAlignment="1">
      <alignment vertical="center"/>
    </xf>
    <xf numFmtId="0" fontId="14" fillId="11" borderId="1" xfId="0" applyFont="1" applyFill="1" applyBorder="1" applyAlignment="1">
      <alignment horizontal="left" vertical="center"/>
    </xf>
    <xf numFmtId="0" fontId="14" fillId="11" borderId="1" xfId="0" applyFont="1" applyFill="1" applyBorder="1" applyAlignment="1">
      <alignment horizontal="center" vertical="center"/>
    </xf>
    <xf numFmtId="14" fontId="14" fillId="11" borderId="1" xfId="0" applyNumberFormat="1" applyFont="1" applyFill="1" applyBorder="1" applyAlignment="1">
      <alignment horizontal="center" vertical="center"/>
    </xf>
    <xf numFmtId="0" fontId="14" fillId="12" borderId="1" xfId="0" applyFont="1" applyFill="1" applyBorder="1" applyAlignment="1">
      <alignment horizontal="left" vertical="center"/>
    </xf>
    <xf numFmtId="14" fontId="14" fillId="0" borderId="1" xfId="0" applyNumberFormat="1" applyFont="1" applyBorder="1" applyAlignment="1">
      <alignment horizontal="center"/>
    </xf>
    <xf numFmtId="9" fontId="14" fillId="11" borderId="1" xfId="0" applyNumberFormat="1" applyFont="1" applyFill="1" applyBorder="1" applyAlignment="1">
      <alignment horizontal="center"/>
    </xf>
    <xf numFmtId="9" fontId="14" fillId="0" borderId="1" xfId="0" applyNumberFormat="1" applyFont="1" applyBorder="1" applyAlignment="1">
      <alignment horizontal="center"/>
    </xf>
    <xf numFmtId="9" fontId="14" fillId="0" borderId="1" xfId="1" applyFont="1" applyFill="1" applyBorder="1" applyAlignment="1" applyProtection="1">
      <alignment horizontal="center" vertical="center"/>
    </xf>
    <xf numFmtId="0" fontId="3" fillId="0" borderId="1" xfId="0" applyFont="1" applyBorder="1" applyAlignment="1">
      <alignment horizontal="left" vertical="center"/>
    </xf>
    <xf numFmtId="0" fontId="3" fillId="0" borderId="1" xfId="0" applyFont="1" applyBorder="1" applyAlignment="1">
      <alignment horizontal="center" vertical="center"/>
    </xf>
    <xf numFmtId="9" fontId="3" fillId="0" borderId="1" xfId="0" applyNumberFormat="1" applyFont="1" applyBorder="1" applyAlignment="1">
      <alignment horizontal="left" vertical="center"/>
    </xf>
    <xf numFmtId="14" fontId="14" fillId="11" borderId="1" xfId="0" applyNumberFormat="1" applyFont="1" applyFill="1" applyBorder="1" applyAlignment="1">
      <alignment horizontal="center"/>
    </xf>
    <xf numFmtId="0" fontId="14" fillId="2" borderId="2" xfId="0" applyFont="1" applyFill="1" applyBorder="1" applyAlignment="1">
      <alignment horizontal="left" vertical="center"/>
    </xf>
    <xf numFmtId="0" fontId="3" fillId="0" borderId="2" xfId="0" applyFont="1" applyBorder="1" applyAlignment="1">
      <alignment horizontal="left" vertical="center"/>
    </xf>
    <xf numFmtId="14" fontId="3" fillId="2" borderId="1" xfId="0" applyNumberFormat="1" applyFont="1" applyFill="1" applyBorder="1" applyAlignment="1">
      <alignment horizontal="center" vertical="center"/>
    </xf>
    <xf numFmtId="9" fontId="3" fillId="0" borderId="1" xfId="0" applyNumberFormat="1" applyFont="1" applyBorder="1" applyAlignment="1">
      <alignment horizontal="center" vertical="center"/>
    </xf>
    <xf numFmtId="0" fontId="3" fillId="2" borderId="1" xfId="0" applyFont="1" applyFill="1" applyBorder="1" applyAlignment="1">
      <alignment horizontal="left" vertical="center"/>
    </xf>
    <xf numFmtId="0" fontId="3" fillId="2" borderId="1" xfId="0" applyFont="1" applyFill="1" applyBorder="1" applyAlignment="1">
      <alignment horizontal="center" vertical="center"/>
    </xf>
    <xf numFmtId="9" fontId="14" fillId="0" borderId="1" xfId="1" applyFont="1" applyBorder="1" applyAlignment="1" applyProtection="1">
      <alignment horizontal="center" vertical="center"/>
    </xf>
    <xf numFmtId="0" fontId="16" fillId="0" borderId="11" xfId="0" applyFont="1" applyBorder="1" applyAlignment="1">
      <alignment horizontal="center" vertical="center"/>
    </xf>
    <xf numFmtId="0" fontId="6" fillId="0" borderId="11" xfId="0" applyFont="1" applyBorder="1" applyAlignment="1">
      <alignment horizontal="center" vertical="center"/>
    </xf>
    <xf numFmtId="9" fontId="16" fillId="0" borderId="11" xfId="0" applyNumberFormat="1" applyFont="1" applyBorder="1" applyAlignment="1">
      <alignment horizontal="center" vertical="center"/>
    </xf>
    <xf numFmtId="0" fontId="6" fillId="0" borderId="18" xfId="0" applyFont="1" applyBorder="1" applyAlignment="1" applyProtection="1">
      <alignment horizontal="center" vertical="center"/>
      <protection locked="0"/>
    </xf>
    <xf numFmtId="0" fontId="3" fillId="0" borderId="9" xfId="0" applyFont="1" applyBorder="1" applyAlignment="1" applyProtection="1">
      <alignment horizontal="left" vertical="center"/>
      <protection locked="0"/>
    </xf>
    <xf numFmtId="0" fontId="3" fillId="0" borderId="14" xfId="0" applyFont="1" applyBorder="1" applyAlignment="1" applyProtection="1">
      <alignment horizontal="left" vertical="center"/>
      <protection locked="0"/>
    </xf>
    <xf numFmtId="0" fontId="3" fillId="11" borderId="14" xfId="0" applyFont="1" applyFill="1" applyBorder="1" applyProtection="1">
      <protection locked="0"/>
    </xf>
    <xf numFmtId="0" fontId="14" fillId="2" borderId="14" xfId="0" applyFont="1" applyFill="1" applyBorder="1" applyAlignment="1" applyProtection="1">
      <alignment horizontal="center" vertical="center"/>
      <protection locked="0"/>
    </xf>
    <xf numFmtId="0" fontId="3" fillId="0" borderId="14" xfId="0" applyFont="1" applyBorder="1" applyAlignment="1" applyProtection="1">
      <alignment horizontal="center" vertical="center"/>
      <protection locked="0"/>
    </xf>
    <xf numFmtId="9" fontId="3" fillId="0" borderId="14" xfId="0" applyNumberFormat="1" applyFont="1" applyBorder="1" applyAlignment="1" applyProtection="1">
      <alignment horizontal="left" vertical="center"/>
      <protection locked="0"/>
    </xf>
    <xf numFmtId="14" fontId="14" fillId="0" borderId="14" xfId="0" applyNumberFormat="1" applyFont="1" applyBorder="1" applyAlignment="1" applyProtection="1">
      <alignment horizontal="center" vertical="center"/>
      <protection locked="0"/>
    </xf>
    <xf numFmtId="14" fontId="3" fillId="0" borderId="14" xfId="0" applyNumberFormat="1" applyFont="1" applyBorder="1" applyAlignment="1" applyProtection="1">
      <alignment horizontal="center" vertical="center"/>
      <protection locked="0"/>
    </xf>
    <xf numFmtId="0" fontId="14" fillId="11" borderId="14" xfId="0" applyFont="1" applyFill="1" applyBorder="1" applyAlignment="1" applyProtection="1">
      <alignment horizontal="center"/>
      <protection locked="0"/>
    </xf>
    <xf numFmtId="0" fontId="14" fillId="0" borderId="14" xfId="0" applyFont="1" applyBorder="1" applyAlignment="1" applyProtection="1">
      <alignment horizontal="left" vertical="center"/>
      <protection locked="0"/>
    </xf>
    <xf numFmtId="9" fontId="14" fillId="0" borderId="14" xfId="1" applyFont="1" applyBorder="1" applyAlignment="1" applyProtection="1">
      <alignment horizontal="center" vertical="center"/>
      <protection locked="0"/>
    </xf>
    <xf numFmtId="0" fontId="14" fillId="0" borderId="14" xfId="0" applyFont="1" applyBorder="1" applyProtection="1">
      <protection locked="0"/>
    </xf>
    <xf numFmtId="0" fontId="14" fillId="0" borderId="14" xfId="0" applyFont="1" applyBorder="1" applyAlignment="1" applyProtection="1">
      <alignment horizontal="center"/>
      <protection locked="0"/>
    </xf>
    <xf numFmtId="0" fontId="14" fillId="0" borderId="14" xfId="0" applyFont="1" applyBorder="1" applyAlignment="1" applyProtection="1">
      <alignment vertical="top"/>
      <protection locked="0"/>
    </xf>
    <xf numFmtId="0" fontId="14" fillId="0" borderId="14" xfId="0" applyFont="1" applyBorder="1" applyAlignment="1" applyProtection="1">
      <alignment horizontal="center" vertical="center"/>
      <protection locked="0"/>
    </xf>
    <xf numFmtId="0" fontId="7" fillId="0" borderId="0" xfId="0" applyFont="1" applyAlignment="1">
      <alignment horizontal="left"/>
    </xf>
    <xf numFmtId="0" fontId="6" fillId="0" borderId="18" xfId="0" applyFont="1" applyBorder="1" applyAlignment="1">
      <alignment horizontal="center" vertical="center"/>
    </xf>
    <xf numFmtId="0" fontId="7" fillId="0" borderId="0" xfId="0" applyFont="1" applyAlignment="1">
      <alignment vertical="center"/>
    </xf>
    <xf numFmtId="0" fontId="7" fillId="2" borderId="0" xfId="0" applyFont="1" applyFill="1" applyAlignment="1">
      <alignment horizontal="left"/>
    </xf>
    <xf numFmtId="0" fontId="11" fillId="0" borderId="0" xfId="0" applyFont="1" applyAlignment="1">
      <alignment horizontal="left"/>
    </xf>
    <xf numFmtId="0" fontId="7" fillId="0" borderId="0" xfId="0" applyFont="1" applyAlignment="1">
      <alignment horizontal="center"/>
    </xf>
    <xf numFmtId="0" fontId="3" fillId="0" borderId="0" xfId="0" applyFont="1" applyAlignment="1">
      <alignment horizontal="left"/>
    </xf>
    <xf numFmtId="0" fontId="4" fillId="0" borderId="0" xfId="0" applyFont="1" applyAlignment="1" applyProtection="1">
      <alignment horizontal="left"/>
      <protection locked="0"/>
    </xf>
    <xf numFmtId="0" fontId="4" fillId="0" borderId="0" xfId="0" applyFont="1" applyAlignment="1" applyProtection="1">
      <alignment horizontal="center"/>
      <protection locked="0"/>
    </xf>
    <xf numFmtId="14" fontId="4" fillId="0" borderId="0" xfId="0" applyNumberFormat="1" applyFont="1" applyAlignment="1" applyProtection="1">
      <alignment horizontal="center"/>
      <protection locked="0"/>
    </xf>
    <xf numFmtId="14" fontId="4" fillId="0" borderId="0" xfId="0" applyNumberFormat="1" applyFont="1" applyAlignment="1" applyProtection="1">
      <alignment horizontal="left"/>
      <protection locked="0"/>
    </xf>
    <xf numFmtId="9" fontId="4" fillId="0" borderId="0" xfId="1" applyFont="1" applyAlignment="1" applyProtection="1">
      <alignment horizontal="center"/>
      <protection locked="0"/>
    </xf>
    <xf numFmtId="0" fontId="5" fillId="2" borderId="8" xfId="0" applyFont="1" applyFill="1" applyBorder="1" applyAlignment="1" applyProtection="1">
      <alignment horizontal="left" vertical="center"/>
      <protection locked="0"/>
    </xf>
    <xf numFmtId="0" fontId="5" fillId="2" borderId="9" xfId="0" applyFont="1" applyFill="1" applyBorder="1" applyAlignment="1" applyProtection="1">
      <alignment vertical="center"/>
      <protection locked="0"/>
    </xf>
    <xf numFmtId="0" fontId="5" fillId="2" borderId="3" xfId="0" applyFont="1" applyFill="1" applyBorder="1" applyAlignment="1" applyProtection="1">
      <alignment horizontal="left" vertical="center"/>
      <protection locked="0"/>
    </xf>
    <xf numFmtId="0" fontId="5" fillId="2" borderId="2" xfId="0" applyFont="1" applyFill="1" applyBorder="1" applyAlignment="1" applyProtection="1">
      <alignment horizontal="left" vertical="center"/>
      <protection locked="0"/>
    </xf>
    <xf numFmtId="0" fontId="5" fillId="2" borderId="0" xfId="4" applyFont="1" applyFill="1" applyAlignment="1" applyProtection="1">
      <alignment horizontal="left" vertical="center"/>
      <protection locked="0"/>
    </xf>
    <xf numFmtId="0" fontId="5" fillId="2" borderId="10" xfId="0" applyFont="1" applyFill="1" applyBorder="1" applyAlignment="1" applyProtection="1">
      <alignment horizontal="left" vertical="center"/>
      <protection locked="0"/>
    </xf>
    <xf numFmtId="0" fontId="5" fillId="2" borderId="5" xfId="0" applyFont="1" applyFill="1" applyBorder="1" applyAlignment="1" applyProtection="1">
      <alignment vertical="center"/>
      <protection locked="0"/>
    </xf>
    <xf numFmtId="0" fontId="5" fillId="2" borderId="12" xfId="0" applyFont="1" applyFill="1" applyBorder="1" applyAlignment="1" applyProtection="1">
      <alignment horizontal="left" vertical="center"/>
      <protection locked="0"/>
    </xf>
    <xf numFmtId="0" fontId="5" fillId="2" borderId="13" xfId="0" applyFont="1" applyFill="1" applyBorder="1" applyAlignment="1" applyProtection="1">
      <alignment vertical="center"/>
      <protection locked="0"/>
    </xf>
    <xf numFmtId="0" fontId="4" fillId="0" borderId="0" xfId="0" applyFont="1" applyAlignment="1" applyProtection="1">
      <alignment horizontal="left" vertical="center"/>
      <protection locked="0"/>
    </xf>
    <xf numFmtId="0" fontId="4" fillId="0" borderId="0" xfId="0" applyFont="1" applyAlignment="1" applyProtection="1">
      <alignment vertical="center"/>
      <protection locked="0"/>
    </xf>
    <xf numFmtId="0" fontId="4" fillId="0" borderId="0" xfId="0" applyFont="1" applyAlignment="1" applyProtection="1">
      <alignment horizontal="center" vertical="center"/>
      <protection locked="0"/>
    </xf>
    <xf numFmtId="14" fontId="4" fillId="0" borderId="0" xfId="0" applyNumberFormat="1" applyFont="1" applyAlignment="1" applyProtection="1">
      <alignment horizontal="center" vertical="center"/>
      <protection locked="0"/>
    </xf>
    <xf numFmtId="9" fontId="4" fillId="0" borderId="0" xfId="1" applyFont="1" applyAlignment="1" applyProtection="1">
      <alignment horizontal="center" vertical="center"/>
      <protection locked="0"/>
    </xf>
    <xf numFmtId="0" fontId="4" fillId="3" borderId="1" xfId="0" applyFont="1" applyFill="1" applyBorder="1" applyAlignment="1" applyProtection="1">
      <alignment horizontal="left" vertical="center"/>
      <protection locked="0"/>
    </xf>
    <xf numFmtId="0" fontId="13" fillId="0" borderId="0" xfId="0" applyFont="1" applyAlignment="1" applyProtection="1">
      <alignment horizontal="left"/>
      <protection locked="0"/>
    </xf>
    <xf numFmtId="0" fontId="4" fillId="2" borderId="0" xfId="0" applyFont="1" applyFill="1" applyAlignment="1" applyProtection="1">
      <alignment horizontal="left"/>
      <protection locked="0"/>
    </xf>
    <xf numFmtId="0" fontId="4" fillId="2" borderId="0" xfId="0" applyFont="1" applyFill="1" applyAlignment="1" applyProtection="1">
      <alignment horizontal="center"/>
      <protection locked="0"/>
    </xf>
    <xf numFmtId="0" fontId="14" fillId="0" borderId="1" xfId="0" applyFont="1" applyBorder="1" applyAlignment="1">
      <alignment horizontal="left" vertical="center" wrapText="1"/>
    </xf>
    <xf numFmtId="0" fontId="57" fillId="0" borderId="1" xfId="0" applyFont="1" applyBorder="1" applyAlignment="1" applyProtection="1">
      <alignment horizontal="left" vertical="center" wrapText="1"/>
      <protection locked="0"/>
    </xf>
    <xf numFmtId="0" fontId="57" fillId="0" borderId="1" xfId="0" applyFont="1" applyBorder="1" applyAlignment="1">
      <alignment horizontal="left" vertical="center" wrapText="1"/>
    </xf>
    <xf numFmtId="0" fontId="4" fillId="4" borderId="14" xfId="0" applyFont="1" applyFill="1" applyBorder="1" applyAlignment="1" applyProtection="1">
      <alignment horizontal="center" vertical="center"/>
      <protection locked="0"/>
    </xf>
    <xf numFmtId="0" fontId="14" fillId="9" borderId="13" xfId="0" applyFont="1" applyFill="1" applyBorder="1" applyAlignment="1">
      <alignment horizontal="center" vertical="center"/>
    </xf>
    <xf numFmtId="0" fontId="14" fillId="9" borderId="15" xfId="0" applyFont="1" applyFill="1" applyBorder="1" applyAlignment="1">
      <alignment horizontal="center" vertical="center"/>
    </xf>
    <xf numFmtId="14" fontId="14" fillId="9" borderId="15" xfId="0" applyNumberFormat="1" applyFont="1" applyFill="1" applyBorder="1" applyAlignment="1">
      <alignment horizontal="center" vertical="center"/>
    </xf>
    <xf numFmtId="0" fontId="14" fillId="7" borderId="15" xfId="0" applyFont="1" applyFill="1" applyBorder="1" applyAlignment="1">
      <alignment horizontal="center" vertical="center"/>
    </xf>
    <xf numFmtId="0" fontId="5" fillId="7" borderId="13" xfId="0" applyFont="1" applyFill="1" applyBorder="1" applyAlignment="1">
      <alignment horizontal="center" vertical="center"/>
    </xf>
    <xf numFmtId="0" fontId="5" fillId="7" borderId="15" xfId="0" applyFont="1" applyFill="1" applyBorder="1" applyAlignment="1">
      <alignment horizontal="center" vertical="center"/>
    </xf>
    <xf numFmtId="0" fontId="4" fillId="0" borderId="0" xfId="0" applyFont="1" applyAlignment="1">
      <alignment horizontal="center"/>
    </xf>
    <xf numFmtId="0" fontId="5" fillId="4" borderId="15" xfId="0" applyFont="1" applyFill="1" applyBorder="1" applyAlignment="1">
      <alignment horizontal="center" vertical="center"/>
    </xf>
    <xf numFmtId="0" fontId="5" fillId="4" borderId="12" xfId="0" applyFont="1" applyFill="1" applyBorder="1" applyAlignment="1">
      <alignment horizontal="center" vertical="center"/>
    </xf>
    <xf numFmtId="0" fontId="7" fillId="0" borderId="0" xfId="0" applyFont="1" applyProtection="1">
      <protection locked="0"/>
    </xf>
    <xf numFmtId="0" fontId="14" fillId="12" borderId="1" xfId="0" applyFont="1" applyFill="1" applyBorder="1" applyProtection="1">
      <protection locked="0"/>
    </xf>
    <xf numFmtId="0" fontId="14" fillId="11" borderId="1" xfId="0" applyFont="1" applyFill="1" applyBorder="1"/>
    <xf numFmtId="0" fontId="57" fillId="0" borderId="1" xfId="0" applyFont="1" applyBorder="1" applyAlignment="1">
      <alignment horizontal="left" vertical="center"/>
    </xf>
    <xf numFmtId="0" fontId="3" fillId="11" borderId="1" xfId="0" applyFont="1" applyFill="1" applyBorder="1"/>
    <xf numFmtId="0" fontId="14" fillId="12" borderId="1" xfId="0" applyFont="1" applyFill="1" applyBorder="1"/>
    <xf numFmtId="9" fontId="59" fillId="11" borderId="15" xfId="0" applyNumberFormat="1" applyFont="1" applyFill="1" applyBorder="1" applyAlignment="1">
      <alignment horizontal="left" vertical="center"/>
    </xf>
    <xf numFmtId="0" fontId="31" fillId="0" borderId="0" xfId="0" applyFont="1" applyAlignment="1">
      <alignment horizontal="center" vertical="center" wrapText="1"/>
    </xf>
    <xf numFmtId="0" fontId="51" fillId="18" borderId="16" xfId="15" applyNumberFormat="1" applyFont="1" applyBorder="1" applyAlignment="1" applyProtection="1">
      <alignment horizontal="center" vertical="center" wrapText="1"/>
    </xf>
    <xf numFmtId="0" fontId="4" fillId="0" borderId="0" xfId="0" applyFont="1" applyProtection="1">
      <protection locked="0"/>
    </xf>
    <xf numFmtId="41" fontId="14" fillId="0" borderId="1" xfId="10" applyFont="1" applyBorder="1"/>
    <xf numFmtId="9" fontId="14" fillId="0" borderId="1" xfId="0" applyNumberFormat="1" applyFont="1" applyBorder="1" applyAlignment="1" applyProtection="1">
      <alignment horizontal="center"/>
      <protection locked="0"/>
    </xf>
    <xf numFmtId="9" fontId="57" fillId="0" borderId="1" xfId="0" applyNumberFormat="1" applyFont="1" applyBorder="1" applyAlignment="1" applyProtection="1">
      <alignment horizontal="center"/>
      <protection locked="0"/>
    </xf>
    <xf numFmtId="0" fontId="59" fillId="11" borderId="1" xfId="0" applyFont="1" applyFill="1" applyBorder="1" applyAlignment="1" applyProtection="1">
      <alignment horizontal="center"/>
      <protection locked="0"/>
    </xf>
    <xf numFmtId="9" fontId="59" fillId="11" borderId="15" xfId="0" applyNumberFormat="1" applyFont="1" applyFill="1" applyBorder="1" applyAlignment="1" applyProtection="1">
      <alignment horizontal="center"/>
      <protection locked="0"/>
    </xf>
    <xf numFmtId="0" fontId="59" fillId="11" borderId="1" xfId="0" applyFont="1" applyFill="1" applyBorder="1" applyAlignment="1">
      <alignment horizontal="center"/>
    </xf>
    <xf numFmtId="9" fontId="59" fillId="11" borderId="15" xfId="0" applyNumberFormat="1" applyFont="1" applyFill="1" applyBorder="1" applyAlignment="1">
      <alignment horizontal="center"/>
    </xf>
    <xf numFmtId="9" fontId="14" fillId="2" borderId="1" xfId="0" applyNumberFormat="1" applyFont="1" applyFill="1" applyBorder="1" applyAlignment="1">
      <alignment horizontal="center"/>
    </xf>
    <xf numFmtId="0" fontId="3" fillId="0" borderId="1" xfId="0" applyFont="1" applyBorder="1" applyAlignment="1">
      <alignment horizontal="center"/>
    </xf>
    <xf numFmtId="9" fontId="3" fillId="0" borderId="1" xfId="0" applyNumberFormat="1" applyFont="1" applyBorder="1" applyAlignment="1">
      <alignment horizontal="center"/>
    </xf>
    <xf numFmtId="0" fontId="4" fillId="0" borderId="0" xfId="0" applyFont="1" applyAlignment="1" applyProtection="1">
      <alignment horizontal="left" vertical="top"/>
      <protection locked="0"/>
    </xf>
    <xf numFmtId="0" fontId="5" fillId="0" borderId="4" xfId="0" applyFont="1" applyBorder="1" applyAlignment="1" applyProtection="1">
      <alignment horizontal="left" vertical="top"/>
      <protection locked="0"/>
    </xf>
    <xf numFmtId="0" fontId="57" fillId="0" borderId="1" xfId="0" applyFont="1" applyBorder="1" applyAlignment="1" applyProtection="1">
      <alignment horizontal="left" vertical="top" wrapText="1"/>
      <protection locked="0"/>
    </xf>
    <xf numFmtId="0" fontId="14" fillId="0" borderId="1" xfId="0" applyFont="1" applyBorder="1" applyAlignment="1" applyProtection="1">
      <alignment horizontal="left" vertical="top" wrapText="1"/>
      <protection locked="0"/>
    </xf>
    <xf numFmtId="0" fontId="57" fillId="0" borderId="1" xfId="0" applyFont="1" applyBorder="1" applyAlignment="1" applyProtection="1">
      <alignment horizontal="left" vertical="top"/>
      <protection locked="0"/>
    </xf>
    <xf numFmtId="0" fontId="14" fillId="11" borderId="1" xfId="0" applyFont="1" applyFill="1" applyBorder="1" applyAlignment="1" applyProtection="1">
      <alignment horizontal="left" vertical="top"/>
      <protection locked="0"/>
    </xf>
    <xf numFmtId="0" fontId="57" fillId="0" borderId="1" xfId="0" applyFont="1" applyBorder="1" applyAlignment="1">
      <alignment horizontal="left" vertical="top"/>
    </xf>
    <xf numFmtId="0" fontId="57" fillId="0" borderId="1" xfId="0" applyFont="1" applyBorder="1" applyAlignment="1">
      <alignment horizontal="left" vertical="top" wrapText="1"/>
    </xf>
    <xf numFmtId="0" fontId="14" fillId="0" borderId="1" xfId="0" applyFont="1" applyBorder="1" applyAlignment="1">
      <alignment horizontal="left" vertical="top" wrapText="1"/>
    </xf>
    <xf numFmtId="0" fontId="57" fillId="2" borderId="1" xfId="0" applyFont="1" applyFill="1" applyBorder="1" applyAlignment="1" applyProtection="1">
      <alignment horizontal="left" vertical="top"/>
      <protection locked="0"/>
    </xf>
    <xf numFmtId="0" fontId="57" fillId="2" borderId="1" xfId="0" applyFont="1" applyFill="1" applyBorder="1" applyAlignment="1" applyProtection="1">
      <alignment horizontal="left" vertical="top" wrapText="1"/>
      <protection locked="0"/>
    </xf>
    <xf numFmtId="0" fontId="59" fillId="2" borderId="1" xfId="0" applyFont="1" applyFill="1" applyBorder="1" applyAlignment="1" applyProtection="1">
      <alignment horizontal="left" vertical="top" wrapText="1"/>
      <protection locked="0"/>
    </xf>
    <xf numFmtId="0" fontId="62" fillId="0" borderId="0" xfId="17"/>
    <xf numFmtId="0" fontId="28" fillId="21" borderId="0" xfId="17" applyFont="1" applyFill="1" applyAlignment="1">
      <alignment vertical="center"/>
    </xf>
    <xf numFmtId="0" fontId="27" fillId="21" borderId="0" xfId="17" applyFont="1" applyFill="1" applyAlignment="1">
      <alignment vertical="center"/>
    </xf>
    <xf numFmtId="0" fontId="28" fillId="0" borderId="0" xfId="17" applyFont="1" applyAlignment="1">
      <alignment vertical="center"/>
    </xf>
    <xf numFmtId="0" fontId="29" fillId="21" borderId="0" xfId="17" applyFont="1" applyFill="1" applyAlignment="1">
      <alignment vertical="center"/>
    </xf>
    <xf numFmtId="0" fontId="28" fillId="21" borderId="0" xfId="17" applyFont="1" applyFill="1"/>
    <xf numFmtId="0" fontId="28" fillId="21" borderId="0" xfId="17" applyFont="1" applyFill="1" applyAlignment="1">
      <alignment horizontal="center" vertical="center"/>
    </xf>
    <xf numFmtId="0" fontId="29" fillId="21" borderId="0" xfId="17" applyFont="1" applyFill="1"/>
    <xf numFmtId="9" fontId="29" fillId="21" borderId="0" xfId="17" applyNumberFormat="1" applyFont="1" applyFill="1"/>
    <xf numFmtId="9" fontId="29" fillId="21" borderId="0" xfId="17" applyNumberFormat="1" applyFont="1" applyFill="1" applyAlignment="1">
      <alignment vertical="center"/>
    </xf>
    <xf numFmtId="0" fontId="28" fillId="21" borderId="25" xfId="17" applyFont="1" applyFill="1" applyBorder="1" applyAlignment="1">
      <alignment horizontal="center" vertical="center"/>
    </xf>
    <xf numFmtId="0" fontId="28" fillId="0" borderId="0" xfId="17" applyFont="1" applyAlignment="1">
      <alignment horizontal="center" vertical="center" wrapText="1"/>
    </xf>
    <xf numFmtId="0" fontId="29" fillId="21" borderId="0" xfId="17" applyFont="1" applyFill="1" applyAlignment="1">
      <alignment horizontal="center" vertical="center"/>
    </xf>
    <xf numFmtId="0" fontId="30" fillId="2" borderId="0" xfId="17" applyFont="1" applyFill="1" applyAlignment="1" applyProtection="1">
      <alignment horizontal="center" vertical="center"/>
      <protection hidden="1"/>
    </xf>
    <xf numFmtId="0" fontId="14" fillId="9" borderId="19" xfId="17" applyFont="1" applyFill="1" applyBorder="1" applyAlignment="1" applyProtection="1">
      <alignment horizontal="center" vertical="center" wrapText="1"/>
      <protection hidden="1"/>
    </xf>
    <xf numFmtId="0" fontId="14" fillId="9" borderId="11" xfId="17" applyFont="1" applyFill="1" applyBorder="1" applyAlignment="1" applyProtection="1">
      <alignment horizontal="center" vertical="center" wrapText="1"/>
      <protection hidden="1"/>
    </xf>
    <xf numFmtId="0" fontId="3" fillId="3" borderId="19" xfId="17" applyFont="1" applyFill="1" applyBorder="1" applyAlignment="1" applyProtection="1">
      <alignment horizontal="center" vertical="center" wrapText="1"/>
      <protection hidden="1"/>
    </xf>
    <xf numFmtId="0" fontId="14" fillId="3" borderId="19" xfId="17" applyFont="1" applyFill="1" applyBorder="1" applyAlignment="1" applyProtection="1">
      <alignment horizontal="center" vertical="center" wrapText="1"/>
      <protection hidden="1"/>
    </xf>
    <xf numFmtId="0" fontId="14" fillId="3" borderId="20" xfId="17" applyFont="1" applyFill="1" applyBorder="1" applyAlignment="1" applyProtection="1">
      <alignment horizontal="center" vertical="center" wrapText="1"/>
      <protection hidden="1"/>
    </xf>
    <xf numFmtId="0" fontId="14" fillId="0" borderId="20" xfId="17" applyFont="1" applyBorder="1" applyAlignment="1" applyProtection="1">
      <alignment horizontal="center" vertical="center" wrapText="1"/>
      <protection hidden="1"/>
    </xf>
    <xf numFmtId="0" fontId="14" fillId="3" borderId="21" xfId="17" applyFont="1" applyFill="1" applyBorder="1" applyAlignment="1" applyProtection="1">
      <alignment horizontal="center" vertical="center" wrapText="1"/>
      <protection hidden="1"/>
    </xf>
    <xf numFmtId="0" fontId="14" fillId="3" borderId="1" xfId="17" applyFont="1" applyFill="1" applyBorder="1" applyAlignment="1" applyProtection="1">
      <alignment horizontal="center" vertical="center" wrapText="1"/>
      <protection hidden="1"/>
    </xf>
    <xf numFmtId="0" fontId="31" fillId="2" borderId="0" xfId="17" applyFont="1" applyFill="1" applyAlignment="1" applyProtection="1">
      <alignment horizontal="center" vertical="center"/>
      <protection hidden="1"/>
    </xf>
    <xf numFmtId="0" fontId="17" fillId="0" borderId="19" xfId="17" applyFont="1" applyBorder="1" applyAlignment="1" applyProtection="1">
      <alignment horizontal="center" vertical="center" wrapText="1"/>
      <protection hidden="1"/>
    </xf>
    <xf numFmtId="0" fontId="17" fillId="0" borderId="19" xfId="17" applyFont="1" applyBorder="1" applyAlignment="1" applyProtection="1">
      <alignment horizontal="justify" vertical="center" wrapText="1"/>
      <protection hidden="1"/>
    </xf>
    <xf numFmtId="0" fontId="17" fillId="0" borderId="19" xfId="17" applyFont="1" applyBorder="1" applyAlignment="1" applyProtection="1">
      <alignment horizontal="center" vertical="center"/>
      <protection hidden="1"/>
    </xf>
    <xf numFmtId="14" fontId="17" fillId="0" borderId="19" xfId="17" applyNumberFormat="1" applyFont="1" applyBorder="1" applyAlignment="1" applyProtection="1">
      <alignment horizontal="center" vertical="center" wrapText="1"/>
      <protection hidden="1"/>
    </xf>
    <xf numFmtId="0" fontId="17" fillId="0" borderId="20" xfId="17" applyFont="1" applyBorder="1" applyAlignment="1" applyProtection="1">
      <alignment horizontal="center" vertical="center" wrapText="1"/>
      <protection hidden="1"/>
    </xf>
    <xf numFmtId="0" fontId="11" fillId="0" borderId="19" xfId="17" applyFont="1" applyBorder="1" applyAlignment="1">
      <alignment horizontal="center" vertical="center" wrapText="1"/>
    </xf>
    <xf numFmtId="3" fontId="17" fillId="2" borderId="1" xfId="17" applyNumberFormat="1" applyFont="1" applyFill="1" applyBorder="1" applyAlignment="1" applyProtection="1">
      <alignment horizontal="center" vertical="center" wrapText="1"/>
      <protection hidden="1"/>
    </xf>
    <xf numFmtId="1" fontId="31" fillId="2" borderId="1" xfId="17" applyNumberFormat="1" applyFont="1" applyFill="1" applyBorder="1" applyAlignment="1" applyProtection="1">
      <alignment horizontal="center" vertical="center" wrapText="1"/>
      <protection hidden="1"/>
    </xf>
    <xf numFmtId="9" fontId="11" fillId="0" borderId="20" xfId="1" applyFont="1" applyFill="1" applyBorder="1" applyAlignment="1" applyProtection="1">
      <alignment horizontal="justify" vertical="center" wrapText="1"/>
      <protection hidden="1"/>
    </xf>
    <xf numFmtId="0" fontId="17" fillId="0" borderId="23" xfId="17" applyFont="1" applyBorder="1" applyAlignment="1">
      <alignment horizontal="justify" vertical="center" wrapText="1"/>
    </xf>
    <xf numFmtId="9" fontId="31" fillId="0" borderId="19" xfId="1" applyFont="1" applyFill="1" applyBorder="1" applyAlignment="1" applyProtection="1">
      <alignment horizontal="left" vertical="top" wrapText="1"/>
      <protection hidden="1"/>
    </xf>
    <xf numFmtId="0" fontId="31" fillId="0" borderId="0" xfId="17" applyFont="1" applyAlignment="1" applyProtection="1">
      <alignment horizontal="center" vertical="center"/>
      <protection hidden="1"/>
    </xf>
    <xf numFmtId="1" fontId="36" fillId="0" borderId="1" xfId="17" applyNumberFormat="1" applyFont="1" applyBorder="1" applyAlignment="1" applyProtection="1">
      <alignment horizontal="center" vertical="center" wrapText="1"/>
      <protection hidden="1"/>
    </xf>
    <xf numFmtId="9" fontId="36" fillId="0" borderId="1" xfId="1" applyFont="1" applyFill="1" applyBorder="1" applyAlignment="1" applyProtection="1">
      <alignment horizontal="center" vertical="center" wrapText="1"/>
      <protection hidden="1"/>
    </xf>
    <xf numFmtId="1" fontId="31" fillId="0" borderId="1" xfId="17" applyNumberFormat="1" applyFont="1" applyBorder="1" applyAlignment="1" applyProtection="1">
      <alignment horizontal="center" vertical="center" wrapText="1"/>
      <protection hidden="1"/>
    </xf>
    <xf numFmtId="0" fontId="35" fillId="0" borderId="19" xfId="17" applyFont="1" applyBorder="1" applyAlignment="1" applyProtection="1">
      <alignment horizontal="left" vertical="center" wrapText="1"/>
      <protection hidden="1"/>
    </xf>
    <xf numFmtId="3" fontId="33" fillId="0" borderId="21" xfId="1" applyNumberFormat="1" applyFont="1" applyFill="1" applyBorder="1" applyAlignment="1" applyProtection="1">
      <alignment horizontal="center" vertical="center" wrapText="1"/>
      <protection hidden="1"/>
    </xf>
    <xf numFmtId="3" fontId="33" fillId="0" borderId="19" xfId="1" applyNumberFormat="1" applyFont="1" applyFill="1" applyBorder="1" applyAlignment="1" applyProtection="1">
      <alignment horizontal="center" vertical="center" wrapText="1"/>
      <protection hidden="1"/>
    </xf>
    <xf numFmtId="9" fontId="63" fillId="0" borderId="19" xfId="1" applyFont="1" applyFill="1" applyBorder="1" applyAlignment="1" applyProtection="1">
      <alignment horizontal="center" vertical="center" wrapText="1"/>
      <protection hidden="1"/>
    </xf>
    <xf numFmtId="0" fontId="31" fillId="0" borderId="0" xfId="17" applyFont="1" applyAlignment="1" applyProtection="1">
      <alignment horizontal="justify" vertical="center" wrapText="1"/>
      <protection hidden="1"/>
    </xf>
    <xf numFmtId="0" fontId="11" fillId="0" borderId="19" xfId="17" applyFont="1" applyBorder="1" applyAlignment="1" applyProtection="1">
      <alignment horizontal="left" vertical="center" wrapText="1"/>
      <protection hidden="1"/>
    </xf>
    <xf numFmtId="0" fontId="17" fillId="0" borderId="0" xfId="17" applyFont="1" applyAlignment="1" applyProtection="1">
      <alignment horizontal="center" vertical="center"/>
      <protection hidden="1"/>
    </xf>
    <xf numFmtId="1" fontId="17" fillId="0" borderId="1" xfId="17" applyNumberFormat="1" applyFont="1" applyBorder="1" applyAlignment="1" applyProtection="1">
      <alignment horizontal="center" vertical="center" wrapText="1"/>
      <protection hidden="1"/>
    </xf>
    <xf numFmtId="1" fontId="36" fillId="2" borderId="1" xfId="17" applyNumberFormat="1" applyFont="1" applyFill="1" applyBorder="1" applyAlignment="1" applyProtection="1">
      <alignment horizontal="center" vertical="center" wrapText="1"/>
      <protection hidden="1"/>
    </xf>
    <xf numFmtId="0" fontId="17" fillId="0" borderId="19" xfId="17" applyFont="1" applyBorder="1" applyAlignment="1">
      <alignment horizontal="center" vertical="center" wrapText="1"/>
    </xf>
    <xf numFmtId="14" fontId="17" fillId="2" borderId="19" xfId="17" applyNumberFormat="1" applyFont="1" applyFill="1" applyBorder="1" applyAlignment="1" applyProtection="1">
      <alignment horizontal="center" vertical="center" wrapText="1"/>
      <protection hidden="1"/>
    </xf>
    <xf numFmtId="0" fontId="17" fillId="0" borderId="18" xfId="17" applyFont="1" applyBorder="1" applyAlignment="1">
      <alignment horizontal="center" vertical="center" wrapText="1"/>
    </xf>
    <xf numFmtId="0" fontId="17" fillId="2" borderId="19" xfId="17" applyFont="1" applyFill="1" applyBorder="1" applyAlignment="1" applyProtection="1">
      <alignment horizontal="justify" vertical="center" wrapText="1"/>
      <protection hidden="1"/>
    </xf>
    <xf numFmtId="0" fontId="17" fillId="2" borderId="19" xfId="17" applyFont="1" applyFill="1" applyBorder="1" applyAlignment="1" applyProtection="1">
      <alignment horizontal="center" vertical="center"/>
      <protection hidden="1"/>
    </xf>
    <xf numFmtId="0" fontId="17" fillId="2" borderId="19" xfId="17" applyFont="1" applyFill="1" applyBorder="1" applyAlignment="1" applyProtection="1">
      <alignment horizontal="center" vertical="center" wrapText="1"/>
      <protection hidden="1"/>
    </xf>
    <xf numFmtId="0" fontId="17" fillId="2" borderId="20" xfId="17" applyFont="1" applyFill="1" applyBorder="1" applyAlignment="1" applyProtection="1">
      <alignment horizontal="center" vertical="center" wrapText="1"/>
      <protection hidden="1"/>
    </xf>
    <xf numFmtId="9" fontId="17" fillId="2" borderId="19" xfId="17" applyNumberFormat="1" applyFont="1" applyFill="1" applyBorder="1" applyAlignment="1" applyProtection="1">
      <alignment horizontal="center" vertical="center"/>
      <protection hidden="1"/>
    </xf>
    <xf numFmtId="0" fontId="11" fillId="0" borderId="21" xfId="17" applyFont="1" applyBorder="1" applyAlignment="1">
      <alignment horizontal="center" vertical="center" wrapText="1"/>
    </xf>
    <xf numFmtId="9" fontId="11" fillId="2" borderId="21" xfId="17" applyNumberFormat="1" applyFont="1" applyFill="1" applyBorder="1" applyAlignment="1">
      <alignment horizontal="center" vertical="center" wrapText="1"/>
    </xf>
    <xf numFmtId="0" fontId="11" fillId="0" borderId="24" xfId="17" applyFont="1" applyBorder="1" applyAlignment="1">
      <alignment horizontal="left" vertical="center" wrapText="1"/>
    </xf>
    <xf numFmtId="0" fontId="11" fillId="0" borderId="0" xfId="17" applyFont="1" applyAlignment="1">
      <alignment vertical="center" wrapText="1"/>
    </xf>
    <xf numFmtId="9" fontId="11" fillId="0" borderId="21" xfId="17" applyNumberFormat="1" applyFont="1" applyBorder="1" applyAlignment="1">
      <alignment horizontal="center" vertical="center" wrapText="1"/>
    </xf>
    <xf numFmtId="0" fontId="11" fillId="2" borderId="21" xfId="17" applyFont="1" applyFill="1" applyBorder="1" applyAlignment="1">
      <alignment horizontal="left" vertical="center" wrapText="1"/>
    </xf>
    <xf numFmtId="0" fontId="31" fillId="2" borderId="1" xfId="1" applyNumberFormat="1" applyFont="1" applyFill="1" applyBorder="1" applyAlignment="1" applyProtection="1">
      <alignment horizontal="center" vertical="center" wrapText="1"/>
      <protection hidden="1"/>
    </xf>
    <xf numFmtId="0" fontId="31" fillId="0" borderId="19" xfId="17" applyFont="1" applyBorder="1" applyAlignment="1">
      <alignment horizontal="center" vertical="center" wrapText="1"/>
    </xf>
    <xf numFmtId="0" fontId="31" fillId="0" borderId="21" xfId="17" applyFont="1" applyBorder="1" applyAlignment="1">
      <alignment horizontal="center" vertical="center" wrapText="1"/>
    </xf>
    <xf numFmtId="9" fontId="34" fillId="0" borderId="21" xfId="17" applyNumberFormat="1" applyFont="1" applyBorder="1" applyAlignment="1">
      <alignment horizontal="center" vertical="center" wrapText="1"/>
    </xf>
    <xf numFmtId="0" fontId="31" fillId="0" borderId="23" xfId="17" applyFont="1" applyBorder="1" applyAlignment="1">
      <alignment horizontal="center" vertical="center" wrapText="1"/>
    </xf>
    <xf numFmtId="0" fontId="31" fillId="0" borderId="22" xfId="17" applyFont="1" applyBorder="1" applyAlignment="1">
      <alignment horizontal="center" vertical="center" wrapText="1"/>
    </xf>
    <xf numFmtId="9" fontId="34" fillId="0" borderId="22" xfId="17" applyNumberFormat="1" applyFont="1" applyBorder="1" applyAlignment="1">
      <alignment horizontal="center" vertical="center" wrapText="1"/>
    </xf>
    <xf numFmtId="0" fontId="17" fillId="0" borderId="20" xfId="17" applyFont="1" applyBorder="1" applyAlignment="1">
      <alignment horizontal="center" vertical="center" wrapText="1"/>
    </xf>
    <xf numFmtId="0" fontId="37" fillId="0" borderId="19" xfId="17" applyFont="1" applyBorder="1" applyAlignment="1">
      <alignment horizontal="left" vertical="center" wrapText="1"/>
    </xf>
    <xf numFmtId="0" fontId="17" fillId="0" borderId="19" xfId="1" applyNumberFormat="1" applyFont="1" applyFill="1" applyBorder="1" applyAlignment="1" applyProtection="1">
      <alignment horizontal="center" vertical="center" wrapText="1"/>
      <protection hidden="1"/>
    </xf>
    <xf numFmtId="9" fontId="17" fillId="0" borderId="19" xfId="17" applyNumberFormat="1" applyFont="1" applyBorder="1" applyAlignment="1" applyProtection="1">
      <alignment horizontal="center" vertical="center" wrapText="1"/>
      <protection hidden="1"/>
    </xf>
    <xf numFmtId="14" fontId="31" fillId="0" borderId="18" xfId="1" applyNumberFormat="1" applyFont="1" applyFill="1" applyBorder="1" applyAlignment="1" applyProtection="1">
      <alignment horizontal="justify" vertical="center" wrapText="1"/>
      <protection hidden="1"/>
    </xf>
    <xf numFmtId="0" fontId="31" fillId="0" borderId="21" xfId="1" applyNumberFormat="1" applyFont="1" applyFill="1" applyBorder="1" applyAlignment="1" applyProtection="1">
      <alignment horizontal="justify" vertical="center" wrapText="1"/>
      <protection hidden="1"/>
    </xf>
    <xf numFmtId="166" fontId="17" fillId="0" borderId="19" xfId="17" applyNumberFormat="1" applyFont="1" applyBorder="1" applyAlignment="1" applyProtection="1">
      <alignment horizontal="center" vertical="center" wrapText="1"/>
      <protection hidden="1"/>
    </xf>
    <xf numFmtId="10" fontId="31" fillId="0" borderId="19" xfId="1" applyNumberFormat="1" applyFont="1" applyFill="1" applyBorder="1" applyAlignment="1" applyProtection="1">
      <alignment horizontal="left" vertical="center" wrapText="1" indent="2"/>
      <protection hidden="1"/>
    </xf>
    <xf numFmtId="3" fontId="17" fillId="0" borderId="1" xfId="17" applyNumberFormat="1" applyFont="1" applyBorder="1" applyAlignment="1" applyProtection="1">
      <alignment horizontal="center" vertical="center" wrapText="1"/>
      <protection hidden="1"/>
    </xf>
    <xf numFmtId="10" fontId="17" fillId="0" borderId="1" xfId="1" applyNumberFormat="1" applyFont="1" applyFill="1" applyBorder="1" applyAlignment="1" applyProtection="1">
      <alignment horizontal="center" vertical="center" wrapText="1"/>
      <protection hidden="1"/>
    </xf>
    <xf numFmtId="166" fontId="17" fillId="0" borderId="1" xfId="1" applyNumberFormat="1" applyFont="1" applyFill="1" applyBorder="1" applyAlignment="1" applyProtection="1">
      <alignment horizontal="center" vertical="center" wrapText="1"/>
      <protection hidden="1"/>
    </xf>
    <xf numFmtId="10" fontId="17" fillId="0" borderId="19" xfId="17" applyNumberFormat="1" applyFont="1" applyBorder="1" applyAlignment="1" applyProtection="1">
      <alignment horizontal="center" vertical="center" wrapText="1"/>
      <protection hidden="1"/>
    </xf>
    <xf numFmtId="0" fontId="31" fillId="0" borderId="21" xfId="1" applyNumberFormat="1" applyFont="1" applyFill="1" applyBorder="1" applyAlignment="1" applyProtection="1">
      <alignment horizontal="justify" vertical="justify" wrapText="1"/>
      <protection hidden="1"/>
    </xf>
    <xf numFmtId="3" fontId="37" fillId="0" borderId="19" xfId="1" applyNumberFormat="1" applyFont="1" applyFill="1" applyBorder="1" applyAlignment="1" applyProtection="1">
      <alignment horizontal="center" vertical="center" wrapText="1"/>
      <protection hidden="1"/>
    </xf>
    <xf numFmtId="167" fontId="31" fillId="2" borderId="1" xfId="1" applyNumberFormat="1" applyFont="1" applyFill="1" applyBorder="1" applyAlignment="1" applyProtection="1">
      <alignment horizontal="center" vertical="center" wrapText="1"/>
      <protection hidden="1"/>
    </xf>
    <xf numFmtId="0" fontId="11" fillId="0" borderId="20" xfId="17" applyFont="1" applyBorder="1" applyAlignment="1">
      <alignment horizontal="left" vertical="center" wrapText="1"/>
    </xf>
    <xf numFmtId="9" fontId="17" fillId="0" borderId="19" xfId="1" applyFont="1" applyFill="1" applyBorder="1" applyAlignment="1" applyProtection="1">
      <alignment horizontal="left" vertical="top" wrapText="1"/>
      <protection hidden="1"/>
    </xf>
    <xf numFmtId="3" fontId="31" fillId="0" borderId="11" xfId="1" applyNumberFormat="1" applyFont="1" applyFill="1" applyBorder="1" applyAlignment="1" applyProtection="1">
      <alignment horizontal="center" vertical="center" wrapText="1"/>
      <protection hidden="1"/>
    </xf>
    <xf numFmtId="9" fontId="63" fillId="0" borderId="11" xfId="1" applyFont="1" applyFill="1" applyBorder="1" applyAlignment="1" applyProtection="1">
      <alignment horizontal="center" vertical="center" wrapText="1"/>
      <protection hidden="1"/>
    </xf>
    <xf numFmtId="9" fontId="37" fillId="0" borderId="19" xfId="1" applyFont="1" applyFill="1" applyBorder="1" applyAlignment="1" applyProtection="1">
      <alignment horizontal="left" vertical="center" wrapText="1"/>
      <protection hidden="1"/>
    </xf>
    <xf numFmtId="3" fontId="37" fillId="0" borderId="21" xfId="1" applyNumberFormat="1" applyFont="1" applyFill="1" applyBorder="1" applyAlignment="1" applyProtection="1">
      <alignment horizontal="center" vertical="center" wrapText="1"/>
      <protection hidden="1"/>
    </xf>
    <xf numFmtId="9" fontId="37" fillId="0" borderId="20" xfId="1" applyFont="1" applyFill="1" applyBorder="1" applyAlignment="1" applyProtection="1">
      <alignment horizontal="center" vertical="center" wrapText="1"/>
      <protection hidden="1"/>
    </xf>
    <xf numFmtId="9" fontId="37" fillId="0" borderId="20" xfId="1" applyFont="1" applyFill="1" applyBorder="1" applyAlignment="1" applyProtection="1">
      <alignment horizontal="left" vertical="center" wrapText="1"/>
      <protection hidden="1"/>
    </xf>
    <xf numFmtId="1" fontId="37" fillId="2" borderId="1" xfId="17" applyNumberFormat="1" applyFont="1" applyFill="1" applyBorder="1" applyAlignment="1" applyProtection="1">
      <alignment horizontal="center" vertical="center" wrapText="1"/>
      <protection hidden="1"/>
    </xf>
    <xf numFmtId="9" fontId="37" fillId="2" borderId="1" xfId="1" applyFont="1" applyFill="1" applyBorder="1" applyAlignment="1" applyProtection="1">
      <alignment horizontal="center" vertical="center" wrapText="1"/>
      <protection hidden="1"/>
    </xf>
    <xf numFmtId="3" fontId="3" fillId="0" borderId="19" xfId="1" applyNumberFormat="1" applyFont="1" applyFill="1" applyBorder="1" applyAlignment="1" applyProtection="1">
      <alignment horizontal="center" vertical="center" wrapText="1"/>
      <protection hidden="1"/>
    </xf>
    <xf numFmtId="9" fontId="3" fillId="0" borderId="19" xfId="1" applyFont="1" applyFill="1" applyBorder="1" applyAlignment="1" applyProtection="1">
      <alignment horizontal="center" vertical="center" wrapText="1"/>
      <protection hidden="1"/>
    </xf>
    <xf numFmtId="3" fontId="31" fillId="2" borderId="1" xfId="17" applyNumberFormat="1" applyFont="1" applyFill="1" applyBorder="1" applyAlignment="1" applyProtection="1">
      <alignment horizontal="center" vertical="center" wrapText="1"/>
      <protection hidden="1"/>
    </xf>
    <xf numFmtId="9" fontId="14" fillId="0" borderId="20" xfId="1" applyFont="1" applyFill="1" applyBorder="1" applyAlignment="1" applyProtection="1">
      <alignment horizontal="justify" vertical="center" wrapText="1"/>
      <protection hidden="1"/>
    </xf>
    <xf numFmtId="9" fontId="3" fillId="0" borderId="20" xfId="1" applyFont="1" applyFill="1" applyBorder="1" applyAlignment="1" applyProtection="1">
      <alignment horizontal="justify" vertical="center" wrapText="1"/>
      <protection hidden="1"/>
    </xf>
    <xf numFmtId="0" fontId="11" fillId="0" borderId="19" xfId="17" applyFont="1" applyBorder="1" applyAlignment="1">
      <alignment horizontal="justify" vertical="center" wrapText="1"/>
    </xf>
    <xf numFmtId="9" fontId="63" fillId="0" borderId="19" xfId="1" applyFont="1" applyFill="1" applyBorder="1" applyAlignment="1" applyProtection="1">
      <alignment horizontal="left" vertical="center" wrapText="1"/>
      <protection hidden="1"/>
    </xf>
    <xf numFmtId="3" fontId="63" fillId="0" borderId="21" xfId="1" applyNumberFormat="1" applyFont="1" applyFill="1" applyBorder="1" applyAlignment="1" applyProtection="1">
      <alignment horizontal="center" vertical="center" wrapText="1"/>
      <protection hidden="1"/>
    </xf>
    <xf numFmtId="3" fontId="63" fillId="0" borderId="19" xfId="1" applyNumberFormat="1" applyFont="1" applyFill="1" applyBorder="1" applyAlignment="1" applyProtection="1">
      <alignment horizontal="center" vertical="center" wrapText="1"/>
      <protection hidden="1"/>
    </xf>
    <xf numFmtId="9" fontId="63" fillId="0" borderId="20" xfId="1" applyFont="1" applyFill="1" applyBorder="1" applyAlignment="1" applyProtection="1">
      <alignment horizontal="center" vertical="center" wrapText="1"/>
      <protection hidden="1"/>
    </xf>
    <xf numFmtId="9" fontId="63" fillId="0" borderId="20" xfId="1" applyFont="1" applyFill="1" applyBorder="1" applyAlignment="1" applyProtection="1">
      <alignment horizontal="left" vertical="center" wrapText="1"/>
      <protection hidden="1"/>
    </xf>
    <xf numFmtId="9" fontId="66" fillId="0" borderId="21" xfId="1" applyFont="1" applyFill="1" applyBorder="1" applyAlignment="1" applyProtection="1">
      <alignment horizontal="left" vertical="center" wrapText="1"/>
      <protection hidden="1"/>
    </xf>
    <xf numFmtId="1" fontId="63" fillId="2" borderId="1" xfId="17" applyNumberFormat="1" applyFont="1" applyFill="1" applyBorder="1" applyAlignment="1" applyProtection="1">
      <alignment horizontal="center" vertical="center" wrapText="1"/>
      <protection hidden="1"/>
    </xf>
    <xf numFmtId="9" fontId="63" fillId="2" borderId="1" xfId="1" applyFont="1" applyFill="1" applyBorder="1" applyAlignment="1" applyProtection="1">
      <alignment horizontal="center" vertical="center" wrapText="1"/>
      <protection hidden="1"/>
    </xf>
    <xf numFmtId="9" fontId="33" fillId="0" borderId="19" xfId="1" applyFont="1" applyFill="1" applyBorder="1" applyAlignment="1" applyProtection="1">
      <alignment horizontal="center" vertical="center" wrapText="1"/>
      <protection hidden="1"/>
    </xf>
    <xf numFmtId="9" fontId="31" fillId="0" borderId="23" xfId="1" applyFont="1" applyFill="1" applyBorder="1" applyAlignment="1" applyProtection="1">
      <alignment horizontal="justify" vertical="center" wrapText="1"/>
      <protection hidden="1"/>
    </xf>
    <xf numFmtId="9" fontId="31" fillId="0" borderId="19" xfId="17" applyNumberFormat="1" applyFont="1" applyBorder="1" applyAlignment="1" applyProtection="1">
      <alignment horizontal="center" vertical="center" wrapText="1"/>
      <protection hidden="1"/>
    </xf>
    <xf numFmtId="0" fontId="31" fillId="2" borderId="19" xfId="17" applyFont="1" applyFill="1" applyBorder="1" applyAlignment="1" applyProtection="1">
      <alignment horizontal="center" vertical="center" wrapText="1"/>
      <protection hidden="1"/>
    </xf>
    <xf numFmtId="0" fontId="31" fillId="2" borderId="19" xfId="17" applyFont="1" applyFill="1" applyBorder="1" applyAlignment="1" applyProtection="1">
      <alignment horizontal="center" vertical="center"/>
      <protection hidden="1"/>
    </xf>
    <xf numFmtId="0" fontId="31" fillId="2" borderId="19" xfId="17" applyFont="1" applyFill="1" applyBorder="1" applyAlignment="1" applyProtection="1">
      <alignment horizontal="justify" vertical="center" wrapText="1"/>
      <protection hidden="1"/>
    </xf>
    <xf numFmtId="1" fontId="17" fillId="2" borderId="1" xfId="17" applyNumberFormat="1" applyFont="1" applyFill="1" applyBorder="1" applyAlignment="1" applyProtection="1">
      <alignment horizontal="center" vertical="center" wrapText="1"/>
      <protection hidden="1"/>
    </xf>
    <xf numFmtId="0" fontId="17" fillId="2" borderId="0" xfId="17" applyFont="1" applyFill="1" applyAlignment="1" applyProtection="1">
      <alignment horizontal="center" vertical="center"/>
      <protection hidden="1"/>
    </xf>
    <xf numFmtId="3" fontId="17" fillId="0" borderId="21" xfId="17" applyNumberFormat="1" applyFont="1" applyBorder="1" applyAlignment="1">
      <alignment horizontal="center" vertical="center" wrapText="1"/>
    </xf>
    <xf numFmtId="3" fontId="17" fillId="0" borderId="19" xfId="17" applyNumberFormat="1" applyFont="1" applyBorder="1" applyAlignment="1">
      <alignment horizontal="center" vertical="center" wrapText="1"/>
    </xf>
    <xf numFmtId="9" fontId="17" fillId="0" borderId="19" xfId="17" applyNumberFormat="1" applyFont="1" applyBorder="1" applyAlignment="1">
      <alignment horizontal="center" vertical="center" wrapText="1"/>
    </xf>
    <xf numFmtId="0" fontId="11" fillId="0" borderId="20" xfId="17" applyFont="1" applyBorder="1" applyAlignment="1">
      <alignment horizontal="justify" vertical="center" wrapText="1"/>
    </xf>
    <xf numFmtId="9" fontId="17" fillId="2" borderId="20" xfId="17" applyNumberFormat="1" applyFont="1" applyFill="1" applyBorder="1" applyAlignment="1" applyProtection="1">
      <alignment horizontal="center" vertical="center" wrapText="1"/>
      <protection hidden="1"/>
    </xf>
    <xf numFmtId="0" fontId="31" fillId="0" borderId="0" xfId="17" applyFont="1" applyAlignment="1">
      <alignment horizontal="justify" vertical="center"/>
    </xf>
    <xf numFmtId="0" fontId="11" fillId="0" borderId="19" xfId="17" applyFont="1" applyBorder="1" applyAlignment="1">
      <alignment vertical="center" wrapText="1"/>
    </xf>
    <xf numFmtId="0" fontId="11" fillId="0" borderId="24" xfId="17" applyFont="1" applyBorder="1" applyAlignment="1">
      <alignment vertical="center" wrapText="1"/>
    </xf>
    <xf numFmtId="0" fontId="11" fillId="11" borderId="0" xfId="17" applyFont="1" applyFill="1" applyAlignment="1">
      <alignment horizontal="center" vertical="center"/>
    </xf>
    <xf numFmtId="3" fontId="11" fillId="0" borderId="19" xfId="17" applyNumberFormat="1" applyFont="1" applyBorder="1" applyAlignment="1">
      <alignment horizontal="center" vertical="center" wrapText="1"/>
    </xf>
    <xf numFmtId="0" fontId="11" fillId="0" borderId="21" xfId="17" applyFont="1" applyBorder="1" applyAlignment="1">
      <alignment horizontal="justify" vertical="center" wrapText="1"/>
    </xf>
    <xf numFmtId="166" fontId="11" fillId="0" borderId="21" xfId="17" applyNumberFormat="1" applyFont="1" applyBorder="1" applyAlignment="1">
      <alignment horizontal="center" vertical="center" wrapText="1"/>
    </xf>
    <xf numFmtId="0" fontId="3" fillId="2" borderId="19" xfId="11" applyNumberFormat="1" applyFont="1" applyFill="1" applyBorder="1" applyAlignment="1" applyProtection="1">
      <alignment horizontal="justify" vertical="center" wrapText="1"/>
      <protection locked="0" hidden="1"/>
    </xf>
    <xf numFmtId="3" fontId="14" fillId="0" borderId="19" xfId="1" applyNumberFormat="1" applyFont="1" applyFill="1" applyBorder="1" applyAlignment="1" applyProtection="1">
      <alignment horizontal="center" vertical="center" wrapText="1"/>
      <protection hidden="1"/>
    </xf>
    <xf numFmtId="9" fontId="14" fillId="0" borderId="19" xfId="1" applyFont="1" applyFill="1" applyBorder="1" applyAlignment="1" applyProtection="1">
      <alignment horizontal="center" vertical="center" wrapText="1"/>
      <protection hidden="1"/>
    </xf>
    <xf numFmtId="9" fontId="3" fillId="0" borderId="19" xfId="1" applyFont="1" applyFill="1" applyBorder="1" applyAlignment="1" applyProtection="1">
      <alignment horizontal="justify" vertical="center" wrapText="1"/>
      <protection hidden="1"/>
    </xf>
    <xf numFmtId="0" fontId="31" fillId="0" borderId="19" xfId="17" applyFont="1" applyBorder="1" applyAlignment="1">
      <alignment horizontal="justify" vertical="center" wrapText="1"/>
    </xf>
    <xf numFmtId="0" fontId="3" fillId="0" borderId="19" xfId="11" applyNumberFormat="1" applyFont="1" applyFill="1" applyBorder="1" applyAlignment="1" applyProtection="1">
      <alignment horizontal="justify" vertical="center" wrapText="1"/>
      <protection locked="0" hidden="1"/>
    </xf>
    <xf numFmtId="3" fontId="31" fillId="0" borderId="21" xfId="1" quotePrefix="1" applyNumberFormat="1" applyFont="1" applyFill="1" applyBorder="1" applyAlignment="1" applyProtection="1">
      <alignment horizontal="center" vertical="center" wrapText="1"/>
      <protection hidden="1"/>
    </xf>
    <xf numFmtId="3" fontId="36" fillId="2" borderId="1" xfId="17" applyNumberFormat="1" applyFont="1" applyFill="1" applyBorder="1" applyAlignment="1" applyProtection="1">
      <alignment horizontal="center" vertical="center" wrapText="1"/>
      <protection hidden="1"/>
    </xf>
    <xf numFmtId="14" fontId="31" fillId="2" borderId="20" xfId="1" applyNumberFormat="1" applyFont="1" applyFill="1" applyBorder="1" applyAlignment="1" applyProtection="1">
      <alignment horizontal="justify" vertical="center" wrapText="1"/>
      <protection hidden="1"/>
    </xf>
    <xf numFmtId="166" fontId="31" fillId="2" borderId="1" xfId="1" applyNumberFormat="1" applyFont="1" applyFill="1" applyBorder="1" applyAlignment="1" applyProtection="1">
      <alignment horizontal="center" vertical="center" wrapText="1"/>
      <protection hidden="1"/>
    </xf>
    <xf numFmtId="14" fontId="17" fillId="0" borderId="20" xfId="1" applyNumberFormat="1" applyFont="1" applyFill="1" applyBorder="1" applyAlignment="1" applyProtection="1">
      <alignment horizontal="justify" vertical="center" wrapText="1"/>
      <protection hidden="1"/>
    </xf>
    <xf numFmtId="0" fontId="31" fillId="0" borderId="19" xfId="1" applyNumberFormat="1" applyFont="1" applyFill="1" applyBorder="1" applyAlignment="1" applyProtection="1">
      <alignment horizontal="justify" vertical="center" wrapText="1"/>
      <protection hidden="1"/>
    </xf>
    <xf numFmtId="0" fontId="17" fillId="0" borderId="21" xfId="17" applyFont="1" applyBorder="1" applyAlignment="1" applyProtection="1">
      <alignment horizontal="center" vertical="center"/>
      <protection hidden="1"/>
    </xf>
    <xf numFmtId="0" fontId="31" fillId="0" borderId="19" xfId="17" applyFont="1" applyBorder="1" applyAlignment="1" applyProtection="1">
      <alignment horizontal="center" vertical="center" wrapText="1"/>
      <protection hidden="1"/>
    </xf>
    <xf numFmtId="3" fontId="31" fillId="0" borderId="21" xfId="1" applyNumberFormat="1" applyFont="1" applyFill="1" applyBorder="1" applyAlignment="1" applyProtection="1">
      <alignment horizontal="justify" vertical="center" wrapText="1"/>
      <protection hidden="1"/>
    </xf>
    <xf numFmtId="3" fontId="36" fillId="0" borderId="19" xfId="1" applyNumberFormat="1" applyFont="1" applyFill="1" applyBorder="1" applyAlignment="1" applyProtection="1">
      <alignment horizontal="center" vertical="center" wrapText="1"/>
      <protection hidden="1"/>
    </xf>
    <xf numFmtId="9" fontId="36" fillId="0" borderId="19" xfId="1" applyFont="1" applyFill="1" applyBorder="1" applyAlignment="1" applyProtection="1">
      <alignment horizontal="center" vertical="center" wrapText="1"/>
      <protection hidden="1"/>
    </xf>
    <xf numFmtId="9" fontId="36" fillId="0" borderId="19" xfId="1" applyFont="1" applyFill="1" applyBorder="1" applyAlignment="1" applyProtection="1">
      <alignment horizontal="left" vertical="center" wrapText="1"/>
      <protection hidden="1"/>
    </xf>
    <xf numFmtId="3" fontId="36" fillId="0" borderId="21" xfId="1" applyNumberFormat="1" applyFont="1" applyFill="1" applyBorder="1" applyAlignment="1" applyProtection="1">
      <alignment horizontal="center" vertical="center" wrapText="1"/>
      <protection hidden="1"/>
    </xf>
    <xf numFmtId="9" fontId="36" fillId="0" borderId="20" xfId="1" applyFont="1" applyFill="1" applyBorder="1" applyAlignment="1" applyProtection="1">
      <alignment horizontal="center" vertical="center" wrapText="1"/>
      <protection hidden="1"/>
    </xf>
    <xf numFmtId="9" fontId="36" fillId="0" borderId="20" xfId="1" applyFont="1" applyFill="1" applyBorder="1" applyAlignment="1" applyProtection="1">
      <alignment horizontal="left" vertical="center" wrapText="1"/>
      <protection hidden="1"/>
    </xf>
    <xf numFmtId="0" fontId="31" fillId="21" borderId="0" xfId="17" applyFont="1" applyFill="1" applyAlignment="1">
      <alignment horizontal="center" vertical="center"/>
    </xf>
    <xf numFmtId="3" fontId="31" fillId="0" borderId="25" xfId="17" applyNumberFormat="1" applyFont="1" applyBorder="1" applyAlignment="1">
      <alignment horizontal="center" vertical="center" wrapText="1"/>
    </xf>
    <xf numFmtId="9" fontId="31" fillId="0" borderId="25" xfId="17" applyNumberFormat="1" applyFont="1" applyBorder="1" applyAlignment="1">
      <alignment horizontal="center" vertical="center" wrapText="1"/>
    </xf>
    <xf numFmtId="3" fontId="31" fillId="0" borderId="25" xfId="17" applyNumberFormat="1" applyFont="1" applyBorder="1" applyAlignment="1">
      <alignment horizontal="left" vertical="center" wrapText="1"/>
    </xf>
    <xf numFmtId="9" fontId="31" fillId="0" borderId="25" xfId="17" applyNumberFormat="1" applyFont="1" applyBorder="1" applyAlignment="1">
      <alignment horizontal="left" vertical="center" wrapText="1"/>
    </xf>
    <xf numFmtId="0" fontId="31" fillId="0" borderId="26" xfId="17" applyFont="1" applyBorder="1" applyAlignment="1">
      <alignment horizontal="justify" vertical="center" wrapText="1"/>
    </xf>
    <xf numFmtId="3" fontId="31" fillId="0" borderId="28" xfId="17" applyNumberFormat="1" applyFont="1" applyBorder="1" applyAlignment="1">
      <alignment horizontal="center" vertical="center" wrapText="1"/>
    </xf>
    <xf numFmtId="9" fontId="31" fillId="0" borderId="26" xfId="17" applyNumberFormat="1" applyFont="1" applyBorder="1" applyAlignment="1">
      <alignment horizontal="left" vertical="center" wrapText="1"/>
    </xf>
    <xf numFmtId="168" fontId="31" fillId="0" borderId="25" xfId="17" applyNumberFormat="1" applyFont="1" applyBorder="1" applyAlignment="1">
      <alignment horizontal="left" vertical="center" wrapText="1"/>
    </xf>
    <xf numFmtId="1" fontId="31" fillId="0" borderId="25" xfId="17" applyNumberFormat="1" applyFont="1" applyBorder="1" applyAlignment="1">
      <alignment horizontal="center" vertical="center" wrapText="1"/>
    </xf>
    <xf numFmtId="1" fontId="31" fillId="0" borderId="26" xfId="17" applyNumberFormat="1" applyFont="1" applyBorder="1" applyAlignment="1">
      <alignment horizontal="center" vertical="center" wrapText="1"/>
    </xf>
    <xf numFmtId="9" fontId="11" fillId="0" borderId="26" xfId="17" applyNumberFormat="1" applyFont="1" applyBorder="1" applyAlignment="1">
      <alignment horizontal="left" vertical="top" wrapText="1"/>
    </xf>
    <xf numFmtId="9" fontId="11" fillId="0" borderId="25" xfId="17" applyNumberFormat="1" applyFont="1" applyBorder="1" applyAlignment="1">
      <alignment horizontal="left" vertical="center" wrapText="1"/>
    </xf>
    <xf numFmtId="1" fontId="31" fillId="21" borderId="17" xfId="17" applyNumberFormat="1" applyFont="1" applyFill="1" applyBorder="1" applyAlignment="1">
      <alignment horizontal="center" vertical="center" wrapText="1"/>
    </xf>
    <xf numFmtId="9" fontId="31" fillId="21" borderId="17" xfId="17" applyNumberFormat="1" applyFont="1" applyFill="1" applyBorder="1" applyAlignment="1">
      <alignment horizontal="center" vertical="center" wrapText="1"/>
    </xf>
    <xf numFmtId="9" fontId="31" fillId="0" borderId="17" xfId="17" applyNumberFormat="1" applyFont="1" applyBorder="1" applyAlignment="1">
      <alignment horizontal="center" vertical="center" wrapText="1"/>
    </xf>
    <xf numFmtId="3" fontId="31" fillId="21" borderId="25" xfId="17" applyNumberFormat="1" applyFont="1" applyFill="1" applyBorder="1" applyAlignment="1">
      <alignment horizontal="center" vertical="center" wrapText="1"/>
    </xf>
    <xf numFmtId="9" fontId="31" fillId="21" borderId="26" xfId="17" applyNumberFormat="1" applyFont="1" applyFill="1" applyBorder="1" applyAlignment="1">
      <alignment horizontal="left" vertical="center" wrapText="1"/>
    </xf>
    <xf numFmtId="9" fontId="31" fillId="0" borderId="25" xfId="17" applyNumberFormat="1" applyFont="1" applyBorder="1" applyAlignment="1">
      <alignment horizontal="left" vertical="top" wrapText="1"/>
    </xf>
    <xf numFmtId="0" fontId="11" fillId="0" borderId="50" xfId="17" applyFont="1" applyBorder="1" applyAlignment="1">
      <alignment horizontal="left" vertical="center" wrapText="1"/>
    </xf>
    <xf numFmtId="3" fontId="31" fillId="0" borderId="25" xfId="17" applyNumberFormat="1" applyFont="1" applyBorder="1" applyAlignment="1">
      <alignment horizontal="center" vertical="top" wrapText="1"/>
    </xf>
    <xf numFmtId="0" fontId="31" fillId="0" borderId="0" xfId="17" applyFont="1" applyAlignment="1">
      <alignment horizontal="left" vertical="center"/>
    </xf>
    <xf numFmtId="9" fontId="34" fillId="0" borderId="25" xfId="17" applyNumberFormat="1" applyFont="1" applyBorder="1" applyAlignment="1">
      <alignment horizontal="left" vertical="center" wrapText="1"/>
    </xf>
    <xf numFmtId="0" fontId="11" fillId="0" borderId="21" xfId="17" applyFont="1" applyBorder="1" applyAlignment="1">
      <alignment wrapText="1"/>
    </xf>
    <xf numFmtId="14" fontId="17" fillId="2" borderId="19" xfId="1" applyNumberFormat="1" applyFont="1" applyFill="1" applyBorder="1" applyAlignment="1" applyProtection="1">
      <alignment horizontal="left" vertical="center" wrapText="1"/>
      <protection hidden="1"/>
    </xf>
    <xf numFmtId="0" fontId="11" fillId="11" borderId="19" xfId="17" applyFont="1" applyFill="1" applyBorder="1" applyAlignment="1">
      <alignment horizontal="left" vertical="center" wrapText="1"/>
    </xf>
    <xf numFmtId="0" fontId="17" fillId="11" borderId="19" xfId="17" applyFont="1" applyFill="1" applyBorder="1" applyAlignment="1">
      <alignment vertical="center" wrapText="1"/>
    </xf>
    <xf numFmtId="0" fontId="40" fillId="0" borderId="19" xfId="17" applyFont="1" applyBorder="1" applyAlignment="1">
      <alignment vertical="center" wrapText="1"/>
    </xf>
    <xf numFmtId="0" fontId="17" fillId="2" borderId="0" xfId="17" applyFont="1" applyFill="1" applyAlignment="1">
      <alignment horizontal="center" vertical="center"/>
    </xf>
    <xf numFmtId="3" fontId="17" fillId="2" borderId="21" xfId="1" applyNumberFormat="1" applyFont="1" applyFill="1" applyBorder="1" applyAlignment="1" applyProtection="1">
      <alignment horizontal="center" vertical="center" wrapText="1"/>
      <protection hidden="1"/>
    </xf>
    <xf numFmtId="0" fontId="17" fillId="2" borderId="27" xfId="12" applyNumberFormat="1" applyFont="1" applyFill="1" applyBorder="1" applyAlignment="1" applyProtection="1">
      <alignment horizontal="justify" vertical="center" wrapText="1"/>
      <protection hidden="1"/>
    </xf>
    <xf numFmtId="3" fontId="17" fillId="2" borderId="21" xfId="17" applyNumberFormat="1" applyFont="1" applyFill="1" applyBorder="1" applyAlignment="1">
      <alignment horizontal="center" vertical="center" wrapText="1"/>
    </xf>
    <xf numFmtId="9" fontId="17" fillId="2" borderId="21" xfId="17" applyNumberFormat="1" applyFont="1" applyFill="1" applyBorder="1" applyAlignment="1">
      <alignment horizontal="center" vertical="center" wrapText="1"/>
    </xf>
    <xf numFmtId="3" fontId="17" fillId="2" borderId="25" xfId="17" applyNumberFormat="1" applyFont="1" applyFill="1" applyBorder="1" applyAlignment="1">
      <alignment horizontal="center" vertical="center" wrapText="1"/>
    </xf>
    <xf numFmtId="9" fontId="17" fillId="2" borderId="19" xfId="1" applyFont="1" applyFill="1" applyBorder="1" applyAlignment="1" applyProtection="1">
      <alignment horizontal="left" vertical="center" wrapText="1" indent="4"/>
      <protection hidden="1"/>
    </xf>
    <xf numFmtId="9" fontId="17" fillId="0" borderId="25" xfId="17" applyNumberFormat="1" applyFont="1" applyBorder="1" applyAlignment="1">
      <alignment horizontal="center" vertical="center" wrapText="1"/>
    </xf>
    <xf numFmtId="166" fontId="17" fillId="0" borderId="19" xfId="17" applyNumberFormat="1" applyFont="1" applyBorder="1" applyAlignment="1">
      <alignment horizontal="center" vertical="center" wrapText="1"/>
    </xf>
    <xf numFmtId="9" fontId="17" fillId="0" borderId="51" xfId="17" applyNumberFormat="1" applyFont="1" applyBorder="1" applyAlignment="1">
      <alignment horizontal="center" vertical="center" wrapText="1"/>
    </xf>
    <xf numFmtId="9" fontId="17" fillId="0" borderId="21" xfId="17" applyNumberFormat="1" applyFont="1" applyBorder="1" applyAlignment="1">
      <alignment horizontal="center" vertical="center" wrapText="1"/>
    </xf>
    <xf numFmtId="0" fontId="17" fillId="0" borderId="20" xfId="17" applyFont="1" applyBorder="1" applyAlignment="1">
      <alignment vertical="center" wrapText="1"/>
    </xf>
    <xf numFmtId="3" fontId="17" fillId="11" borderId="25" xfId="17" applyNumberFormat="1" applyFont="1" applyFill="1" applyBorder="1" applyAlignment="1">
      <alignment horizontal="center" vertical="center" wrapText="1"/>
    </xf>
    <xf numFmtId="3" fontId="17" fillId="11" borderId="28" xfId="17" applyNumberFormat="1" applyFont="1" applyFill="1" applyBorder="1" applyAlignment="1">
      <alignment horizontal="center" vertical="center" wrapText="1"/>
    </xf>
    <xf numFmtId="9" fontId="17" fillId="11" borderId="28" xfId="17" applyNumberFormat="1" applyFont="1" applyFill="1" applyBorder="1" applyAlignment="1">
      <alignment horizontal="center" vertical="center" wrapText="1"/>
    </xf>
    <xf numFmtId="0" fontId="17" fillId="11" borderId="24" xfId="17" applyFont="1" applyFill="1" applyBorder="1" applyAlignment="1">
      <alignment wrapText="1"/>
    </xf>
    <xf numFmtId="0" fontId="17" fillId="0" borderId="20" xfId="17" applyFont="1" applyBorder="1" applyAlignment="1">
      <alignment wrapText="1"/>
    </xf>
    <xf numFmtId="0" fontId="17" fillId="0" borderId="19" xfId="17" applyFont="1" applyBorder="1" applyAlignment="1">
      <alignment vertical="center" wrapText="1"/>
    </xf>
    <xf numFmtId="3" fontId="31" fillId="2" borderId="1" xfId="18" applyNumberFormat="1" applyFont="1" applyFill="1" applyBorder="1" applyAlignment="1" applyProtection="1">
      <alignment horizontal="center" vertical="center" wrapText="1"/>
      <protection hidden="1"/>
    </xf>
    <xf numFmtId="9" fontId="31" fillId="2" borderId="1" xfId="18" applyFont="1" applyFill="1" applyBorder="1" applyAlignment="1" applyProtection="1">
      <alignment horizontal="center" vertical="center" wrapText="1"/>
      <protection hidden="1"/>
    </xf>
    <xf numFmtId="0" fontId="42" fillId="2" borderId="0" xfId="17" applyFont="1" applyFill="1"/>
    <xf numFmtId="3" fontId="17" fillId="2" borderId="19" xfId="17" applyNumberFormat="1" applyFont="1" applyFill="1" applyBorder="1" applyAlignment="1">
      <alignment horizontal="center" vertical="center" wrapText="1"/>
    </xf>
    <xf numFmtId="9" fontId="17" fillId="2" borderId="20" xfId="17" applyNumberFormat="1" applyFont="1" applyFill="1" applyBorder="1" applyAlignment="1">
      <alignment horizontal="center" vertical="center" wrapText="1"/>
    </xf>
    <xf numFmtId="9" fontId="17" fillId="0" borderId="20" xfId="17" applyNumberFormat="1" applyFont="1" applyBorder="1" applyAlignment="1">
      <alignment horizontal="center" vertical="center" wrapText="1"/>
    </xf>
    <xf numFmtId="3" fontId="17" fillId="0" borderId="23" xfId="17" applyNumberFormat="1" applyFont="1" applyBorder="1" applyAlignment="1">
      <alignment horizontal="center" vertical="center" wrapText="1"/>
    </xf>
    <xf numFmtId="3" fontId="17" fillId="0" borderId="22" xfId="17" applyNumberFormat="1" applyFont="1" applyBorder="1" applyAlignment="1">
      <alignment horizontal="center" vertical="center" wrapText="1"/>
    </xf>
    <xf numFmtId="9" fontId="17" fillId="0" borderId="24" xfId="17" applyNumberFormat="1" applyFont="1" applyBorder="1" applyAlignment="1">
      <alignment horizontal="center" vertical="center" wrapText="1"/>
    </xf>
    <xf numFmtId="3" fontId="17" fillId="11" borderId="50" xfId="17" applyNumberFormat="1" applyFont="1" applyFill="1" applyBorder="1" applyAlignment="1">
      <alignment horizontal="center" vertical="center" wrapText="1"/>
    </xf>
    <xf numFmtId="3" fontId="17" fillId="11" borderId="49" xfId="17" applyNumberFormat="1" applyFont="1" applyFill="1" applyBorder="1" applyAlignment="1">
      <alignment horizontal="center" vertical="center" wrapText="1"/>
    </xf>
    <xf numFmtId="9" fontId="17" fillId="11" borderId="49" xfId="17" applyNumberFormat="1" applyFont="1" applyFill="1" applyBorder="1" applyAlignment="1">
      <alignment horizontal="center" vertical="center" wrapText="1"/>
    </xf>
    <xf numFmtId="0" fontId="17" fillId="11" borderId="49" xfId="17" applyFont="1" applyFill="1" applyBorder="1" applyAlignment="1">
      <alignment wrapText="1"/>
    </xf>
    <xf numFmtId="1" fontId="17" fillId="2" borderId="17" xfId="17" applyNumberFormat="1" applyFont="1" applyFill="1" applyBorder="1" applyAlignment="1">
      <alignment horizontal="center" vertical="center" wrapText="1"/>
    </xf>
    <xf numFmtId="9" fontId="31" fillId="0" borderId="19" xfId="18" applyFont="1" applyFill="1" applyBorder="1" applyAlignment="1" applyProtection="1">
      <alignment horizontal="justify" vertical="center" wrapText="1"/>
      <protection hidden="1"/>
    </xf>
    <xf numFmtId="9" fontId="17" fillId="2" borderId="19" xfId="17" applyNumberFormat="1" applyFont="1" applyFill="1" applyBorder="1" applyAlignment="1">
      <alignment horizontal="center" vertical="center" wrapText="1"/>
    </xf>
    <xf numFmtId="9" fontId="17" fillId="2" borderId="25" xfId="17" applyNumberFormat="1" applyFont="1" applyFill="1" applyBorder="1" applyAlignment="1">
      <alignment horizontal="center" vertical="center" wrapText="1"/>
    </xf>
    <xf numFmtId="3" fontId="17" fillId="0" borderId="25" xfId="17" applyNumberFormat="1" applyFont="1" applyBorder="1" applyAlignment="1">
      <alignment horizontal="center" vertical="center" wrapText="1"/>
    </xf>
    <xf numFmtId="9" fontId="17" fillId="0" borderId="28" xfId="17" applyNumberFormat="1" applyFont="1" applyBorder="1" applyAlignment="1">
      <alignment horizontal="center" vertical="center" wrapText="1"/>
    </xf>
    <xf numFmtId="3" fontId="17" fillId="0" borderId="28" xfId="17" applyNumberFormat="1" applyFont="1" applyBorder="1" applyAlignment="1">
      <alignment horizontal="center" vertical="center" wrapText="1"/>
    </xf>
    <xf numFmtId="3" fontId="16" fillId="0" borderId="25" xfId="17" applyNumberFormat="1" applyFont="1" applyBorder="1" applyAlignment="1">
      <alignment horizontal="center" vertical="center" wrapText="1"/>
    </xf>
    <xf numFmtId="3" fontId="16" fillId="0" borderId="28" xfId="17" applyNumberFormat="1" applyFont="1" applyBorder="1" applyAlignment="1">
      <alignment horizontal="center" vertical="center" wrapText="1"/>
    </xf>
    <xf numFmtId="9" fontId="16" fillId="0" borderId="28" xfId="17" applyNumberFormat="1" applyFont="1" applyBorder="1" applyAlignment="1">
      <alignment horizontal="center" vertical="center" wrapText="1"/>
    </xf>
    <xf numFmtId="0" fontId="17" fillId="11" borderId="21" xfId="17" applyFont="1" applyFill="1" applyBorder="1" applyAlignment="1">
      <alignment vertical="center" wrapText="1"/>
    </xf>
    <xf numFmtId="0" fontId="17" fillId="0" borderId="25" xfId="17" applyFont="1" applyBorder="1" applyAlignment="1">
      <alignment vertical="center" wrapText="1"/>
    </xf>
    <xf numFmtId="0" fontId="17" fillId="0" borderId="0" xfId="17" applyFont="1" applyAlignment="1">
      <alignment horizontal="center" vertical="center"/>
    </xf>
    <xf numFmtId="0" fontId="17" fillId="11" borderId="20" xfId="17" applyFont="1" applyFill="1" applyBorder="1" applyAlignment="1">
      <alignment horizontal="justify" vertical="center" wrapText="1"/>
    </xf>
    <xf numFmtId="0" fontId="17" fillId="0" borderId="21" xfId="17" applyFont="1" applyBorder="1" applyAlignment="1">
      <alignment horizontal="center" vertical="center" wrapText="1"/>
    </xf>
    <xf numFmtId="0" fontId="17" fillId="0" borderId="19" xfId="13" applyNumberFormat="1" applyFont="1" applyFill="1" applyBorder="1" applyAlignment="1" applyProtection="1">
      <alignment horizontal="center" vertical="center" wrapText="1"/>
      <protection hidden="1"/>
    </xf>
    <xf numFmtId="9" fontId="17" fillId="0" borderId="26" xfId="17" applyNumberFormat="1" applyFont="1" applyBorder="1" applyAlignment="1">
      <alignment horizontal="justify" vertical="center" wrapText="1"/>
    </xf>
    <xf numFmtId="0" fontId="17" fillId="11" borderId="19" xfId="17" applyFont="1" applyFill="1" applyBorder="1" applyAlignment="1">
      <alignment horizontal="center" vertical="center" wrapText="1"/>
    </xf>
    <xf numFmtId="0" fontId="17" fillId="11" borderId="25" xfId="17" applyFont="1" applyFill="1" applyBorder="1" applyAlignment="1">
      <alignment horizontal="center" vertical="center" wrapText="1"/>
    </xf>
    <xf numFmtId="10" fontId="17" fillId="11" borderId="19" xfId="17" applyNumberFormat="1" applyFont="1" applyFill="1" applyBorder="1" applyAlignment="1">
      <alignment horizontal="center" vertical="center" wrapText="1"/>
    </xf>
    <xf numFmtId="9" fontId="17" fillId="0" borderId="25" xfId="1" applyFont="1" applyFill="1" applyBorder="1" applyAlignment="1">
      <alignment horizontal="center" vertical="center" wrapText="1"/>
    </xf>
    <xf numFmtId="3" fontId="17" fillId="11" borderId="29" xfId="17" applyNumberFormat="1" applyFont="1" applyFill="1" applyBorder="1" applyAlignment="1">
      <alignment horizontal="center" vertical="center" wrapText="1"/>
    </xf>
    <xf numFmtId="9" fontId="17" fillId="11" borderId="1" xfId="17" applyNumberFormat="1" applyFont="1" applyFill="1" applyBorder="1" applyAlignment="1">
      <alignment horizontal="center" vertical="center" wrapText="1"/>
    </xf>
    <xf numFmtId="9" fontId="17" fillId="2" borderId="29" xfId="17" applyNumberFormat="1" applyFont="1" applyFill="1" applyBorder="1" applyAlignment="1">
      <alignment horizontal="justify" vertical="center" wrapText="1"/>
    </xf>
    <xf numFmtId="3" fontId="17" fillId="0" borderId="17" xfId="17" applyNumberFormat="1" applyFont="1" applyBorder="1" applyAlignment="1">
      <alignment horizontal="center" vertical="center" wrapText="1"/>
    </xf>
    <xf numFmtId="9" fontId="17" fillId="0" borderId="17" xfId="17" applyNumberFormat="1" applyFont="1" applyBorder="1" applyAlignment="1">
      <alignment horizontal="center" vertical="center" wrapText="1"/>
    </xf>
    <xf numFmtId="1" fontId="17" fillId="0" borderId="17" xfId="17" applyNumberFormat="1" applyFont="1" applyBorder="1" applyAlignment="1">
      <alignment horizontal="center" vertical="center" wrapText="1"/>
    </xf>
    <xf numFmtId="0" fontId="42" fillId="0" borderId="0" xfId="17" applyFont="1"/>
    <xf numFmtId="9" fontId="17" fillId="2" borderId="25" xfId="17" applyNumberFormat="1" applyFont="1" applyFill="1" applyBorder="1" applyAlignment="1">
      <alignment horizontal="justify" vertical="center" wrapText="1"/>
    </xf>
    <xf numFmtId="0" fontId="17" fillId="0" borderId="25" xfId="17" applyFont="1" applyBorder="1" applyAlignment="1">
      <alignment horizontal="center" vertical="center" wrapText="1"/>
    </xf>
    <xf numFmtId="0" fontId="17" fillId="0" borderId="28" xfId="17" applyFont="1" applyBorder="1" applyAlignment="1">
      <alignment horizontal="center" vertical="center" wrapText="1"/>
    </xf>
    <xf numFmtId="0" fontId="17" fillId="0" borderId="24" xfId="17" applyFont="1" applyBorder="1" applyAlignment="1">
      <alignment wrapText="1"/>
    </xf>
    <xf numFmtId="3" fontId="36" fillId="2" borderId="17" xfId="17" applyNumberFormat="1" applyFont="1" applyFill="1" applyBorder="1" applyAlignment="1">
      <alignment horizontal="center" vertical="center" wrapText="1"/>
    </xf>
    <xf numFmtId="9" fontId="36" fillId="2" borderId="17" xfId="17" applyNumberFormat="1" applyFont="1" applyFill="1" applyBorder="1" applyAlignment="1">
      <alignment horizontal="center" vertical="center" wrapText="1"/>
    </xf>
    <xf numFmtId="9" fontId="17" fillId="0" borderId="25" xfId="17" applyNumberFormat="1" applyFont="1" applyBorder="1" applyAlignment="1">
      <alignment horizontal="justify" vertical="center" wrapText="1"/>
    </xf>
    <xf numFmtId="0" fontId="17" fillId="2" borderId="25" xfId="17" applyFont="1" applyFill="1" applyBorder="1" applyAlignment="1">
      <alignment horizontal="center" vertical="center" wrapText="1"/>
    </xf>
    <xf numFmtId="0" fontId="11" fillId="2" borderId="25" xfId="17" applyFont="1" applyFill="1" applyBorder="1" applyAlignment="1">
      <alignment horizontal="center" vertical="center" wrapText="1"/>
    </xf>
    <xf numFmtId="0" fontId="11" fillId="2" borderId="28" xfId="17" applyFont="1" applyFill="1" applyBorder="1" applyAlignment="1">
      <alignment horizontal="center" vertical="center" wrapText="1"/>
    </xf>
    <xf numFmtId="0" fontId="17" fillId="2" borderId="28" xfId="17" applyFont="1" applyFill="1" applyBorder="1" applyAlignment="1">
      <alignment horizontal="center" vertical="center" wrapText="1"/>
    </xf>
    <xf numFmtId="0" fontId="17" fillId="2" borderId="24" xfId="17" applyFont="1" applyFill="1" applyBorder="1" applyAlignment="1">
      <alignment vertical="center" wrapText="1"/>
    </xf>
    <xf numFmtId="0" fontId="31" fillId="0" borderId="25" xfId="17" applyFont="1" applyBorder="1" applyAlignment="1">
      <alignment horizontal="center" vertical="center" wrapText="1"/>
    </xf>
    <xf numFmtId="0" fontId="17" fillId="2" borderId="11" xfId="17" applyFont="1" applyFill="1" applyBorder="1" applyAlignment="1" applyProtection="1">
      <alignment horizontal="justify" vertical="center" wrapText="1"/>
      <protection hidden="1"/>
    </xf>
    <xf numFmtId="0" fontId="11" fillId="0" borderId="11" xfId="17" applyFont="1" applyBorder="1" applyAlignment="1">
      <alignment horizontal="center" vertical="center" wrapText="1"/>
    </xf>
    <xf numFmtId="0" fontId="31" fillId="0" borderId="25" xfId="17" applyFont="1" applyBorder="1" applyAlignment="1">
      <alignment horizontal="left" vertical="center" wrapText="1"/>
    </xf>
    <xf numFmtId="0" fontId="31" fillId="0" borderId="25" xfId="17" applyFont="1" applyBorder="1" applyAlignment="1">
      <alignment horizontal="center" vertical="center"/>
    </xf>
    <xf numFmtId="0" fontId="31" fillId="21" borderId="0" xfId="17" applyFont="1" applyFill="1" applyAlignment="1">
      <alignment vertical="center"/>
    </xf>
    <xf numFmtId="0" fontId="31" fillId="0" borderId="0" xfId="17" applyFont="1" applyAlignment="1">
      <alignment horizontal="center" vertical="center"/>
    </xf>
    <xf numFmtId="9" fontId="31" fillId="0" borderId="0" xfId="17" applyNumberFormat="1" applyFont="1" applyAlignment="1">
      <alignment horizontal="center" vertical="center"/>
    </xf>
    <xf numFmtId="9" fontId="31" fillId="21" borderId="0" xfId="17" applyNumberFormat="1" applyFont="1" applyFill="1" applyAlignment="1">
      <alignment horizontal="center" vertical="center"/>
    </xf>
    <xf numFmtId="9" fontId="28" fillId="21" borderId="0" xfId="17" applyNumberFormat="1" applyFont="1" applyFill="1"/>
    <xf numFmtId="0" fontId="31" fillId="21" borderId="0" xfId="17" applyFont="1" applyFill="1" applyAlignment="1">
      <alignment horizontal="left" vertical="center"/>
    </xf>
    <xf numFmtId="9" fontId="31" fillId="21" borderId="0" xfId="17" applyNumberFormat="1" applyFont="1" applyFill="1" applyAlignment="1">
      <alignment horizontal="left" vertical="center"/>
    </xf>
    <xf numFmtId="1" fontId="50" fillId="0" borderId="13" xfId="0" applyNumberFormat="1" applyFont="1" applyBorder="1" applyAlignment="1">
      <alignment horizontal="center" vertical="center" wrapText="1"/>
    </xf>
    <xf numFmtId="9" fontId="50" fillId="0" borderId="6" xfId="0" applyNumberFormat="1" applyFont="1" applyBorder="1" applyAlignment="1">
      <alignment horizontal="center" vertical="center" wrapText="1"/>
    </xf>
    <xf numFmtId="0" fontId="50" fillId="0" borderId="6" xfId="0" applyFont="1" applyBorder="1" applyAlignment="1">
      <alignment horizontal="center" vertical="center" wrapText="1"/>
    </xf>
    <xf numFmtId="0" fontId="50" fillId="0" borderId="54" xfId="0" applyFont="1" applyBorder="1" applyAlignment="1">
      <alignment horizontal="center" vertical="center" wrapText="1"/>
    </xf>
    <xf numFmtId="0" fontId="4" fillId="0" borderId="2" xfId="0" applyFont="1" applyBorder="1" applyAlignment="1">
      <alignment horizontal="center" vertical="center" wrapText="1"/>
    </xf>
    <xf numFmtId="0" fontId="4" fillId="0" borderId="13" xfId="0" applyFont="1" applyBorder="1" applyAlignment="1">
      <alignment horizontal="center" vertical="center" wrapText="1"/>
    </xf>
    <xf numFmtId="9" fontId="4" fillId="0" borderId="13" xfId="0" applyNumberFormat="1" applyFont="1" applyBorder="1" applyAlignment="1">
      <alignment horizontal="center" vertical="center" wrapText="1"/>
    </xf>
    <xf numFmtId="0" fontId="4" fillId="0" borderId="15" xfId="0" applyFont="1" applyBorder="1" applyAlignment="1">
      <alignment horizontal="center" vertical="center" wrapText="1"/>
    </xf>
    <xf numFmtId="0" fontId="4" fillId="0" borderId="13" xfId="0" applyFont="1" applyBorder="1" applyAlignment="1">
      <alignment horizontal="center" vertical="center"/>
    </xf>
    <xf numFmtId="2" fontId="4" fillId="0" borderId="13" xfId="0" applyNumberFormat="1" applyFont="1" applyBorder="1" applyAlignment="1">
      <alignment horizontal="center" vertical="center"/>
    </xf>
    <xf numFmtId="9" fontId="4" fillId="0" borderId="15" xfId="0" applyNumberFormat="1" applyFont="1" applyBorder="1" applyAlignment="1">
      <alignment horizontal="center" vertical="center" wrapText="1"/>
    </xf>
    <xf numFmtId="10" fontId="4" fillId="0" borderId="13" xfId="0" applyNumberFormat="1" applyFont="1" applyBorder="1" applyAlignment="1">
      <alignment horizontal="center" vertical="center" wrapText="1"/>
    </xf>
    <xf numFmtId="164" fontId="4" fillId="0" borderId="13" xfId="0" applyNumberFormat="1" applyFont="1" applyBorder="1" applyAlignment="1">
      <alignment horizontal="center" vertical="center" wrapText="1"/>
    </xf>
    <xf numFmtId="0" fontId="4" fillId="0" borderId="52" xfId="0" applyFont="1" applyBorder="1" applyAlignment="1">
      <alignment horizontal="center" vertical="center"/>
    </xf>
    <xf numFmtId="9" fontId="4" fillId="0" borderId="13" xfId="0" applyNumberFormat="1" applyFont="1" applyBorder="1" applyAlignment="1">
      <alignment horizontal="center" vertical="center"/>
    </xf>
    <xf numFmtId="0" fontId="4" fillId="0" borderId="53" xfId="0" applyFont="1" applyBorder="1" applyAlignment="1">
      <alignment horizontal="center" vertical="center" wrapText="1"/>
    </xf>
    <xf numFmtId="0" fontId="4" fillId="0" borderId="52" xfId="0" applyFont="1" applyBorder="1" applyAlignment="1">
      <alignment horizontal="center" vertical="center" wrapText="1"/>
    </xf>
    <xf numFmtId="9" fontId="4" fillId="0" borderId="5" xfId="0" applyNumberFormat="1" applyFont="1" applyBorder="1" applyAlignment="1">
      <alignment horizontal="center" vertical="center" wrapText="1"/>
    </xf>
    <xf numFmtId="9" fontId="4" fillId="0" borderId="17" xfId="0" applyNumberFormat="1" applyFont="1" applyBorder="1" applyAlignment="1">
      <alignment horizontal="center" vertical="center" wrapText="1"/>
    </xf>
    <xf numFmtId="0" fontId="4" fillId="0" borderId="17" xfId="0" applyFont="1" applyBorder="1" applyAlignment="1">
      <alignment horizontal="center" vertical="center"/>
    </xf>
    <xf numFmtId="0" fontId="47" fillId="18" borderId="55" xfId="15" applyFont="1" applyBorder="1" applyAlignment="1" applyProtection="1">
      <alignment horizontal="center" vertical="center" wrapText="1"/>
    </xf>
    <xf numFmtId="0" fontId="68" fillId="0" borderId="1" xfId="0" applyFont="1" applyBorder="1" applyAlignment="1">
      <alignment horizontal="center" vertical="center"/>
    </xf>
    <xf numFmtId="0" fontId="68" fillId="0" borderId="16" xfId="0" applyFont="1" applyBorder="1" applyAlignment="1">
      <alignment horizontal="center" vertical="center"/>
    </xf>
    <xf numFmtId="0" fontId="68" fillId="0" borderId="17" xfId="0" applyFont="1" applyBorder="1" applyAlignment="1">
      <alignment horizontal="center" vertical="center"/>
    </xf>
    <xf numFmtId="0" fontId="68" fillId="0" borderId="56" xfId="0" applyFont="1" applyBorder="1" applyAlignment="1">
      <alignment horizontal="center" vertical="center"/>
    </xf>
    <xf numFmtId="0" fontId="68" fillId="0" borderId="15" xfId="0" applyFont="1" applyBorder="1" applyAlignment="1">
      <alignment horizontal="center" vertical="center"/>
    </xf>
    <xf numFmtId="0" fontId="68" fillId="0" borderId="57" xfId="0" applyFont="1" applyBorder="1" applyAlignment="1">
      <alignment horizontal="center" vertical="center" wrapText="1"/>
    </xf>
    <xf numFmtId="0" fontId="68" fillId="0" borderId="15" xfId="0" applyFont="1" applyBorder="1" applyAlignment="1">
      <alignment horizontal="center" vertical="center" wrapText="1"/>
    </xf>
    <xf numFmtId="0" fontId="68" fillId="0" borderId="58" xfId="0" applyFont="1" applyBorder="1" applyAlignment="1">
      <alignment horizontal="center" vertical="center" wrapText="1"/>
    </xf>
    <xf numFmtId="9" fontId="68" fillId="0" borderId="15" xfId="0" applyNumberFormat="1" applyFont="1" applyBorder="1" applyAlignment="1">
      <alignment horizontal="center" vertical="center"/>
    </xf>
    <xf numFmtId="0" fontId="68" fillId="0" borderId="1" xfId="0" applyFont="1" applyBorder="1" applyAlignment="1">
      <alignment horizontal="center" vertical="center" wrapText="1"/>
    </xf>
    <xf numFmtId="9" fontId="68" fillId="0" borderId="15" xfId="0" applyNumberFormat="1" applyFont="1" applyBorder="1" applyAlignment="1">
      <alignment horizontal="center" vertical="center" wrapText="1"/>
    </xf>
    <xf numFmtId="0" fontId="68" fillId="0" borderId="57" xfId="0" applyFont="1" applyBorder="1" applyAlignment="1">
      <alignment horizontal="center" vertical="center"/>
    </xf>
    <xf numFmtId="0" fontId="68" fillId="0" borderId="58" xfId="0" applyFont="1" applyBorder="1" applyAlignment="1">
      <alignment horizontal="center" vertical="center"/>
    </xf>
    <xf numFmtId="9" fontId="68" fillId="0" borderId="3" xfId="0" applyNumberFormat="1" applyFont="1" applyBorder="1" applyAlignment="1">
      <alignment horizontal="center" vertical="center"/>
    </xf>
    <xf numFmtId="0" fontId="7" fillId="2" borderId="0" xfId="0" applyFont="1" applyFill="1" applyAlignment="1" applyProtection="1">
      <alignment horizontal="left" vertical="center"/>
      <protection locked="0"/>
    </xf>
    <xf numFmtId="9" fontId="14" fillId="2" borderId="1" xfId="1" applyFont="1" applyFill="1" applyBorder="1" applyAlignment="1" applyProtection="1">
      <alignment horizontal="center" vertical="center"/>
    </xf>
    <xf numFmtId="0" fontId="57" fillId="2" borderId="1" xfId="0" applyFont="1" applyFill="1" applyBorder="1" applyAlignment="1" applyProtection="1">
      <alignment horizontal="left" vertical="center"/>
      <protection locked="0"/>
    </xf>
    <xf numFmtId="0" fontId="7" fillId="2" borderId="0" xfId="0" applyFont="1" applyFill="1" applyAlignment="1">
      <alignment horizontal="left" vertical="center"/>
    </xf>
    <xf numFmtId="0" fontId="16" fillId="2" borderId="11" xfId="0" applyFont="1" applyFill="1" applyBorder="1" applyAlignment="1">
      <alignment horizontal="center" vertical="center"/>
    </xf>
    <xf numFmtId="0" fontId="6" fillId="2" borderId="11" xfId="0" applyFont="1" applyFill="1" applyBorder="1" applyAlignment="1">
      <alignment horizontal="center" vertical="center"/>
    </xf>
    <xf numFmtId="0" fontId="6" fillId="2" borderId="18" xfId="0" applyFont="1" applyFill="1" applyBorder="1" applyAlignment="1">
      <alignment horizontal="center" vertical="center"/>
    </xf>
    <xf numFmtId="0" fontId="11" fillId="2" borderId="0" xfId="0" applyFont="1" applyFill="1" applyAlignment="1" applyProtection="1">
      <alignment horizontal="left" vertical="center"/>
      <protection locked="0"/>
    </xf>
    <xf numFmtId="0" fontId="9" fillId="7" borderId="8" xfId="0" applyFont="1" applyFill="1" applyBorder="1" applyAlignment="1" applyProtection="1">
      <alignment horizontal="center" vertical="center"/>
      <protection locked="0"/>
    </xf>
    <xf numFmtId="0" fontId="9" fillId="7" borderId="7" xfId="0" applyFont="1" applyFill="1" applyBorder="1" applyAlignment="1" applyProtection="1">
      <alignment horizontal="center" vertical="center"/>
      <protection locked="0"/>
    </xf>
    <xf numFmtId="0" fontId="9" fillId="7" borderId="9" xfId="0" applyFont="1" applyFill="1" applyBorder="1" applyAlignment="1" applyProtection="1">
      <alignment horizontal="center" vertical="center"/>
      <protection locked="0"/>
    </xf>
    <xf numFmtId="0" fontId="9" fillId="7" borderId="10" xfId="0" applyFont="1" applyFill="1" applyBorder="1" applyAlignment="1" applyProtection="1">
      <alignment horizontal="center" vertical="center"/>
      <protection locked="0"/>
    </xf>
    <xf numFmtId="0" fontId="9" fillId="7" borderId="0" xfId="0" applyFont="1" applyFill="1" applyAlignment="1" applyProtection="1">
      <alignment horizontal="center" vertical="center"/>
      <protection locked="0"/>
    </xf>
    <xf numFmtId="0" fontId="9" fillId="7" borderId="5" xfId="0" applyFont="1" applyFill="1" applyBorder="1" applyAlignment="1" applyProtection="1">
      <alignment horizontal="center" vertical="center"/>
      <protection locked="0"/>
    </xf>
    <xf numFmtId="0" fontId="5" fillId="2" borderId="8" xfId="0" applyFont="1" applyFill="1" applyBorder="1" applyAlignment="1" applyProtection="1">
      <alignment horizontal="center" vertical="center"/>
      <protection locked="0"/>
    </xf>
    <xf numFmtId="0" fontId="5" fillId="2" borderId="7" xfId="0" applyFont="1" applyFill="1" applyBorder="1" applyAlignment="1" applyProtection="1">
      <alignment horizontal="center" vertical="center"/>
      <protection locked="0"/>
    </xf>
    <xf numFmtId="0" fontId="5" fillId="10" borderId="7" xfId="0" applyFont="1" applyFill="1" applyBorder="1" applyAlignment="1" applyProtection="1">
      <alignment horizontal="center" vertical="center"/>
      <protection locked="0"/>
    </xf>
    <xf numFmtId="0" fontId="5" fillId="2" borderId="9" xfId="0" applyFont="1" applyFill="1" applyBorder="1" applyAlignment="1" applyProtection="1">
      <alignment horizontal="center" vertical="center"/>
      <protection locked="0"/>
    </xf>
    <xf numFmtId="0" fontId="5" fillId="2" borderId="10" xfId="0" applyFont="1" applyFill="1" applyBorder="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5" fillId="10" borderId="0" xfId="0" applyFont="1" applyFill="1" applyAlignment="1" applyProtection="1">
      <alignment horizontal="center" vertical="center"/>
      <protection locked="0"/>
    </xf>
    <xf numFmtId="0" fontId="5" fillId="2" borderId="5" xfId="0" applyFont="1" applyFill="1" applyBorder="1" applyAlignment="1" applyProtection="1">
      <alignment horizontal="center" vertical="center"/>
      <protection locked="0"/>
    </xf>
    <xf numFmtId="0" fontId="5" fillId="2" borderId="12" xfId="0" applyFont="1" applyFill="1" applyBorder="1" applyAlignment="1" applyProtection="1">
      <alignment horizontal="center" vertical="center"/>
      <protection locked="0"/>
    </xf>
    <xf numFmtId="0" fontId="5" fillId="2" borderId="6" xfId="0" applyFont="1" applyFill="1" applyBorder="1" applyAlignment="1" applyProtection="1">
      <alignment horizontal="center" vertical="center"/>
      <protection locked="0"/>
    </xf>
    <xf numFmtId="0" fontId="5" fillId="10" borderId="6" xfId="0" applyFont="1" applyFill="1" applyBorder="1" applyAlignment="1" applyProtection="1">
      <alignment horizontal="center" vertical="center"/>
      <protection locked="0"/>
    </xf>
    <xf numFmtId="0" fontId="5" fillId="2" borderId="13" xfId="0" applyFont="1" applyFill="1" applyBorder="1" applyAlignment="1" applyProtection="1">
      <alignment horizontal="center" vertical="center"/>
      <protection locked="0"/>
    </xf>
    <xf numFmtId="0" fontId="9" fillId="6" borderId="3" xfId="0" applyFont="1" applyFill="1" applyBorder="1" applyAlignment="1" applyProtection="1">
      <alignment horizontal="center" vertical="center"/>
      <protection locked="0"/>
    </xf>
    <xf numFmtId="0" fontId="9" fillId="6" borderId="4" xfId="0" applyFont="1" applyFill="1" applyBorder="1" applyAlignment="1" applyProtection="1">
      <alignment horizontal="center" vertical="center"/>
      <protection locked="0"/>
    </xf>
    <xf numFmtId="0" fontId="9" fillId="6" borderId="2" xfId="0" applyFont="1" applyFill="1" applyBorder="1" applyAlignment="1" applyProtection="1">
      <alignment horizontal="center" vertical="center"/>
      <protection locked="0"/>
    </xf>
    <xf numFmtId="0" fontId="5" fillId="0" borderId="3" xfId="0" applyFont="1" applyBorder="1" applyAlignment="1" applyProtection="1">
      <alignment horizontal="left" vertical="center"/>
      <protection locked="0"/>
    </xf>
    <xf numFmtId="0" fontId="5" fillId="0" borderId="4" xfId="0" applyFont="1" applyBorder="1" applyAlignment="1" applyProtection="1">
      <alignment horizontal="left" vertical="center"/>
      <protection locked="0"/>
    </xf>
    <xf numFmtId="0" fontId="5" fillId="0" borderId="4" xfId="0" applyFont="1" applyBorder="1" applyAlignment="1" applyProtection="1">
      <alignment vertical="center"/>
      <protection locked="0"/>
    </xf>
    <xf numFmtId="0" fontId="5" fillId="0" borderId="4" xfId="0" applyFont="1" applyBorder="1" applyAlignment="1" applyProtection="1">
      <alignment horizontal="center" vertical="center"/>
      <protection locked="0"/>
    </xf>
    <xf numFmtId="0" fontId="5" fillId="0" borderId="2" xfId="0" applyFont="1" applyBorder="1" applyAlignment="1" applyProtection="1">
      <alignment horizontal="left" vertical="center"/>
      <protection locked="0"/>
    </xf>
    <xf numFmtId="0" fontId="9" fillId="6" borderId="8" xfId="0" applyFont="1" applyFill="1" applyBorder="1" applyAlignment="1" applyProtection="1">
      <alignment horizontal="center" vertical="center"/>
      <protection locked="0"/>
    </xf>
    <xf numFmtId="0" fontId="9" fillId="6" borderId="9" xfId="0" applyFont="1" applyFill="1" applyBorder="1" applyAlignment="1" applyProtection="1">
      <alignment horizontal="center" vertical="center"/>
      <protection locked="0"/>
    </xf>
    <xf numFmtId="0" fontId="9" fillId="6" borderId="10" xfId="0" applyFont="1" applyFill="1" applyBorder="1" applyAlignment="1" applyProtection="1">
      <alignment horizontal="center" vertical="center"/>
      <protection locked="0"/>
    </xf>
    <xf numFmtId="0" fontId="9" fillId="6" borderId="5" xfId="0" applyFont="1" applyFill="1" applyBorder="1" applyAlignment="1" applyProtection="1">
      <alignment horizontal="center" vertical="center"/>
      <protection locked="0"/>
    </xf>
    <xf numFmtId="0" fontId="9" fillId="6" borderId="7" xfId="0" applyFont="1" applyFill="1" applyBorder="1" applyAlignment="1" applyProtection="1">
      <alignment horizontal="center" vertical="center"/>
      <protection locked="0"/>
    </xf>
    <xf numFmtId="0" fontId="9" fillId="6" borderId="0" xfId="0" applyFont="1" applyFill="1" applyAlignment="1" applyProtection="1">
      <alignment horizontal="center" vertical="center"/>
      <protection locked="0"/>
    </xf>
    <xf numFmtId="0" fontId="9" fillId="8" borderId="8" xfId="0" applyFont="1" applyFill="1" applyBorder="1" applyAlignment="1" applyProtection="1">
      <alignment horizontal="center" vertical="center"/>
      <protection locked="0"/>
    </xf>
    <xf numFmtId="0" fontId="9" fillId="8" borderId="9" xfId="0" applyFont="1" applyFill="1" applyBorder="1" applyAlignment="1" applyProtection="1">
      <alignment horizontal="center" vertical="center"/>
      <protection locked="0"/>
    </xf>
    <xf numFmtId="0" fontId="9" fillId="8" borderId="10" xfId="0" applyFont="1" applyFill="1" applyBorder="1" applyAlignment="1" applyProtection="1">
      <alignment horizontal="center" vertical="center"/>
      <protection locked="0"/>
    </xf>
    <xf numFmtId="0" fontId="9" fillId="8" borderId="5" xfId="0" applyFont="1" applyFill="1" applyBorder="1" applyAlignment="1" applyProtection="1">
      <alignment horizontal="center" vertical="center"/>
      <protection locked="0"/>
    </xf>
    <xf numFmtId="0" fontId="0" fillId="0" borderId="0" xfId="0" applyAlignment="1">
      <alignment horizontal="center"/>
    </xf>
    <xf numFmtId="0" fontId="31" fillId="0" borderId="0" xfId="0" applyFont="1" applyAlignment="1">
      <alignment horizontal="center" vertical="center" wrapText="1"/>
    </xf>
    <xf numFmtId="0" fontId="14" fillId="0" borderId="8" xfId="0" applyFont="1" applyBorder="1" applyAlignment="1">
      <alignment horizontal="center" vertical="center"/>
    </xf>
    <xf numFmtId="0" fontId="14" fillId="0" borderId="9" xfId="0" applyFont="1" applyBorder="1" applyAlignment="1">
      <alignment horizontal="center" vertical="center"/>
    </xf>
    <xf numFmtId="0" fontId="0" fillId="0" borderId="1" xfId="0" applyBorder="1" applyAlignment="1">
      <alignment horizontal="center"/>
    </xf>
    <xf numFmtId="0" fontId="44" fillId="0" borderId="10" xfId="0" applyFont="1" applyBorder="1" applyAlignment="1">
      <alignment horizontal="center" vertical="center" wrapText="1"/>
    </xf>
    <xf numFmtId="0" fontId="44" fillId="0" borderId="0" xfId="0" applyFont="1" applyAlignment="1">
      <alignment horizontal="center" vertical="center" wrapText="1"/>
    </xf>
    <xf numFmtId="41" fontId="45" fillId="9" borderId="1" xfId="14" applyFont="1" applyFill="1" applyBorder="1" applyAlignment="1">
      <alignment horizontal="center"/>
    </xf>
    <xf numFmtId="0" fontId="28" fillId="21" borderId="34" xfId="17" applyFont="1" applyFill="1" applyBorder="1" applyAlignment="1">
      <alignment horizontal="center"/>
    </xf>
    <xf numFmtId="0" fontId="42" fillId="0" borderId="35" xfId="17" applyFont="1" applyBorder="1"/>
    <xf numFmtId="0" fontId="42" fillId="0" borderId="40" xfId="17" applyFont="1" applyBorder="1"/>
    <xf numFmtId="0" fontId="42" fillId="0" borderId="41" xfId="17" applyFont="1" applyBorder="1"/>
    <xf numFmtId="0" fontId="42" fillId="0" borderId="42" xfId="17" applyFont="1" applyBorder="1"/>
    <xf numFmtId="0" fontId="42" fillId="0" borderId="43" xfId="17" applyFont="1" applyBorder="1"/>
    <xf numFmtId="0" fontId="31" fillId="21" borderId="34" xfId="17" applyFont="1" applyFill="1" applyBorder="1" applyAlignment="1">
      <alignment horizontal="center" vertical="center" wrapText="1"/>
    </xf>
    <xf numFmtId="0" fontId="42" fillId="0" borderId="36" xfId="17" applyFont="1" applyBorder="1"/>
    <xf numFmtId="0" fontId="62" fillId="0" borderId="0" xfId="17"/>
    <xf numFmtId="0" fontId="42" fillId="0" borderId="44" xfId="17" applyFont="1" applyBorder="1"/>
    <xf numFmtId="0" fontId="31" fillId="21" borderId="37" xfId="17" applyFont="1" applyFill="1" applyBorder="1" applyAlignment="1">
      <alignment horizontal="left" vertical="center" wrapText="1"/>
    </xf>
    <xf numFmtId="0" fontId="42" fillId="0" borderId="38" xfId="17" applyFont="1" applyBorder="1"/>
    <xf numFmtId="0" fontId="42" fillId="0" borderId="39" xfId="17" applyFont="1" applyBorder="1"/>
    <xf numFmtId="0" fontId="28" fillId="24" borderId="26" xfId="17" applyFont="1" applyFill="1" applyBorder="1" applyAlignment="1">
      <alignment horizontal="center" vertical="center" wrapText="1"/>
    </xf>
    <xf numFmtId="0" fontId="42" fillId="0" borderId="29" xfId="17" applyFont="1" applyBorder="1"/>
    <xf numFmtId="0" fontId="42" fillId="0" borderId="28" xfId="17" applyFont="1" applyBorder="1"/>
    <xf numFmtId="0" fontId="28" fillId="24" borderId="29" xfId="17" applyFont="1" applyFill="1" applyBorder="1" applyAlignment="1">
      <alignment horizontal="center" vertical="center" wrapText="1"/>
    </xf>
    <xf numFmtId="0" fontId="28" fillId="21" borderId="45" xfId="17" applyFont="1" applyFill="1" applyBorder="1" applyAlignment="1">
      <alignment horizontal="left" vertical="center"/>
    </xf>
    <xf numFmtId="0" fontId="42" fillId="0" borderId="46" xfId="17" applyFont="1" applyBorder="1"/>
    <xf numFmtId="0" fontId="42" fillId="0" borderId="48" xfId="17" applyFont="1" applyBorder="1"/>
    <xf numFmtId="0" fontId="42" fillId="0" borderId="49" xfId="17" applyFont="1" applyBorder="1"/>
    <xf numFmtId="0" fontId="28" fillId="21" borderId="26" xfId="17" applyFont="1" applyFill="1" applyBorder="1" applyAlignment="1">
      <alignment horizontal="center" vertical="center"/>
    </xf>
    <xf numFmtId="0" fontId="28" fillId="21" borderId="47" xfId="17" applyFont="1" applyFill="1" applyBorder="1" applyAlignment="1">
      <alignment horizontal="center" vertical="center"/>
    </xf>
    <xf numFmtId="0" fontId="42" fillId="0" borderId="50" xfId="17" applyFont="1" applyBorder="1"/>
    <xf numFmtId="0" fontId="28" fillId="21" borderId="26" xfId="17" applyFont="1" applyFill="1" applyBorder="1" applyAlignment="1">
      <alignment horizontal="center" vertical="center" wrapText="1"/>
    </xf>
    <xf numFmtId="0" fontId="28" fillId="22" borderId="26" xfId="17" applyFont="1" applyFill="1" applyBorder="1" applyAlignment="1">
      <alignment horizontal="center" vertical="center" wrapText="1"/>
    </xf>
    <xf numFmtId="0" fontId="4" fillId="24" borderId="34" xfId="17" applyFont="1" applyFill="1" applyBorder="1" applyAlignment="1">
      <alignment horizontal="center" vertical="center" wrapText="1"/>
    </xf>
    <xf numFmtId="0" fontId="28" fillId="23" borderId="26" xfId="17" applyFont="1" applyFill="1" applyBorder="1" applyAlignment="1">
      <alignment horizontal="center" vertical="center" wrapText="1"/>
    </xf>
    <xf numFmtId="0" fontId="28" fillId="23" borderId="29" xfId="17" applyFont="1" applyFill="1" applyBorder="1" applyAlignment="1">
      <alignment horizontal="center" vertical="center" wrapText="1"/>
    </xf>
    <xf numFmtId="0" fontId="4" fillId="23" borderId="26" xfId="17" applyFont="1" applyFill="1" applyBorder="1" applyAlignment="1">
      <alignment horizontal="center" vertical="center" wrapText="1"/>
    </xf>
    <xf numFmtId="0" fontId="18" fillId="0" borderId="14" xfId="7" applyFont="1" applyBorder="1" applyAlignment="1" applyProtection="1">
      <alignment horizontal="center" vertical="center" wrapText="1"/>
      <protection locked="0"/>
    </xf>
    <xf numFmtId="0" fontId="18" fillId="0" borderId="15" xfId="7" applyFont="1" applyBorder="1" applyAlignment="1" applyProtection="1">
      <alignment horizontal="center" vertical="center" wrapText="1"/>
      <protection locked="0"/>
    </xf>
    <xf numFmtId="0" fontId="3" fillId="13" borderId="1" xfId="7" applyFill="1" applyBorder="1" applyAlignment="1" applyProtection="1">
      <alignment horizontal="center"/>
      <protection locked="0"/>
    </xf>
    <xf numFmtId="0" fontId="17" fillId="13" borderId="8" xfId="7" applyFont="1" applyFill="1" applyBorder="1" applyAlignment="1" applyProtection="1">
      <alignment horizontal="center" vertical="center" wrapText="1"/>
      <protection locked="0"/>
    </xf>
    <xf numFmtId="0" fontId="17" fillId="13" borderId="7" xfId="7" applyFont="1" applyFill="1" applyBorder="1" applyAlignment="1" applyProtection="1">
      <alignment horizontal="center" vertical="center" wrapText="1"/>
      <protection locked="0"/>
    </xf>
    <xf numFmtId="0" fontId="17" fillId="13" borderId="9" xfId="7" applyFont="1" applyFill="1" applyBorder="1" applyAlignment="1" applyProtection="1">
      <alignment horizontal="center" vertical="center" wrapText="1"/>
      <protection locked="0"/>
    </xf>
    <xf numFmtId="0" fontId="17" fillId="13" borderId="10" xfId="7" applyFont="1" applyFill="1" applyBorder="1" applyAlignment="1" applyProtection="1">
      <alignment horizontal="center" vertical="center" wrapText="1"/>
      <protection locked="0"/>
    </xf>
    <xf numFmtId="0" fontId="17" fillId="13" borderId="0" xfId="7" applyFont="1" applyFill="1" applyAlignment="1" applyProtection="1">
      <alignment horizontal="center" vertical="center" wrapText="1"/>
      <protection locked="0"/>
    </xf>
    <xf numFmtId="0" fontId="17" fillId="13" borderId="5" xfId="7" applyFont="1" applyFill="1" applyBorder="1" applyAlignment="1" applyProtection="1">
      <alignment horizontal="center" vertical="center" wrapText="1"/>
      <protection locked="0"/>
    </xf>
    <xf numFmtId="0" fontId="17" fillId="13" borderId="12" xfId="7" applyFont="1" applyFill="1" applyBorder="1" applyAlignment="1" applyProtection="1">
      <alignment horizontal="center" vertical="center" wrapText="1"/>
      <protection locked="0"/>
    </xf>
    <xf numFmtId="0" fontId="17" fillId="13" borderId="6" xfId="7" applyFont="1" applyFill="1" applyBorder="1" applyAlignment="1" applyProtection="1">
      <alignment horizontal="center" vertical="center" wrapText="1"/>
      <protection locked="0"/>
    </xf>
    <xf numFmtId="0" fontId="17" fillId="13" borderId="13" xfId="7" applyFont="1" applyFill="1" applyBorder="1" applyAlignment="1" applyProtection="1">
      <alignment horizontal="center" vertical="center" wrapText="1"/>
      <protection locked="0"/>
    </xf>
    <xf numFmtId="0" fontId="18" fillId="13" borderId="0" xfId="7" applyFont="1" applyFill="1" applyAlignment="1" applyProtection="1">
      <alignment horizontal="center" vertical="top"/>
      <protection locked="0"/>
    </xf>
    <xf numFmtId="0" fontId="18" fillId="13" borderId="0" xfId="7" applyFont="1" applyFill="1" applyAlignment="1" applyProtection="1">
      <alignment horizontal="right" vertical="top"/>
      <protection locked="0"/>
    </xf>
    <xf numFmtId="0" fontId="18" fillId="14" borderId="3" xfId="7" applyFont="1" applyFill="1" applyBorder="1" applyAlignment="1" applyProtection="1">
      <alignment horizontal="center" vertical="center"/>
      <protection locked="0"/>
    </xf>
    <xf numFmtId="0" fontId="18" fillId="14" borderId="4" xfId="7" applyFont="1" applyFill="1" applyBorder="1" applyAlignment="1" applyProtection="1">
      <alignment horizontal="center" vertical="center"/>
      <protection locked="0"/>
    </xf>
    <xf numFmtId="0" fontId="18" fillId="14" borderId="2" xfId="7" applyFont="1" applyFill="1" applyBorder="1" applyAlignment="1" applyProtection="1">
      <alignment horizontal="center" vertical="center"/>
      <protection locked="0"/>
    </xf>
    <xf numFmtId="0" fontId="18" fillId="15" borderId="3" xfId="7" applyFont="1" applyFill="1" applyBorder="1" applyAlignment="1" applyProtection="1">
      <alignment horizontal="center" vertical="center"/>
      <protection locked="0"/>
    </xf>
    <xf numFmtId="0" fontId="18" fillId="15" borderId="4" xfId="7" applyFont="1" applyFill="1" applyBorder="1" applyAlignment="1" applyProtection="1">
      <alignment horizontal="center" vertical="center"/>
      <protection locked="0"/>
    </xf>
    <xf numFmtId="0" fontId="18" fillId="15" borderId="2" xfId="7" applyFont="1" applyFill="1" applyBorder="1" applyAlignment="1" applyProtection="1">
      <alignment horizontal="center" vertical="center"/>
      <protection locked="0"/>
    </xf>
    <xf numFmtId="0" fontId="18" fillId="9" borderId="1" xfId="7" applyFont="1" applyFill="1" applyBorder="1" applyAlignment="1" applyProtection="1">
      <alignment horizontal="center" vertical="center"/>
      <protection locked="0"/>
    </xf>
    <xf numFmtId="0" fontId="18" fillId="13" borderId="12" xfId="7" applyFont="1" applyFill="1" applyBorder="1" applyAlignment="1" applyProtection="1">
      <alignment horizontal="center" vertical="center"/>
      <protection locked="0"/>
    </xf>
    <xf numFmtId="0" fontId="18" fillId="13" borderId="6" xfId="7" applyFont="1" applyFill="1" applyBorder="1" applyAlignment="1" applyProtection="1">
      <alignment horizontal="center" vertical="center"/>
      <protection locked="0"/>
    </xf>
    <xf numFmtId="0" fontId="18" fillId="13" borderId="13" xfId="7" applyFont="1" applyFill="1" applyBorder="1" applyAlignment="1" applyProtection="1">
      <alignment horizontal="center" vertical="center"/>
      <protection locked="0"/>
    </xf>
    <xf numFmtId="0" fontId="18" fillId="0" borderId="1" xfId="7" applyFont="1" applyBorder="1" applyAlignment="1" applyProtection="1">
      <alignment horizontal="center" vertical="center"/>
      <protection locked="0"/>
    </xf>
    <xf numFmtId="0" fontId="18" fillId="13" borderId="14" xfId="7" applyFont="1" applyFill="1" applyBorder="1" applyAlignment="1" applyProtection="1">
      <alignment horizontal="center" vertical="center" wrapText="1"/>
      <protection locked="0"/>
    </xf>
    <xf numFmtId="0" fontId="18" fillId="13" borderId="15" xfId="7" applyFont="1" applyFill="1" applyBorder="1" applyAlignment="1" applyProtection="1">
      <alignment horizontal="center" vertical="center" wrapText="1"/>
      <protection locked="0"/>
    </xf>
    <xf numFmtId="0" fontId="18" fillId="13" borderId="3" xfId="7" applyFont="1" applyFill="1" applyBorder="1" applyAlignment="1" applyProtection="1">
      <alignment horizontal="center" vertical="center"/>
      <protection locked="0"/>
    </xf>
    <xf numFmtId="0" fontId="18" fillId="13" borderId="4" xfId="7" applyFont="1" applyFill="1" applyBorder="1" applyAlignment="1" applyProtection="1">
      <alignment horizontal="center" vertical="center"/>
      <protection locked="0"/>
    </xf>
    <xf numFmtId="0" fontId="18" fillId="13" borderId="2" xfId="7" applyFont="1" applyFill="1" applyBorder="1" applyAlignment="1" applyProtection="1">
      <alignment horizontal="center" vertical="center"/>
      <protection locked="0"/>
    </xf>
    <xf numFmtId="0" fontId="3" fillId="13" borderId="14" xfId="7" applyFill="1" applyBorder="1" applyAlignment="1" applyProtection="1">
      <alignment horizontal="center" vertical="center" wrapText="1"/>
      <protection locked="0"/>
    </xf>
    <xf numFmtId="0" fontId="3" fillId="13" borderId="16" xfId="7" applyFill="1" applyBorder="1" applyAlignment="1" applyProtection="1">
      <alignment horizontal="center" vertical="center" wrapText="1"/>
      <protection locked="0"/>
    </xf>
    <xf numFmtId="0" fontId="3" fillId="13" borderId="15" xfId="7" applyFill="1" applyBorder="1" applyAlignment="1" applyProtection="1">
      <alignment horizontal="center" vertical="center" wrapText="1"/>
      <protection locked="0"/>
    </xf>
    <xf numFmtId="0" fontId="3" fillId="13" borderId="14" xfId="7" applyFill="1" applyBorder="1" applyAlignment="1" applyProtection="1">
      <alignment horizontal="justify" vertical="center" wrapText="1"/>
      <protection locked="0"/>
    </xf>
    <xf numFmtId="0" fontId="3" fillId="13" borderId="16" xfId="7" applyFill="1" applyBorder="1" applyAlignment="1" applyProtection="1">
      <alignment horizontal="justify" vertical="center" wrapText="1"/>
      <protection locked="0"/>
    </xf>
    <xf numFmtId="0" fontId="3" fillId="13" borderId="15" xfId="7" applyFill="1" applyBorder="1" applyAlignment="1" applyProtection="1">
      <alignment horizontal="justify" vertical="center" wrapText="1"/>
      <protection locked="0"/>
    </xf>
    <xf numFmtId="0" fontId="3" fillId="13" borderId="14" xfId="7" applyFill="1" applyBorder="1" applyAlignment="1" applyProtection="1">
      <alignment horizontal="center" vertical="center"/>
      <protection locked="0"/>
    </xf>
    <xf numFmtId="0" fontId="3" fillId="13" borderId="16" xfId="7" applyFill="1" applyBorder="1" applyAlignment="1" applyProtection="1">
      <alignment horizontal="center" vertical="center"/>
      <protection locked="0"/>
    </xf>
    <xf numFmtId="0" fontId="3" fillId="13" borderId="15" xfId="7" applyFill="1" applyBorder="1" applyAlignment="1" applyProtection="1">
      <alignment horizontal="center" vertical="center"/>
      <protection locked="0"/>
    </xf>
    <xf numFmtId="0" fontId="18" fillId="2" borderId="1" xfId="7" applyFont="1" applyFill="1" applyBorder="1" applyAlignment="1" applyProtection="1">
      <alignment horizontal="center" vertical="center" wrapText="1"/>
      <protection locked="0"/>
    </xf>
    <xf numFmtId="0" fontId="18" fillId="0" borderId="1" xfId="7" applyFont="1" applyBorder="1" applyAlignment="1" applyProtection="1">
      <alignment horizontal="center" vertical="center" wrapText="1"/>
      <protection locked="0"/>
    </xf>
    <xf numFmtId="0" fontId="18" fillId="0" borderId="3" xfId="7" applyFont="1" applyBorder="1" applyAlignment="1" applyProtection="1">
      <alignment horizontal="center" vertical="center"/>
      <protection locked="0"/>
    </xf>
    <xf numFmtId="0" fontId="18" fillId="0" borderId="4" xfId="7" applyFont="1" applyBorder="1" applyAlignment="1" applyProtection="1">
      <alignment horizontal="center" vertical="center"/>
      <protection locked="0"/>
    </xf>
    <xf numFmtId="0" fontId="3" fillId="16" borderId="14" xfId="7" applyFill="1" applyBorder="1" applyAlignment="1">
      <alignment horizontal="center" vertical="center"/>
    </xf>
    <xf numFmtId="0" fontId="3" fillId="16" borderId="16" xfId="7" applyFill="1" applyBorder="1" applyAlignment="1">
      <alignment horizontal="center" vertical="center"/>
    </xf>
    <xf numFmtId="0" fontId="3" fillId="16" borderId="15" xfId="7" applyFill="1" applyBorder="1" applyAlignment="1">
      <alignment horizontal="center" vertical="center"/>
    </xf>
    <xf numFmtId="0" fontId="3" fillId="0" borderId="14" xfId="7" applyBorder="1" applyAlignment="1" applyProtection="1">
      <alignment horizontal="center" vertical="center"/>
      <protection locked="0"/>
    </xf>
    <xf numFmtId="0" fontId="3" fillId="0" borderId="16" xfId="7" applyBorder="1" applyAlignment="1" applyProtection="1">
      <alignment horizontal="center" vertical="center"/>
      <protection locked="0"/>
    </xf>
    <xf numFmtId="0" fontId="3" fillId="0" borderId="15" xfId="7" applyBorder="1" applyAlignment="1" applyProtection="1">
      <alignment horizontal="center" vertical="center"/>
      <protection locked="0"/>
    </xf>
    <xf numFmtId="0" fontId="3" fillId="13" borderId="14" xfId="7" applyFill="1" applyBorder="1" applyAlignment="1" applyProtection="1">
      <alignment vertical="center" wrapText="1"/>
      <protection locked="0"/>
    </xf>
    <xf numFmtId="0" fontId="3" fillId="13" borderId="15" xfId="7" applyFill="1" applyBorder="1" applyAlignment="1" applyProtection="1">
      <alignment vertical="center" wrapText="1"/>
      <protection locked="0"/>
    </xf>
    <xf numFmtId="0" fontId="3" fillId="13" borderId="14" xfId="7" applyFill="1" applyBorder="1" applyAlignment="1">
      <alignment horizontal="center" vertical="center" wrapText="1"/>
    </xf>
    <xf numFmtId="0" fontId="3" fillId="13" borderId="16" xfId="7" applyFill="1" applyBorder="1" applyAlignment="1">
      <alignment horizontal="center" vertical="center" wrapText="1"/>
    </xf>
    <xf numFmtId="0" fontId="3" fillId="13" borderId="15" xfId="7" applyFill="1" applyBorder="1" applyAlignment="1">
      <alignment horizontal="center" vertical="center" wrapText="1"/>
    </xf>
    <xf numFmtId="0" fontId="3" fillId="0" borderId="14" xfId="7" applyBorder="1" applyAlignment="1" applyProtection="1">
      <alignment horizontal="center" vertical="center" wrapText="1"/>
      <protection locked="0"/>
    </xf>
    <xf numFmtId="0" fontId="3" fillId="0" borderId="16" xfId="7" applyBorder="1" applyAlignment="1" applyProtection="1">
      <alignment horizontal="center" vertical="center" wrapText="1"/>
      <protection locked="0"/>
    </xf>
    <xf numFmtId="0" fontId="3" fillId="0" borderId="15" xfId="7" applyBorder="1" applyAlignment="1" applyProtection="1">
      <alignment horizontal="center" vertical="center" wrapText="1"/>
      <protection locked="0"/>
    </xf>
    <xf numFmtId="0" fontId="3" fillId="13" borderId="14" xfId="7" applyFill="1" applyBorder="1" applyAlignment="1" applyProtection="1">
      <alignment horizontal="left" vertical="center" wrapText="1"/>
      <protection locked="0"/>
    </xf>
    <xf numFmtId="0" fontId="3" fillId="13" borderId="16" xfId="7" applyFill="1" applyBorder="1" applyAlignment="1" applyProtection="1">
      <alignment horizontal="left" vertical="center" wrapText="1"/>
      <protection locked="0"/>
    </xf>
    <xf numFmtId="0" fontId="3" fillId="13" borderId="15" xfId="7" applyFill="1" applyBorder="1" applyAlignment="1" applyProtection="1">
      <alignment horizontal="left" vertical="center" wrapText="1"/>
      <protection locked="0"/>
    </xf>
    <xf numFmtId="0" fontId="3" fillId="0" borderId="14" xfId="7" applyBorder="1" applyAlignment="1" applyProtection="1">
      <alignment horizontal="left" vertical="center" wrapText="1"/>
      <protection locked="0"/>
    </xf>
    <xf numFmtId="0" fontId="3" fillId="0" borderId="15" xfId="7" applyBorder="1" applyAlignment="1" applyProtection="1">
      <alignment horizontal="left" vertical="center" wrapText="1"/>
      <protection locked="0"/>
    </xf>
    <xf numFmtId="0" fontId="3" fillId="13" borderId="16" xfId="7" applyFill="1" applyBorder="1" applyAlignment="1" applyProtection="1">
      <alignment vertical="center" wrapText="1"/>
      <protection locked="0"/>
    </xf>
    <xf numFmtId="0" fontId="3" fillId="13" borderId="1" xfId="7" applyFill="1" applyBorder="1" applyAlignment="1" applyProtection="1">
      <alignment horizontal="center" vertical="center" wrapText="1"/>
      <protection locked="0"/>
    </xf>
    <xf numFmtId="0" fontId="3" fillId="13" borderId="14" xfId="7" applyFill="1" applyBorder="1" applyAlignment="1">
      <alignment horizontal="left" vertical="center" wrapText="1"/>
    </xf>
    <xf numFmtId="0" fontId="3" fillId="13" borderId="16" xfId="7" applyFill="1" applyBorder="1" applyAlignment="1">
      <alignment horizontal="left" vertical="center" wrapText="1"/>
    </xf>
    <xf numFmtId="0" fontId="3" fillId="0" borderId="14" xfId="7" applyBorder="1" applyAlignment="1" applyProtection="1">
      <alignment vertical="center" wrapText="1"/>
      <protection locked="0"/>
    </xf>
    <xf numFmtId="0" fontId="3" fillId="0" borderId="16" xfId="7" applyBorder="1" applyAlignment="1" applyProtection="1">
      <alignment vertical="center" wrapText="1"/>
      <protection locked="0"/>
    </xf>
    <xf numFmtId="0" fontId="3" fillId="0" borderId="15" xfId="7" applyBorder="1" applyAlignment="1" applyProtection="1">
      <alignment vertical="center" wrapText="1"/>
      <protection locked="0"/>
    </xf>
    <xf numFmtId="0" fontId="3" fillId="0" borderId="14" xfId="7" applyBorder="1" applyAlignment="1">
      <alignment horizontal="center" vertical="center" wrapText="1"/>
    </xf>
    <xf numFmtId="0" fontId="3" fillId="0" borderId="16" xfId="7" applyBorder="1" applyAlignment="1">
      <alignment horizontal="center" vertical="center" wrapText="1"/>
    </xf>
    <xf numFmtId="0" fontId="3" fillId="0" borderId="15" xfId="7" applyBorder="1" applyAlignment="1">
      <alignment horizontal="center" vertical="center" wrapText="1"/>
    </xf>
    <xf numFmtId="0" fontId="24" fillId="0" borderId="14" xfId="7" applyFont="1" applyBorder="1" applyAlignment="1" applyProtection="1">
      <alignment horizontal="center" vertical="center" wrapText="1"/>
      <protection locked="0"/>
    </xf>
    <xf numFmtId="0" fontId="24" fillId="0" borderId="15" xfId="7" applyFont="1" applyBorder="1" applyAlignment="1" applyProtection="1">
      <alignment horizontal="center" vertical="center" wrapText="1"/>
      <protection locked="0"/>
    </xf>
    <xf numFmtId="0" fontId="3" fillId="0" borderId="14" xfId="7" applyBorder="1" applyAlignment="1">
      <alignment horizontal="center" vertical="center"/>
    </xf>
    <xf numFmtId="0" fontId="3" fillId="0" borderId="16" xfId="7" applyBorder="1" applyAlignment="1">
      <alignment horizontal="center" vertical="center"/>
    </xf>
    <xf numFmtId="0" fontId="3" fillId="0" borderId="15" xfId="7" applyBorder="1" applyAlignment="1">
      <alignment horizontal="center" vertical="center"/>
    </xf>
    <xf numFmtId="0" fontId="3" fillId="13" borderId="1" xfId="7" applyFill="1" applyBorder="1" applyAlignment="1" applyProtection="1">
      <alignment horizontal="left" vertical="center" wrapText="1"/>
      <protection locked="0"/>
    </xf>
    <xf numFmtId="0" fontId="3" fillId="13" borderId="1" xfId="7" applyFill="1" applyBorder="1" applyAlignment="1" applyProtection="1">
      <alignment horizontal="center" vertical="center"/>
      <protection locked="0"/>
    </xf>
    <xf numFmtId="0" fontId="3" fillId="13" borderId="1" xfId="7" applyFill="1" applyBorder="1" applyAlignment="1">
      <alignment horizontal="left" vertical="center" wrapText="1"/>
    </xf>
    <xf numFmtId="0" fontId="3" fillId="13" borderId="1" xfId="7" applyFill="1" applyBorder="1" applyAlignment="1" applyProtection="1">
      <alignment horizontal="left" vertical="center"/>
      <protection locked="0"/>
    </xf>
    <xf numFmtId="0" fontId="3" fillId="16" borderId="1" xfId="7" applyFill="1" applyBorder="1" applyAlignment="1">
      <alignment horizontal="center" vertical="center"/>
    </xf>
    <xf numFmtId="0" fontId="3" fillId="0" borderId="14" xfId="7" applyBorder="1" applyAlignment="1" applyProtection="1">
      <alignment horizontal="left" vertical="center"/>
      <protection locked="0"/>
    </xf>
    <xf numFmtId="0" fontId="3" fillId="0" borderId="15" xfId="7" applyBorder="1" applyAlignment="1" applyProtection="1">
      <alignment horizontal="left" vertical="center"/>
      <protection locked="0"/>
    </xf>
    <xf numFmtId="0" fontId="3" fillId="13" borderId="15" xfId="7" applyFill="1" applyBorder="1" applyAlignment="1">
      <alignment horizontal="left" vertical="center" wrapText="1"/>
    </xf>
    <xf numFmtId="0" fontId="14" fillId="13" borderId="14" xfId="7" applyFont="1" applyFill="1" applyBorder="1" applyAlignment="1" applyProtection="1">
      <alignment horizontal="left" vertical="center" wrapText="1"/>
      <protection locked="0"/>
    </xf>
    <xf numFmtId="0" fontId="14" fillId="13" borderId="15" xfId="7" applyFont="1" applyFill="1" applyBorder="1" applyAlignment="1" applyProtection="1">
      <alignment horizontal="left" vertical="center" wrapText="1"/>
      <protection locked="0"/>
    </xf>
    <xf numFmtId="0" fontId="14" fillId="13" borderId="14" xfId="7" applyFont="1" applyFill="1" applyBorder="1" applyAlignment="1" applyProtection="1">
      <alignment horizontal="center" vertical="center" wrapText="1"/>
      <protection locked="0"/>
    </xf>
    <xf numFmtId="0" fontId="14" fillId="13" borderId="15" xfId="7" applyFont="1" applyFill="1" applyBorder="1" applyAlignment="1" applyProtection="1">
      <alignment horizontal="center" vertical="center" wrapText="1"/>
      <protection locked="0"/>
    </xf>
    <xf numFmtId="0" fontId="3" fillId="0" borderId="16" xfId="7" applyBorder="1" applyAlignment="1" applyProtection="1">
      <alignment horizontal="left" vertical="center" wrapText="1"/>
      <protection locked="0"/>
    </xf>
    <xf numFmtId="0" fontId="3" fillId="0" borderId="1" xfId="7" applyBorder="1" applyAlignment="1" applyProtection="1">
      <alignment horizontal="center" vertical="center" wrapText="1"/>
      <protection locked="0"/>
    </xf>
    <xf numFmtId="0" fontId="3" fillId="0" borderId="1" xfId="7" applyBorder="1" applyAlignment="1" applyProtection="1">
      <alignment horizontal="left" vertical="center"/>
      <protection locked="0"/>
    </xf>
    <xf numFmtId="0" fontId="3" fillId="0" borderId="1" xfId="7" applyBorder="1" applyAlignment="1" applyProtection="1">
      <alignment horizontal="left" vertical="center" wrapText="1"/>
      <protection locked="0"/>
    </xf>
    <xf numFmtId="0" fontId="14" fillId="0" borderId="1" xfId="7" applyFont="1" applyBorder="1" applyAlignment="1" applyProtection="1">
      <alignment horizontal="center" vertical="center" wrapText="1"/>
      <protection locked="0"/>
    </xf>
    <xf numFmtId="0" fontId="3" fillId="0" borderId="15" xfId="7" applyBorder="1" applyAlignment="1">
      <alignment vertical="center" wrapText="1"/>
    </xf>
    <xf numFmtId="0" fontId="3" fillId="13" borderId="14" xfId="7" applyFill="1" applyBorder="1" applyAlignment="1">
      <alignment vertical="center" wrapText="1"/>
    </xf>
    <xf numFmtId="0" fontId="3" fillId="0" borderId="1" xfId="7" applyBorder="1" applyAlignment="1">
      <alignment horizontal="center" vertical="center" wrapText="1"/>
    </xf>
    <xf numFmtId="0" fontId="3" fillId="13" borderId="1" xfId="7" applyFill="1" applyBorder="1" applyAlignment="1">
      <alignment horizontal="center" vertical="center" wrapText="1"/>
    </xf>
    <xf numFmtId="0" fontId="3" fillId="0" borderId="8" xfId="7" applyBorder="1" applyAlignment="1" applyProtection="1">
      <alignment horizontal="center" vertical="center"/>
      <protection locked="0"/>
    </xf>
    <xf numFmtId="0" fontId="3" fillId="0" borderId="10" xfId="7" applyBorder="1" applyAlignment="1" applyProtection="1">
      <alignment horizontal="center" vertical="center"/>
      <protection locked="0"/>
    </xf>
    <xf numFmtId="0" fontId="3" fillId="0" borderId="12" xfId="7" applyBorder="1" applyAlignment="1" applyProtection="1">
      <alignment horizontal="center" vertical="center"/>
      <protection locked="0"/>
    </xf>
    <xf numFmtId="0" fontId="3" fillId="17" borderId="14" xfId="7" applyFill="1" applyBorder="1" applyAlignment="1">
      <alignment horizontal="center" vertical="center"/>
    </xf>
    <xf numFmtId="0" fontId="3" fillId="17" borderId="16" xfId="7" applyFill="1" applyBorder="1" applyAlignment="1">
      <alignment horizontal="center" vertical="center"/>
    </xf>
    <xf numFmtId="0" fontId="3" fillId="17" borderId="15" xfId="7" applyFill="1" applyBorder="1" applyAlignment="1">
      <alignment horizontal="center" vertical="center"/>
    </xf>
    <xf numFmtId="0" fontId="3" fillId="13" borderId="15" xfId="7" applyFill="1" applyBorder="1" applyAlignment="1">
      <alignment vertical="center" wrapText="1"/>
    </xf>
    <xf numFmtId="0" fontId="3" fillId="13" borderId="1" xfId="19" applyFont="1" applyFill="1" applyBorder="1" applyAlignment="1" applyProtection="1">
      <alignment horizontal="center"/>
      <protection locked="0"/>
    </xf>
    <xf numFmtId="0" fontId="17" fillId="13" borderId="8" xfId="19" applyFont="1" applyFill="1" applyBorder="1" applyAlignment="1" applyProtection="1">
      <alignment horizontal="center" vertical="center" wrapText="1"/>
      <protection locked="0"/>
    </xf>
    <xf numFmtId="0" fontId="17" fillId="13" borderId="7" xfId="19" applyFont="1" applyFill="1" applyBorder="1" applyAlignment="1" applyProtection="1">
      <alignment horizontal="center" vertical="center" wrapText="1"/>
      <protection locked="0"/>
    </xf>
    <xf numFmtId="0" fontId="17" fillId="13" borderId="9" xfId="19" applyFont="1" applyFill="1" applyBorder="1" applyAlignment="1" applyProtection="1">
      <alignment horizontal="center" vertical="center" wrapText="1"/>
      <protection locked="0"/>
    </xf>
    <xf numFmtId="0" fontId="17" fillId="13" borderId="1" xfId="19" applyFont="1" applyFill="1" applyBorder="1" applyAlignment="1" applyProtection="1">
      <alignment vertical="center"/>
      <protection locked="0"/>
    </xf>
    <xf numFmtId="0" fontId="17" fillId="13" borderId="1" xfId="19" applyFont="1" applyFill="1" applyBorder="1" applyAlignment="1" applyProtection="1">
      <alignment horizontal="left" vertical="center"/>
      <protection locked="0"/>
    </xf>
    <xf numFmtId="0" fontId="69" fillId="2" borderId="0" xfId="19" applyFill="1" applyProtection="1">
      <protection locked="0"/>
    </xf>
    <xf numFmtId="0" fontId="69" fillId="0" borderId="0" xfId="19" applyProtection="1">
      <protection locked="0"/>
    </xf>
    <xf numFmtId="0" fontId="3" fillId="13" borderId="0" xfId="19" applyFont="1" applyFill="1" applyProtection="1">
      <protection locked="0"/>
    </xf>
    <xf numFmtId="0" fontId="17" fillId="13" borderId="10" xfId="19" applyFont="1" applyFill="1" applyBorder="1" applyAlignment="1" applyProtection="1">
      <alignment horizontal="center" vertical="center" wrapText="1"/>
      <protection locked="0"/>
    </xf>
    <xf numFmtId="0" fontId="17" fillId="13" borderId="0" xfId="19" applyFont="1" applyFill="1" applyAlignment="1" applyProtection="1">
      <alignment horizontal="center" vertical="center" wrapText="1"/>
      <protection locked="0"/>
    </xf>
    <xf numFmtId="0" fontId="17" fillId="13" borderId="5" xfId="19" applyFont="1" applyFill="1" applyBorder="1" applyAlignment="1" applyProtection="1">
      <alignment horizontal="center" vertical="center" wrapText="1"/>
      <protection locked="0"/>
    </xf>
    <xf numFmtId="0" fontId="17" fillId="13" borderId="12" xfId="19" applyFont="1" applyFill="1" applyBorder="1" applyAlignment="1" applyProtection="1">
      <alignment horizontal="center" vertical="center" wrapText="1"/>
      <protection locked="0"/>
    </xf>
    <xf numFmtId="0" fontId="17" fillId="13" borderId="6" xfId="19" applyFont="1" applyFill="1" applyBorder="1" applyAlignment="1" applyProtection="1">
      <alignment horizontal="center" vertical="center" wrapText="1"/>
      <protection locked="0"/>
    </xf>
    <xf numFmtId="0" fontId="17" fillId="13" borderId="13" xfId="19" applyFont="1" applyFill="1" applyBorder="1" applyAlignment="1" applyProtection="1">
      <alignment horizontal="center" vertical="center" wrapText="1"/>
      <protection locked="0"/>
    </xf>
    <xf numFmtId="0" fontId="18" fillId="13" borderId="0" xfId="19" applyFont="1" applyFill="1" applyAlignment="1" applyProtection="1">
      <alignment horizontal="center" vertical="top"/>
      <protection locked="0"/>
    </xf>
    <xf numFmtId="0" fontId="18" fillId="13" borderId="0" xfId="19" applyFont="1" applyFill="1" applyAlignment="1" applyProtection="1">
      <alignment horizontal="center" vertical="top"/>
      <protection locked="0"/>
    </xf>
    <xf numFmtId="0" fontId="18" fillId="13" borderId="0" xfId="19" applyFont="1" applyFill="1" applyAlignment="1" applyProtection="1">
      <alignment horizontal="right" vertical="top"/>
      <protection locked="0"/>
    </xf>
    <xf numFmtId="0" fontId="18" fillId="2" borderId="6" xfId="19" applyFont="1" applyFill="1" applyBorder="1"/>
    <xf numFmtId="0" fontId="69" fillId="2" borderId="0" xfId="19" applyFill="1"/>
    <xf numFmtId="0" fontId="18" fillId="14" borderId="3" xfId="19" applyFont="1" applyFill="1" applyBorder="1" applyAlignment="1" applyProtection="1">
      <alignment horizontal="center" vertical="center"/>
      <protection locked="0"/>
    </xf>
    <xf numFmtId="0" fontId="18" fillId="14" borderId="4" xfId="19" applyFont="1" applyFill="1" applyBorder="1" applyAlignment="1" applyProtection="1">
      <alignment horizontal="center" vertical="center"/>
      <protection locked="0"/>
    </xf>
    <xf numFmtId="0" fontId="18" fillId="14" borderId="2" xfId="19" applyFont="1" applyFill="1" applyBorder="1" applyAlignment="1" applyProtection="1">
      <alignment horizontal="center" vertical="center"/>
      <protection locked="0"/>
    </xf>
    <xf numFmtId="0" fontId="18" fillId="15" borderId="3" xfId="19" applyFont="1" applyFill="1" applyBorder="1" applyAlignment="1" applyProtection="1">
      <alignment horizontal="center" vertical="center"/>
      <protection locked="0"/>
    </xf>
    <xf numFmtId="0" fontId="18" fillId="15" borderId="4" xfId="19" applyFont="1" applyFill="1" applyBorder="1" applyAlignment="1" applyProtection="1">
      <alignment horizontal="center" vertical="center"/>
      <protection locked="0"/>
    </xf>
    <xf numFmtId="0" fontId="18" fillId="15" borderId="2" xfId="19" applyFont="1" applyFill="1" applyBorder="1" applyAlignment="1" applyProtection="1">
      <alignment horizontal="center" vertical="center"/>
      <protection locked="0"/>
    </xf>
    <xf numFmtId="0" fontId="18" fillId="9" borderId="1" xfId="19" applyFont="1" applyFill="1" applyBorder="1" applyAlignment="1" applyProtection="1">
      <alignment horizontal="center" vertical="center"/>
      <protection locked="0"/>
    </xf>
    <xf numFmtId="0" fontId="3" fillId="2" borderId="0" xfId="19" applyFont="1" applyFill="1" applyProtection="1">
      <protection locked="0"/>
    </xf>
    <xf numFmtId="0" fontId="18" fillId="0" borderId="14" xfId="19" applyFont="1" applyBorder="1" applyAlignment="1" applyProtection="1">
      <alignment horizontal="center" vertical="center" wrapText="1"/>
      <protection locked="0"/>
    </xf>
    <xf numFmtId="0" fontId="18" fillId="0" borderId="15" xfId="19" applyFont="1" applyBorder="1" applyAlignment="1" applyProtection="1">
      <alignment horizontal="center" vertical="center" wrapText="1"/>
      <protection locked="0"/>
    </xf>
    <xf numFmtId="0" fontId="18" fillId="13" borderId="15" xfId="19" applyFont="1" applyFill="1" applyBorder="1" applyAlignment="1" applyProtection="1">
      <alignment horizontal="center" vertical="center" wrapText="1"/>
      <protection locked="0"/>
    </xf>
    <xf numFmtId="0" fontId="18" fillId="0" borderId="3" xfId="19" applyFont="1" applyBorder="1" applyAlignment="1" applyProtection="1">
      <alignment horizontal="center" vertical="center"/>
      <protection locked="0"/>
    </xf>
    <xf numFmtId="0" fontId="18" fillId="0" borderId="4" xfId="19" applyFont="1" applyBorder="1" applyAlignment="1" applyProtection="1">
      <alignment horizontal="center" vertical="center"/>
      <protection locked="0"/>
    </xf>
    <xf numFmtId="0" fontId="18" fillId="2" borderId="1" xfId="19" applyFont="1" applyFill="1" applyBorder="1" applyAlignment="1" applyProtection="1">
      <alignment horizontal="center" vertical="center" wrapText="1"/>
      <protection locked="0"/>
    </xf>
    <xf numFmtId="0" fontId="18" fillId="0" borderId="1" xfId="19" applyFont="1" applyBorder="1" applyAlignment="1" applyProtection="1">
      <alignment horizontal="center" vertical="center"/>
      <protection locked="0"/>
    </xf>
    <xf numFmtId="0" fontId="18" fillId="13" borderId="14" xfId="19" applyFont="1" applyFill="1" applyBorder="1" applyAlignment="1" applyProtection="1">
      <alignment horizontal="center" vertical="center" wrapText="1"/>
      <protection locked="0"/>
    </xf>
    <xf numFmtId="0" fontId="18" fillId="13" borderId="3" xfId="19" applyFont="1" applyFill="1" applyBorder="1" applyAlignment="1" applyProtection="1">
      <alignment horizontal="center" vertical="center"/>
      <protection locked="0"/>
    </xf>
    <xf numFmtId="0" fontId="18" fillId="13" borderId="4" xfId="19" applyFont="1" applyFill="1" applyBorder="1" applyAlignment="1" applyProtection="1">
      <alignment horizontal="center" vertical="center"/>
      <protection locked="0"/>
    </xf>
    <xf numFmtId="0" fontId="18" fillId="13" borderId="2" xfId="19" applyFont="1" applyFill="1" applyBorder="1" applyAlignment="1" applyProtection="1">
      <alignment horizontal="center" vertical="center"/>
      <protection locked="0"/>
    </xf>
    <xf numFmtId="0" fontId="18" fillId="13" borderId="12" xfId="19" applyFont="1" applyFill="1" applyBorder="1" applyAlignment="1" applyProtection="1">
      <alignment horizontal="center" vertical="center"/>
      <protection locked="0"/>
    </xf>
    <xf numFmtId="0" fontId="18" fillId="13" borderId="6" xfId="19" applyFont="1" applyFill="1" applyBorder="1" applyAlignment="1" applyProtection="1">
      <alignment horizontal="center" vertical="center"/>
      <protection locked="0"/>
    </xf>
    <xf numFmtId="0" fontId="18" fillId="13" borderId="13" xfId="19" applyFont="1" applyFill="1" applyBorder="1" applyAlignment="1" applyProtection="1">
      <alignment horizontal="center" vertical="center"/>
      <protection locked="0"/>
    </xf>
    <xf numFmtId="0" fontId="3" fillId="2" borderId="0" xfId="19" applyFont="1" applyFill="1" applyAlignment="1" applyProtection="1">
      <alignment vertical="center"/>
      <protection locked="0"/>
    </xf>
    <xf numFmtId="0" fontId="3" fillId="13" borderId="0" xfId="19" applyFont="1" applyFill="1" applyAlignment="1" applyProtection="1">
      <alignment vertical="center"/>
      <protection locked="0"/>
    </xf>
    <xf numFmtId="0" fontId="18" fillId="0" borderId="1" xfId="19" applyFont="1" applyBorder="1" applyAlignment="1" applyProtection="1">
      <alignment horizontal="center" vertical="center" wrapText="1"/>
      <protection locked="0"/>
    </xf>
    <xf numFmtId="0" fontId="18" fillId="0" borderId="1" xfId="19" applyFont="1" applyBorder="1" applyAlignment="1" applyProtection="1">
      <alignment horizontal="center" vertical="center" wrapText="1"/>
      <protection locked="0"/>
    </xf>
    <xf numFmtId="0" fontId="18" fillId="2" borderId="1" xfId="19" applyFont="1" applyFill="1" applyBorder="1" applyAlignment="1" applyProtection="1">
      <alignment horizontal="center" vertical="center" wrapText="1"/>
      <protection locked="0"/>
    </xf>
    <xf numFmtId="0" fontId="18" fillId="13" borderId="1" xfId="19" applyFont="1" applyFill="1" applyBorder="1" applyAlignment="1" applyProtection="1">
      <alignment horizontal="center" vertical="center" wrapText="1"/>
      <protection locked="0"/>
    </xf>
    <xf numFmtId="0" fontId="18" fillId="3" borderId="1" xfId="19" applyFont="1" applyFill="1" applyBorder="1" applyAlignment="1" applyProtection="1">
      <alignment horizontal="center" vertical="center" wrapText="1"/>
      <protection locked="0"/>
    </xf>
    <xf numFmtId="0" fontId="3" fillId="13" borderId="14" xfId="19" applyFont="1" applyFill="1" applyBorder="1" applyAlignment="1" applyProtection="1">
      <alignment horizontal="center" vertical="center" wrapText="1"/>
      <protection locked="0"/>
    </xf>
    <xf numFmtId="0" fontId="3" fillId="13" borderId="1" xfId="19" applyFont="1" applyFill="1" applyBorder="1" applyAlignment="1" applyProtection="1">
      <alignment horizontal="justify" vertical="center" wrapText="1"/>
      <protection locked="0"/>
    </xf>
    <xf numFmtId="0" fontId="14" fillId="13" borderId="1" xfId="19" applyFont="1" applyFill="1" applyBorder="1" applyAlignment="1" applyProtection="1">
      <alignment horizontal="center" vertical="center" wrapText="1"/>
      <protection locked="0"/>
    </xf>
    <xf numFmtId="0" fontId="3" fillId="13" borderId="1" xfId="19" applyFont="1" applyFill="1" applyBorder="1" applyAlignment="1" applyProtection="1">
      <alignment horizontal="justify" vertical="center"/>
      <protection locked="0"/>
    </xf>
    <xf numFmtId="0" fontId="18" fillId="13" borderId="1" xfId="19" applyFont="1" applyFill="1" applyBorder="1" applyAlignment="1" applyProtection="1">
      <alignment horizontal="justify" vertical="center" wrapText="1"/>
      <protection locked="0"/>
    </xf>
    <xf numFmtId="0" fontId="3" fillId="13" borderId="15" xfId="19" applyFont="1" applyFill="1" applyBorder="1" applyAlignment="1" applyProtection="1">
      <alignment horizontal="center" vertical="center" wrapText="1"/>
      <protection locked="0"/>
    </xf>
    <xf numFmtId="0" fontId="3" fillId="13" borderId="15" xfId="19" applyFont="1" applyFill="1" applyBorder="1" applyAlignment="1">
      <alignment horizontal="center" vertical="center" wrapText="1"/>
    </xf>
    <xf numFmtId="0" fontId="3" fillId="16" borderId="1" xfId="19" applyFont="1" applyFill="1" applyBorder="1" applyAlignment="1">
      <alignment horizontal="center" vertical="center"/>
    </xf>
    <xf numFmtId="0" fontId="3" fillId="13" borderId="1" xfId="19" applyFont="1" applyFill="1" applyBorder="1" applyAlignment="1" applyProtection="1">
      <alignment horizontal="center" vertical="center" wrapText="1"/>
      <protection locked="0"/>
    </xf>
    <xf numFmtId="0" fontId="3" fillId="0" borderId="15" xfId="19" applyFont="1" applyBorder="1" applyAlignment="1" applyProtection="1">
      <alignment horizontal="center" vertical="center"/>
      <protection locked="0"/>
    </xf>
    <xf numFmtId="0" fontId="3" fillId="0" borderId="1" xfId="19" applyFont="1" applyBorder="1" applyAlignment="1" applyProtection="1">
      <alignment horizontal="center" vertical="center" wrapText="1"/>
      <protection locked="0"/>
    </xf>
    <xf numFmtId="9" fontId="3" fillId="0" borderId="1" xfId="19" applyNumberFormat="1" applyFont="1" applyBorder="1" applyAlignment="1" applyProtection="1">
      <alignment horizontal="center" vertical="center" wrapText="1"/>
      <protection locked="0"/>
    </xf>
    <xf numFmtId="14" fontId="3" fillId="13" borderId="1" xfId="19" applyNumberFormat="1" applyFont="1" applyFill="1" applyBorder="1" applyAlignment="1" applyProtection="1">
      <alignment horizontal="center" vertical="center" wrapText="1"/>
      <protection locked="0"/>
    </xf>
    <xf numFmtId="166" fontId="3" fillId="13" borderId="15" xfId="8" applyNumberFormat="1" applyFont="1" applyFill="1" applyBorder="1" applyAlignment="1" applyProtection="1">
      <alignment horizontal="center" vertical="center" wrapText="1"/>
      <protection locked="0"/>
    </xf>
    <xf numFmtId="0" fontId="3" fillId="13" borderId="15" xfId="19" applyFont="1" applyFill="1" applyBorder="1" applyAlignment="1" applyProtection="1">
      <alignment horizontal="justify" vertical="center" wrapText="1"/>
      <protection locked="0"/>
    </xf>
    <xf numFmtId="0" fontId="3" fillId="13" borderId="15" xfId="19" applyFont="1" applyFill="1" applyBorder="1" applyAlignment="1" applyProtection="1">
      <alignment vertical="center" wrapText="1"/>
      <protection locked="0"/>
    </xf>
    <xf numFmtId="0" fontId="18" fillId="13" borderId="0" xfId="19" applyFont="1" applyFill="1" applyProtection="1">
      <protection locked="0"/>
    </xf>
    <xf numFmtId="0" fontId="3" fillId="13" borderId="16" xfId="19" applyFont="1" applyFill="1" applyBorder="1" applyAlignment="1" applyProtection="1">
      <alignment horizontal="center" vertical="center" wrapText="1"/>
      <protection locked="0"/>
    </xf>
    <xf numFmtId="0" fontId="3" fillId="13" borderId="15" xfId="19" applyFont="1" applyFill="1" applyBorder="1" applyAlignment="1" applyProtection="1">
      <alignment horizontal="justify" vertical="center"/>
      <protection locked="0"/>
    </xf>
    <xf numFmtId="0" fontId="18" fillId="13" borderId="15" xfId="19" applyFont="1" applyFill="1" applyBorder="1" applyAlignment="1" applyProtection="1">
      <alignment horizontal="justify" vertical="center" wrapText="1"/>
      <protection locked="0"/>
    </xf>
    <xf numFmtId="0" fontId="3" fillId="0" borderId="15" xfId="19" applyFont="1" applyBorder="1" applyAlignment="1" applyProtection="1">
      <alignment horizontal="center" vertical="center" wrapText="1"/>
      <protection locked="0"/>
    </xf>
    <xf numFmtId="9" fontId="3" fillId="0" borderId="15" xfId="19" applyNumberFormat="1" applyFont="1" applyBorder="1" applyAlignment="1" applyProtection="1">
      <alignment horizontal="center" vertical="center" wrapText="1"/>
      <protection locked="0"/>
    </xf>
    <xf numFmtId="0" fontId="3" fillId="0" borderId="15" xfId="19" applyFont="1" applyBorder="1" applyAlignment="1" applyProtection="1">
      <alignment horizontal="justify" vertical="center" wrapText="1"/>
      <protection locked="0"/>
    </xf>
    <xf numFmtId="0" fontId="3" fillId="13" borderId="14" xfId="19" applyFont="1" applyFill="1" applyBorder="1" applyAlignment="1" applyProtection="1">
      <alignment horizontal="justify" vertical="center" wrapText="1"/>
      <protection locked="0"/>
    </xf>
    <xf numFmtId="0" fontId="18" fillId="13" borderId="14" xfId="19" applyFont="1" applyFill="1" applyBorder="1" applyAlignment="1" applyProtection="1">
      <alignment horizontal="justify" vertical="center" wrapText="1"/>
      <protection locked="0"/>
    </xf>
    <xf numFmtId="0" fontId="3" fillId="13" borderId="14" xfId="19" applyFont="1" applyFill="1" applyBorder="1" applyAlignment="1">
      <alignment horizontal="center" vertical="center" wrapText="1"/>
    </xf>
    <xf numFmtId="0" fontId="3" fillId="16" borderId="14" xfId="19" applyFont="1" applyFill="1" applyBorder="1" applyAlignment="1">
      <alignment horizontal="center" vertical="center"/>
    </xf>
    <xf numFmtId="0" fontId="3" fillId="0" borderId="14" xfId="19" applyFont="1" applyBorder="1" applyAlignment="1" applyProtection="1">
      <alignment horizontal="center" vertical="center"/>
      <protection locked="0"/>
    </xf>
    <xf numFmtId="0" fontId="20" fillId="0" borderId="15" xfId="19" applyFont="1" applyBorder="1" applyAlignment="1" applyProtection="1">
      <alignment horizontal="center" vertical="center" wrapText="1"/>
      <protection locked="0"/>
    </xf>
    <xf numFmtId="9" fontId="3" fillId="13" borderId="15" xfId="19" applyNumberFormat="1" applyFont="1" applyFill="1" applyBorder="1" applyAlignment="1" applyProtection="1">
      <alignment vertical="center" wrapText="1"/>
      <protection locked="0"/>
    </xf>
    <xf numFmtId="0" fontId="3" fillId="13" borderId="15" xfId="19" applyFont="1" applyFill="1" applyBorder="1" applyAlignment="1" applyProtection="1">
      <alignment horizontal="center" vertical="center" wrapText="1"/>
      <protection locked="0"/>
    </xf>
    <xf numFmtId="0" fontId="3" fillId="13" borderId="15" xfId="19" applyFont="1" applyFill="1" applyBorder="1" applyAlignment="1" applyProtection="1">
      <alignment horizontal="justify" vertical="center" wrapText="1"/>
      <protection locked="0"/>
    </xf>
    <xf numFmtId="0" fontId="18" fillId="13" borderId="15" xfId="19" applyFont="1" applyFill="1" applyBorder="1" applyAlignment="1" applyProtection="1">
      <alignment horizontal="justify" vertical="center" wrapText="1"/>
      <protection locked="0"/>
    </xf>
    <xf numFmtId="0" fontId="3" fillId="13" borderId="15" xfId="19" applyFont="1" applyFill="1" applyBorder="1" applyAlignment="1">
      <alignment horizontal="center" vertical="center" wrapText="1"/>
    </xf>
    <xf numFmtId="0" fontId="3" fillId="16" borderId="15" xfId="19" applyFont="1" applyFill="1" applyBorder="1" applyAlignment="1">
      <alignment horizontal="center" vertical="center"/>
    </xf>
    <xf numFmtId="0" fontId="3" fillId="0" borderId="15" xfId="19" applyFont="1" applyBorder="1" applyAlignment="1" applyProtection="1">
      <alignment horizontal="center" vertical="center"/>
      <protection locked="0"/>
    </xf>
    <xf numFmtId="9" fontId="3" fillId="13" borderId="15" xfId="19" applyNumberFormat="1" applyFont="1" applyFill="1" applyBorder="1" applyAlignment="1" applyProtection="1">
      <alignment horizontal="center" vertical="center" wrapText="1"/>
      <protection locked="0"/>
    </xf>
    <xf numFmtId="0" fontId="3" fillId="13" borderId="14" xfId="19" applyFont="1" applyFill="1" applyBorder="1" applyAlignment="1" applyProtection="1">
      <alignment horizontal="center" vertical="center" wrapText="1"/>
      <protection locked="0"/>
    </xf>
    <xf numFmtId="0" fontId="3" fillId="13" borderId="14" xfId="19" applyFont="1" applyFill="1" applyBorder="1" applyAlignment="1" applyProtection="1">
      <alignment horizontal="center" vertical="center"/>
      <protection locked="0"/>
    </xf>
    <xf numFmtId="0" fontId="18" fillId="13" borderId="14" xfId="19" applyFont="1" applyFill="1" applyBorder="1" applyAlignment="1" applyProtection="1">
      <alignment horizontal="center" vertical="center" wrapText="1"/>
      <protection locked="0"/>
    </xf>
    <xf numFmtId="0" fontId="3" fillId="13" borderId="14" xfId="19" applyFont="1" applyFill="1" applyBorder="1" applyAlignment="1">
      <alignment horizontal="center" vertical="center" wrapText="1"/>
    </xf>
    <xf numFmtId="0" fontId="3" fillId="16" borderId="14" xfId="19" applyFont="1" applyFill="1" applyBorder="1" applyAlignment="1">
      <alignment horizontal="center" vertical="center"/>
    </xf>
    <xf numFmtId="0" fontId="3" fillId="0" borderId="1" xfId="19" applyFont="1" applyBorder="1" applyAlignment="1">
      <alignment vertical="center" wrapText="1"/>
    </xf>
    <xf numFmtId="14" fontId="3" fillId="13" borderId="15" xfId="19" applyNumberFormat="1" applyFont="1" applyFill="1" applyBorder="1" applyAlignment="1" applyProtection="1">
      <alignment horizontal="center" vertical="center" wrapText="1"/>
      <protection locked="0"/>
    </xf>
    <xf numFmtId="0" fontId="3" fillId="13" borderId="14" xfId="19" applyFont="1" applyFill="1" applyBorder="1" applyAlignment="1" applyProtection="1">
      <alignment horizontal="center" vertical="center"/>
      <protection locked="0"/>
    </xf>
    <xf numFmtId="0" fontId="3" fillId="13" borderId="15" xfId="19" applyFont="1" applyFill="1" applyBorder="1" applyAlignment="1" applyProtection="1">
      <alignment horizontal="left" vertical="center" wrapText="1"/>
      <protection locked="0"/>
    </xf>
    <xf numFmtId="0" fontId="3" fillId="13" borderId="15" xfId="19" applyFont="1" applyFill="1" applyBorder="1" applyAlignment="1" applyProtection="1">
      <alignment horizontal="center" vertical="center"/>
      <protection locked="0"/>
    </xf>
    <xf numFmtId="0" fontId="3" fillId="13" borderId="15" xfId="19" applyFont="1" applyFill="1" applyBorder="1" applyAlignment="1" applyProtection="1">
      <alignment horizontal="center" vertical="center"/>
      <protection locked="0"/>
    </xf>
    <xf numFmtId="0" fontId="3" fillId="13" borderId="15" xfId="19" applyFont="1" applyFill="1" applyBorder="1" applyAlignment="1">
      <alignment vertical="center" wrapText="1"/>
    </xf>
    <xf numFmtId="0" fontId="3" fillId="13" borderId="15" xfId="19" applyFont="1" applyFill="1" applyBorder="1" applyAlignment="1" applyProtection="1">
      <alignment vertical="center"/>
      <protection locked="0"/>
    </xf>
    <xf numFmtId="0" fontId="3" fillId="13" borderId="14" xfId="19" applyFont="1" applyFill="1" applyBorder="1" applyAlignment="1" applyProtection="1">
      <alignment horizontal="left" vertical="center" wrapText="1"/>
      <protection locked="0"/>
    </xf>
    <xf numFmtId="0" fontId="18" fillId="0" borderId="14" xfId="19" applyFont="1" applyBorder="1" applyAlignment="1" applyProtection="1">
      <alignment horizontal="justify" vertical="center" wrapText="1"/>
      <protection locked="0"/>
    </xf>
    <xf numFmtId="0" fontId="3" fillId="0" borderId="14" xfId="19" applyFont="1" applyBorder="1" applyAlignment="1" applyProtection="1">
      <alignment horizontal="center" vertical="center" wrapText="1"/>
      <protection locked="0"/>
    </xf>
    <xf numFmtId="0" fontId="3" fillId="13" borderId="16" xfId="19" applyFont="1" applyFill="1" applyBorder="1" applyAlignment="1" applyProtection="1">
      <alignment horizontal="left" vertical="center" wrapText="1"/>
      <protection locked="0"/>
    </xf>
    <xf numFmtId="0" fontId="3" fillId="13" borderId="16" xfId="19" applyFont="1" applyFill="1" applyBorder="1" applyAlignment="1">
      <alignment horizontal="center" vertical="center" wrapText="1"/>
    </xf>
    <xf numFmtId="0" fontId="3" fillId="13" borderId="16" xfId="19" applyFont="1" applyFill="1" applyBorder="1" applyAlignment="1" applyProtection="1">
      <alignment horizontal="center" vertical="center"/>
      <protection locked="0"/>
    </xf>
    <xf numFmtId="0" fontId="18" fillId="0" borderId="16" xfId="19" applyFont="1" applyBorder="1" applyAlignment="1" applyProtection="1">
      <alignment horizontal="justify" vertical="center" wrapText="1"/>
      <protection locked="0"/>
    </xf>
    <xf numFmtId="0" fontId="3" fillId="16" borderId="16" xfId="19" applyFont="1" applyFill="1" applyBorder="1" applyAlignment="1">
      <alignment horizontal="center" vertical="center"/>
    </xf>
    <xf numFmtId="0" fontId="3" fillId="0" borderId="16" xfId="19" applyFont="1" applyBorder="1" applyAlignment="1" applyProtection="1">
      <alignment horizontal="center" vertical="center" wrapText="1"/>
      <protection locked="0"/>
    </xf>
    <xf numFmtId="0" fontId="3" fillId="0" borderId="16" xfId="19" applyFont="1" applyBorder="1" applyAlignment="1" applyProtection="1">
      <alignment horizontal="center" vertical="center"/>
      <protection locked="0"/>
    </xf>
    <xf numFmtId="0" fontId="3" fillId="13" borderId="15" xfId="19" applyFont="1" applyFill="1" applyBorder="1" applyAlignment="1" applyProtection="1">
      <alignment horizontal="left" vertical="center" wrapText="1"/>
      <protection locked="0"/>
    </xf>
    <xf numFmtId="0" fontId="18" fillId="0" borderId="15" xfId="19" applyFont="1" applyBorder="1" applyAlignment="1" applyProtection="1">
      <alignment horizontal="justify" vertical="center" wrapText="1"/>
      <protection locked="0"/>
    </xf>
    <xf numFmtId="0" fontId="3" fillId="0" borderId="15" xfId="19" applyFont="1" applyBorder="1" applyAlignment="1" applyProtection="1">
      <alignment horizontal="center" vertical="center" wrapText="1"/>
      <protection locked="0"/>
    </xf>
    <xf numFmtId="9" fontId="3" fillId="13" borderId="1" xfId="19" applyNumberFormat="1" applyFont="1" applyFill="1" applyBorder="1" applyAlignment="1" applyProtection="1">
      <alignment horizontal="center" vertical="center" wrapText="1"/>
      <protection locked="0"/>
    </xf>
    <xf numFmtId="14" fontId="3" fillId="0" borderId="15" xfId="19" applyNumberFormat="1" applyFont="1" applyBorder="1" applyAlignment="1" applyProtection="1">
      <alignment horizontal="center" vertical="center" wrapText="1"/>
      <protection locked="0"/>
    </xf>
    <xf numFmtId="0" fontId="3" fillId="13" borderId="1" xfId="19" applyFont="1" applyFill="1" applyBorder="1" applyAlignment="1" applyProtection="1">
      <alignment horizontal="center" vertical="center" wrapText="1"/>
      <protection locked="0"/>
    </xf>
    <xf numFmtId="0" fontId="3" fillId="13" borderId="1" xfId="19" applyFont="1" applyFill="1" applyBorder="1" applyAlignment="1" applyProtection="1">
      <alignment vertical="center" wrapText="1"/>
      <protection locked="0"/>
    </xf>
    <xf numFmtId="0" fontId="3" fillId="0" borderId="15" xfId="19" applyFont="1" applyBorder="1" applyAlignment="1" applyProtection="1">
      <alignment horizontal="left" vertical="center" wrapText="1"/>
      <protection locked="0"/>
    </xf>
    <xf numFmtId="0" fontId="3" fillId="13" borderId="1" xfId="19" applyFont="1" applyFill="1" applyBorder="1" applyAlignment="1" applyProtection="1">
      <alignment horizontal="left" vertical="center" wrapText="1"/>
      <protection locked="0"/>
    </xf>
    <xf numFmtId="0" fontId="3" fillId="13" borderId="14" xfId="19" applyFont="1" applyFill="1" applyBorder="1" applyAlignment="1" applyProtection="1">
      <alignment vertical="center" wrapText="1"/>
      <protection locked="0"/>
    </xf>
    <xf numFmtId="14" fontId="3" fillId="0" borderId="1" xfId="19" applyNumberFormat="1" applyFont="1" applyBorder="1" applyAlignment="1" applyProtection="1">
      <alignment horizontal="center" vertical="center" wrapText="1"/>
      <protection locked="0"/>
    </xf>
    <xf numFmtId="0" fontId="3" fillId="0" borderId="14" xfId="19" applyFont="1" applyBorder="1" applyAlignment="1">
      <alignment horizontal="center" vertical="center" wrapText="1"/>
    </xf>
    <xf numFmtId="0" fontId="3" fillId="0" borderId="14" xfId="19" applyFont="1" applyBorder="1" applyAlignment="1" applyProtection="1">
      <alignment horizontal="left" vertical="center" wrapText="1"/>
      <protection locked="0"/>
    </xf>
    <xf numFmtId="0" fontId="3" fillId="0" borderId="14" xfId="19" applyFont="1" applyBorder="1" applyAlignment="1">
      <alignment horizontal="center" vertical="center"/>
    </xf>
    <xf numFmtId="0" fontId="3" fillId="0" borderId="1" xfId="19" applyFont="1" applyBorder="1" applyAlignment="1" applyProtection="1">
      <alignment horizontal="justify" vertical="center" wrapText="1"/>
      <protection locked="0"/>
    </xf>
    <xf numFmtId="0" fontId="3" fillId="0" borderId="15" xfId="19" applyFont="1" applyBorder="1" applyAlignment="1">
      <alignment horizontal="center" vertical="center" wrapText="1"/>
    </xf>
    <xf numFmtId="0" fontId="3" fillId="0" borderId="15" xfId="19" applyFont="1" applyBorder="1" applyAlignment="1" applyProtection="1">
      <alignment horizontal="left" vertical="center" wrapText="1"/>
      <protection locked="0"/>
    </xf>
    <xf numFmtId="0" fontId="3" fillId="0" borderId="15" xfId="19" applyFont="1" applyBorder="1" applyAlignment="1">
      <alignment horizontal="center" vertical="center"/>
    </xf>
    <xf numFmtId="0" fontId="20" fillId="0" borderId="1" xfId="19" applyFont="1" applyBorder="1" applyAlignment="1" applyProtection="1">
      <alignment horizontal="justify" vertical="center" wrapText="1"/>
      <protection locked="0"/>
    </xf>
    <xf numFmtId="0" fontId="3" fillId="0" borderId="15" xfId="19" applyFont="1" applyBorder="1" applyAlignment="1">
      <alignment horizontal="center" vertical="center" wrapText="1"/>
    </xf>
    <xf numFmtId="0" fontId="20" fillId="0" borderId="13" xfId="19" applyFont="1" applyBorder="1" applyAlignment="1">
      <alignment horizontal="center" vertical="center" wrapText="1"/>
    </xf>
    <xf numFmtId="9" fontId="3" fillId="0" borderId="13" xfId="19" applyNumberFormat="1" applyFont="1" applyBorder="1" applyAlignment="1">
      <alignment horizontal="center" vertical="center" wrapText="1"/>
    </xf>
    <xf numFmtId="14" fontId="3" fillId="0" borderId="13" xfId="19" applyNumberFormat="1" applyFont="1" applyBorder="1" applyAlignment="1">
      <alignment horizontal="center" vertical="center" wrapText="1"/>
    </xf>
    <xf numFmtId="14" fontId="14" fillId="13" borderId="1" xfId="19" applyNumberFormat="1" applyFont="1" applyFill="1" applyBorder="1" applyAlignment="1" applyProtection="1">
      <alignment horizontal="center" vertical="center" wrapText="1"/>
      <protection locked="0"/>
    </xf>
    <xf numFmtId="0" fontId="3" fillId="13" borderId="1" xfId="19" applyFont="1" applyFill="1" applyBorder="1" applyAlignment="1" applyProtection="1">
      <alignment horizontal="center" vertical="center"/>
      <protection locked="0"/>
    </xf>
    <xf numFmtId="0" fontId="3" fillId="2" borderId="1" xfId="19" applyFont="1" applyFill="1" applyBorder="1" applyAlignment="1" applyProtection="1">
      <alignment horizontal="center" vertical="center" wrapText="1"/>
      <protection locked="0"/>
    </xf>
    <xf numFmtId="0" fontId="3" fillId="0" borderId="1" xfId="19" applyFont="1" applyBorder="1" applyAlignment="1">
      <alignment horizontal="center" vertical="center" wrapText="1"/>
    </xf>
    <xf numFmtId="0" fontId="3" fillId="0" borderId="1" xfId="19" applyFont="1" applyBorder="1" applyAlignment="1" applyProtection="1">
      <alignment horizontal="center" vertical="center"/>
      <protection locked="0"/>
    </xf>
    <xf numFmtId="0" fontId="3" fillId="13" borderId="1" xfId="19" applyFont="1" applyFill="1" applyBorder="1" applyAlignment="1" applyProtection="1">
      <alignment horizontal="left" vertical="center" wrapText="1"/>
      <protection locked="0"/>
    </xf>
    <xf numFmtId="0" fontId="3" fillId="0" borderId="1" xfId="19" applyFont="1" applyBorder="1" applyAlignment="1" applyProtection="1">
      <alignment horizontal="left" vertical="center" wrapText="1"/>
      <protection locked="0"/>
    </xf>
    <xf numFmtId="0" fontId="3" fillId="13" borderId="1" xfId="19" applyFont="1" applyFill="1" applyBorder="1" applyAlignment="1" applyProtection="1">
      <alignment horizontal="center" vertical="center"/>
      <protection locked="0"/>
    </xf>
    <xf numFmtId="0" fontId="3" fillId="13" borderId="14" xfId="19" applyFont="1" applyFill="1" applyBorder="1" applyAlignment="1">
      <alignment horizontal="left" vertical="center" wrapText="1"/>
    </xf>
    <xf numFmtId="0" fontId="14" fillId="0" borderId="15" xfId="19" applyFont="1" applyBorder="1" applyAlignment="1" applyProtection="1">
      <alignment horizontal="justify" vertical="center" wrapText="1"/>
      <protection locked="0"/>
    </xf>
    <xf numFmtId="0" fontId="14" fillId="13" borderId="15" xfId="19" applyFont="1" applyFill="1" applyBorder="1" applyAlignment="1" applyProtection="1">
      <alignment horizontal="center" vertical="center" wrapText="1"/>
      <protection locked="0"/>
    </xf>
    <xf numFmtId="0" fontId="3" fillId="0" borderId="15" xfId="19" applyFont="1" applyBorder="1" applyAlignment="1" applyProtection="1">
      <alignment vertical="center" wrapText="1"/>
      <protection locked="0"/>
    </xf>
    <xf numFmtId="0" fontId="3" fillId="0" borderId="15" xfId="19" applyFont="1" applyBorder="1" applyAlignment="1">
      <alignment horizontal="justify" vertical="center" wrapText="1"/>
    </xf>
    <xf numFmtId="0" fontId="20" fillId="0" borderId="15" xfId="19" applyFont="1" applyBorder="1" applyAlignment="1" applyProtection="1">
      <alignment horizontal="justify" vertical="center" wrapText="1"/>
      <protection locked="0"/>
    </xf>
    <xf numFmtId="0" fontId="5" fillId="13" borderId="14" xfId="19" applyFont="1" applyFill="1" applyBorder="1" applyAlignment="1" applyProtection="1">
      <alignment horizontal="center" vertical="center" wrapText="1"/>
      <protection locked="0"/>
    </xf>
    <xf numFmtId="0" fontId="3" fillId="13" borderId="16" xfId="19" applyFont="1" applyFill="1" applyBorder="1" applyAlignment="1">
      <alignment horizontal="left" vertical="center" wrapText="1"/>
    </xf>
    <xf numFmtId="0" fontId="20" fillId="2" borderId="15" xfId="19" applyFont="1" applyFill="1" applyBorder="1" applyAlignment="1" applyProtection="1">
      <alignment horizontal="justify" vertical="center" wrapText="1"/>
      <protection locked="0"/>
    </xf>
    <xf numFmtId="0" fontId="20" fillId="2" borderId="15" xfId="19" applyFont="1" applyFill="1" applyBorder="1" applyAlignment="1" applyProtection="1">
      <alignment horizontal="center" vertical="center" wrapText="1"/>
      <protection locked="0"/>
    </xf>
    <xf numFmtId="0" fontId="20" fillId="2" borderId="15" xfId="19" applyFont="1" applyFill="1" applyBorder="1" applyAlignment="1" applyProtection="1">
      <alignment vertical="center" wrapText="1"/>
      <protection locked="0"/>
    </xf>
    <xf numFmtId="9" fontId="20" fillId="2" borderId="15" xfId="19" applyNumberFormat="1" applyFont="1" applyFill="1" applyBorder="1" applyAlignment="1" applyProtection="1">
      <alignment horizontal="center" vertical="center" wrapText="1"/>
      <protection locked="0"/>
    </xf>
    <xf numFmtId="9" fontId="20" fillId="2" borderId="15" xfId="8" applyFont="1" applyFill="1" applyBorder="1" applyAlignment="1" applyProtection="1">
      <alignment horizontal="center" vertical="center" wrapText="1"/>
      <protection locked="0"/>
    </xf>
    <xf numFmtId="1" fontId="20" fillId="2" borderId="15" xfId="8" applyNumberFormat="1" applyFont="1" applyFill="1" applyBorder="1" applyAlignment="1" applyProtection="1">
      <alignment vertical="center" wrapText="1"/>
      <protection locked="0"/>
    </xf>
    <xf numFmtId="14" fontId="20" fillId="2" borderId="15" xfId="8" applyNumberFormat="1" applyFont="1" applyFill="1" applyBorder="1" applyAlignment="1" applyProtection="1">
      <alignment horizontal="center" vertical="center" wrapText="1"/>
      <protection locked="0"/>
    </xf>
    <xf numFmtId="0" fontId="5" fillId="13" borderId="15" xfId="19" applyFont="1" applyFill="1" applyBorder="1" applyAlignment="1" applyProtection="1">
      <alignment horizontal="center" vertical="center" wrapText="1"/>
      <protection locked="0"/>
    </xf>
    <xf numFmtId="0" fontId="58" fillId="2" borderId="0" xfId="19" applyFont="1" applyFill="1" applyProtection="1">
      <protection locked="0"/>
    </xf>
    <xf numFmtId="0" fontId="3" fillId="0" borderId="1" xfId="19" applyFont="1" applyBorder="1" applyAlignment="1" applyProtection="1">
      <alignment horizontal="center" vertical="center" wrapText="1"/>
      <protection locked="0"/>
    </xf>
    <xf numFmtId="0" fontId="3" fillId="0" borderId="1" xfId="19" applyFont="1" applyBorder="1" applyAlignment="1" applyProtection="1">
      <alignment vertical="center" wrapText="1"/>
      <protection locked="0"/>
    </xf>
    <xf numFmtId="0" fontId="18" fillId="0" borderId="1" xfId="19" applyFont="1" applyBorder="1" applyAlignment="1">
      <alignment horizontal="justify" vertical="center" wrapText="1"/>
    </xf>
    <xf numFmtId="0" fontId="3" fillId="0" borderId="15" xfId="19" applyFont="1" applyBorder="1" applyAlignment="1">
      <alignment vertical="center" wrapText="1"/>
    </xf>
    <xf numFmtId="0" fontId="3" fillId="0" borderId="1" xfId="19" applyFont="1" applyBorder="1" applyAlignment="1">
      <alignment horizontal="center" vertical="center"/>
    </xf>
    <xf numFmtId="9" fontId="3" fillId="0" borderId="15" xfId="19" applyNumberFormat="1" applyFont="1" applyBorder="1" applyAlignment="1" applyProtection="1">
      <alignment vertical="center" wrapText="1"/>
      <protection locked="0"/>
    </xf>
    <xf numFmtId="0" fontId="3" fillId="0" borderId="15" xfId="19" applyFont="1" applyBorder="1" applyAlignment="1" applyProtection="1">
      <alignment horizontal="left" vertical="top" wrapText="1"/>
      <protection locked="0"/>
    </xf>
    <xf numFmtId="14" fontId="3" fillId="0" borderId="15" xfId="19" applyNumberFormat="1" applyFont="1" applyBorder="1" applyAlignment="1" applyProtection="1">
      <alignment vertical="center" wrapText="1"/>
      <protection locked="0"/>
    </xf>
    <xf numFmtId="0" fontId="18" fillId="0" borderId="0" xfId="19" applyFont="1" applyProtection="1">
      <protection locked="0"/>
    </xf>
    <xf numFmtId="0" fontId="73" fillId="0" borderId="0" xfId="19" applyFont="1" applyAlignment="1">
      <alignment horizontal="center" vertical="center" wrapText="1"/>
    </xf>
    <xf numFmtId="0" fontId="24" fillId="0" borderId="14" xfId="19" applyFont="1" applyBorder="1" applyAlignment="1" applyProtection="1">
      <alignment horizontal="center" vertical="center" wrapText="1"/>
      <protection locked="0"/>
    </xf>
    <xf numFmtId="0" fontId="18" fillId="0" borderId="14" xfId="19" applyFont="1" applyBorder="1" applyAlignment="1">
      <alignment horizontal="justify" vertical="center" wrapText="1"/>
    </xf>
    <xf numFmtId="0" fontId="3" fillId="0" borderId="14" xfId="19" applyFont="1" applyBorder="1" applyAlignment="1" applyProtection="1">
      <alignment vertical="center" wrapText="1"/>
      <protection locked="0"/>
    </xf>
    <xf numFmtId="0" fontId="69" fillId="0" borderId="16" xfId="19" applyBorder="1" applyAlignment="1">
      <alignment horizontal="center" vertical="center" wrapText="1"/>
    </xf>
    <xf numFmtId="0" fontId="24" fillId="0" borderId="15" xfId="19" applyFont="1" applyBorder="1" applyAlignment="1" applyProtection="1">
      <alignment horizontal="center" vertical="center" wrapText="1"/>
      <protection locked="0"/>
    </xf>
    <xf numFmtId="0" fontId="18" fillId="0" borderId="16" xfId="19" applyFont="1" applyBorder="1" applyAlignment="1">
      <alignment horizontal="justify" vertical="center" wrapText="1"/>
    </xf>
    <xf numFmtId="0" fontId="3" fillId="0" borderId="16" xfId="19" applyFont="1" applyBorder="1" applyAlignment="1">
      <alignment horizontal="center" vertical="center" wrapText="1"/>
    </xf>
    <xf numFmtId="0" fontId="3" fillId="0" borderId="16" xfId="19" applyFont="1" applyBorder="1" applyAlignment="1">
      <alignment horizontal="center" vertical="center"/>
    </xf>
    <xf numFmtId="0" fontId="69" fillId="0" borderId="15" xfId="19" applyBorder="1" applyAlignment="1">
      <alignment horizontal="center" vertical="center" wrapText="1"/>
    </xf>
    <xf numFmtId="0" fontId="24" fillId="0" borderId="15" xfId="19" applyFont="1" applyBorder="1" applyAlignment="1" applyProtection="1">
      <alignment vertical="center" wrapText="1"/>
      <protection locked="0"/>
    </xf>
    <xf numFmtId="0" fontId="18" fillId="0" borderId="15" xfId="19" applyFont="1" applyBorder="1" applyAlignment="1">
      <alignment horizontal="justify" vertical="center" wrapText="1"/>
    </xf>
    <xf numFmtId="0" fontId="3" fillId="0" borderId="6" xfId="19" applyFont="1" applyBorder="1" applyProtection="1">
      <protection locked="0"/>
    </xf>
    <xf numFmtId="0" fontId="14" fillId="13" borderId="14" xfId="19" applyFont="1" applyFill="1" applyBorder="1" applyAlignment="1" applyProtection="1">
      <alignment horizontal="left" vertical="center" wrapText="1"/>
      <protection locked="0"/>
    </xf>
    <xf numFmtId="14" fontId="3" fillId="11" borderId="15" xfId="19" applyNumberFormat="1" applyFont="1" applyFill="1" applyBorder="1" applyAlignment="1">
      <alignment horizontal="center" vertical="center" wrapText="1"/>
    </xf>
    <xf numFmtId="9" fontId="3" fillId="11" borderId="15" xfId="19" applyNumberFormat="1" applyFont="1" applyFill="1" applyBorder="1" applyAlignment="1">
      <alignment horizontal="center" vertical="center" wrapText="1"/>
    </xf>
    <xf numFmtId="0" fontId="3" fillId="11" borderId="15" xfId="19" applyFont="1" applyFill="1" applyBorder="1" applyAlignment="1">
      <alignment vertical="center" wrapText="1"/>
    </xf>
    <xf numFmtId="0" fontId="14" fillId="13" borderId="15" xfId="19" applyFont="1" applyFill="1" applyBorder="1" applyAlignment="1" applyProtection="1">
      <alignment horizontal="left" vertical="center" wrapText="1"/>
      <protection locked="0"/>
    </xf>
    <xf numFmtId="0" fontId="3" fillId="13" borderId="15" xfId="19" applyFont="1" applyFill="1" applyBorder="1" applyAlignment="1">
      <alignment horizontal="left" vertical="center" wrapText="1"/>
    </xf>
    <xf numFmtId="14" fontId="3" fillId="11" borderId="15" xfId="19" applyNumberFormat="1" applyFont="1" applyFill="1" applyBorder="1" applyAlignment="1">
      <alignment vertical="center" wrapText="1"/>
    </xf>
    <xf numFmtId="0" fontId="3" fillId="13" borderId="1" xfId="19" applyFont="1" applyFill="1" applyBorder="1" applyAlignment="1" applyProtection="1">
      <alignment horizontal="left" vertical="center"/>
      <protection locked="0"/>
    </xf>
    <xf numFmtId="0" fontId="18" fillId="13" borderId="1" xfId="19" applyFont="1" applyFill="1" applyBorder="1" applyAlignment="1" applyProtection="1">
      <alignment horizontal="justify" vertical="center" wrapText="1"/>
      <protection locked="0"/>
    </xf>
    <xf numFmtId="0" fontId="3" fillId="13" borderId="1" xfId="19" applyFont="1" applyFill="1" applyBorder="1" applyAlignment="1">
      <alignment vertical="center" wrapText="1"/>
    </xf>
    <xf numFmtId="0" fontId="3" fillId="0" borderId="1" xfId="19" applyFont="1" applyBorder="1" applyAlignment="1" applyProtection="1">
      <alignment horizontal="center" vertical="center"/>
      <protection locked="0"/>
    </xf>
    <xf numFmtId="9" fontId="3" fillId="0" borderId="15" xfId="19" applyNumberFormat="1" applyFont="1" applyBorder="1" applyAlignment="1">
      <alignment horizontal="center" vertical="center" wrapText="1"/>
    </xf>
    <xf numFmtId="0" fontId="3" fillId="0" borderId="1" xfId="19" applyFont="1" applyBorder="1" applyAlignment="1" applyProtection="1">
      <alignment horizontal="left" vertical="center" wrapText="1"/>
      <protection locked="0"/>
    </xf>
    <xf numFmtId="0" fontId="3" fillId="11" borderId="15" xfId="19" applyFont="1" applyFill="1" applyBorder="1" applyAlignment="1">
      <alignment horizontal="center" vertical="center" wrapText="1"/>
    </xf>
    <xf numFmtId="0" fontId="3" fillId="11" borderId="15" xfId="19" applyFont="1" applyFill="1" applyBorder="1" applyAlignment="1">
      <alignment horizontal="justify" vertical="center" wrapText="1"/>
    </xf>
    <xf numFmtId="0" fontId="3" fillId="13" borderId="14" xfId="19" applyFont="1" applyFill="1" applyBorder="1" applyAlignment="1" applyProtection="1">
      <alignment horizontal="left" vertical="center"/>
      <protection locked="0"/>
    </xf>
    <xf numFmtId="0" fontId="3" fillId="2" borderId="15" xfId="19" applyFont="1" applyFill="1" applyBorder="1" applyAlignment="1" applyProtection="1">
      <alignment vertical="center" wrapText="1"/>
      <protection locked="0"/>
    </xf>
    <xf numFmtId="0" fontId="3" fillId="13" borderId="15" xfId="19" applyFont="1" applyFill="1" applyBorder="1" applyAlignment="1" applyProtection="1">
      <alignment horizontal="left" vertical="center"/>
      <protection locked="0"/>
    </xf>
    <xf numFmtId="0" fontId="20" fillId="0" borderId="15" xfId="19" applyFont="1" applyBorder="1" applyAlignment="1" applyProtection="1">
      <alignment vertical="center" wrapText="1"/>
      <protection locked="0"/>
    </xf>
    <xf numFmtId="0" fontId="3" fillId="13" borderId="16" xfId="19" applyFont="1" applyFill="1" applyBorder="1" applyAlignment="1" applyProtection="1">
      <alignment horizontal="left" vertical="center"/>
      <protection locked="0"/>
    </xf>
    <xf numFmtId="0" fontId="18" fillId="13" borderId="16" xfId="19" applyFont="1" applyFill="1" applyBorder="1" applyAlignment="1" applyProtection="1">
      <alignment horizontal="justify" vertical="center" wrapText="1"/>
      <protection locked="0"/>
    </xf>
    <xf numFmtId="0" fontId="3" fillId="11" borderId="13" xfId="19" applyFont="1" applyFill="1" applyBorder="1" applyAlignment="1">
      <alignment horizontal="center" vertical="center" wrapText="1"/>
    </xf>
    <xf numFmtId="0" fontId="3" fillId="11" borderId="13" xfId="19" applyFont="1" applyFill="1" applyBorder="1" applyAlignment="1">
      <alignment vertical="center" wrapText="1"/>
    </xf>
    <xf numFmtId="0" fontId="3" fillId="0" borderId="1" xfId="19" applyFont="1" applyBorder="1" applyAlignment="1">
      <alignment horizontal="justify" vertical="center" wrapText="1"/>
    </xf>
    <xf numFmtId="0" fontId="18" fillId="0" borderId="15" xfId="19" applyFont="1" applyBorder="1" applyAlignment="1" applyProtection="1">
      <alignment horizontal="justify" vertical="center" wrapText="1"/>
      <protection locked="0"/>
    </xf>
    <xf numFmtId="0" fontId="3" fillId="2" borderId="1" xfId="19" applyFont="1" applyFill="1" applyBorder="1" applyAlignment="1" applyProtection="1">
      <alignment horizontal="justify" vertical="center" wrapText="1"/>
      <protection locked="0"/>
    </xf>
    <xf numFmtId="0" fontId="18" fillId="0" borderId="1" xfId="19" applyFont="1" applyBorder="1" applyAlignment="1">
      <alignment horizontal="justify" vertical="center" wrapText="1"/>
    </xf>
    <xf numFmtId="0" fontId="18" fillId="0" borderId="1" xfId="19" applyFont="1" applyBorder="1" applyAlignment="1" applyProtection="1">
      <alignment horizontal="justify" vertical="center" wrapText="1"/>
      <protection locked="0"/>
    </xf>
    <xf numFmtId="0" fontId="3" fillId="13" borderId="1" xfId="19" applyFont="1" applyFill="1" applyBorder="1" applyAlignment="1">
      <alignment horizontal="center" vertical="center" wrapText="1"/>
    </xf>
    <xf numFmtId="0" fontId="3" fillId="0" borderId="8" xfId="19" applyFont="1" applyBorder="1" applyAlignment="1" applyProtection="1">
      <alignment horizontal="center" vertical="center"/>
      <protection locked="0"/>
    </xf>
    <xf numFmtId="9" fontId="14" fillId="0" borderId="15" xfId="19" applyNumberFormat="1" applyFont="1" applyBorder="1" applyAlignment="1" applyProtection="1">
      <alignment horizontal="right" vertical="center" wrapText="1"/>
      <protection locked="0"/>
    </xf>
    <xf numFmtId="14" fontId="3" fillId="13" borderId="15" xfId="19" applyNumberFormat="1" applyFont="1" applyFill="1" applyBorder="1" applyAlignment="1" applyProtection="1">
      <alignment horizontal="justify" vertical="center" wrapText="1"/>
      <protection locked="0"/>
    </xf>
    <xf numFmtId="14" fontId="3" fillId="0" borderId="15" xfId="19" applyNumberFormat="1" applyFont="1" applyBorder="1" applyAlignment="1" applyProtection="1">
      <alignment horizontal="right" vertical="center" wrapText="1"/>
      <protection locked="0"/>
    </xf>
    <xf numFmtId="0" fontId="5" fillId="0" borderId="1" xfId="19" applyFont="1" applyBorder="1" applyAlignment="1">
      <alignment horizontal="justify" vertical="center" wrapText="1"/>
    </xf>
    <xf numFmtId="0" fontId="3" fillId="0" borderId="17" xfId="19" applyFont="1" applyBorder="1" applyAlignment="1">
      <alignment horizontal="left" vertical="center" wrapText="1"/>
    </xf>
    <xf numFmtId="0" fontId="3" fillId="0" borderId="10" xfId="19" applyFont="1" applyBorder="1" applyAlignment="1" applyProtection="1">
      <alignment horizontal="center" vertical="center"/>
      <protection locked="0"/>
    </xf>
    <xf numFmtId="0" fontId="3" fillId="0" borderId="13" xfId="19" applyFont="1" applyBorder="1" applyAlignment="1" applyProtection="1">
      <alignment horizontal="justify" vertical="center" wrapText="1"/>
      <protection locked="0"/>
    </xf>
    <xf numFmtId="9" fontId="3" fillId="13" borderId="15" xfId="19" applyNumberFormat="1" applyFont="1" applyFill="1" applyBorder="1" applyAlignment="1" applyProtection="1">
      <alignment horizontal="right" vertical="center" wrapText="1"/>
      <protection locked="0"/>
    </xf>
    <xf numFmtId="0" fontId="3" fillId="0" borderId="12" xfId="19" applyFont="1" applyBorder="1" applyAlignment="1" applyProtection="1">
      <alignment horizontal="center" vertical="center"/>
      <protection locked="0"/>
    </xf>
    <xf numFmtId="0" fontId="3" fillId="13" borderId="15" xfId="19" applyFont="1" applyFill="1" applyBorder="1" applyAlignment="1" applyProtection="1">
      <alignment horizontal="right" vertical="center" wrapText="1"/>
      <protection locked="0"/>
    </xf>
    <xf numFmtId="14" fontId="3" fillId="13" borderId="1" xfId="19" applyNumberFormat="1" applyFont="1" applyFill="1" applyBorder="1" applyAlignment="1" applyProtection="1">
      <alignment horizontal="center" vertical="center"/>
      <protection locked="0"/>
    </xf>
    <xf numFmtId="9" fontId="3" fillId="13" borderId="1" xfId="8" applyFont="1" applyFill="1" applyBorder="1" applyAlignment="1" applyProtection="1">
      <alignment horizontal="center" vertical="center"/>
      <protection locked="0"/>
    </xf>
    <xf numFmtId="0" fontId="3" fillId="13" borderId="1" xfId="19" applyFont="1" applyFill="1" applyBorder="1" applyAlignment="1" applyProtection="1">
      <alignment vertical="top" wrapText="1"/>
      <protection locked="0"/>
    </xf>
    <xf numFmtId="0" fontId="3" fillId="13" borderId="1" xfId="19" applyFont="1" applyFill="1" applyBorder="1" applyProtection="1">
      <protection locked="0"/>
    </xf>
    <xf numFmtId="0" fontId="3" fillId="13" borderId="16" xfId="19" applyFont="1" applyFill="1" applyBorder="1" applyAlignment="1" applyProtection="1">
      <alignment horizontal="justify" vertical="center" wrapText="1"/>
      <protection locked="0"/>
    </xf>
    <xf numFmtId="14" fontId="14" fillId="13" borderId="15" xfId="19" applyNumberFormat="1" applyFont="1" applyFill="1" applyBorder="1" applyAlignment="1" applyProtection="1">
      <alignment horizontal="center" vertical="center" wrapText="1"/>
      <protection locked="0"/>
    </xf>
    <xf numFmtId="0" fontId="14" fillId="13" borderId="15" xfId="19" applyFont="1" applyFill="1" applyBorder="1" applyAlignment="1" applyProtection="1">
      <alignment vertical="center" wrapText="1"/>
      <protection locked="0"/>
    </xf>
    <xf numFmtId="14" fontId="21" fillId="13" borderId="15" xfId="8" applyNumberFormat="1" applyFont="1" applyFill="1" applyBorder="1" applyAlignment="1" applyProtection="1">
      <alignment horizontal="center" vertical="center" wrapText="1"/>
      <protection locked="0"/>
    </xf>
    <xf numFmtId="0" fontId="21" fillId="13" borderId="15" xfId="19" applyFont="1" applyFill="1" applyBorder="1" applyAlignment="1" applyProtection="1">
      <alignment vertical="center" wrapText="1"/>
      <protection locked="0"/>
    </xf>
    <xf numFmtId="0" fontId="3" fillId="13" borderId="14" xfId="19" applyFont="1" applyFill="1" applyBorder="1" applyAlignment="1" applyProtection="1">
      <alignment vertical="center" wrapText="1"/>
      <protection locked="0"/>
    </xf>
    <xf numFmtId="0" fontId="3" fillId="13" borderId="14" xfId="19" applyFont="1" applyFill="1" applyBorder="1" applyAlignment="1" applyProtection="1">
      <alignment vertical="center"/>
      <protection locked="0"/>
    </xf>
    <xf numFmtId="0" fontId="3" fillId="13" borderId="14" xfId="19" applyFont="1" applyFill="1" applyBorder="1" applyAlignment="1">
      <alignment vertical="center" wrapText="1"/>
    </xf>
    <xf numFmtId="0" fontId="3" fillId="13" borderId="16" xfId="19" applyFont="1" applyFill="1" applyBorder="1" applyAlignment="1" applyProtection="1">
      <alignment vertical="center" wrapText="1"/>
      <protection locked="0"/>
    </xf>
    <xf numFmtId="0" fontId="3" fillId="13" borderId="15" xfId="19" applyFont="1" applyFill="1" applyBorder="1" applyAlignment="1" applyProtection="1">
      <alignment vertical="center" wrapText="1"/>
      <protection locked="0"/>
    </xf>
    <xf numFmtId="0" fontId="3" fillId="13" borderId="15" xfId="19" applyFont="1" applyFill="1" applyBorder="1" applyAlignment="1" applyProtection="1">
      <alignment vertical="center"/>
      <protection locked="0"/>
    </xf>
    <xf numFmtId="0" fontId="3" fillId="13" borderId="15" xfId="19" applyFont="1" applyFill="1" applyBorder="1" applyAlignment="1">
      <alignment vertical="center" wrapText="1"/>
    </xf>
  </cellXfs>
  <cellStyles count="20">
    <cellStyle name="Énfasis2" xfId="15" builtinId="33"/>
    <cellStyle name="Millares [0]" xfId="14" builtinId="6"/>
    <cellStyle name="Millares [0] 2" xfId="2" xr:uid="{00000000-0005-0000-0000-000000000000}"/>
    <cellStyle name="Millares [0] 4" xfId="10" xr:uid="{71743F45-831E-48CD-A054-56704C891010}"/>
    <cellStyle name="Millares 2 2" xfId="11" xr:uid="{BC806CEE-5FC5-434A-AAA3-AC838C9A3026}"/>
    <cellStyle name="Millares 3" xfId="9" xr:uid="{7624B91B-0FCC-4717-9DC2-8A5E1EEF710B}"/>
    <cellStyle name="Neutral" xfId="6" builtinId="28"/>
    <cellStyle name="Neutral 2" xfId="5" xr:uid="{00000000-0005-0000-0000-000001000000}"/>
    <cellStyle name="Normal" xfId="0" builtinId="0"/>
    <cellStyle name="Normal 18" xfId="4" xr:uid="{00000000-0005-0000-0000-000003000000}"/>
    <cellStyle name="Normal 2" xfId="3" xr:uid="{00000000-0005-0000-0000-000004000000}"/>
    <cellStyle name="Normal 2 3" xfId="16" xr:uid="{1D9D8FE8-20F1-4383-ADE8-41065EAA10B6}"/>
    <cellStyle name="Normal 3" xfId="17" xr:uid="{88847664-0CF6-4DBF-97FC-296B784D1B1B}"/>
    <cellStyle name="Normal 4" xfId="7" xr:uid="{2B0E8461-CB2C-4D41-B0D2-46552C022B81}"/>
    <cellStyle name="Normal 5" xfId="19" xr:uid="{26E8DB5C-2142-4630-9FFB-F380D1A741DF}"/>
    <cellStyle name="Porcentaje" xfId="1" builtinId="5"/>
    <cellStyle name="Porcentaje 2" xfId="8" xr:uid="{7A7A0F72-F0F2-46B1-9AF5-D59769E1F27F}"/>
    <cellStyle name="Porcentaje 2 3" xfId="12" xr:uid="{0E618EB6-F53B-45C8-A55F-53908E2EA564}"/>
    <cellStyle name="Porcentaje 3" xfId="13" xr:uid="{F79A6A08-76AB-4609-91D2-9C4CE981D56F}"/>
    <cellStyle name="Porcentaje 4" xfId="18" xr:uid="{3D98E171-3B07-40DD-A3FF-89DB23AC25DA}"/>
  </cellStyles>
  <dxfs count="351">
    <dxf>
      <fill>
        <patternFill>
          <bgColor rgb="FF92D050"/>
        </patternFill>
      </fill>
    </dxf>
    <dxf>
      <fill>
        <patternFill>
          <bgColor rgb="FFFFFF00"/>
        </patternFill>
      </fill>
    </dxf>
    <dxf>
      <font>
        <color auto="1"/>
      </font>
      <fill>
        <patternFill>
          <bgColor theme="9" tint="-0.24994659260841701"/>
        </patternFill>
      </fill>
    </dxf>
    <dxf>
      <font>
        <color auto="1"/>
      </font>
      <fill>
        <patternFill>
          <bgColor rgb="FFFF0000"/>
        </patternFill>
      </fill>
    </dxf>
    <dxf>
      <font>
        <color auto="1"/>
      </font>
      <fill>
        <patternFill>
          <bgColor rgb="FFFF0000"/>
        </patternFill>
      </fill>
    </dxf>
    <dxf>
      <font>
        <color auto="1"/>
      </font>
      <fill>
        <patternFill>
          <bgColor theme="9" tint="-0.24994659260841701"/>
        </patternFill>
      </fill>
    </dxf>
    <dxf>
      <fill>
        <patternFill>
          <bgColor rgb="FF92D050"/>
        </patternFill>
      </fill>
    </dxf>
    <dxf>
      <fill>
        <patternFill>
          <bgColor rgb="FFFFFF0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ill>
        <patternFill>
          <bgColor rgb="FFFFFF00"/>
        </patternFill>
      </fill>
    </dxf>
    <dxf>
      <fill>
        <patternFill>
          <bgColor rgb="FF92D050"/>
        </patternFill>
      </fill>
    </dxf>
    <dxf>
      <font>
        <color auto="1"/>
      </font>
      <fill>
        <patternFill>
          <bgColor theme="9" tint="-0.24994659260841701"/>
        </patternFill>
      </fill>
    </dxf>
    <dxf>
      <fill>
        <patternFill>
          <bgColor rgb="FF92D050"/>
        </patternFill>
      </fill>
    </dxf>
    <dxf>
      <fill>
        <patternFill>
          <bgColor rgb="FFFFFF00"/>
        </patternFill>
      </fill>
    </dxf>
    <dxf>
      <font>
        <color auto="1"/>
      </font>
      <fill>
        <patternFill>
          <bgColor theme="9" tint="-0.24994659260841701"/>
        </patternFill>
      </fill>
    </dxf>
    <dxf>
      <font>
        <color auto="1"/>
      </font>
      <fill>
        <patternFill>
          <bgColor rgb="FFFF0000"/>
        </patternFill>
      </fill>
    </dxf>
    <dxf>
      <fill>
        <patternFill>
          <bgColor rgb="FFFFFF00"/>
        </patternFill>
      </fill>
    </dxf>
    <dxf>
      <font>
        <color auto="1"/>
      </font>
      <fill>
        <patternFill>
          <bgColor rgb="FFFF0000"/>
        </patternFill>
      </fill>
    </dxf>
    <dxf>
      <fill>
        <patternFill>
          <bgColor rgb="FF92D050"/>
        </patternFill>
      </fill>
    </dxf>
    <dxf>
      <font>
        <color auto="1"/>
      </font>
      <fill>
        <patternFill>
          <bgColor theme="9" tint="-0.24994659260841701"/>
        </patternFill>
      </fill>
    </dxf>
    <dxf>
      <fill>
        <patternFill>
          <bgColor rgb="FF92D050"/>
        </patternFill>
      </fill>
    </dxf>
    <dxf>
      <fill>
        <patternFill>
          <bgColor rgb="FFFFFF00"/>
        </patternFill>
      </fill>
    </dxf>
    <dxf>
      <font>
        <color auto="1"/>
      </font>
      <fill>
        <patternFill>
          <bgColor theme="9" tint="-0.24994659260841701"/>
        </patternFill>
      </fill>
    </dxf>
    <dxf>
      <font>
        <color auto="1"/>
      </font>
      <fill>
        <patternFill>
          <bgColor rgb="FFFF0000"/>
        </patternFill>
      </fill>
    </dxf>
    <dxf>
      <font>
        <color auto="1"/>
      </font>
      <fill>
        <patternFill>
          <bgColor theme="9" tint="-0.24994659260841701"/>
        </patternFill>
      </fill>
    </dxf>
    <dxf>
      <font>
        <color auto="1"/>
      </font>
      <fill>
        <patternFill>
          <bgColor rgb="FFFF0000"/>
        </patternFill>
      </fill>
    </dxf>
    <dxf>
      <fill>
        <patternFill>
          <bgColor rgb="FFFFFF00"/>
        </patternFill>
      </fill>
    </dxf>
    <dxf>
      <fill>
        <patternFill>
          <bgColor rgb="FF92D05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ill>
        <patternFill>
          <bgColor rgb="FFFFFF00"/>
        </patternFill>
      </fill>
    </dxf>
    <dxf>
      <font>
        <color auto="1"/>
      </font>
      <fill>
        <patternFill>
          <bgColor rgb="FFFF0000"/>
        </patternFill>
      </fill>
    </dxf>
    <dxf>
      <font>
        <color auto="1"/>
      </font>
      <fill>
        <patternFill>
          <bgColor theme="9" tint="-0.24994659260841701"/>
        </patternFill>
      </fill>
    </dxf>
    <dxf>
      <fill>
        <patternFill>
          <bgColor rgb="FF92D050"/>
        </patternFill>
      </fill>
    </dxf>
    <dxf>
      <fill>
        <patternFill>
          <bgColor rgb="FF92D050"/>
        </patternFill>
      </fill>
    </dxf>
    <dxf>
      <fill>
        <patternFill>
          <bgColor rgb="FFFFFF00"/>
        </patternFill>
      </fill>
    </dxf>
    <dxf>
      <font>
        <color auto="1"/>
      </font>
      <fill>
        <patternFill>
          <bgColor theme="9" tint="-0.24994659260841701"/>
        </patternFill>
      </fill>
    </dxf>
    <dxf>
      <font>
        <color auto="1"/>
      </font>
      <fill>
        <patternFill>
          <bgColor rgb="FFFF000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ont>
        <color auto="1"/>
      </font>
      <fill>
        <patternFill>
          <bgColor theme="9" tint="-0.24994659260841701"/>
        </patternFill>
      </fill>
    </dxf>
    <dxf>
      <font>
        <color auto="1"/>
      </font>
      <fill>
        <patternFill>
          <bgColor rgb="FFFF0000"/>
        </patternFill>
      </fill>
    </dxf>
    <dxf>
      <fill>
        <patternFill>
          <bgColor rgb="FF92D050"/>
        </patternFill>
      </fill>
    </dxf>
    <dxf>
      <fill>
        <patternFill>
          <bgColor rgb="FF92D050"/>
        </patternFill>
      </fill>
    </dxf>
    <dxf>
      <fill>
        <patternFill>
          <bgColor rgb="FFFFFF00"/>
        </patternFill>
      </fill>
    </dxf>
    <dxf>
      <font>
        <color auto="1"/>
      </font>
      <fill>
        <patternFill>
          <bgColor theme="9" tint="-0.24994659260841701"/>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theme="9" tint="-0.24994659260841701"/>
        </patternFill>
      </fill>
    </dxf>
    <dxf>
      <font>
        <color auto="1"/>
      </font>
      <fill>
        <patternFill>
          <bgColor rgb="FFFF000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ill>
        <patternFill>
          <bgColor rgb="FF92D050"/>
        </patternFill>
      </fill>
    </dxf>
    <dxf>
      <fill>
        <patternFill>
          <bgColor rgb="FFFFFF00"/>
        </patternFill>
      </fill>
    </dxf>
    <dxf>
      <font>
        <color auto="1"/>
      </font>
      <fill>
        <patternFill>
          <bgColor theme="9" tint="-0.24994659260841701"/>
        </patternFill>
      </fill>
    </dxf>
    <dxf>
      <font>
        <color auto="1"/>
      </font>
      <fill>
        <patternFill>
          <bgColor rgb="FFFF000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ill>
        <patternFill>
          <bgColor rgb="FF92D050"/>
        </patternFill>
      </fill>
    </dxf>
    <dxf>
      <font>
        <color auto="1"/>
      </font>
      <fill>
        <patternFill>
          <bgColor theme="9" tint="-0.24994659260841701"/>
        </patternFill>
      </fill>
    </dxf>
    <dxf>
      <font>
        <color auto="1"/>
      </font>
      <fill>
        <patternFill>
          <bgColor rgb="FFFF0000"/>
        </patternFill>
      </fill>
    </dxf>
    <dxf>
      <fill>
        <patternFill>
          <bgColor rgb="FFFFFF00"/>
        </patternFill>
      </fill>
    </dxf>
    <dxf>
      <font>
        <color auto="1"/>
      </font>
      <fill>
        <patternFill>
          <bgColor theme="9" tint="-0.24994659260841701"/>
        </patternFill>
      </fill>
    </dxf>
    <dxf>
      <fill>
        <patternFill>
          <bgColor rgb="FF92D050"/>
        </patternFill>
      </fill>
    </dxf>
    <dxf>
      <font>
        <color auto="1"/>
      </font>
      <fill>
        <patternFill>
          <bgColor rgb="FFFF0000"/>
        </patternFill>
      </fill>
    </dxf>
    <dxf>
      <fill>
        <patternFill>
          <bgColor rgb="FFFFFF00"/>
        </patternFill>
      </fill>
    </dxf>
    <dxf>
      <fill>
        <patternFill>
          <bgColor rgb="FFFFFF00"/>
        </patternFill>
      </fill>
    </dxf>
    <dxf>
      <font>
        <color auto="1"/>
      </font>
      <fill>
        <patternFill>
          <bgColor theme="9" tint="-0.24994659260841701"/>
        </patternFill>
      </fill>
    </dxf>
    <dxf>
      <font>
        <color auto="1"/>
      </font>
      <fill>
        <patternFill>
          <bgColor rgb="FFFF0000"/>
        </patternFill>
      </fill>
    </dxf>
    <dxf>
      <fill>
        <patternFill>
          <bgColor rgb="FF92D050"/>
        </patternFill>
      </fill>
    </dxf>
    <dxf>
      <fill>
        <patternFill>
          <bgColor rgb="FF92D050"/>
        </patternFill>
      </fill>
    </dxf>
    <dxf>
      <font>
        <color auto="1"/>
      </font>
      <fill>
        <patternFill>
          <bgColor theme="9" tint="-0.24994659260841701"/>
        </patternFill>
      </fill>
    </dxf>
    <dxf>
      <font>
        <color auto="1"/>
      </font>
      <fill>
        <patternFill>
          <bgColor rgb="FFFF0000"/>
        </patternFill>
      </fill>
    </dxf>
    <dxf>
      <fill>
        <patternFill>
          <bgColor rgb="FFFFFF00"/>
        </patternFill>
      </fill>
    </dxf>
    <dxf>
      <fill>
        <patternFill>
          <bgColor rgb="FF92D050"/>
        </patternFill>
      </fill>
    </dxf>
    <dxf>
      <fill>
        <patternFill>
          <bgColor rgb="FFFFFF00"/>
        </patternFill>
      </fill>
    </dxf>
    <dxf>
      <font>
        <color auto="1"/>
      </font>
      <fill>
        <patternFill>
          <bgColor theme="9" tint="-0.24994659260841701"/>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theme="9" tint="-0.24994659260841701"/>
        </patternFill>
      </fill>
    </dxf>
    <dxf>
      <font>
        <color auto="1"/>
      </font>
      <fill>
        <patternFill>
          <bgColor rgb="FFFF0000"/>
        </patternFill>
      </fill>
    </dxf>
    <dxf>
      <fill>
        <patternFill>
          <bgColor rgb="FFFFFF00"/>
        </patternFill>
      </fill>
    </dxf>
    <dxf>
      <font>
        <color auto="1"/>
      </font>
      <fill>
        <patternFill>
          <bgColor theme="9" tint="-0.24994659260841701"/>
        </patternFill>
      </fill>
    </dxf>
    <dxf>
      <font>
        <color auto="1"/>
      </font>
      <fill>
        <patternFill>
          <bgColor rgb="FFFF0000"/>
        </patternFill>
      </fill>
    </dxf>
    <dxf>
      <fill>
        <patternFill>
          <bgColor rgb="FF92D050"/>
        </patternFill>
      </fill>
    </dxf>
    <dxf>
      <fill>
        <patternFill>
          <bgColor rgb="FF92D050"/>
        </patternFill>
      </fill>
    </dxf>
    <dxf>
      <fill>
        <patternFill>
          <bgColor rgb="FFFFFF00"/>
        </patternFill>
      </fill>
    </dxf>
    <dxf>
      <font>
        <color auto="1"/>
      </font>
      <fill>
        <patternFill>
          <bgColor theme="9" tint="-0.24994659260841701"/>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theme="9" tint="-0.24994659260841701"/>
        </patternFill>
      </fill>
    </dxf>
    <dxf>
      <font>
        <color auto="1"/>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font>
    </dxf>
    <dxf>
      <alignment horizontal="center" vertical="center"/>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Narrow"/>
        <family val="2"/>
        <scheme val="none"/>
      </font>
      <numFmt numFmtId="0" formatCode="General"/>
      <fill>
        <patternFill patternType="solid">
          <fgColor indexed="64"/>
          <bgColor rgb="FFFFFFFF"/>
        </patternFill>
      </fill>
      <alignment horizontal="center" vertical="center" textRotation="0" wrapText="1" indent="0" justifyLastLine="0" shrinkToFit="0" readingOrder="0"/>
      <border diagonalUp="0" diagonalDown="0" outline="0">
        <left style="thin">
          <color rgb="FF000000"/>
        </left>
        <right style="thin">
          <color rgb="FF000000"/>
        </right>
        <top/>
        <bottom/>
      </border>
      <protection locked="1" hidden="0"/>
    </dxf>
    <dxf>
      <alignment horizontal="center" vertical="center"/>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alignment horizontal="left" vertical="center"/>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border diagonalUp="0" diagonalDown="0">
        <left/>
        <right style="thin">
          <color indexed="64"/>
        </right>
        <top style="thin">
          <color indexed="64"/>
        </top>
        <bottom style="thin">
          <color indexed="64"/>
        </bottom>
        <vertical style="thin">
          <color indexed="64"/>
        </vertical>
        <horizontal style="thin">
          <color indexed="64"/>
        </horizontal>
      </border>
    </dxf>
    <dxf>
      <border diagonalUp="0" diagonalDown="0">
        <left style="medium">
          <color theme="9" tint="-0.24994659260841701"/>
        </left>
        <right style="medium">
          <color theme="9" tint="-0.24994659260841701"/>
        </right>
        <top style="medium">
          <color theme="9" tint="-0.24994659260841701"/>
        </top>
        <bottom style="medium">
          <color theme="9" tint="-0.24994659260841701"/>
        </bottom>
      </border>
    </dxf>
    <dxf>
      <font>
        <strike val="0"/>
        <outline val="0"/>
        <shadow val="0"/>
        <u val="none"/>
        <vertAlign val="baseline"/>
        <name val="Arial"/>
        <family val="2"/>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strike val="0"/>
        <outline val="0"/>
        <shadow val="0"/>
        <u val="none"/>
        <vertAlign val="baseline"/>
        <sz val="11"/>
        <color theme="1"/>
        <name val="Arial"/>
        <family val="2"/>
        <scheme val="none"/>
      </font>
      <fill>
        <patternFill patternType="none">
          <fgColor indexed="64"/>
          <bgColor auto="1"/>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14"/>
        <color theme="1"/>
        <name val="Calibri"/>
        <family val="2"/>
        <scheme val="minor"/>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4"/>
        <color theme="1"/>
        <name val="Calibri"/>
        <family val="2"/>
        <scheme val="minor"/>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alignment horizontal="center" vertical="center"/>
    </dxf>
    <dxf>
      <font>
        <b val="0"/>
        <i val="0"/>
        <strike val="0"/>
        <condense val="0"/>
        <extend val="0"/>
        <outline val="0"/>
        <shadow val="0"/>
        <u val="none"/>
        <vertAlign val="baseline"/>
        <sz val="14"/>
        <color theme="1"/>
        <name val="Calibri"/>
        <family val="2"/>
        <scheme val="minor"/>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strike val="0"/>
        <outline val="0"/>
        <shadow val="0"/>
        <u val="none"/>
        <vertAlign val="baseline"/>
        <sz val="11"/>
        <color theme="1"/>
        <name val="Arial"/>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0"/>
    </dxf>
    <dxf>
      <alignment horizontal="center" textRotation="0" indent="0" justifyLastLine="0" shrinkToFit="0" readingOrder="0"/>
    </dxf>
    <dxf>
      <font>
        <b val="0"/>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0"/>
    </dxf>
    <dxf>
      <alignment horizontal="center" textRotation="0" indent="0" justifyLastLine="0" shrinkToFit="0" readingOrder="0"/>
    </dxf>
    <dxf>
      <border>
        <top style="thin">
          <color theme="5" tint="0.59996337778862885"/>
        </top>
      </border>
    </dxf>
    <dxf>
      <border diagonalUp="0" diagonalDown="0">
        <left style="medium">
          <color theme="5" tint="-0.24994659260841701"/>
        </left>
        <right style="medium">
          <color theme="5" tint="-0.24994659260841701"/>
        </right>
        <top style="medium">
          <color theme="5" tint="-0.24994659260841701"/>
        </top>
        <bottom style="medium">
          <color theme="5" tint="-0.24994659260841701"/>
        </bottom>
      </border>
    </dxf>
    <dxf>
      <font>
        <strike val="0"/>
        <outline val="0"/>
        <shadow val="0"/>
        <u val="none"/>
        <vertAlign val="baseline"/>
        <sz val="11"/>
        <color theme="1"/>
        <name val="Arial"/>
        <family val="2"/>
        <scheme val="none"/>
      </font>
      <fill>
        <patternFill patternType="none">
          <fgColor indexed="64"/>
          <bgColor auto="1"/>
        </patternFill>
      </fill>
      <alignment horizontal="center" vertical="center" textRotation="0" indent="0" justifyLastLine="0" shrinkToFit="0" readingOrder="0"/>
      <protection locked="1" hidden="0"/>
    </dxf>
    <dxf>
      <border>
        <bottom style="medium">
          <color theme="5" tint="-0.24994659260841701"/>
        </bottom>
      </border>
    </dxf>
    <dxf>
      <font>
        <b/>
      </font>
      <alignment horizontal="center" vertical="center" textRotation="0" indent="0" justifyLastLine="0" shrinkToFit="0" readingOrder="0"/>
      <border diagonalUp="0" diagonalDown="0" outline="0">
        <left style="thin">
          <color indexed="64"/>
        </left>
        <right style="thin">
          <color indexed="64"/>
        </right>
        <top/>
        <bottom/>
      </border>
      <protection locked="1" hidden="0"/>
    </dxf>
    <dxf>
      <font>
        <b val="0"/>
        <i/>
        <strike val="0"/>
        <condense val="0"/>
        <extend val="0"/>
        <outline val="0"/>
        <shadow val="0"/>
        <u val="none"/>
        <vertAlign val="baseline"/>
        <sz val="9"/>
        <color theme="4"/>
        <name val="Arial"/>
        <family val="2"/>
        <scheme val="none"/>
      </font>
      <alignment horizontal="center" vertical="center" textRotation="0" wrapText="0" indent="0" justifyLastLine="0" shrinkToFit="0" readingOrder="0"/>
      <border diagonalUp="0" diagonalDown="0">
        <left style="hair">
          <color indexed="64"/>
        </left>
        <right/>
        <top style="hair">
          <color indexed="64"/>
        </top>
        <bottom/>
        <vertical/>
        <horizontal/>
      </border>
      <protection locked="0" hidden="0"/>
    </dxf>
    <dxf>
      <font>
        <b val="0"/>
        <i/>
        <strike val="0"/>
        <condense val="0"/>
        <extend val="0"/>
        <outline val="0"/>
        <shadow val="0"/>
        <u val="none"/>
        <vertAlign val="baseline"/>
        <sz val="9"/>
        <color theme="4"/>
        <name val="Arial"/>
        <family val="2"/>
        <scheme val="none"/>
      </font>
      <alignment horizontal="center" vertical="center" textRotation="0" wrapText="0" indent="0" justifyLastLine="0" shrinkToFit="0" readingOrder="0"/>
      <border diagonalUp="0" diagonalDown="0">
        <left style="hair">
          <color indexed="64"/>
        </left>
        <right style="hair">
          <color indexed="64"/>
        </right>
        <top style="hair">
          <color indexed="64"/>
        </top>
        <bottom/>
        <vertical/>
        <horizontal/>
      </border>
      <protection locked="0" hidden="0"/>
    </dxf>
    <dxf>
      <font>
        <b val="0"/>
        <i/>
        <strike val="0"/>
        <condense val="0"/>
        <extend val="0"/>
        <outline val="0"/>
        <shadow val="0"/>
        <u val="none"/>
        <vertAlign val="baseline"/>
        <sz val="9"/>
        <color theme="4"/>
        <name val="Arial"/>
        <family val="2"/>
        <scheme val="none"/>
      </font>
      <alignment horizontal="center" vertical="center" textRotation="0" wrapText="0" indent="0" justifyLastLine="0" shrinkToFit="0" readingOrder="0"/>
      <border diagonalUp="0" diagonalDown="0">
        <left style="hair">
          <color indexed="64"/>
        </left>
        <right style="hair">
          <color indexed="64"/>
        </right>
        <top style="hair">
          <color indexed="64"/>
        </top>
        <bottom/>
        <vertical/>
        <horizontal/>
      </border>
      <protection locked="0" hidden="0"/>
    </dxf>
    <dxf>
      <font>
        <b val="0"/>
        <i/>
        <strike val="0"/>
        <condense val="0"/>
        <extend val="0"/>
        <outline val="0"/>
        <shadow val="0"/>
        <u val="none"/>
        <vertAlign val="baseline"/>
        <sz val="9"/>
        <color auto="1"/>
        <name val="Arial"/>
        <family val="2"/>
        <scheme val="none"/>
      </font>
      <alignment horizontal="center" vertical="center" textRotation="0" wrapText="0" indent="0" justifyLastLine="0" shrinkToFit="0" readingOrder="0"/>
      <border diagonalUp="0" diagonalDown="0">
        <left style="hair">
          <color indexed="64"/>
        </left>
        <right style="hair">
          <color indexed="64"/>
        </right>
        <top style="hair">
          <color indexed="64"/>
        </top>
        <bottom/>
        <vertical/>
        <horizontal/>
      </border>
      <protection locked="0" hidden="0"/>
    </dxf>
    <dxf>
      <font>
        <b val="0"/>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Arial"/>
        <family val="2"/>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Arial"/>
        <family val="2"/>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Arial"/>
        <family val="2"/>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protection locked="0" hidden="0"/>
    </dxf>
    <dxf>
      <font>
        <b val="0"/>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Arial"/>
        <family val="2"/>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Arial"/>
        <family val="2"/>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Arial"/>
        <family val="2"/>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Arial"/>
        <family val="2"/>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Arial"/>
        <family val="2"/>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Arial"/>
        <family val="2"/>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Arial"/>
        <family val="2"/>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Arial"/>
        <family val="2"/>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protection locked="0" hidden="0"/>
    </dxf>
    <dxf>
      <font>
        <b val="0"/>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family val="2"/>
        <scheme val="none"/>
      </font>
      <fill>
        <patternFill>
          <fgColor indexed="64"/>
          <bgColor theme="0"/>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family val="2"/>
        <scheme val="none"/>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center"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numFmt numFmtId="19" formatCode="d/mm/yyyy"/>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numFmt numFmtId="19" formatCode="d/mm/yyyy"/>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numFmt numFmtId="13" formatCode="0%"/>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numFmt numFmtId="1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protection locked="0" hidden="0"/>
    </dxf>
    <dxf>
      <font>
        <b val="0"/>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fill>
        <patternFill patternType="solid">
          <fgColor rgb="FF000000"/>
          <bgColor rgb="FFFFFFFF"/>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border diagonalUp="0" diagonalDown="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9"/>
        <color theme="4"/>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2"/>
        </patternFill>
      </fill>
      <alignment horizontal="center" vertical="center" textRotation="0" wrapText="0" indent="0" justifyLastLine="0" shrinkToFit="0" readingOrder="0"/>
      <border diagonalUp="0" diagonalDown="0">
        <left style="thin">
          <color indexed="64"/>
        </left>
        <right style="thin">
          <color indexed="64"/>
        </right>
        <top/>
        <bottom/>
      </border>
      <protection locked="0"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9" Type="http://schemas.openxmlformats.org/officeDocument/2006/relationships/externalLink" Target="externalLinks/externalLink31.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42" Type="http://schemas.openxmlformats.org/officeDocument/2006/relationships/externalLink" Target="externalLinks/externalLink34.xml"/><Relationship Id="rId47" Type="http://schemas.openxmlformats.org/officeDocument/2006/relationships/externalLink" Target="externalLinks/externalLink39.xml"/><Relationship Id="rId50" Type="http://schemas.openxmlformats.org/officeDocument/2006/relationships/externalLink" Target="externalLinks/externalLink42.xml"/><Relationship Id="rId55" Type="http://schemas.openxmlformats.org/officeDocument/2006/relationships/externalLink" Target="externalLinks/externalLink47.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46" Type="http://schemas.openxmlformats.org/officeDocument/2006/relationships/externalLink" Target="externalLinks/externalLink38.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externalLink" Target="externalLinks/externalLink21.xml"/><Relationship Id="rId41" Type="http://schemas.openxmlformats.org/officeDocument/2006/relationships/externalLink" Target="externalLinks/externalLink33.xml"/><Relationship Id="rId54" Type="http://schemas.openxmlformats.org/officeDocument/2006/relationships/externalLink" Target="externalLinks/externalLink4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40" Type="http://schemas.openxmlformats.org/officeDocument/2006/relationships/externalLink" Target="externalLinks/externalLink32.xml"/><Relationship Id="rId45" Type="http://schemas.openxmlformats.org/officeDocument/2006/relationships/externalLink" Target="externalLinks/externalLink37.xml"/><Relationship Id="rId53" Type="http://schemas.openxmlformats.org/officeDocument/2006/relationships/externalLink" Target="externalLinks/externalLink45.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49" Type="http://schemas.openxmlformats.org/officeDocument/2006/relationships/externalLink" Target="externalLinks/externalLink41.xml"/><Relationship Id="rId57" Type="http://schemas.openxmlformats.org/officeDocument/2006/relationships/styles" Target="styles.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externalLink" Target="externalLinks/externalLink23.xml"/><Relationship Id="rId44" Type="http://schemas.openxmlformats.org/officeDocument/2006/relationships/externalLink" Target="externalLinks/externalLink36.xml"/><Relationship Id="rId52" Type="http://schemas.openxmlformats.org/officeDocument/2006/relationships/externalLink" Target="externalLinks/externalLink44.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43" Type="http://schemas.openxmlformats.org/officeDocument/2006/relationships/externalLink" Target="externalLinks/externalLink35.xml"/><Relationship Id="rId48" Type="http://schemas.openxmlformats.org/officeDocument/2006/relationships/externalLink" Target="externalLinks/externalLink40.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4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hyperlink" Target="#'Objetivos y metas proyectos'!A1"/><Relationship Id="rId7" Type="http://schemas.openxmlformats.org/officeDocument/2006/relationships/hyperlink" Target="#'Indicadores de Gesti&#243;n'!A1"/><Relationship Id="rId2" Type="http://schemas.openxmlformats.org/officeDocument/2006/relationships/hyperlink" Target="#'Metas e indicadores PDD'!A1"/><Relationship Id="rId1" Type="http://schemas.openxmlformats.org/officeDocument/2006/relationships/hyperlink" Target="#'Plan de Acci&#243;n Institucional In'!A1"/><Relationship Id="rId6" Type="http://schemas.openxmlformats.org/officeDocument/2006/relationships/hyperlink" Target="#Riesgos!A1"/><Relationship Id="rId5" Type="http://schemas.openxmlformats.org/officeDocument/2006/relationships/image" Target="../media/image1.png"/><Relationship Id="rId4" Type="http://schemas.openxmlformats.org/officeDocument/2006/relationships/hyperlink" Target="#Presupuesto!A1"/></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hyperlink" Target="#Men&#250;!A1"/><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9" Type="http://schemas.openxmlformats.org/officeDocument/2006/relationships/image" Target="../media/image41.png"/><Relationship Id="rId21" Type="http://schemas.openxmlformats.org/officeDocument/2006/relationships/image" Target="../media/image23.png"/><Relationship Id="rId34" Type="http://schemas.openxmlformats.org/officeDocument/2006/relationships/image" Target="../media/image36.png"/><Relationship Id="rId42" Type="http://schemas.openxmlformats.org/officeDocument/2006/relationships/image" Target="../media/image44.png"/><Relationship Id="rId47" Type="http://schemas.openxmlformats.org/officeDocument/2006/relationships/image" Target="../media/image49.png"/><Relationship Id="rId50" Type="http://schemas.openxmlformats.org/officeDocument/2006/relationships/image" Target="../media/image52.png"/><Relationship Id="rId55" Type="http://schemas.openxmlformats.org/officeDocument/2006/relationships/image" Target="../media/image57.png"/><Relationship Id="rId63" Type="http://schemas.openxmlformats.org/officeDocument/2006/relationships/image" Target="../media/image65.png"/><Relationship Id="rId68" Type="http://schemas.openxmlformats.org/officeDocument/2006/relationships/image" Target="../media/image70.png"/><Relationship Id="rId7" Type="http://schemas.openxmlformats.org/officeDocument/2006/relationships/image" Target="../media/image9.png"/><Relationship Id="rId2" Type="http://schemas.openxmlformats.org/officeDocument/2006/relationships/image" Target="../media/image3.jpeg"/><Relationship Id="rId16" Type="http://schemas.openxmlformats.org/officeDocument/2006/relationships/image" Target="../media/image18.png"/><Relationship Id="rId29" Type="http://schemas.openxmlformats.org/officeDocument/2006/relationships/image" Target="../media/image31.png"/><Relationship Id="rId1" Type="http://schemas.openxmlformats.org/officeDocument/2006/relationships/image" Target="../media/image4.jp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37" Type="http://schemas.openxmlformats.org/officeDocument/2006/relationships/image" Target="../media/image39.png"/><Relationship Id="rId40" Type="http://schemas.openxmlformats.org/officeDocument/2006/relationships/image" Target="../media/image42.png"/><Relationship Id="rId45" Type="http://schemas.openxmlformats.org/officeDocument/2006/relationships/image" Target="../media/image47.png"/><Relationship Id="rId53" Type="http://schemas.openxmlformats.org/officeDocument/2006/relationships/image" Target="../media/image55.png"/><Relationship Id="rId58" Type="http://schemas.openxmlformats.org/officeDocument/2006/relationships/image" Target="../media/image60.png"/><Relationship Id="rId66" Type="http://schemas.openxmlformats.org/officeDocument/2006/relationships/image" Target="../media/image68.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36" Type="http://schemas.openxmlformats.org/officeDocument/2006/relationships/image" Target="../media/image38.png"/><Relationship Id="rId49" Type="http://schemas.openxmlformats.org/officeDocument/2006/relationships/image" Target="../media/image51.png"/><Relationship Id="rId57" Type="http://schemas.openxmlformats.org/officeDocument/2006/relationships/image" Target="../media/image59.png"/><Relationship Id="rId61" Type="http://schemas.openxmlformats.org/officeDocument/2006/relationships/image" Target="../media/image63.png"/><Relationship Id="rId10" Type="http://schemas.openxmlformats.org/officeDocument/2006/relationships/image" Target="../media/image12.png"/><Relationship Id="rId19" Type="http://schemas.openxmlformats.org/officeDocument/2006/relationships/image" Target="../media/image21.png"/><Relationship Id="rId31" Type="http://schemas.openxmlformats.org/officeDocument/2006/relationships/image" Target="../media/image33.png"/><Relationship Id="rId44" Type="http://schemas.openxmlformats.org/officeDocument/2006/relationships/image" Target="../media/image46.png"/><Relationship Id="rId52" Type="http://schemas.openxmlformats.org/officeDocument/2006/relationships/image" Target="../media/image54.png"/><Relationship Id="rId60" Type="http://schemas.openxmlformats.org/officeDocument/2006/relationships/image" Target="../media/image62.png"/><Relationship Id="rId65" Type="http://schemas.openxmlformats.org/officeDocument/2006/relationships/image" Target="../media/image67.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 Id="rId35" Type="http://schemas.openxmlformats.org/officeDocument/2006/relationships/image" Target="../media/image37.png"/><Relationship Id="rId43" Type="http://schemas.openxmlformats.org/officeDocument/2006/relationships/image" Target="../media/image45.png"/><Relationship Id="rId48" Type="http://schemas.openxmlformats.org/officeDocument/2006/relationships/image" Target="../media/image50.png"/><Relationship Id="rId56" Type="http://schemas.openxmlformats.org/officeDocument/2006/relationships/image" Target="../media/image58.png"/><Relationship Id="rId64" Type="http://schemas.openxmlformats.org/officeDocument/2006/relationships/image" Target="../media/image66.png"/><Relationship Id="rId69" Type="http://schemas.openxmlformats.org/officeDocument/2006/relationships/image" Target="../media/image71.png"/><Relationship Id="rId8" Type="http://schemas.openxmlformats.org/officeDocument/2006/relationships/image" Target="../media/image10.png"/><Relationship Id="rId51" Type="http://schemas.openxmlformats.org/officeDocument/2006/relationships/image" Target="../media/image53.png"/><Relationship Id="rId3" Type="http://schemas.openxmlformats.org/officeDocument/2006/relationships/image" Target="../media/image5.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33" Type="http://schemas.openxmlformats.org/officeDocument/2006/relationships/image" Target="../media/image35.png"/><Relationship Id="rId38" Type="http://schemas.openxmlformats.org/officeDocument/2006/relationships/image" Target="../media/image40.png"/><Relationship Id="rId46" Type="http://schemas.openxmlformats.org/officeDocument/2006/relationships/image" Target="../media/image48.png"/><Relationship Id="rId59" Type="http://schemas.openxmlformats.org/officeDocument/2006/relationships/image" Target="../media/image61.png"/><Relationship Id="rId67" Type="http://schemas.openxmlformats.org/officeDocument/2006/relationships/image" Target="../media/image69.png"/><Relationship Id="rId20" Type="http://schemas.openxmlformats.org/officeDocument/2006/relationships/image" Target="../media/image22.png"/><Relationship Id="rId41" Type="http://schemas.openxmlformats.org/officeDocument/2006/relationships/image" Target="../media/image43.png"/><Relationship Id="rId54" Type="http://schemas.openxmlformats.org/officeDocument/2006/relationships/image" Target="../media/image56.png"/><Relationship Id="rId62" Type="http://schemas.openxmlformats.org/officeDocument/2006/relationships/image" Target="../media/image64.png"/></Relationships>
</file>

<file path=xl/drawings/_rels/drawing6.xml.rels><?xml version="1.0" encoding="UTF-8" standalone="yes"?>
<Relationships xmlns="http://schemas.openxmlformats.org/package/2006/relationships"><Relationship Id="rId2" Type="http://schemas.openxmlformats.org/officeDocument/2006/relationships/image" Target="../media/image72.pn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4</xdr:col>
      <xdr:colOff>104775</xdr:colOff>
      <xdr:row>8</xdr:row>
      <xdr:rowOff>28575</xdr:rowOff>
    </xdr:from>
    <xdr:to>
      <xdr:col>4</xdr:col>
      <xdr:colOff>2162175</xdr:colOff>
      <xdr:row>10</xdr:row>
      <xdr:rowOff>66675</xdr:rowOff>
    </xdr:to>
    <xdr:sp macro="" textlink="">
      <xdr:nvSpPr>
        <xdr:cNvPr id="2" name="Rectángulo 1">
          <a:hlinkClick xmlns:r="http://schemas.openxmlformats.org/officeDocument/2006/relationships" r:id="rId1"/>
          <a:extLst>
            <a:ext uri="{FF2B5EF4-FFF2-40B4-BE49-F238E27FC236}">
              <a16:creationId xmlns:a16="http://schemas.microsoft.com/office/drawing/2014/main" id="{36FFE45A-05CE-40BF-9651-3957D5D9A0F9}"/>
            </a:ext>
          </a:extLst>
        </xdr:cNvPr>
        <xdr:cNvSpPr/>
      </xdr:nvSpPr>
      <xdr:spPr>
        <a:xfrm>
          <a:off x="3152775" y="1552575"/>
          <a:ext cx="2057400" cy="4191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marL="0" indent="0" algn="ctr"/>
          <a:r>
            <a:rPr lang="es-CO" sz="1100">
              <a:solidFill>
                <a:sysClr val="windowText" lastClr="000000"/>
              </a:solidFill>
              <a:latin typeface="Arial" panose="020B0604020202020204" pitchFamily="34" charset="0"/>
              <a:ea typeface="+mn-ea"/>
              <a:cs typeface="Arial" panose="020B0604020202020204" pitchFamily="34" charset="0"/>
            </a:rPr>
            <a:t>Plan de Acción Institucional Integrado</a:t>
          </a:r>
        </a:p>
      </xdr:txBody>
    </xdr:sp>
    <xdr:clientData/>
  </xdr:twoCellAnchor>
  <xdr:twoCellAnchor>
    <xdr:from>
      <xdr:col>6</xdr:col>
      <xdr:colOff>28574</xdr:colOff>
      <xdr:row>8</xdr:row>
      <xdr:rowOff>19049</xdr:rowOff>
    </xdr:from>
    <xdr:to>
      <xdr:col>8</xdr:col>
      <xdr:colOff>647699</xdr:colOff>
      <xdr:row>10</xdr:row>
      <xdr:rowOff>123824</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5DFEBC16-4AD7-450C-A799-A1659F414021}"/>
            </a:ext>
          </a:extLst>
        </xdr:cNvPr>
        <xdr:cNvSpPr/>
      </xdr:nvSpPr>
      <xdr:spPr>
        <a:xfrm>
          <a:off x="6134099" y="1543049"/>
          <a:ext cx="2143125" cy="485775"/>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aseline="0">
              <a:solidFill>
                <a:sysClr val="windowText" lastClr="000000"/>
              </a:solidFill>
              <a:latin typeface="Arial" panose="020B0604020202020204" pitchFamily="34" charset="0"/>
              <a:cs typeface="Arial" panose="020B0604020202020204" pitchFamily="34" charset="0"/>
            </a:rPr>
            <a:t>Metas e indicadores PDD</a:t>
          </a:r>
        </a:p>
      </xdr:txBody>
    </xdr:sp>
    <xdr:clientData/>
  </xdr:twoCellAnchor>
  <xdr:twoCellAnchor>
    <xdr:from>
      <xdr:col>4</xdr:col>
      <xdr:colOff>123825</xdr:colOff>
      <xdr:row>11</xdr:row>
      <xdr:rowOff>114300</xdr:rowOff>
    </xdr:from>
    <xdr:to>
      <xdr:col>4</xdr:col>
      <xdr:colOff>2181225</xdr:colOff>
      <xdr:row>14</xdr:row>
      <xdr:rowOff>0</xdr:rowOff>
    </xdr:to>
    <xdr:sp macro="" textlink="">
      <xdr:nvSpPr>
        <xdr:cNvPr id="4" name="Rectángulo 3">
          <a:hlinkClick xmlns:r="http://schemas.openxmlformats.org/officeDocument/2006/relationships" r:id="rId3"/>
          <a:extLst>
            <a:ext uri="{FF2B5EF4-FFF2-40B4-BE49-F238E27FC236}">
              <a16:creationId xmlns:a16="http://schemas.microsoft.com/office/drawing/2014/main" id="{784DF656-7F7D-45F6-A0B4-681F0A241556}"/>
            </a:ext>
          </a:extLst>
        </xdr:cNvPr>
        <xdr:cNvSpPr/>
      </xdr:nvSpPr>
      <xdr:spPr>
        <a:xfrm>
          <a:off x="3171825" y="2209800"/>
          <a:ext cx="2057400" cy="4572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marL="0" indent="0" algn="ctr"/>
          <a:r>
            <a:rPr lang="es-CO" sz="1100">
              <a:solidFill>
                <a:sysClr val="windowText" lastClr="000000"/>
              </a:solidFill>
              <a:latin typeface="Arial" panose="020B0604020202020204" pitchFamily="34" charset="0"/>
              <a:ea typeface="+mn-ea"/>
              <a:cs typeface="Arial" panose="020B0604020202020204" pitchFamily="34" charset="0"/>
            </a:rPr>
            <a:t>Objetivos</a:t>
          </a:r>
          <a:r>
            <a:rPr lang="es-CO" sz="1100" baseline="0">
              <a:solidFill>
                <a:sysClr val="windowText" lastClr="000000"/>
              </a:solidFill>
              <a:latin typeface="Arial" panose="020B0604020202020204" pitchFamily="34" charset="0"/>
              <a:ea typeface="+mn-ea"/>
              <a:cs typeface="Arial" panose="020B0604020202020204" pitchFamily="34" charset="0"/>
            </a:rPr>
            <a:t> y metas proyectos de inversión</a:t>
          </a:r>
          <a:endParaRPr lang="es-CO" sz="11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6</xdr:col>
      <xdr:colOff>38099</xdr:colOff>
      <xdr:row>11</xdr:row>
      <xdr:rowOff>114299</xdr:rowOff>
    </xdr:from>
    <xdr:to>
      <xdr:col>8</xdr:col>
      <xdr:colOff>657224</xdr:colOff>
      <xdr:row>14</xdr:row>
      <xdr:rowOff>9524</xdr:rowOff>
    </xdr:to>
    <xdr:sp macro="" textlink="">
      <xdr:nvSpPr>
        <xdr:cNvPr id="5" name="Rectángulo 4">
          <a:hlinkClick xmlns:r="http://schemas.openxmlformats.org/officeDocument/2006/relationships" r:id="rId4"/>
          <a:extLst>
            <a:ext uri="{FF2B5EF4-FFF2-40B4-BE49-F238E27FC236}">
              <a16:creationId xmlns:a16="http://schemas.microsoft.com/office/drawing/2014/main" id="{1FAC6050-BD37-4B8F-A693-8D53C906DF3C}"/>
            </a:ext>
          </a:extLst>
        </xdr:cNvPr>
        <xdr:cNvSpPr/>
      </xdr:nvSpPr>
      <xdr:spPr>
        <a:xfrm>
          <a:off x="6143624" y="2209799"/>
          <a:ext cx="2143125" cy="466725"/>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marL="0" indent="0" algn="ctr"/>
          <a:r>
            <a:rPr lang="es-CO" sz="1100">
              <a:solidFill>
                <a:sysClr val="windowText" lastClr="000000"/>
              </a:solidFill>
              <a:latin typeface="Arial" panose="020B0604020202020204" pitchFamily="34" charset="0"/>
              <a:ea typeface="+mn-ea"/>
              <a:cs typeface="Arial" panose="020B0604020202020204" pitchFamily="34" charset="0"/>
            </a:rPr>
            <a:t>Presupuesto </a:t>
          </a:r>
        </a:p>
      </xdr:txBody>
    </xdr:sp>
    <xdr:clientData/>
  </xdr:twoCellAnchor>
  <xdr:twoCellAnchor>
    <xdr:from>
      <xdr:col>4</xdr:col>
      <xdr:colOff>1562100</xdr:colOff>
      <xdr:row>5</xdr:row>
      <xdr:rowOff>95250</xdr:rowOff>
    </xdr:from>
    <xdr:to>
      <xdr:col>6</xdr:col>
      <xdr:colOff>561975</xdr:colOff>
      <xdr:row>7</xdr:row>
      <xdr:rowOff>9525</xdr:rowOff>
    </xdr:to>
    <xdr:sp macro="" textlink="">
      <xdr:nvSpPr>
        <xdr:cNvPr id="6" name="Rectángulo 5">
          <a:extLst>
            <a:ext uri="{FF2B5EF4-FFF2-40B4-BE49-F238E27FC236}">
              <a16:creationId xmlns:a16="http://schemas.microsoft.com/office/drawing/2014/main" id="{3FAAFAF0-B0BE-4331-A086-DBD2952B2936}"/>
            </a:ext>
          </a:extLst>
        </xdr:cNvPr>
        <xdr:cNvSpPr/>
      </xdr:nvSpPr>
      <xdr:spPr>
        <a:xfrm>
          <a:off x="4610100" y="1047750"/>
          <a:ext cx="2057400" cy="295275"/>
        </a:xfrm>
        <a:prstGeom prst="rect">
          <a:avLst/>
        </a:prstGeom>
        <a:solidFill>
          <a:schemeClr val="accent4">
            <a:lumMod val="75000"/>
          </a:schemeClr>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s-CO" sz="1100">
              <a:latin typeface="Arial" panose="020B0604020202020204" pitchFamily="34" charset="0"/>
              <a:cs typeface="Arial" panose="020B0604020202020204" pitchFamily="34" charset="0"/>
            </a:rPr>
            <a:t>Menú de opciones</a:t>
          </a:r>
          <a:endParaRPr lang="es-CO" sz="1100" baseline="0">
            <a:latin typeface="Arial" panose="020B0604020202020204" pitchFamily="34" charset="0"/>
            <a:cs typeface="Arial" panose="020B0604020202020204" pitchFamily="34" charset="0"/>
          </a:endParaRPr>
        </a:p>
      </xdr:txBody>
    </xdr:sp>
    <xdr:clientData/>
  </xdr:twoCellAnchor>
  <xdr:oneCellAnchor>
    <xdr:from>
      <xdr:col>2</xdr:col>
      <xdr:colOff>447675</xdr:colOff>
      <xdr:row>5</xdr:row>
      <xdr:rowOff>0</xdr:rowOff>
    </xdr:from>
    <xdr:ext cx="940014" cy="1549753"/>
    <xdr:pic>
      <xdr:nvPicPr>
        <xdr:cNvPr id="7" name="Imagen 6">
          <a:extLst>
            <a:ext uri="{FF2B5EF4-FFF2-40B4-BE49-F238E27FC236}">
              <a16:creationId xmlns:a16="http://schemas.microsoft.com/office/drawing/2014/main" id="{8CE78E6E-1173-4657-9BF5-6FA5AF5ABE1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71675" y="952500"/>
          <a:ext cx="940014" cy="1549753"/>
        </a:xfrm>
        <a:prstGeom prst="rect">
          <a:avLst/>
        </a:prstGeom>
      </xdr:spPr>
    </xdr:pic>
    <xdr:clientData/>
  </xdr:oneCellAnchor>
  <xdr:twoCellAnchor>
    <xdr:from>
      <xdr:col>4</xdr:col>
      <xdr:colOff>695325</xdr:colOff>
      <xdr:row>1</xdr:row>
      <xdr:rowOff>104775</xdr:rowOff>
    </xdr:from>
    <xdr:to>
      <xdr:col>7</xdr:col>
      <xdr:colOff>685800</xdr:colOff>
      <xdr:row>4</xdr:row>
      <xdr:rowOff>57151</xdr:rowOff>
    </xdr:to>
    <xdr:sp macro="" textlink="">
      <xdr:nvSpPr>
        <xdr:cNvPr id="8" name="Rectángulo 7">
          <a:extLst>
            <a:ext uri="{FF2B5EF4-FFF2-40B4-BE49-F238E27FC236}">
              <a16:creationId xmlns:a16="http://schemas.microsoft.com/office/drawing/2014/main" id="{F52A51B5-6832-47D8-A156-4BC11233DEA4}"/>
            </a:ext>
          </a:extLst>
        </xdr:cNvPr>
        <xdr:cNvSpPr/>
      </xdr:nvSpPr>
      <xdr:spPr>
        <a:xfrm>
          <a:off x="3743325" y="295275"/>
          <a:ext cx="3810000" cy="523876"/>
        </a:xfrm>
        <a:prstGeom prst="rect">
          <a:avLst/>
        </a:prstGeom>
        <a:solidFill>
          <a:srgbClr val="C0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s-CO" sz="2400" baseline="0">
              <a:solidFill>
                <a:schemeClr val="bg1"/>
              </a:solidFill>
              <a:latin typeface="Arial" panose="020B0604020202020204" pitchFamily="34" charset="0"/>
              <a:cs typeface="Arial" panose="020B0604020202020204" pitchFamily="34" charset="0"/>
            </a:rPr>
            <a:t>PROGRAMACIÓN 2024</a:t>
          </a:r>
        </a:p>
      </xdr:txBody>
    </xdr:sp>
    <xdr:clientData/>
  </xdr:twoCellAnchor>
  <xdr:twoCellAnchor>
    <xdr:from>
      <xdr:col>6</xdr:col>
      <xdr:colOff>47624</xdr:colOff>
      <xdr:row>15</xdr:row>
      <xdr:rowOff>38099</xdr:rowOff>
    </xdr:from>
    <xdr:to>
      <xdr:col>8</xdr:col>
      <xdr:colOff>685799</xdr:colOff>
      <xdr:row>17</xdr:row>
      <xdr:rowOff>161924</xdr:rowOff>
    </xdr:to>
    <xdr:sp macro="" textlink="">
      <xdr:nvSpPr>
        <xdr:cNvPr id="9" name="Rectángulo 8">
          <a:hlinkClick xmlns:r="http://schemas.openxmlformats.org/officeDocument/2006/relationships" r:id="rId6"/>
          <a:extLst>
            <a:ext uri="{FF2B5EF4-FFF2-40B4-BE49-F238E27FC236}">
              <a16:creationId xmlns:a16="http://schemas.microsoft.com/office/drawing/2014/main" id="{18B8B517-45DF-458E-A4B8-2EE3EB174625}"/>
            </a:ext>
          </a:extLst>
        </xdr:cNvPr>
        <xdr:cNvSpPr/>
      </xdr:nvSpPr>
      <xdr:spPr>
        <a:xfrm>
          <a:off x="6153149" y="2895599"/>
          <a:ext cx="2162175" cy="504825"/>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a:solidFill>
                <a:sysClr val="windowText" lastClr="000000"/>
              </a:solidFill>
              <a:latin typeface="Arial" panose="020B0604020202020204" pitchFamily="34" charset="0"/>
              <a:cs typeface="Arial" panose="020B0604020202020204" pitchFamily="34" charset="0"/>
            </a:rPr>
            <a:t>Mapa y plan de tratamiento</a:t>
          </a:r>
          <a:r>
            <a:rPr lang="es-CO" sz="1100" baseline="0">
              <a:solidFill>
                <a:sysClr val="windowText" lastClr="000000"/>
              </a:solidFill>
              <a:latin typeface="Arial" panose="020B0604020202020204" pitchFamily="34" charset="0"/>
              <a:cs typeface="Arial" panose="020B0604020202020204" pitchFamily="34" charset="0"/>
            </a:rPr>
            <a:t> de</a:t>
          </a:r>
          <a:r>
            <a:rPr lang="es-CO" sz="1100">
              <a:solidFill>
                <a:sysClr val="windowText" lastClr="000000"/>
              </a:solidFill>
              <a:latin typeface="Arial" panose="020B0604020202020204" pitchFamily="34" charset="0"/>
              <a:cs typeface="Arial" panose="020B0604020202020204" pitchFamily="34" charset="0"/>
            </a:rPr>
            <a:t> riesgos</a:t>
          </a:r>
          <a:endParaRPr lang="es-CO" sz="1100"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4</xdr:col>
      <xdr:colOff>123825</xdr:colOff>
      <xdr:row>15</xdr:row>
      <xdr:rowOff>47625</xdr:rowOff>
    </xdr:from>
    <xdr:to>
      <xdr:col>4</xdr:col>
      <xdr:colOff>2219325</xdr:colOff>
      <xdr:row>17</xdr:row>
      <xdr:rowOff>161925</xdr:rowOff>
    </xdr:to>
    <xdr:sp macro="" textlink="">
      <xdr:nvSpPr>
        <xdr:cNvPr id="10" name="Rectángulo 9">
          <a:hlinkClick xmlns:r="http://schemas.openxmlformats.org/officeDocument/2006/relationships" r:id="rId7"/>
          <a:extLst>
            <a:ext uri="{FF2B5EF4-FFF2-40B4-BE49-F238E27FC236}">
              <a16:creationId xmlns:a16="http://schemas.microsoft.com/office/drawing/2014/main" id="{DE429BA8-18C6-40B0-8D3F-92709B2445F0}"/>
            </a:ext>
          </a:extLst>
        </xdr:cNvPr>
        <xdr:cNvSpPr/>
      </xdr:nvSpPr>
      <xdr:spPr>
        <a:xfrm>
          <a:off x="3171825" y="2905125"/>
          <a:ext cx="2095500" cy="4953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marL="0" indent="0" algn="ctr"/>
          <a:r>
            <a:rPr lang="es-CO" sz="1100">
              <a:solidFill>
                <a:sysClr val="windowText" lastClr="000000"/>
              </a:solidFill>
              <a:latin typeface="Arial" panose="020B0604020202020204" pitchFamily="34" charset="0"/>
              <a:ea typeface="+mn-ea"/>
              <a:cs typeface="Arial" panose="020B0604020202020204" pitchFamily="34" charset="0"/>
            </a:rPr>
            <a:t>Indicadores de Gestión</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726150</xdr:colOff>
      <xdr:row>1</xdr:row>
      <xdr:rowOff>97971</xdr:rowOff>
    </xdr:from>
    <xdr:to>
      <xdr:col>1</xdr:col>
      <xdr:colOff>1733212</xdr:colOff>
      <xdr:row>4</xdr:row>
      <xdr:rowOff>35552</xdr:rowOff>
    </xdr:to>
    <xdr:pic>
      <xdr:nvPicPr>
        <xdr:cNvPr id="3" name="Imagen 2" descr="escudo-alc">
          <a:extLst>
            <a:ext uri="{FF2B5EF4-FFF2-40B4-BE49-F238E27FC236}">
              <a16:creationId xmlns:a16="http://schemas.microsoft.com/office/drawing/2014/main" id="{5E7B53A1-E7BF-40D4-8832-F06E6CBE6B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0579" y="274864"/>
          <a:ext cx="1001958" cy="525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89806</xdr:colOff>
      <xdr:row>1</xdr:row>
      <xdr:rowOff>68036</xdr:rowOff>
    </xdr:from>
    <xdr:to>
      <xdr:col>2</xdr:col>
      <xdr:colOff>536195</xdr:colOff>
      <xdr:row>4</xdr:row>
      <xdr:rowOff>312963</xdr:rowOff>
    </xdr:to>
    <xdr:pic>
      <xdr:nvPicPr>
        <xdr:cNvPr id="2" name="Picture 1" descr="escudo-alc">
          <a:extLst>
            <a:ext uri="{FF2B5EF4-FFF2-40B4-BE49-F238E27FC236}">
              <a16:creationId xmlns:a16="http://schemas.microsoft.com/office/drawing/2014/main" id="{E3DF9138-2F1B-47CF-8302-2A7ECCA2D2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9356" y="572861"/>
          <a:ext cx="1589389" cy="12736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47625</xdr:rowOff>
    </xdr:from>
    <xdr:to>
      <xdr:col>1</xdr:col>
      <xdr:colOff>889000</xdr:colOff>
      <xdr:row>0</xdr:row>
      <xdr:rowOff>444500</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80CD0629-88DB-4AF2-B2F8-A2F20833AFB2}"/>
            </a:ext>
          </a:extLst>
        </xdr:cNvPr>
        <xdr:cNvSpPr/>
      </xdr:nvSpPr>
      <xdr:spPr>
        <a:xfrm>
          <a:off x="209550" y="47625"/>
          <a:ext cx="889000" cy="39687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s-CO" sz="1100" b="1">
              <a:solidFill>
                <a:srgbClr val="6A310A"/>
              </a:solidFill>
            </a:rPr>
            <a:t>MENÚ</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247650</xdr:colOff>
      <xdr:row>1</xdr:row>
      <xdr:rowOff>101601</xdr:rowOff>
    </xdr:from>
    <xdr:to>
      <xdr:col>1</xdr:col>
      <xdr:colOff>1476375</xdr:colOff>
      <xdr:row>4</xdr:row>
      <xdr:rowOff>158750</xdr:rowOff>
    </xdr:to>
    <xdr:pic>
      <xdr:nvPicPr>
        <xdr:cNvPr id="2" name="Picture 1" descr="escudo-alc">
          <a:extLst>
            <a:ext uri="{FF2B5EF4-FFF2-40B4-BE49-F238E27FC236}">
              <a16:creationId xmlns:a16="http://schemas.microsoft.com/office/drawing/2014/main" id="{517A1955-479D-47CE-BCA9-A4686FEBFC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3950" y="558801"/>
          <a:ext cx="1228725" cy="742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1</xdr:row>
      <xdr:rowOff>47625</xdr:rowOff>
    </xdr:from>
    <xdr:ext cx="0" cy="561975"/>
    <xdr:pic>
      <xdr:nvPicPr>
        <xdr:cNvPr id="2" name="image1.jpg" descr="escudo-alc">
          <a:extLst>
            <a:ext uri="{FF2B5EF4-FFF2-40B4-BE49-F238E27FC236}">
              <a16:creationId xmlns:a16="http://schemas.microsoft.com/office/drawing/2014/main" id="{C3DA0279-F8E4-470E-A73F-B6898E8543C2}"/>
            </a:ext>
          </a:extLst>
        </xdr:cNvPr>
        <xdr:cNvPicPr preferRelativeResize="0"/>
      </xdr:nvPicPr>
      <xdr:blipFill>
        <a:blip xmlns:r="http://schemas.openxmlformats.org/officeDocument/2006/relationships" r:embed="rId1" cstate="print"/>
        <a:stretch>
          <a:fillRect/>
        </a:stretch>
      </xdr:blipFill>
      <xdr:spPr>
        <a:xfrm>
          <a:off x="123825" y="104775"/>
          <a:ext cx="0" cy="561975"/>
        </a:xfrm>
        <a:prstGeom prst="rect">
          <a:avLst/>
        </a:prstGeom>
        <a:noFill/>
      </xdr:spPr>
    </xdr:pic>
    <xdr:clientData fLocksWithSheet="0"/>
  </xdr:oneCellAnchor>
  <xdr:oneCellAnchor>
    <xdr:from>
      <xdr:col>1</xdr:col>
      <xdr:colOff>152400</xdr:colOff>
      <xdr:row>1</xdr:row>
      <xdr:rowOff>123825</xdr:rowOff>
    </xdr:from>
    <xdr:ext cx="1990725" cy="1028700"/>
    <xdr:pic>
      <xdr:nvPicPr>
        <xdr:cNvPr id="3" name="image2.jpg" descr="escudo-alc">
          <a:extLst>
            <a:ext uri="{FF2B5EF4-FFF2-40B4-BE49-F238E27FC236}">
              <a16:creationId xmlns:a16="http://schemas.microsoft.com/office/drawing/2014/main" id="{AF33304F-355D-4E9A-B2FD-5F7A035F244D}"/>
            </a:ext>
          </a:extLst>
        </xdr:cNvPr>
        <xdr:cNvPicPr preferRelativeResize="0"/>
      </xdr:nvPicPr>
      <xdr:blipFill>
        <a:blip xmlns:r="http://schemas.openxmlformats.org/officeDocument/2006/relationships" r:embed="rId2" cstate="print"/>
        <a:stretch>
          <a:fillRect/>
        </a:stretch>
      </xdr:blipFill>
      <xdr:spPr>
        <a:xfrm>
          <a:off x="276225" y="180975"/>
          <a:ext cx="1990725" cy="1028700"/>
        </a:xfrm>
        <a:prstGeom prst="rect">
          <a:avLst/>
        </a:prstGeom>
        <a:noFill/>
      </xdr:spPr>
    </xdr:pic>
    <xdr:clientData fLocksWithSheet="0"/>
  </xdr:oneCellAnchor>
  <xdr:twoCellAnchor editAs="oneCell">
    <xdr:from>
      <xdr:col>88</xdr:col>
      <xdr:colOff>402764</xdr:colOff>
      <xdr:row>52</xdr:row>
      <xdr:rowOff>444501</xdr:rowOff>
    </xdr:from>
    <xdr:to>
      <xdr:col>88</xdr:col>
      <xdr:colOff>4783668</xdr:colOff>
      <xdr:row>52</xdr:row>
      <xdr:rowOff>2889250</xdr:rowOff>
    </xdr:to>
    <xdr:pic>
      <xdr:nvPicPr>
        <xdr:cNvPr id="4" name="Imagen 3">
          <a:extLst>
            <a:ext uri="{FF2B5EF4-FFF2-40B4-BE49-F238E27FC236}">
              <a16:creationId xmlns:a16="http://schemas.microsoft.com/office/drawing/2014/main" id="{28BC38C1-7BE8-4595-8A7D-96BF6067C04B}"/>
            </a:ext>
          </a:extLst>
        </xdr:cNvPr>
        <xdr:cNvPicPr>
          <a:picLocks noChangeAspect="1"/>
        </xdr:cNvPicPr>
      </xdr:nvPicPr>
      <xdr:blipFill>
        <a:blip xmlns:r="http://schemas.openxmlformats.org/officeDocument/2006/relationships" r:embed="rId3"/>
        <a:stretch>
          <a:fillRect/>
        </a:stretch>
      </xdr:blipFill>
      <xdr:spPr>
        <a:xfrm>
          <a:off x="166775939" y="116344701"/>
          <a:ext cx="4380904" cy="2444749"/>
        </a:xfrm>
        <a:prstGeom prst="rect">
          <a:avLst/>
        </a:prstGeom>
      </xdr:spPr>
    </xdr:pic>
    <xdr:clientData/>
  </xdr:twoCellAnchor>
  <xdr:twoCellAnchor editAs="oneCell">
    <xdr:from>
      <xdr:col>88</xdr:col>
      <xdr:colOff>306917</xdr:colOff>
      <xdr:row>61</xdr:row>
      <xdr:rowOff>317500</xdr:rowOff>
    </xdr:from>
    <xdr:to>
      <xdr:col>88</xdr:col>
      <xdr:colOff>4804834</xdr:colOff>
      <xdr:row>61</xdr:row>
      <xdr:rowOff>2931456</xdr:rowOff>
    </xdr:to>
    <xdr:pic>
      <xdr:nvPicPr>
        <xdr:cNvPr id="5" name="Imagen 4">
          <a:extLst>
            <a:ext uri="{FF2B5EF4-FFF2-40B4-BE49-F238E27FC236}">
              <a16:creationId xmlns:a16="http://schemas.microsoft.com/office/drawing/2014/main" id="{41F4B12E-E13A-4A1F-9A9E-013D056B99EB}"/>
            </a:ext>
          </a:extLst>
        </xdr:cNvPr>
        <xdr:cNvPicPr>
          <a:picLocks noChangeAspect="1"/>
        </xdr:cNvPicPr>
      </xdr:nvPicPr>
      <xdr:blipFill>
        <a:blip xmlns:r="http://schemas.openxmlformats.org/officeDocument/2006/relationships" r:embed="rId4"/>
        <a:stretch>
          <a:fillRect/>
        </a:stretch>
      </xdr:blipFill>
      <xdr:spPr>
        <a:xfrm>
          <a:off x="166680092" y="139125325"/>
          <a:ext cx="4497917" cy="2613956"/>
        </a:xfrm>
        <a:prstGeom prst="rect">
          <a:avLst/>
        </a:prstGeom>
      </xdr:spPr>
    </xdr:pic>
    <xdr:clientData/>
  </xdr:twoCellAnchor>
  <xdr:twoCellAnchor>
    <xdr:from>
      <xdr:col>16</xdr:col>
      <xdr:colOff>76201</xdr:colOff>
      <xdr:row>57</xdr:row>
      <xdr:rowOff>2778</xdr:rowOff>
    </xdr:from>
    <xdr:to>
      <xdr:col>17</xdr:col>
      <xdr:colOff>4763</xdr:colOff>
      <xdr:row>57</xdr:row>
      <xdr:rowOff>2778</xdr:rowOff>
    </xdr:to>
    <xdr:sp macro="" textlink="">
      <xdr:nvSpPr>
        <xdr:cNvPr id="6" name="CuadroTexto 5">
          <a:extLst>
            <a:ext uri="{FF2B5EF4-FFF2-40B4-BE49-F238E27FC236}">
              <a16:creationId xmlns:a16="http://schemas.microsoft.com/office/drawing/2014/main" id="{3EC21484-C6FC-400A-AB75-FC97C6E43E7B}"/>
            </a:ext>
          </a:extLst>
        </xdr:cNvPr>
        <xdr:cNvSpPr txBox="1"/>
      </xdr:nvSpPr>
      <xdr:spPr>
        <a:xfrm>
          <a:off x="32575501" y="128333103"/>
          <a:ext cx="690562"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FF0000"/>
              </a:solidFill>
            </a:rPr>
            <a:t>Diligenciar información</a:t>
          </a:r>
        </a:p>
      </xdr:txBody>
    </xdr:sp>
    <xdr:clientData/>
  </xdr:twoCellAnchor>
  <xdr:twoCellAnchor>
    <xdr:from>
      <xdr:col>17</xdr:col>
      <xdr:colOff>76201</xdr:colOff>
      <xdr:row>57</xdr:row>
      <xdr:rowOff>2778</xdr:rowOff>
    </xdr:from>
    <xdr:to>
      <xdr:col>18</xdr:col>
      <xdr:colOff>4763</xdr:colOff>
      <xdr:row>57</xdr:row>
      <xdr:rowOff>2778</xdr:rowOff>
    </xdr:to>
    <xdr:sp macro="" textlink="">
      <xdr:nvSpPr>
        <xdr:cNvPr id="7" name="CuadroTexto 6">
          <a:extLst>
            <a:ext uri="{FF2B5EF4-FFF2-40B4-BE49-F238E27FC236}">
              <a16:creationId xmlns:a16="http://schemas.microsoft.com/office/drawing/2014/main" id="{980B54B0-3533-4072-9274-DE9A65B75EF0}"/>
            </a:ext>
          </a:extLst>
        </xdr:cNvPr>
        <xdr:cNvSpPr txBox="1"/>
      </xdr:nvSpPr>
      <xdr:spPr>
        <a:xfrm>
          <a:off x="33337501" y="128333103"/>
          <a:ext cx="47148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FF0000"/>
              </a:solidFill>
            </a:rPr>
            <a:t>Diligenciar información</a:t>
          </a:r>
        </a:p>
      </xdr:txBody>
    </xdr:sp>
    <xdr:clientData/>
  </xdr:twoCellAnchor>
  <xdr:twoCellAnchor editAs="oneCell">
    <xdr:from>
      <xdr:col>88</xdr:col>
      <xdr:colOff>317500</xdr:colOff>
      <xdr:row>57</xdr:row>
      <xdr:rowOff>433916</xdr:rowOff>
    </xdr:from>
    <xdr:to>
      <xdr:col>88</xdr:col>
      <xdr:colOff>4902089</xdr:colOff>
      <xdr:row>58</xdr:row>
      <xdr:rowOff>4233</xdr:rowOff>
    </xdr:to>
    <xdr:pic>
      <xdr:nvPicPr>
        <xdr:cNvPr id="8" name="Imagen 7">
          <a:extLst>
            <a:ext uri="{FF2B5EF4-FFF2-40B4-BE49-F238E27FC236}">
              <a16:creationId xmlns:a16="http://schemas.microsoft.com/office/drawing/2014/main" id="{6BA12027-F85F-49B1-B148-DEC71547B493}"/>
            </a:ext>
          </a:extLst>
        </xdr:cNvPr>
        <xdr:cNvPicPr>
          <a:picLocks noChangeAspect="1"/>
        </xdr:cNvPicPr>
      </xdr:nvPicPr>
      <xdr:blipFill>
        <a:blip xmlns:r="http://schemas.openxmlformats.org/officeDocument/2006/relationships" r:embed="rId5"/>
        <a:stretch>
          <a:fillRect/>
        </a:stretch>
      </xdr:blipFill>
      <xdr:spPr>
        <a:xfrm>
          <a:off x="166690675" y="128764241"/>
          <a:ext cx="4584589" cy="2618317"/>
        </a:xfrm>
        <a:prstGeom prst="rect">
          <a:avLst/>
        </a:prstGeom>
      </xdr:spPr>
    </xdr:pic>
    <xdr:clientData/>
  </xdr:twoCellAnchor>
  <xdr:twoCellAnchor editAs="oneCell">
    <xdr:from>
      <xdr:col>88</xdr:col>
      <xdr:colOff>402169</xdr:colOff>
      <xdr:row>17</xdr:row>
      <xdr:rowOff>317501</xdr:rowOff>
    </xdr:from>
    <xdr:to>
      <xdr:col>88</xdr:col>
      <xdr:colOff>4847166</xdr:colOff>
      <xdr:row>17</xdr:row>
      <xdr:rowOff>2804583</xdr:rowOff>
    </xdr:to>
    <xdr:pic>
      <xdr:nvPicPr>
        <xdr:cNvPr id="9" name="Imagen 8">
          <a:extLst>
            <a:ext uri="{FF2B5EF4-FFF2-40B4-BE49-F238E27FC236}">
              <a16:creationId xmlns:a16="http://schemas.microsoft.com/office/drawing/2014/main" id="{05F81084-5C27-4007-8810-46BC0549DD60}"/>
            </a:ext>
          </a:extLst>
        </xdr:cNvPr>
        <xdr:cNvPicPr>
          <a:picLocks noChangeAspect="1"/>
        </xdr:cNvPicPr>
      </xdr:nvPicPr>
      <xdr:blipFill>
        <a:blip xmlns:r="http://schemas.openxmlformats.org/officeDocument/2006/relationships" r:embed="rId6"/>
        <a:stretch>
          <a:fillRect/>
        </a:stretch>
      </xdr:blipFill>
      <xdr:spPr>
        <a:xfrm>
          <a:off x="166775344" y="19548476"/>
          <a:ext cx="4444997" cy="2487082"/>
        </a:xfrm>
        <a:prstGeom prst="rect">
          <a:avLst/>
        </a:prstGeom>
      </xdr:spPr>
    </xdr:pic>
    <xdr:clientData/>
  </xdr:twoCellAnchor>
  <xdr:twoCellAnchor editAs="oneCell">
    <xdr:from>
      <xdr:col>88</xdr:col>
      <xdr:colOff>370416</xdr:colOff>
      <xdr:row>19</xdr:row>
      <xdr:rowOff>328083</xdr:rowOff>
    </xdr:from>
    <xdr:to>
      <xdr:col>88</xdr:col>
      <xdr:colOff>4773083</xdr:colOff>
      <xdr:row>19</xdr:row>
      <xdr:rowOff>2846917</xdr:rowOff>
    </xdr:to>
    <xdr:pic>
      <xdr:nvPicPr>
        <xdr:cNvPr id="10" name="Imagen 9">
          <a:extLst>
            <a:ext uri="{FF2B5EF4-FFF2-40B4-BE49-F238E27FC236}">
              <a16:creationId xmlns:a16="http://schemas.microsoft.com/office/drawing/2014/main" id="{3B305A07-6664-49CF-8E75-E2F2CC14BE6F}"/>
            </a:ext>
          </a:extLst>
        </xdr:cNvPr>
        <xdr:cNvPicPr>
          <a:picLocks noChangeAspect="1"/>
        </xdr:cNvPicPr>
      </xdr:nvPicPr>
      <xdr:blipFill>
        <a:blip xmlns:r="http://schemas.openxmlformats.org/officeDocument/2006/relationships" r:embed="rId7"/>
        <a:stretch>
          <a:fillRect/>
        </a:stretch>
      </xdr:blipFill>
      <xdr:spPr>
        <a:xfrm>
          <a:off x="166743591" y="24083433"/>
          <a:ext cx="4402667" cy="2518834"/>
        </a:xfrm>
        <a:prstGeom prst="rect">
          <a:avLst/>
        </a:prstGeom>
      </xdr:spPr>
    </xdr:pic>
    <xdr:clientData/>
  </xdr:twoCellAnchor>
  <xdr:twoCellAnchor editAs="oneCell">
    <xdr:from>
      <xdr:col>88</xdr:col>
      <xdr:colOff>381000</xdr:colOff>
      <xdr:row>20</xdr:row>
      <xdr:rowOff>391582</xdr:rowOff>
    </xdr:from>
    <xdr:to>
      <xdr:col>88</xdr:col>
      <xdr:colOff>4836583</xdr:colOff>
      <xdr:row>20</xdr:row>
      <xdr:rowOff>3397249</xdr:rowOff>
    </xdr:to>
    <xdr:pic>
      <xdr:nvPicPr>
        <xdr:cNvPr id="11" name="Imagen 10">
          <a:extLst>
            <a:ext uri="{FF2B5EF4-FFF2-40B4-BE49-F238E27FC236}">
              <a16:creationId xmlns:a16="http://schemas.microsoft.com/office/drawing/2014/main" id="{A5B16C04-3D99-4E05-944B-FF5E3C61A057}"/>
            </a:ext>
          </a:extLst>
        </xdr:cNvPr>
        <xdr:cNvPicPr>
          <a:picLocks noChangeAspect="1"/>
        </xdr:cNvPicPr>
      </xdr:nvPicPr>
      <xdr:blipFill>
        <a:blip xmlns:r="http://schemas.openxmlformats.org/officeDocument/2006/relationships" r:embed="rId8"/>
        <a:stretch>
          <a:fillRect/>
        </a:stretch>
      </xdr:blipFill>
      <xdr:spPr>
        <a:xfrm>
          <a:off x="166754175" y="27337807"/>
          <a:ext cx="4455583" cy="3005667"/>
        </a:xfrm>
        <a:prstGeom prst="rect">
          <a:avLst/>
        </a:prstGeom>
      </xdr:spPr>
    </xdr:pic>
    <xdr:clientData/>
  </xdr:twoCellAnchor>
  <xdr:twoCellAnchor editAs="oneCell">
    <xdr:from>
      <xdr:col>88</xdr:col>
      <xdr:colOff>374651</xdr:colOff>
      <xdr:row>55</xdr:row>
      <xdr:rowOff>306917</xdr:rowOff>
    </xdr:from>
    <xdr:to>
      <xdr:col>88</xdr:col>
      <xdr:colOff>4780089</xdr:colOff>
      <xdr:row>55</xdr:row>
      <xdr:rowOff>2868084</xdr:rowOff>
    </xdr:to>
    <xdr:pic>
      <xdr:nvPicPr>
        <xdr:cNvPr id="12" name="Imagen 11">
          <a:extLst>
            <a:ext uri="{FF2B5EF4-FFF2-40B4-BE49-F238E27FC236}">
              <a16:creationId xmlns:a16="http://schemas.microsoft.com/office/drawing/2014/main" id="{002ADC58-5D60-41EA-8CC8-A6208525E6D5}"/>
            </a:ext>
          </a:extLst>
        </xdr:cNvPr>
        <xdr:cNvPicPr>
          <a:picLocks noChangeAspect="1"/>
        </xdr:cNvPicPr>
      </xdr:nvPicPr>
      <xdr:blipFill>
        <a:blip xmlns:r="http://schemas.openxmlformats.org/officeDocument/2006/relationships" r:embed="rId9"/>
        <a:stretch>
          <a:fillRect/>
        </a:stretch>
      </xdr:blipFill>
      <xdr:spPr>
        <a:xfrm>
          <a:off x="166747826" y="122274542"/>
          <a:ext cx="4405438" cy="2561167"/>
        </a:xfrm>
        <a:prstGeom prst="rect">
          <a:avLst/>
        </a:prstGeom>
      </xdr:spPr>
    </xdr:pic>
    <xdr:clientData/>
  </xdr:twoCellAnchor>
  <xdr:twoCellAnchor editAs="oneCell">
    <xdr:from>
      <xdr:col>88</xdr:col>
      <xdr:colOff>373593</xdr:colOff>
      <xdr:row>56</xdr:row>
      <xdr:rowOff>296333</xdr:rowOff>
    </xdr:from>
    <xdr:to>
      <xdr:col>88</xdr:col>
      <xdr:colOff>4810725</xdr:colOff>
      <xdr:row>56</xdr:row>
      <xdr:rowOff>2952750</xdr:rowOff>
    </xdr:to>
    <xdr:pic>
      <xdr:nvPicPr>
        <xdr:cNvPr id="13" name="Imagen 12">
          <a:extLst>
            <a:ext uri="{FF2B5EF4-FFF2-40B4-BE49-F238E27FC236}">
              <a16:creationId xmlns:a16="http://schemas.microsoft.com/office/drawing/2014/main" id="{4F43B94D-813D-4612-B6D8-9D120C7EACC5}"/>
            </a:ext>
          </a:extLst>
        </xdr:cNvPr>
        <xdr:cNvPicPr>
          <a:picLocks noChangeAspect="1"/>
        </xdr:cNvPicPr>
      </xdr:nvPicPr>
      <xdr:blipFill>
        <a:blip xmlns:r="http://schemas.openxmlformats.org/officeDocument/2006/relationships" r:embed="rId10"/>
        <a:stretch>
          <a:fillRect/>
        </a:stretch>
      </xdr:blipFill>
      <xdr:spPr>
        <a:xfrm>
          <a:off x="166746768" y="125445308"/>
          <a:ext cx="4437132" cy="2656417"/>
        </a:xfrm>
        <a:prstGeom prst="rect">
          <a:avLst/>
        </a:prstGeom>
      </xdr:spPr>
    </xdr:pic>
    <xdr:clientData/>
  </xdr:twoCellAnchor>
  <xdr:twoCellAnchor editAs="oneCell">
    <xdr:from>
      <xdr:col>88</xdr:col>
      <xdr:colOff>363007</xdr:colOff>
      <xdr:row>99</xdr:row>
      <xdr:rowOff>254001</xdr:rowOff>
    </xdr:from>
    <xdr:to>
      <xdr:col>88</xdr:col>
      <xdr:colOff>4836583</xdr:colOff>
      <xdr:row>99</xdr:row>
      <xdr:rowOff>2863851</xdr:rowOff>
    </xdr:to>
    <xdr:pic>
      <xdr:nvPicPr>
        <xdr:cNvPr id="14" name="Imagen 13">
          <a:extLst>
            <a:ext uri="{FF2B5EF4-FFF2-40B4-BE49-F238E27FC236}">
              <a16:creationId xmlns:a16="http://schemas.microsoft.com/office/drawing/2014/main" id="{76AD4DBA-61D4-4667-AAD3-AA3CE11606C1}"/>
            </a:ext>
          </a:extLst>
        </xdr:cNvPr>
        <xdr:cNvPicPr>
          <a:picLocks noChangeAspect="1"/>
        </xdr:cNvPicPr>
      </xdr:nvPicPr>
      <xdr:blipFill>
        <a:blip xmlns:r="http://schemas.openxmlformats.org/officeDocument/2006/relationships" r:embed="rId11"/>
        <a:stretch>
          <a:fillRect/>
        </a:stretch>
      </xdr:blipFill>
      <xdr:spPr>
        <a:xfrm>
          <a:off x="166736182" y="256466976"/>
          <a:ext cx="4473576" cy="2609850"/>
        </a:xfrm>
        <a:prstGeom prst="rect">
          <a:avLst/>
        </a:prstGeom>
      </xdr:spPr>
    </xdr:pic>
    <xdr:clientData/>
  </xdr:twoCellAnchor>
  <xdr:twoCellAnchor editAs="oneCell">
    <xdr:from>
      <xdr:col>88</xdr:col>
      <xdr:colOff>380998</xdr:colOff>
      <xdr:row>33</xdr:row>
      <xdr:rowOff>264584</xdr:rowOff>
    </xdr:from>
    <xdr:to>
      <xdr:col>88</xdr:col>
      <xdr:colOff>4758409</xdr:colOff>
      <xdr:row>33</xdr:row>
      <xdr:rowOff>2922670</xdr:rowOff>
    </xdr:to>
    <xdr:pic>
      <xdr:nvPicPr>
        <xdr:cNvPr id="15" name="Imagen 14">
          <a:extLst>
            <a:ext uri="{FF2B5EF4-FFF2-40B4-BE49-F238E27FC236}">
              <a16:creationId xmlns:a16="http://schemas.microsoft.com/office/drawing/2014/main" id="{9CF91AC8-7977-48A9-8F2B-B2C6DEACE93B}"/>
            </a:ext>
          </a:extLst>
        </xdr:cNvPr>
        <xdr:cNvPicPr>
          <a:picLocks noChangeAspect="1"/>
        </xdr:cNvPicPr>
      </xdr:nvPicPr>
      <xdr:blipFill>
        <a:blip xmlns:r="http://schemas.openxmlformats.org/officeDocument/2006/relationships" r:embed="rId12"/>
        <a:stretch>
          <a:fillRect/>
        </a:stretch>
      </xdr:blipFill>
      <xdr:spPr>
        <a:xfrm>
          <a:off x="166754173" y="64053509"/>
          <a:ext cx="4377411" cy="2658086"/>
        </a:xfrm>
        <a:prstGeom prst="rect">
          <a:avLst/>
        </a:prstGeom>
      </xdr:spPr>
    </xdr:pic>
    <xdr:clientData/>
  </xdr:twoCellAnchor>
  <xdr:twoCellAnchor editAs="oneCell">
    <xdr:from>
      <xdr:col>88</xdr:col>
      <xdr:colOff>256117</xdr:colOff>
      <xdr:row>43</xdr:row>
      <xdr:rowOff>317500</xdr:rowOff>
    </xdr:from>
    <xdr:to>
      <xdr:col>88</xdr:col>
      <xdr:colOff>4827546</xdr:colOff>
      <xdr:row>43</xdr:row>
      <xdr:rowOff>2952750</xdr:rowOff>
    </xdr:to>
    <xdr:pic>
      <xdr:nvPicPr>
        <xdr:cNvPr id="16" name="Imagen 15">
          <a:extLst>
            <a:ext uri="{FF2B5EF4-FFF2-40B4-BE49-F238E27FC236}">
              <a16:creationId xmlns:a16="http://schemas.microsoft.com/office/drawing/2014/main" id="{8A3DCA66-B5BD-4F3A-92CA-A57FFB0DEE64}"/>
            </a:ext>
          </a:extLst>
        </xdr:cNvPr>
        <xdr:cNvPicPr>
          <a:picLocks noChangeAspect="1"/>
        </xdr:cNvPicPr>
      </xdr:nvPicPr>
      <xdr:blipFill>
        <a:blip xmlns:r="http://schemas.openxmlformats.org/officeDocument/2006/relationships" r:embed="rId13"/>
        <a:stretch>
          <a:fillRect/>
        </a:stretch>
      </xdr:blipFill>
      <xdr:spPr>
        <a:xfrm>
          <a:off x="166629292" y="94519750"/>
          <a:ext cx="4571429" cy="2635250"/>
        </a:xfrm>
        <a:prstGeom prst="rect">
          <a:avLst/>
        </a:prstGeom>
      </xdr:spPr>
    </xdr:pic>
    <xdr:clientData/>
  </xdr:twoCellAnchor>
  <xdr:twoCellAnchor editAs="oneCell">
    <xdr:from>
      <xdr:col>12</xdr:col>
      <xdr:colOff>666750</xdr:colOff>
      <xdr:row>27</xdr:row>
      <xdr:rowOff>0</xdr:rowOff>
    </xdr:from>
    <xdr:to>
      <xdr:col>12</xdr:col>
      <xdr:colOff>666750</xdr:colOff>
      <xdr:row>28</xdr:row>
      <xdr:rowOff>2368194</xdr:rowOff>
    </xdr:to>
    <xdr:pic>
      <xdr:nvPicPr>
        <xdr:cNvPr id="17" name="Imagen 16">
          <a:extLst>
            <a:ext uri="{FF2B5EF4-FFF2-40B4-BE49-F238E27FC236}">
              <a16:creationId xmlns:a16="http://schemas.microsoft.com/office/drawing/2014/main" id="{2A0BD05F-F704-4083-8C73-C79B52867441}"/>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1526500" y="47672625"/>
          <a:ext cx="0" cy="5549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666750</xdr:colOff>
      <xdr:row>27</xdr:row>
      <xdr:rowOff>0</xdr:rowOff>
    </xdr:from>
    <xdr:to>
      <xdr:col>12</xdr:col>
      <xdr:colOff>666750</xdr:colOff>
      <xdr:row>28</xdr:row>
      <xdr:rowOff>2368194</xdr:rowOff>
    </xdr:to>
    <xdr:pic>
      <xdr:nvPicPr>
        <xdr:cNvPr id="18" name="Imagen 17">
          <a:extLst>
            <a:ext uri="{FF2B5EF4-FFF2-40B4-BE49-F238E27FC236}">
              <a16:creationId xmlns:a16="http://schemas.microsoft.com/office/drawing/2014/main" id="{E9FE6ABE-59FF-437E-AF2A-CA734FEF7D84}"/>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1526500" y="47672625"/>
          <a:ext cx="0" cy="5549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10</xdr:col>
      <xdr:colOff>437029</xdr:colOff>
      <xdr:row>30</xdr:row>
      <xdr:rowOff>44823</xdr:rowOff>
    </xdr:from>
    <xdr:ext cx="184731" cy="264560"/>
    <xdr:sp macro="" textlink="">
      <xdr:nvSpPr>
        <xdr:cNvPr id="19" name="CuadroTexto 18">
          <a:extLst>
            <a:ext uri="{FF2B5EF4-FFF2-40B4-BE49-F238E27FC236}">
              <a16:creationId xmlns:a16="http://schemas.microsoft.com/office/drawing/2014/main" id="{C05D796E-576E-4A9A-B8EF-E20E9E54DD8F}"/>
            </a:ext>
          </a:extLst>
        </xdr:cNvPr>
        <xdr:cNvSpPr txBox="1"/>
      </xdr:nvSpPr>
      <xdr:spPr>
        <a:xfrm>
          <a:off x="15134104" y="572424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10</xdr:col>
      <xdr:colOff>437029</xdr:colOff>
      <xdr:row>29</xdr:row>
      <xdr:rowOff>44823</xdr:rowOff>
    </xdr:from>
    <xdr:ext cx="184731" cy="264560"/>
    <xdr:sp macro="" textlink="">
      <xdr:nvSpPr>
        <xdr:cNvPr id="20" name="CuadroTexto 19">
          <a:extLst>
            <a:ext uri="{FF2B5EF4-FFF2-40B4-BE49-F238E27FC236}">
              <a16:creationId xmlns:a16="http://schemas.microsoft.com/office/drawing/2014/main" id="{FB726587-EABB-42FF-BAD1-8450D69757A6}"/>
            </a:ext>
          </a:extLst>
        </xdr:cNvPr>
        <xdr:cNvSpPr txBox="1"/>
      </xdr:nvSpPr>
      <xdr:spPr>
        <a:xfrm>
          <a:off x="15134104" y="5407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editAs="oneCell">
    <xdr:from>
      <xdr:col>88</xdr:col>
      <xdr:colOff>356400</xdr:colOff>
      <xdr:row>25</xdr:row>
      <xdr:rowOff>306917</xdr:rowOff>
    </xdr:from>
    <xdr:to>
      <xdr:col>88</xdr:col>
      <xdr:colOff>4758836</xdr:colOff>
      <xdr:row>25</xdr:row>
      <xdr:rowOff>2762250</xdr:rowOff>
    </xdr:to>
    <xdr:pic>
      <xdr:nvPicPr>
        <xdr:cNvPr id="21" name="Imagen 20">
          <a:extLst>
            <a:ext uri="{FF2B5EF4-FFF2-40B4-BE49-F238E27FC236}">
              <a16:creationId xmlns:a16="http://schemas.microsoft.com/office/drawing/2014/main" id="{F4DF5041-9B2A-4E36-A55D-9C360CF66DB3}"/>
            </a:ext>
          </a:extLst>
        </xdr:cNvPr>
        <xdr:cNvPicPr>
          <a:picLocks noChangeAspect="1"/>
        </xdr:cNvPicPr>
      </xdr:nvPicPr>
      <xdr:blipFill>
        <a:blip xmlns:r="http://schemas.openxmlformats.org/officeDocument/2006/relationships" r:embed="rId15"/>
        <a:stretch>
          <a:fillRect/>
        </a:stretch>
      </xdr:blipFill>
      <xdr:spPr>
        <a:xfrm>
          <a:off x="166729575" y="41616842"/>
          <a:ext cx="4402436" cy="2455333"/>
        </a:xfrm>
        <a:prstGeom prst="rect">
          <a:avLst/>
        </a:prstGeom>
      </xdr:spPr>
    </xdr:pic>
    <xdr:clientData/>
  </xdr:twoCellAnchor>
  <xdr:twoCellAnchor editAs="oneCell">
    <xdr:from>
      <xdr:col>88</xdr:col>
      <xdr:colOff>386505</xdr:colOff>
      <xdr:row>26</xdr:row>
      <xdr:rowOff>296333</xdr:rowOff>
    </xdr:from>
    <xdr:to>
      <xdr:col>88</xdr:col>
      <xdr:colOff>4762500</xdr:colOff>
      <xdr:row>26</xdr:row>
      <xdr:rowOff>2868085</xdr:rowOff>
    </xdr:to>
    <xdr:pic>
      <xdr:nvPicPr>
        <xdr:cNvPr id="22" name="Imagen 21">
          <a:extLst>
            <a:ext uri="{FF2B5EF4-FFF2-40B4-BE49-F238E27FC236}">
              <a16:creationId xmlns:a16="http://schemas.microsoft.com/office/drawing/2014/main" id="{3BF8D7FB-EB27-46D1-BB3D-E0415A4BC28D}"/>
            </a:ext>
          </a:extLst>
        </xdr:cNvPr>
        <xdr:cNvPicPr>
          <a:picLocks noChangeAspect="1"/>
        </xdr:cNvPicPr>
      </xdr:nvPicPr>
      <xdr:blipFill>
        <a:blip xmlns:r="http://schemas.openxmlformats.org/officeDocument/2006/relationships" r:embed="rId16"/>
        <a:stretch>
          <a:fillRect/>
        </a:stretch>
      </xdr:blipFill>
      <xdr:spPr>
        <a:xfrm>
          <a:off x="166759680" y="44787608"/>
          <a:ext cx="4375995" cy="2571752"/>
        </a:xfrm>
        <a:prstGeom prst="rect">
          <a:avLst/>
        </a:prstGeom>
      </xdr:spPr>
    </xdr:pic>
    <xdr:clientData/>
  </xdr:twoCellAnchor>
  <xdr:twoCellAnchor editAs="oneCell">
    <xdr:from>
      <xdr:col>88</xdr:col>
      <xdr:colOff>359833</xdr:colOff>
      <xdr:row>27</xdr:row>
      <xdr:rowOff>306916</xdr:rowOff>
    </xdr:from>
    <xdr:to>
      <xdr:col>88</xdr:col>
      <xdr:colOff>4826398</xdr:colOff>
      <xdr:row>27</xdr:row>
      <xdr:rowOff>2857499</xdr:rowOff>
    </xdr:to>
    <xdr:pic>
      <xdr:nvPicPr>
        <xdr:cNvPr id="23" name="Imagen 22">
          <a:extLst>
            <a:ext uri="{FF2B5EF4-FFF2-40B4-BE49-F238E27FC236}">
              <a16:creationId xmlns:a16="http://schemas.microsoft.com/office/drawing/2014/main" id="{631A4E33-A46F-497D-8A56-A09D3E294DFE}"/>
            </a:ext>
          </a:extLst>
        </xdr:cNvPr>
        <xdr:cNvPicPr>
          <a:picLocks noChangeAspect="1"/>
        </xdr:cNvPicPr>
      </xdr:nvPicPr>
      <xdr:blipFill>
        <a:blip xmlns:r="http://schemas.openxmlformats.org/officeDocument/2006/relationships" r:embed="rId17"/>
        <a:stretch>
          <a:fillRect/>
        </a:stretch>
      </xdr:blipFill>
      <xdr:spPr>
        <a:xfrm>
          <a:off x="166733008" y="47979541"/>
          <a:ext cx="4466565" cy="2550583"/>
        </a:xfrm>
        <a:prstGeom prst="rect">
          <a:avLst/>
        </a:prstGeom>
      </xdr:spPr>
    </xdr:pic>
    <xdr:clientData/>
  </xdr:twoCellAnchor>
  <xdr:twoCellAnchor editAs="oneCell">
    <xdr:from>
      <xdr:col>88</xdr:col>
      <xdr:colOff>391585</xdr:colOff>
      <xdr:row>29</xdr:row>
      <xdr:rowOff>328082</xdr:rowOff>
    </xdr:from>
    <xdr:to>
      <xdr:col>88</xdr:col>
      <xdr:colOff>4794251</xdr:colOff>
      <xdr:row>29</xdr:row>
      <xdr:rowOff>2815167</xdr:rowOff>
    </xdr:to>
    <xdr:pic>
      <xdr:nvPicPr>
        <xdr:cNvPr id="24" name="Imagen 23">
          <a:extLst>
            <a:ext uri="{FF2B5EF4-FFF2-40B4-BE49-F238E27FC236}">
              <a16:creationId xmlns:a16="http://schemas.microsoft.com/office/drawing/2014/main" id="{FE4527B2-3F0E-43C4-BAD7-864CD7B00E4B}"/>
            </a:ext>
          </a:extLst>
        </xdr:cNvPr>
        <xdr:cNvPicPr>
          <a:picLocks noChangeAspect="1"/>
        </xdr:cNvPicPr>
      </xdr:nvPicPr>
      <xdr:blipFill>
        <a:blip xmlns:r="http://schemas.openxmlformats.org/officeDocument/2006/relationships" r:embed="rId18"/>
        <a:stretch>
          <a:fillRect/>
        </a:stretch>
      </xdr:blipFill>
      <xdr:spPr>
        <a:xfrm>
          <a:off x="166764760" y="54353882"/>
          <a:ext cx="4402666" cy="2487085"/>
        </a:xfrm>
        <a:prstGeom prst="rect">
          <a:avLst/>
        </a:prstGeom>
      </xdr:spPr>
    </xdr:pic>
    <xdr:clientData/>
  </xdr:twoCellAnchor>
  <xdr:twoCellAnchor editAs="oneCell">
    <xdr:from>
      <xdr:col>88</xdr:col>
      <xdr:colOff>402168</xdr:colOff>
      <xdr:row>28</xdr:row>
      <xdr:rowOff>317499</xdr:rowOff>
    </xdr:from>
    <xdr:to>
      <xdr:col>88</xdr:col>
      <xdr:colOff>4773083</xdr:colOff>
      <xdr:row>28</xdr:row>
      <xdr:rowOff>2868084</xdr:rowOff>
    </xdr:to>
    <xdr:pic>
      <xdr:nvPicPr>
        <xdr:cNvPr id="25" name="Imagen 24">
          <a:extLst>
            <a:ext uri="{FF2B5EF4-FFF2-40B4-BE49-F238E27FC236}">
              <a16:creationId xmlns:a16="http://schemas.microsoft.com/office/drawing/2014/main" id="{67CE8AA7-3455-4395-B946-6C448964FDAC}"/>
            </a:ext>
          </a:extLst>
        </xdr:cNvPr>
        <xdr:cNvPicPr>
          <a:picLocks noChangeAspect="1"/>
        </xdr:cNvPicPr>
      </xdr:nvPicPr>
      <xdr:blipFill>
        <a:blip xmlns:r="http://schemas.openxmlformats.org/officeDocument/2006/relationships" r:embed="rId19"/>
        <a:stretch>
          <a:fillRect/>
        </a:stretch>
      </xdr:blipFill>
      <xdr:spPr>
        <a:xfrm>
          <a:off x="166775343" y="51171474"/>
          <a:ext cx="4370915" cy="2550585"/>
        </a:xfrm>
        <a:prstGeom prst="rect">
          <a:avLst/>
        </a:prstGeom>
      </xdr:spPr>
    </xdr:pic>
    <xdr:clientData/>
  </xdr:twoCellAnchor>
  <xdr:twoCellAnchor editAs="oneCell">
    <xdr:from>
      <xdr:col>88</xdr:col>
      <xdr:colOff>343958</xdr:colOff>
      <xdr:row>98</xdr:row>
      <xdr:rowOff>337608</xdr:rowOff>
    </xdr:from>
    <xdr:to>
      <xdr:col>88</xdr:col>
      <xdr:colOff>4762499</xdr:colOff>
      <xdr:row>98</xdr:row>
      <xdr:rowOff>2825749</xdr:rowOff>
    </xdr:to>
    <xdr:pic>
      <xdr:nvPicPr>
        <xdr:cNvPr id="26" name="Imagen 25">
          <a:extLst>
            <a:ext uri="{FF2B5EF4-FFF2-40B4-BE49-F238E27FC236}">
              <a16:creationId xmlns:a16="http://schemas.microsoft.com/office/drawing/2014/main" id="{F889B22E-9770-469A-AE79-2B9A57E13450}"/>
            </a:ext>
          </a:extLst>
        </xdr:cNvPr>
        <xdr:cNvPicPr>
          <a:picLocks noChangeAspect="1"/>
        </xdr:cNvPicPr>
      </xdr:nvPicPr>
      <xdr:blipFill>
        <a:blip xmlns:r="http://schemas.openxmlformats.org/officeDocument/2006/relationships" r:embed="rId20"/>
        <a:stretch>
          <a:fillRect/>
        </a:stretch>
      </xdr:blipFill>
      <xdr:spPr>
        <a:xfrm>
          <a:off x="166717133" y="253378758"/>
          <a:ext cx="4418541" cy="2488141"/>
        </a:xfrm>
        <a:prstGeom prst="rect">
          <a:avLst/>
        </a:prstGeom>
      </xdr:spPr>
    </xdr:pic>
    <xdr:clientData/>
  </xdr:twoCellAnchor>
  <xdr:twoCellAnchor editAs="oneCell">
    <xdr:from>
      <xdr:col>88</xdr:col>
      <xdr:colOff>412747</xdr:colOff>
      <xdr:row>68</xdr:row>
      <xdr:rowOff>361950</xdr:rowOff>
    </xdr:from>
    <xdr:to>
      <xdr:col>88</xdr:col>
      <xdr:colOff>4751914</xdr:colOff>
      <xdr:row>68</xdr:row>
      <xdr:rowOff>2828617</xdr:rowOff>
    </xdr:to>
    <xdr:pic>
      <xdr:nvPicPr>
        <xdr:cNvPr id="27" name="Imagen 26">
          <a:extLst>
            <a:ext uri="{FF2B5EF4-FFF2-40B4-BE49-F238E27FC236}">
              <a16:creationId xmlns:a16="http://schemas.microsoft.com/office/drawing/2014/main" id="{DCE286A7-FC41-4AB3-885B-66B0CA589DA9}"/>
            </a:ext>
          </a:extLst>
        </xdr:cNvPr>
        <xdr:cNvPicPr>
          <a:picLocks noChangeAspect="1"/>
        </xdr:cNvPicPr>
      </xdr:nvPicPr>
      <xdr:blipFill>
        <a:blip xmlns:r="http://schemas.openxmlformats.org/officeDocument/2006/relationships" r:embed="rId21"/>
        <a:stretch>
          <a:fillRect/>
        </a:stretch>
      </xdr:blipFill>
      <xdr:spPr>
        <a:xfrm>
          <a:off x="166785922" y="160010475"/>
          <a:ext cx="4339167" cy="2466667"/>
        </a:xfrm>
        <a:prstGeom prst="rect">
          <a:avLst/>
        </a:prstGeom>
      </xdr:spPr>
    </xdr:pic>
    <xdr:clientData/>
  </xdr:twoCellAnchor>
  <xdr:twoCellAnchor editAs="oneCell">
    <xdr:from>
      <xdr:col>88</xdr:col>
      <xdr:colOff>416985</xdr:colOff>
      <xdr:row>67</xdr:row>
      <xdr:rowOff>296332</xdr:rowOff>
    </xdr:from>
    <xdr:to>
      <xdr:col>88</xdr:col>
      <xdr:colOff>4720169</xdr:colOff>
      <xdr:row>67</xdr:row>
      <xdr:rowOff>2745131</xdr:rowOff>
    </xdr:to>
    <xdr:pic>
      <xdr:nvPicPr>
        <xdr:cNvPr id="28" name="Imagen 27">
          <a:extLst>
            <a:ext uri="{FF2B5EF4-FFF2-40B4-BE49-F238E27FC236}">
              <a16:creationId xmlns:a16="http://schemas.microsoft.com/office/drawing/2014/main" id="{FA2BBA8E-A52C-402E-8EE2-E43B869FC639}"/>
            </a:ext>
          </a:extLst>
        </xdr:cNvPr>
        <xdr:cNvPicPr>
          <a:picLocks noChangeAspect="1"/>
        </xdr:cNvPicPr>
      </xdr:nvPicPr>
      <xdr:blipFill>
        <a:blip xmlns:r="http://schemas.openxmlformats.org/officeDocument/2006/relationships" r:embed="rId22"/>
        <a:stretch>
          <a:fillRect/>
        </a:stretch>
      </xdr:blipFill>
      <xdr:spPr>
        <a:xfrm>
          <a:off x="166790160" y="156763507"/>
          <a:ext cx="4303184" cy="2448799"/>
        </a:xfrm>
        <a:prstGeom prst="rect">
          <a:avLst/>
        </a:prstGeom>
      </xdr:spPr>
    </xdr:pic>
    <xdr:clientData/>
  </xdr:twoCellAnchor>
  <xdr:twoCellAnchor editAs="oneCell">
    <xdr:from>
      <xdr:col>88</xdr:col>
      <xdr:colOff>444500</xdr:colOff>
      <xdr:row>70</xdr:row>
      <xdr:rowOff>465667</xdr:rowOff>
    </xdr:from>
    <xdr:to>
      <xdr:col>88</xdr:col>
      <xdr:colOff>4815817</xdr:colOff>
      <xdr:row>70</xdr:row>
      <xdr:rowOff>3199035</xdr:rowOff>
    </xdr:to>
    <xdr:pic>
      <xdr:nvPicPr>
        <xdr:cNvPr id="29" name="Imagen 28">
          <a:extLst>
            <a:ext uri="{FF2B5EF4-FFF2-40B4-BE49-F238E27FC236}">
              <a16:creationId xmlns:a16="http://schemas.microsoft.com/office/drawing/2014/main" id="{C8CB26C8-C28C-4B64-AF21-FD6E1B5E1506}"/>
            </a:ext>
          </a:extLst>
        </xdr:cNvPr>
        <xdr:cNvPicPr>
          <a:picLocks noChangeAspect="1"/>
        </xdr:cNvPicPr>
      </xdr:nvPicPr>
      <xdr:blipFill>
        <a:blip xmlns:r="http://schemas.openxmlformats.org/officeDocument/2006/relationships" r:embed="rId23"/>
        <a:stretch>
          <a:fillRect/>
        </a:stretch>
      </xdr:blipFill>
      <xdr:spPr>
        <a:xfrm>
          <a:off x="166817675" y="166476892"/>
          <a:ext cx="4371317" cy="2733368"/>
        </a:xfrm>
        <a:prstGeom prst="rect">
          <a:avLst/>
        </a:prstGeom>
      </xdr:spPr>
    </xdr:pic>
    <xdr:clientData/>
  </xdr:twoCellAnchor>
  <xdr:twoCellAnchor editAs="oneCell">
    <xdr:from>
      <xdr:col>88</xdr:col>
      <xdr:colOff>426509</xdr:colOff>
      <xdr:row>71</xdr:row>
      <xdr:rowOff>370417</xdr:rowOff>
    </xdr:from>
    <xdr:to>
      <xdr:col>88</xdr:col>
      <xdr:colOff>4794251</xdr:colOff>
      <xdr:row>71</xdr:row>
      <xdr:rowOff>2683710</xdr:rowOff>
    </xdr:to>
    <xdr:pic>
      <xdr:nvPicPr>
        <xdr:cNvPr id="30" name="Imagen 29">
          <a:extLst>
            <a:ext uri="{FF2B5EF4-FFF2-40B4-BE49-F238E27FC236}">
              <a16:creationId xmlns:a16="http://schemas.microsoft.com/office/drawing/2014/main" id="{A7416095-D77C-462D-97A8-1C453F90FC7A}"/>
            </a:ext>
          </a:extLst>
        </xdr:cNvPr>
        <xdr:cNvPicPr>
          <a:picLocks noChangeAspect="1"/>
        </xdr:cNvPicPr>
      </xdr:nvPicPr>
      <xdr:blipFill>
        <a:blip xmlns:r="http://schemas.openxmlformats.org/officeDocument/2006/relationships" r:embed="rId24"/>
        <a:stretch>
          <a:fillRect/>
        </a:stretch>
      </xdr:blipFill>
      <xdr:spPr>
        <a:xfrm>
          <a:off x="166799684" y="170058292"/>
          <a:ext cx="4367742" cy="2313293"/>
        </a:xfrm>
        <a:prstGeom prst="rect">
          <a:avLst/>
        </a:prstGeom>
      </xdr:spPr>
    </xdr:pic>
    <xdr:clientData/>
  </xdr:twoCellAnchor>
  <xdr:twoCellAnchor editAs="oneCell">
    <xdr:from>
      <xdr:col>88</xdr:col>
      <xdr:colOff>454025</xdr:colOff>
      <xdr:row>72</xdr:row>
      <xdr:rowOff>476250</xdr:rowOff>
    </xdr:from>
    <xdr:to>
      <xdr:col>88</xdr:col>
      <xdr:colOff>4794250</xdr:colOff>
      <xdr:row>72</xdr:row>
      <xdr:rowOff>2996977</xdr:rowOff>
    </xdr:to>
    <xdr:pic>
      <xdr:nvPicPr>
        <xdr:cNvPr id="31" name="Imagen 30">
          <a:extLst>
            <a:ext uri="{FF2B5EF4-FFF2-40B4-BE49-F238E27FC236}">
              <a16:creationId xmlns:a16="http://schemas.microsoft.com/office/drawing/2014/main" id="{6D17EBFB-F645-449E-9A3F-3E6E30F959B3}"/>
            </a:ext>
          </a:extLst>
        </xdr:cNvPr>
        <xdr:cNvPicPr>
          <a:picLocks noChangeAspect="1"/>
        </xdr:cNvPicPr>
      </xdr:nvPicPr>
      <xdr:blipFill>
        <a:blip xmlns:r="http://schemas.openxmlformats.org/officeDocument/2006/relationships" r:embed="rId25"/>
        <a:stretch>
          <a:fillRect/>
        </a:stretch>
      </xdr:blipFill>
      <xdr:spPr>
        <a:xfrm>
          <a:off x="166827200" y="173345475"/>
          <a:ext cx="4340225" cy="2520727"/>
        </a:xfrm>
        <a:prstGeom prst="rect">
          <a:avLst/>
        </a:prstGeom>
      </xdr:spPr>
    </xdr:pic>
    <xdr:clientData/>
  </xdr:twoCellAnchor>
  <xdr:twoCellAnchor editAs="oneCell">
    <xdr:from>
      <xdr:col>88</xdr:col>
      <xdr:colOff>469901</xdr:colOff>
      <xdr:row>73</xdr:row>
      <xdr:rowOff>573617</xdr:rowOff>
    </xdr:from>
    <xdr:to>
      <xdr:col>88</xdr:col>
      <xdr:colOff>4688417</xdr:colOff>
      <xdr:row>73</xdr:row>
      <xdr:rowOff>3268037</xdr:rowOff>
    </xdr:to>
    <xdr:pic>
      <xdr:nvPicPr>
        <xdr:cNvPr id="32" name="Imagen 31">
          <a:extLst>
            <a:ext uri="{FF2B5EF4-FFF2-40B4-BE49-F238E27FC236}">
              <a16:creationId xmlns:a16="http://schemas.microsoft.com/office/drawing/2014/main" id="{6CBDE51C-EE42-4E94-82C5-82A0A62A05EC}"/>
            </a:ext>
          </a:extLst>
        </xdr:cNvPr>
        <xdr:cNvPicPr>
          <a:picLocks noChangeAspect="1"/>
        </xdr:cNvPicPr>
      </xdr:nvPicPr>
      <xdr:blipFill>
        <a:blip xmlns:r="http://schemas.openxmlformats.org/officeDocument/2006/relationships" r:embed="rId26"/>
        <a:stretch>
          <a:fillRect/>
        </a:stretch>
      </xdr:blipFill>
      <xdr:spPr>
        <a:xfrm>
          <a:off x="166843076" y="176948042"/>
          <a:ext cx="4218516" cy="2694420"/>
        </a:xfrm>
        <a:prstGeom prst="rect">
          <a:avLst/>
        </a:prstGeom>
      </xdr:spPr>
    </xdr:pic>
    <xdr:clientData/>
  </xdr:twoCellAnchor>
  <xdr:twoCellAnchor editAs="oneCell">
    <xdr:from>
      <xdr:col>88</xdr:col>
      <xdr:colOff>370417</xdr:colOff>
      <xdr:row>74</xdr:row>
      <xdr:rowOff>385233</xdr:rowOff>
    </xdr:from>
    <xdr:to>
      <xdr:col>88</xdr:col>
      <xdr:colOff>4805234</xdr:colOff>
      <xdr:row>74</xdr:row>
      <xdr:rowOff>2870947</xdr:rowOff>
    </xdr:to>
    <xdr:pic>
      <xdr:nvPicPr>
        <xdr:cNvPr id="33" name="Imagen 32">
          <a:extLst>
            <a:ext uri="{FF2B5EF4-FFF2-40B4-BE49-F238E27FC236}">
              <a16:creationId xmlns:a16="http://schemas.microsoft.com/office/drawing/2014/main" id="{9F4F4383-D030-41FF-932B-E1DA48E28722}"/>
            </a:ext>
          </a:extLst>
        </xdr:cNvPr>
        <xdr:cNvPicPr>
          <a:picLocks noChangeAspect="1"/>
        </xdr:cNvPicPr>
      </xdr:nvPicPr>
      <xdr:blipFill>
        <a:blip xmlns:r="http://schemas.openxmlformats.org/officeDocument/2006/relationships" r:embed="rId27"/>
        <a:stretch>
          <a:fillRect/>
        </a:stretch>
      </xdr:blipFill>
      <xdr:spPr>
        <a:xfrm>
          <a:off x="166743592" y="180617283"/>
          <a:ext cx="4434817" cy="2485714"/>
        </a:xfrm>
        <a:prstGeom prst="rect">
          <a:avLst/>
        </a:prstGeom>
      </xdr:spPr>
    </xdr:pic>
    <xdr:clientData/>
  </xdr:twoCellAnchor>
  <xdr:twoCellAnchor editAs="oneCell">
    <xdr:from>
      <xdr:col>88</xdr:col>
      <xdr:colOff>486833</xdr:colOff>
      <xdr:row>75</xdr:row>
      <xdr:rowOff>411692</xdr:rowOff>
    </xdr:from>
    <xdr:to>
      <xdr:col>88</xdr:col>
      <xdr:colOff>4762500</xdr:colOff>
      <xdr:row>75</xdr:row>
      <xdr:rowOff>3021216</xdr:rowOff>
    </xdr:to>
    <xdr:pic>
      <xdr:nvPicPr>
        <xdr:cNvPr id="34" name="Imagen 33">
          <a:extLst>
            <a:ext uri="{FF2B5EF4-FFF2-40B4-BE49-F238E27FC236}">
              <a16:creationId xmlns:a16="http://schemas.microsoft.com/office/drawing/2014/main" id="{470400A7-1DD4-4B92-B172-A58666B4D3BE}"/>
            </a:ext>
          </a:extLst>
        </xdr:cNvPr>
        <xdr:cNvPicPr>
          <a:picLocks noChangeAspect="1"/>
        </xdr:cNvPicPr>
      </xdr:nvPicPr>
      <xdr:blipFill>
        <a:blip xmlns:r="http://schemas.openxmlformats.org/officeDocument/2006/relationships" r:embed="rId28"/>
        <a:stretch>
          <a:fillRect/>
        </a:stretch>
      </xdr:blipFill>
      <xdr:spPr>
        <a:xfrm>
          <a:off x="166860008" y="183815567"/>
          <a:ext cx="4275667" cy="2609524"/>
        </a:xfrm>
        <a:prstGeom prst="rect">
          <a:avLst/>
        </a:prstGeom>
      </xdr:spPr>
    </xdr:pic>
    <xdr:clientData/>
  </xdr:twoCellAnchor>
  <xdr:twoCellAnchor editAs="oneCell">
    <xdr:from>
      <xdr:col>88</xdr:col>
      <xdr:colOff>394759</xdr:colOff>
      <xdr:row>69</xdr:row>
      <xdr:rowOff>349251</xdr:rowOff>
    </xdr:from>
    <xdr:to>
      <xdr:col>88</xdr:col>
      <xdr:colOff>4928092</xdr:colOff>
      <xdr:row>69</xdr:row>
      <xdr:rowOff>2698522</xdr:rowOff>
    </xdr:to>
    <xdr:pic>
      <xdr:nvPicPr>
        <xdr:cNvPr id="35" name="Imagen 34">
          <a:extLst>
            <a:ext uri="{FF2B5EF4-FFF2-40B4-BE49-F238E27FC236}">
              <a16:creationId xmlns:a16="http://schemas.microsoft.com/office/drawing/2014/main" id="{BE4F493E-CC23-4B43-8FCD-653B139BBDB4}"/>
            </a:ext>
          </a:extLst>
        </xdr:cNvPr>
        <xdr:cNvPicPr>
          <a:picLocks noChangeAspect="1"/>
        </xdr:cNvPicPr>
      </xdr:nvPicPr>
      <xdr:blipFill>
        <a:blip xmlns:r="http://schemas.openxmlformats.org/officeDocument/2006/relationships" r:embed="rId29"/>
        <a:stretch>
          <a:fillRect/>
        </a:stretch>
      </xdr:blipFill>
      <xdr:spPr>
        <a:xfrm>
          <a:off x="166767934" y="163179126"/>
          <a:ext cx="4533333" cy="2349271"/>
        </a:xfrm>
        <a:prstGeom prst="rect">
          <a:avLst/>
        </a:prstGeom>
      </xdr:spPr>
    </xdr:pic>
    <xdr:clientData/>
  </xdr:twoCellAnchor>
  <xdr:twoCellAnchor editAs="oneCell">
    <xdr:from>
      <xdr:col>88</xdr:col>
      <xdr:colOff>359833</xdr:colOff>
      <xdr:row>94</xdr:row>
      <xdr:rowOff>349251</xdr:rowOff>
    </xdr:from>
    <xdr:to>
      <xdr:col>88</xdr:col>
      <xdr:colOff>4569612</xdr:colOff>
      <xdr:row>94</xdr:row>
      <xdr:rowOff>2762250</xdr:rowOff>
    </xdr:to>
    <xdr:pic>
      <xdr:nvPicPr>
        <xdr:cNvPr id="36" name="Imagen 35">
          <a:extLst>
            <a:ext uri="{FF2B5EF4-FFF2-40B4-BE49-F238E27FC236}">
              <a16:creationId xmlns:a16="http://schemas.microsoft.com/office/drawing/2014/main" id="{C53D4BD1-EC34-46C2-8D97-0AD28E799838}"/>
            </a:ext>
          </a:extLst>
        </xdr:cNvPr>
        <xdr:cNvPicPr>
          <a:picLocks noChangeAspect="1"/>
        </xdr:cNvPicPr>
      </xdr:nvPicPr>
      <xdr:blipFill>
        <a:blip xmlns:r="http://schemas.openxmlformats.org/officeDocument/2006/relationships" r:embed="rId30"/>
        <a:stretch>
          <a:fillRect/>
        </a:stretch>
      </xdr:blipFill>
      <xdr:spPr>
        <a:xfrm>
          <a:off x="166733008" y="240264951"/>
          <a:ext cx="4209779" cy="2412999"/>
        </a:xfrm>
        <a:prstGeom prst="rect">
          <a:avLst/>
        </a:prstGeom>
      </xdr:spPr>
    </xdr:pic>
    <xdr:clientData/>
  </xdr:twoCellAnchor>
  <xdr:twoCellAnchor editAs="oneCell">
    <xdr:from>
      <xdr:col>88</xdr:col>
      <xdr:colOff>468778</xdr:colOff>
      <xdr:row>96</xdr:row>
      <xdr:rowOff>338667</xdr:rowOff>
    </xdr:from>
    <xdr:to>
      <xdr:col>88</xdr:col>
      <xdr:colOff>4699000</xdr:colOff>
      <xdr:row>96</xdr:row>
      <xdr:rowOff>2889251</xdr:rowOff>
    </xdr:to>
    <xdr:pic>
      <xdr:nvPicPr>
        <xdr:cNvPr id="37" name="Imagen 36">
          <a:extLst>
            <a:ext uri="{FF2B5EF4-FFF2-40B4-BE49-F238E27FC236}">
              <a16:creationId xmlns:a16="http://schemas.microsoft.com/office/drawing/2014/main" id="{124838FF-E611-49B1-8DE7-2B4BE7664B74}"/>
            </a:ext>
          </a:extLst>
        </xdr:cNvPr>
        <xdr:cNvPicPr>
          <a:picLocks noChangeAspect="1"/>
        </xdr:cNvPicPr>
      </xdr:nvPicPr>
      <xdr:blipFill>
        <a:blip xmlns:r="http://schemas.openxmlformats.org/officeDocument/2006/relationships" r:embed="rId31"/>
        <a:stretch>
          <a:fillRect/>
        </a:stretch>
      </xdr:blipFill>
      <xdr:spPr>
        <a:xfrm>
          <a:off x="166841953" y="246598017"/>
          <a:ext cx="4230222" cy="2550584"/>
        </a:xfrm>
        <a:prstGeom prst="rect">
          <a:avLst/>
        </a:prstGeom>
      </xdr:spPr>
    </xdr:pic>
    <xdr:clientData/>
  </xdr:twoCellAnchor>
  <xdr:twoCellAnchor editAs="oneCell">
    <xdr:from>
      <xdr:col>88</xdr:col>
      <xdr:colOff>317499</xdr:colOff>
      <xdr:row>97</xdr:row>
      <xdr:rowOff>550334</xdr:rowOff>
    </xdr:from>
    <xdr:to>
      <xdr:col>88</xdr:col>
      <xdr:colOff>4762500</xdr:colOff>
      <xdr:row>97</xdr:row>
      <xdr:rowOff>3291418</xdr:rowOff>
    </xdr:to>
    <xdr:pic>
      <xdr:nvPicPr>
        <xdr:cNvPr id="38" name="Imagen 37">
          <a:extLst>
            <a:ext uri="{FF2B5EF4-FFF2-40B4-BE49-F238E27FC236}">
              <a16:creationId xmlns:a16="http://schemas.microsoft.com/office/drawing/2014/main" id="{D3D88EE5-C1B8-4180-984A-AEDE08319F2F}"/>
            </a:ext>
          </a:extLst>
        </xdr:cNvPr>
        <xdr:cNvPicPr>
          <a:picLocks noChangeAspect="1"/>
        </xdr:cNvPicPr>
      </xdr:nvPicPr>
      <xdr:blipFill>
        <a:blip xmlns:r="http://schemas.openxmlformats.org/officeDocument/2006/relationships" r:embed="rId32"/>
        <a:stretch>
          <a:fillRect/>
        </a:stretch>
      </xdr:blipFill>
      <xdr:spPr>
        <a:xfrm>
          <a:off x="166690674" y="250086284"/>
          <a:ext cx="4445001" cy="2741084"/>
        </a:xfrm>
        <a:prstGeom prst="rect">
          <a:avLst/>
        </a:prstGeom>
      </xdr:spPr>
    </xdr:pic>
    <xdr:clientData/>
  </xdr:twoCellAnchor>
  <xdr:twoCellAnchor editAs="oneCell">
    <xdr:from>
      <xdr:col>88</xdr:col>
      <xdr:colOff>338667</xdr:colOff>
      <xdr:row>62</xdr:row>
      <xdr:rowOff>487457</xdr:rowOff>
    </xdr:from>
    <xdr:to>
      <xdr:col>88</xdr:col>
      <xdr:colOff>4826001</xdr:colOff>
      <xdr:row>62</xdr:row>
      <xdr:rowOff>3132667</xdr:rowOff>
    </xdr:to>
    <xdr:pic>
      <xdr:nvPicPr>
        <xdr:cNvPr id="39" name="Imagen 38">
          <a:extLst>
            <a:ext uri="{FF2B5EF4-FFF2-40B4-BE49-F238E27FC236}">
              <a16:creationId xmlns:a16="http://schemas.microsoft.com/office/drawing/2014/main" id="{59082C7C-7656-4D68-9D3F-CBFDEF55B8D2}"/>
            </a:ext>
          </a:extLst>
        </xdr:cNvPr>
        <xdr:cNvPicPr>
          <a:picLocks noChangeAspect="1"/>
        </xdr:cNvPicPr>
      </xdr:nvPicPr>
      <xdr:blipFill>
        <a:blip xmlns:r="http://schemas.openxmlformats.org/officeDocument/2006/relationships" r:embed="rId33"/>
        <a:stretch>
          <a:fillRect/>
        </a:stretch>
      </xdr:blipFill>
      <xdr:spPr>
        <a:xfrm>
          <a:off x="166711842" y="142533782"/>
          <a:ext cx="4487334" cy="2645210"/>
        </a:xfrm>
        <a:prstGeom prst="rect">
          <a:avLst/>
        </a:prstGeom>
      </xdr:spPr>
    </xdr:pic>
    <xdr:clientData/>
  </xdr:twoCellAnchor>
  <xdr:twoCellAnchor editAs="oneCell">
    <xdr:from>
      <xdr:col>88</xdr:col>
      <xdr:colOff>359836</xdr:colOff>
      <xdr:row>87</xdr:row>
      <xdr:rowOff>913342</xdr:rowOff>
    </xdr:from>
    <xdr:to>
      <xdr:col>88</xdr:col>
      <xdr:colOff>4788960</xdr:colOff>
      <xdr:row>87</xdr:row>
      <xdr:rowOff>3534834</xdr:rowOff>
    </xdr:to>
    <xdr:pic>
      <xdr:nvPicPr>
        <xdr:cNvPr id="40" name="Imagen 39">
          <a:extLst>
            <a:ext uri="{FF2B5EF4-FFF2-40B4-BE49-F238E27FC236}">
              <a16:creationId xmlns:a16="http://schemas.microsoft.com/office/drawing/2014/main" id="{4FE75037-C169-470D-A3EB-C0E94B86EB18}"/>
            </a:ext>
          </a:extLst>
        </xdr:cNvPr>
        <xdr:cNvPicPr>
          <a:picLocks noChangeAspect="1"/>
        </xdr:cNvPicPr>
      </xdr:nvPicPr>
      <xdr:blipFill>
        <a:blip xmlns:r="http://schemas.openxmlformats.org/officeDocument/2006/relationships" r:embed="rId34"/>
        <a:stretch>
          <a:fillRect/>
        </a:stretch>
      </xdr:blipFill>
      <xdr:spPr>
        <a:xfrm>
          <a:off x="166733011" y="217159417"/>
          <a:ext cx="4429124" cy="2621492"/>
        </a:xfrm>
        <a:prstGeom prst="rect">
          <a:avLst/>
        </a:prstGeom>
      </xdr:spPr>
    </xdr:pic>
    <xdr:clientData/>
  </xdr:twoCellAnchor>
  <xdr:twoCellAnchor editAs="oneCell">
    <xdr:from>
      <xdr:col>88</xdr:col>
      <xdr:colOff>507999</xdr:colOff>
      <xdr:row>76</xdr:row>
      <xdr:rowOff>377152</xdr:rowOff>
    </xdr:from>
    <xdr:to>
      <xdr:col>88</xdr:col>
      <xdr:colOff>4773083</xdr:colOff>
      <xdr:row>76</xdr:row>
      <xdr:rowOff>2878666</xdr:rowOff>
    </xdr:to>
    <xdr:pic>
      <xdr:nvPicPr>
        <xdr:cNvPr id="41" name="Imagen 40">
          <a:extLst>
            <a:ext uri="{FF2B5EF4-FFF2-40B4-BE49-F238E27FC236}">
              <a16:creationId xmlns:a16="http://schemas.microsoft.com/office/drawing/2014/main" id="{4C28DBF6-ADFB-4662-ADF2-1F6127459A27}"/>
            </a:ext>
          </a:extLst>
        </xdr:cNvPr>
        <xdr:cNvPicPr>
          <a:picLocks noChangeAspect="1"/>
        </xdr:cNvPicPr>
      </xdr:nvPicPr>
      <xdr:blipFill>
        <a:blip xmlns:r="http://schemas.openxmlformats.org/officeDocument/2006/relationships" r:embed="rId35"/>
        <a:stretch>
          <a:fillRect/>
        </a:stretch>
      </xdr:blipFill>
      <xdr:spPr>
        <a:xfrm>
          <a:off x="166881174" y="187210027"/>
          <a:ext cx="4265084" cy="2501514"/>
        </a:xfrm>
        <a:prstGeom prst="rect">
          <a:avLst/>
        </a:prstGeom>
      </xdr:spPr>
    </xdr:pic>
    <xdr:clientData/>
  </xdr:twoCellAnchor>
  <xdr:twoCellAnchor editAs="oneCell">
    <xdr:from>
      <xdr:col>88</xdr:col>
      <xdr:colOff>1285875</xdr:colOff>
      <xdr:row>22</xdr:row>
      <xdr:rowOff>107157</xdr:rowOff>
    </xdr:from>
    <xdr:to>
      <xdr:col>88</xdr:col>
      <xdr:colOff>1285875</xdr:colOff>
      <xdr:row>24</xdr:row>
      <xdr:rowOff>2072338</xdr:rowOff>
    </xdr:to>
    <xdr:pic>
      <xdr:nvPicPr>
        <xdr:cNvPr id="42" name="Imagen 41">
          <a:extLst>
            <a:ext uri="{FF2B5EF4-FFF2-40B4-BE49-F238E27FC236}">
              <a16:creationId xmlns:a16="http://schemas.microsoft.com/office/drawing/2014/main" id="{ADD32DF6-C75D-4F25-8CAF-BEE539743EE0}"/>
            </a:ext>
          </a:extLst>
        </xdr:cNvPr>
        <xdr:cNvPicPr>
          <a:picLocks noChangeAspect="1"/>
        </xdr:cNvPicPr>
      </xdr:nvPicPr>
      <xdr:blipFill rotWithShape="1">
        <a:blip xmlns:r="http://schemas.openxmlformats.org/officeDocument/2006/relationships" r:embed="rId36"/>
        <a:srcRect l="30785" t="37033" r="28875" b="19548"/>
        <a:stretch/>
      </xdr:blipFill>
      <xdr:spPr>
        <a:xfrm>
          <a:off x="167659050" y="32692182"/>
          <a:ext cx="0" cy="8251681"/>
        </a:xfrm>
        <a:prstGeom prst="rect">
          <a:avLst/>
        </a:prstGeom>
      </xdr:spPr>
    </xdr:pic>
    <xdr:clientData/>
  </xdr:twoCellAnchor>
  <xdr:twoCellAnchor editAs="oneCell">
    <xdr:from>
      <xdr:col>88</xdr:col>
      <xdr:colOff>433916</xdr:colOff>
      <xdr:row>23</xdr:row>
      <xdr:rowOff>370415</xdr:rowOff>
    </xdr:from>
    <xdr:to>
      <xdr:col>88</xdr:col>
      <xdr:colOff>4762501</xdr:colOff>
      <xdr:row>23</xdr:row>
      <xdr:rowOff>2878666</xdr:rowOff>
    </xdr:to>
    <xdr:pic>
      <xdr:nvPicPr>
        <xdr:cNvPr id="43" name="Imagen 42">
          <a:extLst>
            <a:ext uri="{FF2B5EF4-FFF2-40B4-BE49-F238E27FC236}">
              <a16:creationId xmlns:a16="http://schemas.microsoft.com/office/drawing/2014/main" id="{8DC9C2EE-13FF-41E1-8D18-41E2FDF41E68}"/>
            </a:ext>
          </a:extLst>
        </xdr:cNvPr>
        <xdr:cNvPicPr>
          <a:picLocks noChangeAspect="1"/>
        </xdr:cNvPicPr>
      </xdr:nvPicPr>
      <xdr:blipFill>
        <a:blip xmlns:r="http://schemas.openxmlformats.org/officeDocument/2006/relationships" r:embed="rId37"/>
        <a:stretch>
          <a:fillRect/>
        </a:stretch>
      </xdr:blipFill>
      <xdr:spPr>
        <a:xfrm>
          <a:off x="166807091" y="36098690"/>
          <a:ext cx="4328585" cy="2508251"/>
        </a:xfrm>
        <a:prstGeom prst="rect">
          <a:avLst/>
        </a:prstGeom>
      </xdr:spPr>
    </xdr:pic>
    <xdr:clientData/>
  </xdr:twoCellAnchor>
  <xdr:twoCellAnchor editAs="oneCell">
    <xdr:from>
      <xdr:col>88</xdr:col>
      <xdr:colOff>465667</xdr:colOff>
      <xdr:row>22</xdr:row>
      <xdr:rowOff>306917</xdr:rowOff>
    </xdr:from>
    <xdr:to>
      <xdr:col>88</xdr:col>
      <xdr:colOff>4748511</xdr:colOff>
      <xdr:row>22</xdr:row>
      <xdr:rowOff>2804583</xdr:rowOff>
    </xdr:to>
    <xdr:pic>
      <xdr:nvPicPr>
        <xdr:cNvPr id="44" name="Imagen 43">
          <a:extLst>
            <a:ext uri="{FF2B5EF4-FFF2-40B4-BE49-F238E27FC236}">
              <a16:creationId xmlns:a16="http://schemas.microsoft.com/office/drawing/2014/main" id="{AB289AED-F989-409A-9E9F-189C147C846E}"/>
            </a:ext>
          </a:extLst>
        </xdr:cNvPr>
        <xdr:cNvPicPr>
          <a:picLocks noChangeAspect="1"/>
        </xdr:cNvPicPr>
      </xdr:nvPicPr>
      <xdr:blipFill>
        <a:blip xmlns:r="http://schemas.openxmlformats.org/officeDocument/2006/relationships" r:embed="rId38"/>
        <a:stretch>
          <a:fillRect/>
        </a:stretch>
      </xdr:blipFill>
      <xdr:spPr>
        <a:xfrm>
          <a:off x="166838842" y="32891942"/>
          <a:ext cx="4282844" cy="2497666"/>
        </a:xfrm>
        <a:prstGeom prst="rect">
          <a:avLst/>
        </a:prstGeom>
      </xdr:spPr>
    </xdr:pic>
    <xdr:clientData/>
  </xdr:twoCellAnchor>
  <xdr:twoCellAnchor editAs="oneCell">
    <xdr:from>
      <xdr:col>88</xdr:col>
      <xdr:colOff>476250</xdr:colOff>
      <xdr:row>41</xdr:row>
      <xdr:rowOff>317500</xdr:rowOff>
    </xdr:from>
    <xdr:to>
      <xdr:col>88</xdr:col>
      <xdr:colOff>4780399</xdr:colOff>
      <xdr:row>41</xdr:row>
      <xdr:rowOff>2859752</xdr:rowOff>
    </xdr:to>
    <xdr:pic>
      <xdr:nvPicPr>
        <xdr:cNvPr id="45" name="Imagen 44">
          <a:extLst>
            <a:ext uri="{FF2B5EF4-FFF2-40B4-BE49-F238E27FC236}">
              <a16:creationId xmlns:a16="http://schemas.microsoft.com/office/drawing/2014/main" id="{19F4E125-2D10-4795-B16F-10CF15329FB1}"/>
            </a:ext>
          </a:extLst>
        </xdr:cNvPr>
        <xdr:cNvPicPr>
          <a:picLocks noChangeAspect="1"/>
        </xdr:cNvPicPr>
      </xdr:nvPicPr>
      <xdr:blipFill>
        <a:blip xmlns:r="http://schemas.openxmlformats.org/officeDocument/2006/relationships" r:embed="rId39"/>
        <a:stretch>
          <a:fillRect/>
        </a:stretch>
      </xdr:blipFill>
      <xdr:spPr>
        <a:xfrm>
          <a:off x="166849425" y="87709375"/>
          <a:ext cx="4304149" cy="2542252"/>
        </a:xfrm>
        <a:prstGeom prst="rect">
          <a:avLst/>
        </a:prstGeom>
      </xdr:spPr>
    </xdr:pic>
    <xdr:clientData/>
  </xdr:twoCellAnchor>
  <xdr:twoCellAnchor editAs="oneCell">
    <xdr:from>
      <xdr:col>88</xdr:col>
      <xdr:colOff>412753</xdr:colOff>
      <xdr:row>42</xdr:row>
      <xdr:rowOff>444500</xdr:rowOff>
    </xdr:from>
    <xdr:to>
      <xdr:col>88</xdr:col>
      <xdr:colOff>4777867</xdr:colOff>
      <xdr:row>42</xdr:row>
      <xdr:rowOff>3227916</xdr:rowOff>
    </xdr:to>
    <xdr:pic>
      <xdr:nvPicPr>
        <xdr:cNvPr id="46" name="Imagen 45">
          <a:extLst>
            <a:ext uri="{FF2B5EF4-FFF2-40B4-BE49-F238E27FC236}">
              <a16:creationId xmlns:a16="http://schemas.microsoft.com/office/drawing/2014/main" id="{7EC7CBC3-5E24-4302-8234-2CDAFE4F03C6}"/>
            </a:ext>
          </a:extLst>
        </xdr:cNvPr>
        <xdr:cNvPicPr>
          <a:picLocks noChangeAspect="1"/>
        </xdr:cNvPicPr>
      </xdr:nvPicPr>
      <xdr:blipFill>
        <a:blip xmlns:r="http://schemas.openxmlformats.org/officeDocument/2006/relationships" r:embed="rId40"/>
        <a:stretch>
          <a:fillRect/>
        </a:stretch>
      </xdr:blipFill>
      <xdr:spPr>
        <a:xfrm>
          <a:off x="166785928" y="91008200"/>
          <a:ext cx="4365114" cy="2783416"/>
        </a:xfrm>
        <a:prstGeom prst="rect">
          <a:avLst/>
        </a:prstGeom>
      </xdr:spPr>
    </xdr:pic>
    <xdr:clientData/>
  </xdr:twoCellAnchor>
  <xdr:twoCellAnchor editAs="oneCell">
    <xdr:from>
      <xdr:col>88</xdr:col>
      <xdr:colOff>465666</xdr:colOff>
      <xdr:row>36</xdr:row>
      <xdr:rowOff>306917</xdr:rowOff>
    </xdr:from>
    <xdr:to>
      <xdr:col>88</xdr:col>
      <xdr:colOff>4656667</xdr:colOff>
      <xdr:row>36</xdr:row>
      <xdr:rowOff>2772834</xdr:rowOff>
    </xdr:to>
    <xdr:pic>
      <xdr:nvPicPr>
        <xdr:cNvPr id="47" name="Imagen 46">
          <a:extLst>
            <a:ext uri="{FF2B5EF4-FFF2-40B4-BE49-F238E27FC236}">
              <a16:creationId xmlns:a16="http://schemas.microsoft.com/office/drawing/2014/main" id="{A4C68AF4-DDAB-4AE8-A24D-F8F0FDE93F4C}"/>
            </a:ext>
          </a:extLst>
        </xdr:cNvPr>
        <xdr:cNvPicPr>
          <a:picLocks noChangeAspect="1"/>
        </xdr:cNvPicPr>
      </xdr:nvPicPr>
      <xdr:blipFill>
        <a:blip xmlns:r="http://schemas.openxmlformats.org/officeDocument/2006/relationships" r:embed="rId41"/>
        <a:stretch>
          <a:fillRect/>
        </a:stretch>
      </xdr:blipFill>
      <xdr:spPr>
        <a:xfrm>
          <a:off x="166838841" y="72611192"/>
          <a:ext cx="4191001" cy="2465917"/>
        </a:xfrm>
        <a:prstGeom prst="rect">
          <a:avLst/>
        </a:prstGeom>
      </xdr:spPr>
    </xdr:pic>
    <xdr:clientData/>
  </xdr:twoCellAnchor>
  <xdr:twoCellAnchor editAs="oneCell">
    <xdr:from>
      <xdr:col>88</xdr:col>
      <xdr:colOff>529166</xdr:colOff>
      <xdr:row>37</xdr:row>
      <xdr:rowOff>423335</xdr:rowOff>
    </xdr:from>
    <xdr:to>
      <xdr:col>88</xdr:col>
      <xdr:colOff>4677833</xdr:colOff>
      <xdr:row>38</xdr:row>
      <xdr:rowOff>1059</xdr:rowOff>
    </xdr:to>
    <xdr:pic>
      <xdr:nvPicPr>
        <xdr:cNvPr id="48" name="Imagen 47">
          <a:extLst>
            <a:ext uri="{FF2B5EF4-FFF2-40B4-BE49-F238E27FC236}">
              <a16:creationId xmlns:a16="http://schemas.microsoft.com/office/drawing/2014/main" id="{C8A5D86F-45E2-459C-8894-2D3F637EAE25}"/>
            </a:ext>
          </a:extLst>
        </xdr:cNvPr>
        <xdr:cNvPicPr>
          <a:picLocks noChangeAspect="1"/>
        </xdr:cNvPicPr>
      </xdr:nvPicPr>
      <xdr:blipFill>
        <a:blip xmlns:r="http://schemas.openxmlformats.org/officeDocument/2006/relationships" r:embed="rId42"/>
        <a:stretch>
          <a:fillRect/>
        </a:stretch>
      </xdr:blipFill>
      <xdr:spPr>
        <a:xfrm>
          <a:off x="166902341" y="75880385"/>
          <a:ext cx="4148667" cy="2168524"/>
        </a:xfrm>
        <a:prstGeom prst="rect">
          <a:avLst/>
        </a:prstGeom>
      </xdr:spPr>
    </xdr:pic>
    <xdr:clientData/>
  </xdr:twoCellAnchor>
  <xdr:twoCellAnchor editAs="oneCell">
    <xdr:from>
      <xdr:col>88</xdr:col>
      <xdr:colOff>550332</xdr:colOff>
      <xdr:row>38</xdr:row>
      <xdr:rowOff>306917</xdr:rowOff>
    </xdr:from>
    <xdr:to>
      <xdr:col>88</xdr:col>
      <xdr:colOff>4671585</xdr:colOff>
      <xdr:row>38</xdr:row>
      <xdr:rowOff>2929932</xdr:rowOff>
    </xdr:to>
    <xdr:pic>
      <xdr:nvPicPr>
        <xdr:cNvPr id="49" name="Imagen 48">
          <a:extLst>
            <a:ext uri="{FF2B5EF4-FFF2-40B4-BE49-F238E27FC236}">
              <a16:creationId xmlns:a16="http://schemas.microsoft.com/office/drawing/2014/main" id="{560C7D26-21E7-40E8-9311-BBA0EB80F2F2}"/>
            </a:ext>
          </a:extLst>
        </xdr:cNvPr>
        <xdr:cNvPicPr>
          <a:picLocks noChangeAspect="1"/>
        </xdr:cNvPicPr>
      </xdr:nvPicPr>
      <xdr:blipFill>
        <a:blip xmlns:r="http://schemas.openxmlformats.org/officeDocument/2006/relationships" r:embed="rId43"/>
        <a:stretch>
          <a:fillRect/>
        </a:stretch>
      </xdr:blipFill>
      <xdr:spPr>
        <a:xfrm>
          <a:off x="166923507" y="78354767"/>
          <a:ext cx="4121253" cy="2623015"/>
        </a:xfrm>
        <a:prstGeom prst="rect">
          <a:avLst/>
        </a:prstGeom>
      </xdr:spPr>
    </xdr:pic>
    <xdr:clientData/>
  </xdr:twoCellAnchor>
  <xdr:twoCellAnchor editAs="oneCell">
    <xdr:from>
      <xdr:col>88</xdr:col>
      <xdr:colOff>508000</xdr:colOff>
      <xdr:row>40</xdr:row>
      <xdr:rowOff>264583</xdr:rowOff>
    </xdr:from>
    <xdr:to>
      <xdr:col>88</xdr:col>
      <xdr:colOff>4702412</xdr:colOff>
      <xdr:row>40</xdr:row>
      <xdr:rowOff>2520299</xdr:rowOff>
    </xdr:to>
    <xdr:pic>
      <xdr:nvPicPr>
        <xdr:cNvPr id="50" name="Imagen 49">
          <a:extLst>
            <a:ext uri="{FF2B5EF4-FFF2-40B4-BE49-F238E27FC236}">
              <a16:creationId xmlns:a16="http://schemas.microsoft.com/office/drawing/2014/main" id="{173276DD-988F-44F4-BE69-D9CB6502EEE7}"/>
            </a:ext>
          </a:extLst>
        </xdr:cNvPr>
        <xdr:cNvPicPr>
          <a:picLocks noChangeAspect="1"/>
        </xdr:cNvPicPr>
      </xdr:nvPicPr>
      <xdr:blipFill>
        <a:blip xmlns:r="http://schemas.openxmlformats.org/officeDocument/2006/relationships" r:embed="rId44"/>
        <a:stretch>
          <a:fillRect/>
        </a:stretch>
      </xdr:blipFill>
      <xdr:spPr>
        <a:xfrm>
          <a:off x="166881175" y="84922783"/>
          <a:ext cx="4194412" cy="2255716"/>
        </a:xfrm>
        <a:prstGeom prst="rect">
          <a:avLst/>
        </a:prstGeom>
      </xdr:spPr>
    </xdr:pic>
    <xdr:clientData/>
  </xdr:twoCellAnchor>
  <xdr:twoCellAnchor editAs="oneCell">
    <xdr:from>
      <xdr:col>88</xdr:col>
      <xdr:colOff>518583</xdr:colOff>
      <xdr:row>39</xdr:row>
      <xdr:rowOff>455082</xdr:rowOff>
    </xdr:from>
    <xdr:to>
      <xdr:col>88</xdr:col>
      <xdr:colOff>4658126</xdr:colOff>
      <xdr:row>39</xdr:row>
      <xdr:rowOff>2973915</xdr:rowOff>
    </xdr:to>
    <xdr:pic>
      <xdr:nvPicPr>
        <xdr:cNvPr id="51" name="Imagen 50">
          <a:extLst>
            <a:ext uri="{FF2B5EF4-FFF2-40B4-BE49-F238E27FC236}">
              <a16:creationId xmlns:a16="http://schemas.microsoft.com/office/drawing/2014/main" id="{A27FE3ED-999E-4172-B573-E8AD0B6F169E}"/>
            </a:ext>
          </a:extLst>
        </xdr:cNvPr>
        <xdr:cNvPicPr>
          <a:picLocks noChangeAspect="1"/>
        </xdr:cNvPicPr>
      </xdr:nvPicPr>
      <xdr:blipFill>
        <a:blip xmlns:r="http://schemas.openxmlformats.org/officeDocument/2006/relationships" r:embed="rId45"/>
        <a:stretch>
          <a:fillRect/>
        </a:stretch>
      </xdr:blipFill>
      <xdr:spPr>
        <a:xfrm>
          <a:off x="166891758" y="81684282"/>
          <a:ext cx="4139543" cy="2518833"/>
        </a:xfrm>
        <a:prstGeom prst="rect">
          <a:avLst/>
        </a:prstGeom>
      </xdr:spPr>
    </xdr:pic>
    <xdr:clientData/>
  </xdr:twoCellAnchor>
  <xdr:twoCellAnchor editAs="oneCell">
    <xdr:from>
      <xdr:col>13</xdr:col>
      <xdr:colOff>666750</xdr:colOff>
      <xdr:row>60</xdr:row>
      <xdr:rowOff>0</xdr:rowOff>
    </xdr:from>
    <xdr:to>
      <xdr:col>13</xdr:col>
      <xdr:colOff>666750</xdr:colOff>
      <xdr:row>61</xdr:row>
      <xdr:rowOff>2165983</xdr:rowOff>
    </xdr:to>
    <xdr:pic>
      <xdr:nvPicPr>
        <xdr:cNvPr id="52" name="Imagen 4">
          <a:extLst>
            <a:ext uri="{FF2B5EF4-FFF2-40B4-BE49-F238E27FC236}">
              <a16:creationId xmlns:a16="http://schemas.microsoft.com/office/drawing/2014/main" id="{AFFA787F-8CFD-436E-A4E0-EE2A68C93593}"/>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7870150" y="135616950"/>
          <a:ext cx="0" cy="53568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60</xdr:row>
      <xdr:rowOff>0</xdr:rowOff>
    </xdr:from>
    <xdr:to>
      <xdr:col>13</xdr:col>
      <xdr:colOff>666750</xdr:colOff>
      <xdr:row>61</xdr:row>
      <xdr:rowOff>2165983</xdr:rowOff>
    </xdr:to>
    <xdr:pic>
      <xdr:nvPicPr>
        <xdr:cNvPr id="53" name="Imagen 4">
          <a:extLst>
            <a:ext uri="{FF2B5EF4-FFF2-40B4-BE49-F238E27FC236}">
              <a16:creationId xmlns:a16="http://schemas.microsoft.com/office/drawing/2014/main" id="{2015BF16-3614-4D0D-A90A-FC2AFE906C78}"/>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7870150" y="135616950"/>
          <a:ext cx="0" cy="53568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60</xdr:row>
      <xdr:rowOff>0</xdr:rowOff>
    </xdr:from>
    <xdr:to>
      <xdr:col>13</xdr:col>
      <xdr:colOff>666750</xdr:colOff>
      <xdr:row>61</xdr:row>
      <xdr:rowOff>2165983</xdr:rowOff>
    </xdr:to>
    <xdr:pic>
      <xdr:nvPicPr>
        <xdr:cNvPr id="54" name="Imagen 4">
          <a:extLst>
            <a:ext uri="{FF2B5EF4-FFF2-40B4-BE49-F238E27FC236}">
              <a16:creationId xmlns:a16="http://schemas.microsoft.com/office/drawing/2014/main" id="{2317C76A-7CE5-408B-ACC8-86AD4340C1DB}"/>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7870150" y="135616950"/>
          <a:ext cx="0" cy="53568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60</xdr:row>
      <xdr:rowOff>0</xdr:rowOff>
    </xdr:from>
    <xdr:to>
      <xdr:col>13</xdr:col>
      <xdr:colOff>666750</xdr:colOff>
      <xdr:row>61</xdr:row>
      <xdr:rowOff>2165983</xdr:rowOff>
    </xdr:to>
    <xdr:pic>
      <xdr:nvPicPr>
        <xdr:cNvPr id="55" name="Imagen 4">
          <a:extLst>
            <a:ext uri="{FF2B5EF4-FFF2-40B4-BE49-F238E27FC236}">
              <a16:creationId xmlns:a16="http://schemas.microsoft.com/office/drawing/2014/main" id="{BC13E9A3-C679-4A59-822F-4DB44566E5D2}"/>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7870150" y="135616950"/>
          <a:ext cx="0" cy="53568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60</xdr:row>
      <xdr:rowOff>0</xdr:rowOff>
    </xdr:from>
    <xdr:to>
      <xdr:col>13</xdr:col>
      <xdr:colOff>666750</xdr:colOff>
      <xdr:row>61</xdr:row>
      <xdr:rowOff>2165983</xdr:rowOff>
    </xdr:to>
    <xdr:pic>
      <xdr:nvPicPr>
        <xdr:cNvPr id="56" name="Imagen 4">
          <a:extLst>
            <a:ext uri="{FF2B5EF4-FFF2-40B4-BE49-F238E27FC236}">
              <a16:creationId xmlns:a16="http://schemas.microsoft.com/office/drawing/2014/main" id="{567E5220-96AE-4986-AADD-813240CA8959}"/>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7870150" y="135616950"/>
          <a:ext cx="0" cy="53568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60</xdr:row>
      <xdr:rowOff>0</xdr:rowOff>
    </xdr:from>
    <xdr:to>
      <xdr:col>13</xdr:col>
      <xdr:colOff>666750</xdr:colOff>
      <xdr:row>61</xdr:row>
      <xdr:rowOff>2165983</xdr:rowOff>
    </xdr:to>
    <xdr:pic>
      <xdr:nvPicPr>
        <xdr:cNvPr id="57" name="Imagen 4">
          <a:extLst>
            <a:ext uri="{FF2B5EF4-FFF2-40B4-BE49-F238E27FC236}">
              <a16:creationId xmlns:a16="http://schemas.microsoft.com/office/drawing/2014/main" id="{DE31E2CD-FFDF-4BFA-805E-AF4BD5543B6B}"/>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7870150" y="135616950"/>
          <a:ext cx="0" cy="53568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60</xdr:row>
      <xdr:rowOff>0</xdr:rowOff>
    </xdr:from>
    <xdr:to>
      <xdr:col>13</xdr:col>
      <xdr:colOff>666750</xdr:colOff>
      <xdr:row>61</xdr:row>
      <xdr:rowOff>2165983</xdr:rowOff>
    </xdr:to>
    <xdr:pic>
      <xdr:nvPicPr>
        <xdr:cNvPr id="58" name="Imagen 4">
          <a:extLst>
            <a:ext uri="{FF2B5EF4-FFF2-40B4-BE49-F238E27FC236}">
              <a16:creationId xmlns:a16="http://schemas.microsoft.com/office/drawing/2014/main" id="{5083E76E-0A59-4B2C-8BE3-014A2FD3D283}"/>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7870150" y="135616950"/>
          <a:ext cx="0" cy="53568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60</xdr:row>
      <xdr:rowOff>0</xdr:rowOff>
    </xdr:from>
    <xdr:to>
      <xdr:col>13</xdr:col>
      <xdr:colOff>666750</xdr:colOff>
      <xdr:row>61</xdr:row>
      <xdr:rowOff>2165983</xdr:rowOff>
    </xdr:to>
    <xdr:pic>
      <xdr:nvPicPr>
        <xdr:cNvPr id="59" name="Imagen 4">
          <a:extLst>
            <a:ext uri="{FF2B5EF4-FFF2-40B4-BE49-F238E27FC236}">
              <a16:creationId xmlns:a16="http://schemas.microsoft.com/office/drawing/2014/main" id="{6372F744-77E4-4212-9067-F02109F343E8}"/>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7870150" y="135616950"/>
          <a:ext cx="0" cy="53568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60</xdr:row>
      <xdr:rowOff>0</xdr:rowOff>
    </xdr:from>
    <xdr:to>
      <xdr:col>13</xdr:col>
      <xdr:colOff>666750</xdr:colOff>
      <xdr:row>61</xdr:row>
      <xdr:rowOff>2165983</xdr:rowOff>
    </xdr:to>
    <xdr:pic>
      <xdr:nvPicPr>
        <xdr:cNvPr id="60" name="Imagen 4">
          <a:extLst>
            <a:ext uri="{FF2B5EF4-FFF2-40B4-BE49-F238E27FC236}">
              <a16:creationId xmlns:a16="http://schemas.microsoft.com/office/drawing/2014/main" id="{C8E3A674-6A8E-4214-AA19-0B75A3E7E505}"/>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7870150" y="135616950"/>
          <a:ext cx="0" cy="53568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60</xdr:row>
      <xdr:rowOff>0</xdr:rowOff>
    </xdr:from>
    <xdr:to>
      <xdr:col>13</xdr:col>
      <xdr:colOff>666750</xdr:colOff>
      <xdr:row>61</xdr:row>
      <xdr:rowOff>2165983</xdr:rowOff>
    </xdr:to>
    <xdr:pic>
      <xdr:nvPicPr>
        <xdr:cNvPr id="61" name="Imagen 4">
          <a:extLst>
            <a:ext uri="{FF2B5EF4-FFF2-40B4-BE49-F238E27FC236}">
              <a16:creationId xmlns:a16="http://schemas.microsoft.com/office/drawing/2014/main" id="{10669FBD-025D-439C-A765-96D0B8CC1894}"/>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7870150" y="135616950"/>
          <a:ext cx="0" cy="53568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60</xdr:row>
      <xdr:rowOff>0</xdr:rowOff>
    </xdr:from>
    <xdr:to>
      <xdr:col>13</xdr:col>
      <xdr:colOff>666750</xdr:colOff>
      <xdr:row>61</xdr:row>
      <xdr:rowOff>2165983</xdr:rowOff>
    </xdr:to>
    <xdr:pic>
      <xdr:nvPicPr>
        <xdr:cNvPr id="62" name="Imagen 4">
          <a:extLst>
            <a:ext uri="{FF2B5EF4-FFF2-40B4-BE49-F238E27FC236}">
              <a16:creationId xmlns:a16="http://schemas.microsoft.com/office/drawing/2014/main" id="{5FA9EA29-D5D3-4FD5-B995-9A361C3EF787}"/>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7870150" y="135616950"/>
          <a:ext cx="0" cy="53568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60</xdr:row>
      <xdr:rowOff>0</xdr:rowOff>
    </xdr:from>
    <xdr:to>
      <xdr:col>13</xdr:col>
      <xdr:colOff>666750</xdr:colOff>
      <xdr:row>61</xdr:row>
      <xdr:rowOff>2165983</xdr:rowOff>
    </xdr:to>
    <xdr:pic>
      <xdr:nvPicPr>
        <xdr:cNvPr id="63" name="Imagen 4">
          <a:extLst>
            <a:ext uri="{FF2B5EF4-FFF2-40B4-BE49-F238E27FC236}">
              <a16:creationId xmlns:a16="http://schemas.microsoft.com/office/drawing/2014/main" id="{968B3352-F8E6-4029-B2CC-92B3F3629FE9}"/>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7870150" y="135616950"/>
          <a:ext cx="0" cy="53568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666750</xdr:colOff>
      <xdr:row>60</xdr:row>
      <xdr:rowOff>0</xdr:rowOff>
    </xdr:from>
    <xdr:to>
      <xdr:col>14</xdr:col>
      <xdr:colOff>666750</xdr:colOff>
      <xdr:row>61</xdr:row>
      <xdr:rowOff>2163014</xdr:rowOff>
    </xdr:to>
    <xdr:pic>
      <xdr:nvPicPr>
        <xdr:cNvPr id="64" name="Imagen 4">
          <a:extLst>
            <a:ext uri="{FF2B5EF4-FFF2-40B4-BE49-F238E27FC236}">
              <a16:creationId xmlns:a16="http://schemas.microsoft.com/office/drawing/2014/main" id="{FD2CC350-5347-4442-9468-74F5213C0F6B}"/>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8603575" y="135616950"/>
          <a:ext cx="0" cy="5353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666750</xdr:colOff>
      <xdr:row>60</xdr:row>
      <xdr:rowOff>0</xdr:rowOff>
    </xdr:from>
    <xdr:to>
      <xdr:col>14</xdr:col>
      <xdr:colOff>666750</xdr:colOff>
      <xdr:row>61</xdr:row>
      <xdr:rowOff>2163014</xdr:rowOff>
    </xdr:to>
    <xdr:pic>
      <xdr:nvPicPr>
        <xdr:cNvPr id="65" name="Imagen 4">
          <a:extLst>
            <a:ext uri="{FF2B5EF4-FFF2-40B4-BE49-F238E27FC236}">
              <a16:creationId xmlns:a16="http://schemas.microsoft.com/office/drawing/2014/main" id="{174F05F4-63F8-496A-B15C-C40CE7F217FC}"/>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8603575" y="135616950"/>
          <a:ext cx="0" cy="5353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666750</xdr:colOff>
      <xdr:row>60</xdr:row>
      <xdr:rowOff>0</xdr:rowOff>
    </xdr:from>
    <xdr:to>
      <xdr:col>14</xdr:col>
      <xdr:colOff>666750</xdr:colOff>
      <xdr:row>61</xdr:row>
      <xdr:rowOff>2163014</xdr:rowOff>
    </xdr:to>
    <xdr:pic>
      <xdr:nvPicPr>
        <xdr:cNvPr id="66" name="Imagen 4">
          <a:extLst>
            <a:ext uri="{FF2B5EF4-FFF2-40B4-BE49-F238E27FC236}">
              <a16:creationId xmlns:a16="http://schemas.microsoft.com/office/drawing/2014/main" id="{9C805BA9-84B8-4A05-ABE2-4EE43AC3256D}"/>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8603575" y="135616950"/>
          <a:ext cx="0" cy="5353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666750</xdr:colOff>
      <xdr:row>60</xdr:row>
      <xdr:rowOff>0</xdr:rowOff>
    </xdr:from>
    <xdr:to>
      <xdr:col>14</xdr:col>
      <xdr:colOff>666750</xdr:colOff>
      <xdr:row>61</xdr:row>
      <xdr:rowOff>2163014</xdr:rowOff>
    </xdr:to>
    <xdr:pic>
      <xdr:nvPicPr>
        <xdr:cNvPr id="67" name="Imagen 66">
          <a:extLst>
            <a:ext uri="{FF2B5EF4-FFF2-40B4-BE49-F238E27FC236}">
              <a16:creationId xmlns:a16="http://schemas.microsoft.com/office/drawing/2014/main" id="{25C6FB07-A954-4B7B-AAFD-27B9E6C0FE5A}"/>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8603575" y="135616950"/>
          <a:ext cx="0" cy="5353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666750</xdr:colOff>
      <xdr:row>60</xdr:row>
      <xdr:rowOff>0</xdr:rowOff>
    </xdr:from>
    <xdr:to>
      <xdr:col>14</xdr:col>
      <xdr:colOff>666750</xdr:colOff>
      <xdr:row>61</xdr:row>
      <xdr:rowOff>2163014</xdr:rowOff>
    </xdr:to>
    <xdr:pic>
      <xdr:nvPicPr>
        <xdr:cNvPr id="68" name="Imagen 4">
          <a:extLst>
            <a:ext uri="{FF2B5EF4-FFF2-40B4-BE49-F238E27FC236}">
              <a16:creationId xmlns:a16="http://schemas.microsoft.com/office/drawing/2014/main" id="{104A1945-8E53-4769-ADC9-9F3AB17E1292}"/>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8603575" y="135616950"/>
          <a:ext cx="0" cy="5353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666750</xdr:colOff>
      <xdr:row>60</xdr:row>
      <xdr:rowOff>0</xdr:rowOff>
    </xdr:from>
    <xdr:to>
      <xdr:col>14</xdr:col>
      <xdr:colOff>666750</xdr:colOff>
      <xdr:row>61</xdr:row>
      <xdr:rowOff>2163014</xdr:rowOff>
    </xdr:to>
    <xdr:pic>
      <xdr:nvPicPr>
        <xdr:cNvPr id="69" name="Imagen 4">
          <a:extLst>
            <a:ext uri="{FF2B5EF4-FFF2-40B4-BE49-F238E27FC236}">
              <a16:creationId xmlns:a16="http://schemas.microsoft.com/office/drawing/2014/main" id="{35BA9109-AAE0-4DE1-B939-8844E70D84D4}"/>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8603575" y="135616950"/>
          <a:ext cx="0" cy="5353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666750</xdr:colOff>
      <xdr:row>60</xdr:row>
      <xdr:rowOff>0</xdr:rowOff>
    </xdr:from>
    <xdr:to>
      <xdr:col>14</xdr:col>
      <xdr:colOff>666750</xdr:colOff>
      <xdr:row>61</xdr:row>
      <xdr:rowOff>2163014</xdr:rowOff>
    </xdr:to>
    <xdr:pic>
      <xdr:nvPicPr>
        <xdr:cNvPr id="70" name="Imagen 4">
          <a:extLst>
            <a:ext uri="{FF2B5EF4-FFF2-40B4-BE49-F238E27FC236}">
              <a16:creationId xmlns:a16="http://schemas.microsoft.com/office/drawing/2014/main" id="{8391D675-6853-4C43-9C89-F3FA4919FABA}"/>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8603575" y="135616950"/>
          <a:ext cx="0" cy="5353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666750</xdr:colOff>
      <xdr:row>60</xdr:row>
      <xdr:rowOff>0</xdr:rowOff>
    </xdr:from>
    <xdr:to>
      <xdr:col>14</xdr:col>
      <xdr:colOff>666750</xdr:colOff>
      <xdr:row>61</xdr:row>
      <xdr:rowOff>2163014</xdr:rowOff>
    </xdr:to>
    <xdr:pic>
      <xdr:nvPicPr>
        <xdr:cNvPr id="71" name="Imagen 4">
          <a:extLst>
            <a:ext uri="{FF2B5EF4-FFF2-40B4-BE49-F238E27FC236}">
              <a16:creationId xmlns:a16="http://schemas.microsoft.com/office/drawing/2014/main" id="{A4BBF953-C912-470F-BD4B-560038FB33A3}"/>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8603575" y="135616950"/>
          <a:ext cx="0" cy="5353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666750</xdr:colOff>
      <xdr:row>60</xdr:row>
      <xdr:rowOff>0</xdr:rowOff>
    </xdr:from>
    <xdr:to>
      <xdr:col>14</xdr:col>
      <xdr:colOff>666750</xdr:colOff>
      <xdr:row>61</xdr:row>
      <xdr:rowOff>2163014</xdr:rowOff>
    </xdr:to>
    <xdr:pic>
      <xdr:nvPicPr>
        <xdr:cNvPr id="72" name="Imagen 4">
          <a:extLst>
            <a:ext uri="{FF2B5EF4-FFF2-40B4-BE49-F238E27FC236}">
              <a16:creationId xmlns:a16="http://schemas.microsoft.com/office/drawing/2014/main" id="{1D0AB81E-1A1E-43A7-B1C1-8578134221A7}"/>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8603575" y="135616950"/>
          <a:ext cx="0" cy="5353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666750</xdr:colOff>
      <xdr:row>60</xdr:row>
      <xdr:rowOff>0</xdr:rowOff>
    </xdr:from>
    <xdr:to>
      <xdr:col>14</xdr:col>
      <xdr:colOff>666750</xdr:colOff>
      <xdr:row>61</xdr:row>
      <xdr:rowOff>2163014</xdr:rowOff>
    </xdr:to>
    <xdr:pic>
      <xdr:nvPicPr>
        <xdr:cNvPr id="73" name="Imagen 4">
          <a:extLst>
            <a:ext uri="{FF2B5EF4-FFF2-40B4-BE49-F238E27FC236}">
              <a16:creationId xmlns:a16="http://schemas.microsoft.com/office/drawing/2014/main" id="{DF7D997F-FE14-49ED-B555-7332E929B366}"/>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8603575" y="135616950"/>
          <a:ext cx="0" cy="5353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666750</xdr:colOff>
      <xdr:row>60</xdr:row>
      <xdr:rowOff>0</xdr:rowOff>
    </xdr:from>
    <xdr:to>
      <xdr:col>14</xdr:col>
      <xdr:colOff>666750</xdr:colOff>
      <xdr:row>61</xdr:row>
      <xdr:rowOff>2163014</xdr:rowOff>
    </xdr:to>
    <xdr:pic>
      <xdr:nvPicPr>
        <xdr:cNvPr id="74" name="Imagen 4">
          <a:extLst>
            <a:ext uri="{FF2B5EF4-FFF2-40B4-BE49-F238E27FC236}">
              <a16:creationId xmlns:a16="http://schemas.microsoft.com/office/drawing/2014/main" id="{4E3EA032-052D-4B3C-9DA5-E8DAAC9E65D9}"/>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8603575" y="135616950"/>
          <a:ext cx="0" cy="5353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666750</xdr:colOff>
      <xdr:row>60</xdr:row>
      <xdr:rowOff>0</xdr:rowOff>
    </xdr:from>
    <xdr:to>
      <xdr:col>14</xdr:col>
      <xdr:colOff>666750</xdr:colOff>
      <xdr:row>61</xdr:row>
      <xdr:rowOff>2163014</xdr:rowOff>
    </xdr:to>
    <xdr:pic>
      <xdr:nvPicPr>
        <xdr:cNvPr id="75" name="Imagen 4">
          <a:extLst>
            <a:ext uri="{FF2B5EF4-FFF2-40B4-BE49-F238E27FC236}">
              <a16:creationId xmlns:a16="http://schemas.microsoft.com/office/drawing/2014/main" id="{EA84A76A-01B1-4AC6-B0A1-2AF524E9C5EA}"/>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8603575" y="135616950"/>
          <a:ext cx="0" cy="5353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666750</xdr:colOff>
      <xdr:row>60</xdr:row>
      <xdr:rowOff>0</xdr:rowOff>
    </xdr:from>
    <xdr:to>
      <xdr:col>14</xdr:col>
      <xdr:colOff>666750</xdr:colOff>
      <xdr:row>61</xdr:row>
      <xdr:rowOff>2161744</xdr:rowOff>
    </xdr:to>
    <xdr:pic>
      <xdr:nvPicPr>
        <xdr:cNvPr id="76" name="Imagen 4">
          <a:extLst>
            <a:ext uri="{FF2B5EF4-FFF2-40B4-BE49-F238E27FC236}">
              <a16:creationId xmlns:a16="http://schemas.microsoft.com/office/drawing/2014/main" id="{5DAADA3C-A48D-4F39-88AD-A14DC11A305D}"/>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8603575" y="135616950"/>
          <a:ext cx="0" cy="5352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666750</xdr:colOff>
      <xdr:row>60</xdr:row>
      <xdr:rowOff>0</xdr:rowOff>
    </xdr:from>
    <xdr:to>
      <xdr:col>14</xdr:col>
      <xdr:colOff>666750</xdr:colOff>
      <xdr:row>61</xdr:row>
      <xdr:rowOff>2161744</xdr:rowOff>
    </xdr:to>
    <xdr:pic>
      <xdr:nvPicPr>
        <xdr:cNvPr id="77" name="Imagen 4">
          <a:extLst>
            <a:ext uri="{FF2B5EF4-FFF2-40B4-BE49-F238E27FC236}">
              <a16:creationId xmlns:a16="http://schemas.microsoft.com/office/drawing/2014/main" id="{8F6EF5E5-8574-4BB0-B4D0-301A1869131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8603575" y="135616950"/>
          <a:ext cx="0" cy="5352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666750</xdr:colOff>
      <xdr:row>60</xdr:row>
      <xdr:rowOff>0</xdr:rowOff>
    </xdr:from>
    <xdr:to>
      <xdr:col>14</xdr:col>
      <xdr:colOff>666750</xdr:colOff>
      <xdr:row>61</xdr:row>
      <xdr:rowOff>2161744</xdr:rowOff>
    </xdr:to>
    <xdr:pic>
      <xdr:nvPicPr>
        <xdr:cNvPr id="78" name="Imagen 77">
          <a:extLst>
            <a:ext uri="{FF2B5EF4-FFF2-40B4-BE49-F238E27FC236}">
              <a16:creationId xmlns:a16="http://schemas.microsoft.com/office/drawing/2014/main" id="{6A1D3953-5B6D-4ABB-9FBF-58DE3CFF55C4}"/>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8603575" y="135616950"/>
          <a:ext cx="0" cy="5352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666750</xdr:colOff>
      <xdr:row>60</xdr:row>
      <xdr:rowOff>0</xdr:rowOff>
    </xdr:from>
    <xdr:to>
      <xdr:col>14</xdr:col>
      <xdr:colOff>666750</xdr:colOff>
      <xdr:row>61</xdr:row>
      <xdr:rowOff>2161744</xdr:rowOff>
    </xdr:to>
    <xdr:pic>
      <xdr:nvPicPr>
        <xdr:cNvPr id="79" name="Imagen 78">
          <a:extLst>
            <a:ext uri="{FF2B5EF4-FFF2-40B4-BE49-F238E27FC236}">
              <a16:creationId xmlns:a16="http://schemas.microsoft.com/office/drawing/2014/main" id="{0A378973-8ADE-469C-87CC-9B53A241C4C5}"/>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8603575" y="135616950"/>
          <a:ext cx="0" cy="5352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666750</xdr:colOff>
      <xdr:row>60</xdr:row>
      <xdr:rowOff>0</xdr:rowOff>
    </xdr:from>
    <xdr:to>
      <xdr:col>14</xdr:col>
      <xdr:colOff>666750</xdr:colOff>
      <xdr:row>61</xdr:row>
      <xdr:rowOff>2161744</xdr:rowOff>
    </xdr:to>
    <xdr:pic>
      <xdr:nvPicPr>
        <xdr:cNvPr id="80" name="Imagen 4">
          <a:extLst>
            <a:ext uri="{FF2B5EF4-FFF2-40B4-BE49-F238E27FC236}">
              <a16:creationId xmlns:a16="http://schemas.microsoft.com/office/drawing/2014/main" id="{D66ED499-C665-4A96-AD50-F5CC5E00F8B1}"/>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8603575" y="135616950"/>
          <a:ext cx="0" cy="5352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666750</xdr:colOff>
      <xdr:row>60</xdr:row>
      <xdr:rowOff>0</xdr:rowOff>
    </xdr:from>
    <xdr:to>
      <xdr:col>14</xdr:col>
      <xdr:colOff>666750</xdr:colOff>
      <xdr:row>61</xdr:row>
      <xdr:rowOff>2161744</xdr:rowOff>
    </xdr:to>
    <xdr:pic>
      <xdr:nvPicPr>
        <xdr:cNvPr id="81" name="Imagen 4">
          <a:extLst>
            <a:ext uri="{FF2B5EF4-FFF2-40B4-BE49-F238E27FC236}">
              <a16:creationId xmlns:a16="http://schemas.microsoft.com/office/drawing/2014/main" id="{AF4EADF0-BA42-407B-B856-C76CC3A558C6}"/>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8603575" y="135616950"/>
          <a:ext cx="0" cy="5352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666750</xdr:colOff>
      <xdr:row>60</xdr:row>
      <xdr:rowOff>0</xdr:rowOff>
    </xdr:from>
    <xdr:to>
      <xdr:col>14</xdr:col>
      <xdr:colOff>666750</xdr:colOff>
      <xdr:row>61</xdr:row>
      <xdr:rowOff>2161744</xdr:rowOff>
    </xdr:to>
    <xdr:pic>
      <xdr:nvPicPr>
        <xdr:cNvPr id="82" name="Imagen 4">
          <a:extLst>
            <a:ext uri="{FF2B5EF4-FFF2-40B4-BE49-F238E27FC236}">
              <a16:creationId xmlns:a16="http://schemas.microsoft.com/office/drawing/2014/main" id="{09FF0560-36DF-4721-8A0B-5B96494DD76C}"/>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8603575" y="135616950"/>
          <a:ext cx="0" cy="5352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666750</xdr:colOff>
      <xdr:row>60</xdr:row>
      <xdr:rowOff>0</xdr:rowOff>
    </xdr:from>
    <xdr:to>
      <xdr:col>14</xdr:col>
      <xdr:colOff>666750</xdr:colOff>
      <xdr:row>61</xdr:row>
      <xdr:rowOff>2161744</xdr:rowOff>
    </xdr:to>
    <xdr:pic>
      <xdr:nvPicPr>
        <xdr:cNvPr id="83" name="Imagen 4">
          <a:extLst>
            <a:ext uri="{FF2B5EF4-FFF2-40B4-BE49-F238E27FC236}">
              <a16:creationId xmlns:a16="http://schemas.microsoft.com/office/drawing/2014/main" id="{B1BE0EA6-6DC5-4ECB-9ED0-0C298FA12368}"/>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8603575" y="135616950"/>
          <a:ext cx="0" cy="5352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666750</xdr:colOff>
      <xdr:row>60</xdr:row>
      <xdr:rowOff>0</xdr:rowOff>
    </xdr:from>
    <xdr:to>
      <xdr:col>14</xdr:col>
      <xdr:colOff>666750</xdr:colOff>
      <xdr:row>61</xdr:row>
      <xdr:rowOff>2161744</xdr:rowOff>
    </xdr:to>
    <xdr:pic>
      <xdr:nvPicPr>
        <xdr:cNvPr id="84" name="Imagen 4">
          <a:extLst>
            <a:ext uri="{FF2B5EF4-FFF2-40B4-BE49-F238E27FC236}">
              <a16:creationId xmlns:a16="http://schemas.microsoft.com/office/drawing/2014/main" id="{5E47F1E9-D203-4375-A5EB-FF1852C86F23}"/>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8603575" y="135616950"/>
          <a:ext cx="0" cy="5352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666750</xdr:colOff>
      <xdr:row>60</xdr:row>
      <xdr:rowOff>0</xdr:rowOff>
    </xdr:from>
    <xdr:to>
      <xdr:col>14</xdr:col>
      <xdr:colOff>666750</xdr:colOff>
      <xdr:row>61</xdr:row>
      <xdr:rowOff>2161744</xdr:rowOff>
    </xdr:to>
    <xdr:pic>
      <xdr:nvPicPr>
        <xdr:cNvPr id="85" name="Imagen 4">
          <a:extLst>
            <a:ext uri="{FF2B5EF4-FFF2-40B4-BE49-F238E27FC236}">
              <a16:creationId xmlns:a16="http://schemas.microsoft.com/office/drawing/2014/main" id="{18650844-B996-47E9-B47F-2504F71195EE}"/>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8603575" y="135616950"/>
          <a:ext cx="0" cy="5352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666750</xdr:colOff>
      <xdr:row>60</xdr:row>
      <xdr:rowOff>0</xdr:rowOff>
    </xdr:from>
    <xdr:to>
      <xdr:col>14</xdr:col>
      <xdr:colOff>666750</xdr:colOff>
      <xdr:row>61</xdr:row>
      <xdr:rowOff>2161744</xdr:rowOff>
    </xdr:to>
    <xdr:pic>
      <xdr:nvPicPr>
        <xdr:cNvPr id="86" name="Imagen 4">
          <a:extLst>
            <a:ext uri="{FF2B5EF4-FFF2-40B4-BE49-F238E27FC236}">
              <a16:creationId xmlns:a16="http://schemas.microsoft.com/office/drawing/2014/main" id="{35F0A001-F8B5-4E8F-ADC7-F2B5993F98E3}"/>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8603575" y="135616950"/>
          <a:ext cx="0" cy="5352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666750</xdr:colOff>
      <xdr:row>60</xdr:row>
      <xdr:rowOff>0</xdr:rowOff>
    </xdr:from>
    <xdr:ext cx="0" cy="2333625"/>
    <xdr:pic>
      <xdr:nvPicPr>
        <xdr:cNvPr id="87" name="Imagen 4">
          <a:extLst>
            <a:ext uri="{FF2B5EF4-FFF2-40B4-BE49-F238E27FC236}">
              <a16:creationId xmlns:a16="http://schemas.microsoft.com/office/drawing/2014/main" id="{B00F101B-6CB1-42BE-9CBE-ECDB3824269C}"/>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1526500" y="135616950"/>
          <a:ext cx="0" cy="2333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666750</xdr:colOff>
      <xdr:row>60</xdr:row>
      <xdr:rowOff>0</xdr:rowOff>
    </xdr:from>
    <xdr:ext cx="0" cy="2333625"/>
    <xdr:pic>
      <xdr:nvPicPr>
        <xdr:cNvPr id="88" name="Imagen 4">
          <a:extLst>
            <a:ext uri="{FF2B5EF4-FFF2-40B4-BE49-F238E27FC236}">
              <a16:creationId xmlns:a16="http://schemas.microsoft.com/office/drawing/2014/main" id="{0F4942A2-6DD1-4204-A0AB-EBD8AF0C80AC}"/>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1526500" y="135616950"/>
          <a:ext cx="0" cy="2333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666750</xdr:colOff>
      <xdr:row>60</xdr:row>
      <xdr:rowOff>0</xdr:rowOff>
    </xdr:from>
    <xdr:ext cx="0" cy="2333625"/>
    <xdr:pic>
      <xdr:nvPicPr>
        <xdr:cNvPr id="89" name="Imagen 4">
          <a:extLst>
            <a:ext uri="{FF2B5EF4-FFF2-40B4-BE49-F238E27FC236}">
              <a16:creationId xmlns:a16="http://schemas.microsoft.com/office/drawing/2014/main" id="{762EF769-03C8-4C67-891B-2031DC00C722}"/>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1526500" y="135616950"/>
          <a:ext cx="0" cy="2333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666750</xdr:colOff>
      <xdr:row>60</xdr:row>
      <xdr:rowOff>0</xdr:rowOff>
    </xdr:from>
    <xdr:ext cx="0" cy="2333625"/>
    <xdr:pic>
      <xdr:nvPicPr>
        <xdr:cNvPr id="90" name="Imagen 4">
          <a:extLst>
            <a:ext uri="{FF2B5EF4-FFF2-40B4-BE49-F238E27FC236}">
              <a16:creationId xmlns:a16="http://schemas.microsoft.com/office/drawing/2014/main" id="{B7A4D8FA-D31D-496B-8A10-DBA6728525DE}"/>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1526500" y="135616950"/>
          <a:ext cx="0" cy="2333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666750</xdr:colOff>
      <xdr:row>60</xdr:row>
      <xdr:rowOff>0</xdr:rowOff>
    </xdr:from>
    <xdr:ext cx="0" cy="2333625"/>
    <xdr:pic>
      <xdr:nvPicPr>
        <xdr:cNvPr id="91" name="Imagen 4">
          <a:extLst>
            <a:ext uri="{FF2B5EF4-FFF2-40B4-BE49-F238E27FC236}">
              <a16:creationId xmlns:a16="http://schemas.microsoft.com/office/drawing/2014/main" id="{BE8DEBD7-048C-476F-A21B-4A7084F1D87B}"/>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1526500" y="135616950"/>
          <a:ext cx="0" cy="2333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666750</xdr:colOff>
      <xdr:row>60</xdr:row>
      <xdr:rowOff>0</xdr:rowOff>
    </xdr:from>
    <xdr:ext cx="0" cy="2333625"/>
    <xdr:pic>
      <xdr:nvPicPr>
        <xdr:cNvPr id="92" name="Imagen 4">
          <a:extLst>
            <a:ext uri="{FF2B5EF4-FFF2-40B4-BE49-F238E27FC236}">
              <a16:creationId xmlns:a16="http://schemas.microsoft.com/office/drawing/2014/main" id="{E3700777-85A9-4236-9A4C-FCD1EC6EBE36}"/>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1526500" y="135616950"/>
          <a:ext cx="0" cy="2333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666750</xdr:colOff>
      <xdr:row>60</xdr:row>
      <xdr:rowOff>0</xdr:rowOff>
    </xdr:from>
    <xdr:ext cx="0" cy="2333625"/>
    <xdr:pic>
      <xdr:nvPicPr>
        <xdr:cNvPr id="93" name="Imagen 4">
          <a:extLst>
            <a:ext uri="{FF2B5EF4-FFF2-40B4-BE49-F238E27FC236}">
              <a16:creationId xmlns:a16="http://schemas.microsoft.com/office/drawing/2014/main" id="{DC5D26E8-5299-43DB-BC46-884B88002CD9}"/>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1526500" y="135616950"/>
          <a:ext cx="0" cy="2333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666750</xdr:colOff>
      <xdr:row>60</xdr:row>
      <xdr:rowOff>0</xdr:rowOff>
    </xdr:from>
    <xdr:ext cx="0" cy="2333625"/>
    <xdr:pic>
      <xdr:nvPicPr>
        <xdr:cNvPr id="94" name="Imagen 4">
          <a:extLst>
            <a:ext uri="{FF2B5EF4-FFF2-40B4-BE49-F238E27FC236}">
              <a16:creationId xmlns:a16="http://schemas.microsoft.com/office/drawing/2014/main" id="{8F116CB0-C2E9-4DAC-96F2-46185999296F}"/>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1526500" y="135616950"/>
          <a:ext cx="0" cy="2333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666750</xdr:colOff>
      <xdr:row>60</xdr:row>
      <xdr:rowOff>0</xdr:rowOff>
    </xdr:from>
    <xdr:ext cx="0" cy="2333625"/>
    <xdr:pic>
      <xdr:nvPicPr>
        <xdr:cNvPr id="95" name="Imagen 4">
          <a:extLst>
            <a:ext uri="{FF2B5EF4-FFF2-40B4-BE49-F238E27FC236}">
              <a16:creationId xmlns:a16="http://schemas.microsoft.com/office/drawing/2014/main" id="{3E77DC89-4DC1-4725-9032-8379CA3C7BDA}"/>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1526500" y="135616950"/>
          <a:ext cx="0" cy="2333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666750</xdr:colOff>
      <xdr:row>60</xdr:row>
      <xdr:rowOff>0</xdr:rowOff>
    </xdr:from>
    <xdr:ext cx="0" cy="2333625"/>
    <xdr:pic>
      <xdr:nvPicPr>
        <xdr:cNvPr id="96" name="Imagen 4">
          <a:extLst>
            <a:ext uri="{FF2B5EF4-FFF2-40B4-BE49-F238E27FC236}">
              <a16:creationId xmlns:a16="http://schemas.microsoft.com/office/drawing/2014/main" id="{0B63A05F-91BF-4095-A4C2-5034B86675F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1526500" y="135616950"/>
          <a:ext cx="0" cy="2333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666750</xdr:colOff>
      <xdr:row>60</xdr:row>
      <xdr:rowOff>0</xdr:rowOff>
    </xdr:from>
    <xdr:ext cx="0" cy="2333625"/>
    <xdr:pic>
      <xdr:nvPicPr>
        <xdr:cNvPr id="97" name="Imagen 4">
          <a:extLst>
            <a:ext uri="{FF2B5EF4-FFF2-40B4-BE49-F238E27FC236}">
              <a16:creationId xmlns:a16="http://schemas.microsoft.com/office/drawing/2014/main" id="{BCEACB25-F55C-4AC9-A9CA-7225DC809069}"/>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1526500" y="135616950"/>
          <a:ext cx="0" cy="2333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666750</xdr:colOff>
      <xdr:row>60</xdr:row>
      <xdr:rowOff>0</xdr:rowOff>
    </xdr:from>
    <xdr:ext cx="0" cy="2333625"/>
    <xdr:pic>
      <xdr:nvPicPr>
        <xdr:cNvPr id="98" name="Imagen 4">
          <a:extLst>
            <a:ext uri="{FF2B5EF4-FFF2-40B4-BE49-F238E27FC236}">
              <a16:creationId xmlns:a16="http://schemas.microsoft.com/office/drawing/2014/main" id="{79FA8D62-F02E-4921-9CB4-28270F9594CB}"/>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1526500" y="135616950"/>
          <a:ext cx="0" cy="2333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88</xdr:col>
      <xdr:colOff>410780</xdr:colOff>
      <xdr:row>60</xdr:row>
      <xdr:rowOff>254738</xdr:rowOff>
    </xdr:from>
    <xdr:to>
      <xdr:col>88</xdr:col>
      <xdr:colOff>4763484</xdr:colOff>
      <xdr:row>60</xdr:row>
      <xdr:rowOff>2868083</xdr:rowOff>
    </xdr:to>
    <xdr:pic>
      <xdr:nvPicPr>
        <xdr:cNvPr id="99" name="Imagen 98">
          <a:extLst>
            <a:ext uri="{FF2B5EF4-FFF2-40B4-BE49-F238E27FC236}">
              <a16:creationId xmlns:a16="http://schemas.microsoft.com/office/drawing/2014/main" id="{D6256D4F-E2DA-4036-A247-9B82754989FF}"/>
            </a:ext>
          </a:extLst>
        </xdr:cNvPr>
        <xdr:cNvPicPr>
          <a:picLocks noChangeAspect="1"/>
        </xdr:cNvPicPr>
      </xdr:nvPicPr>
      <xdr:blipFill>
        <a:blip xmlns:r="http://schemas.openxmlformats.org/officeDocument/2006/relationships" r:embed="rId46"/>
        <a:stretch>
          <a:fillRect/>
        </a:stretch>
      </xdr:blipFill>
      <xdr:spPr>
        <a:xfrm>
          <a:off x="166783955" y="135871688"/>
          <a:ext cx="4352704" cy="2613345"/>
        </a:xfrm>
        <a:prstGeom prst="rect">
          <a:avLst/>
        </a:prstGeom>
      </xdr:spPr>
    </xdr:pic>
    <xdr:clientData/>
  </xdr:twoCellAnchor>
  <xdr:twoCellAnchor editAs="oneCell">
    <xdr:from>
      <xdr:col>88</xdr:col>
      <xdr:colOff>433917</xdr:colOff>
      <xdr:row>46</xdr:row>
      <xdr:rowOff>349250</xdr:rowOff>
    </xdr:from>
    <xdr:to>
      <xdr:col>88</xdr:col>
      <xdr:colOff>4750259</xdr:colOff>
      <xdr:row>46</xdr:row>
      <xdr:rowOff>2836333</xdr:rowOff>
    </xdr:to>
    <xdr:pic>
      <xdr:nvPicPr>
        <xdr:cNvPr id="100" name="Imagen 99">
          <a:extLst>
            <a:ext uri="{FF2B5EF4-FFF2-40B4-BE49-F238E27FC236}">
              <a16:creationId xmlns:a16="http://schemas.microsoft.com/office/drawing/2014/main" id="{2A651BDC-4CBA-4A95-A9E5-7455D1CE007E}"/>
            </a:ext>
          </a:extLst>
        </xdr:cNvPr>
        <xdr:cNvPicPr>
          <a:picLocks noChangeAspect="1"/>
        </xdr:cNvPicPr>
      </xdr:nvPicPr>
      <xdr:blipFill>
        <a:blip xmlns:r="http://schemas.openxmlformats.org/officeDocument/2006/relationships" r:embed="rId47"/>
        <a:stretch>
          <a:fillRect/>
        </a:stretch>
      </xdr:blipFill>
      <xdr:spPr>
        <a:xfrm>
          <a:off x="166807092" y="102619175"/>
          <a:ext cx="4316342" cy="2487083"/>
        </a:xfrm>
        <a:prstGeom prst="rect">
          <a:avLst/>
        </a:prstGeom>
      </xdr:spPr>
    </xdr:pic>
    <xdr:clientData/>
  </xdr:twoCellAnchor>
  <xdr:twoCellAnchor editAs="oneCell">
    <xdr:from>
      <xdr:col>88</xdr:col>
      <xdr:colOff>424392</xdr:colOff>
      <xdr:row>47</xdr:row>
      <xdr:rowOff>267758</xdr:rowOff>
    </xdr:from>
    <xdr:to>
      <xdr:col>88</xdr:col>
      <xdr:colOff>4777317</xdr:colOff>
      <xdr:row>47</xdr:row>
      <xdr:rowOff>2889249</xdr:rowOff>
    </xdr:to>
    <xdr:pic>
      <xdr:nvPicPr>
        <xdr:cNvPr id="101" name="Imagen 100">
          <a:extLst>
            <a:ext uri="{FF2B5EF4-FFF2-40B4-BE49-F238E27FC236}">
              <a16:creationId xmlns:a16="http://schemas.microsoft.com/office/drawing/2014/main" id="{159994A7-7D6F-4FBC-BDD0-6C0594D9365A}"/>
            </a:ext>
          </a:extLst>
        </xdr:cNvPr>
        <xdr:cNvPicPr>
          <a:picLocks noChangeAspect="1"/>
        </xdr:cNvPicPr>
      </xdr:nvPicPr>
      <xdr:blipFill>
        <a:blip xmlns:r="http://schemas.openxmlformats.org/officeDocument/2006/relationships" r:embed="rId48"/>
        <a:stretch>
          <a:fillRect/>
        </a:stretch>
      </xdr:blipFill>
      <xdr:spPr>
        <a:xfrm>
          <a:off x="166797567" y="105709508"/>
          <a:ext cx="4352925" cy="2621491"/>
        </a:xfrm>
        <a:prstGeom prst="rect">
          <a:avLst/>
        </a:prstGeom>
      </xdr:spPr>
    </xdr:pic>
    <xdr:clientData/>
  </xdr:twoCellAnchor>
  <xdr:twoCellAnchor editAs="oneCell">
    <xdr:from>
      <xdr:col>88</xdr:col>
      <xdr:colOff>296332</xdr:colOff>
      <xdr:row>77</xdr:row>
      <xdr:rowOff>232835</xdr:rowOff>
    </xdr:from>
    <xdr:to>
      <xdr:col>88</xdr:col>
      <xdr:colOff>4880921</xdr:colOff>
      <xdr:row>77</xdr:row>
      <xdr:rowOff>2794001</xdr:rowOff>
    </xdr:to>
    <xdr:pic>
      <xdr:nvPicPr>
        <xdr:cNvPr id="102" name="Imagen 101">
          <a:extLst>
            <a:ext uri="{FF2B5EF4-FFF2-40B4-BE49-F238E27FC236}">
              <a16:creationId xmlns:a16="http://schemas.microsoft.com/office/drawing/2014/main" id="{0C7D64C3-D237-4AFB-8E73-A4034FD31846}"/>
            </a:ext>
          </a:extLst>
        </xdr:cNvPr>
        <xdr:cNvPicPr>
          <a:picLocks noChangeAspect="1"/>
        </xdr:cNvPicPr>
      </xdr:nvPicPr>
      <xdr:blipFill>
        <a:blip xmlns:r="http://schemas.openxmlformats.org/officeDocument/2006/relationships" r:embed="rId49"/>
        <a:stretch>
          <a:fillRect/>
        </a:stretch>
      </xdr:blipFill>
      <xdr:spPr>
        <a:xfrm>
          <a:off x="166669507" y="190237535"/>
          <a:ext cx="4584589" cy="2561166"/>
        </a:xfrm>
        <a:prstGeom prst="rect">
          <a:avLst/>
        </a:prstGeom>
      </xdr:spPr>
    </xdr:pic>
    <xdr:clientData/>
  </xdr:twoCellAnchor>
  <xdr:twoCellAnchor editAs="oneCell">
    <xdr:from>
      <xdr:col>88</xdr:col>
      <xdr:colOff>402167</xdr:colOff>
      <xdr:row>78</xdr:row>
      <xdr:rowOff>402168</xdr:rowOff>
    </xdr:from>
    <xdr:to>
      <xdr:col>88</xdr:col>
      <xdr:colOff>4878916</xdr:colOff>
      <xdr:row>78</xdr:row>
      <xdr:rowOff>2819670</xdr:rowOff>
    </xdr:to>
    <xdr:pic>
      <xdr:nvPicPr>
        <xdr:cNvPr id="103" name="Imagen 102">
          <a:extLst>
            <a:ext uri="{FF2B5EF4-FFF2-40B4-BE49-F238E27FC236}">
              <a16:creationId xmlns:a16="http://schemas.microsoft.com/office/drawing/2014/main" id="{3261913F-CF27-4E0A-9517-6509AD077F4F}"/>
            </a:ext>
          </a:extLst>
        </xdr:cNvPr>
        <xdr:cNvPicPr>
          <a:picLocks noChangeAspect="1"/>
        </xdr:cNvPicPr>
      </xdr:nvPicPr>
      <xdr:blipFill>
        <a:blip xmlns:r="http://schemas.openxmlformats.org/officeDocument/2006/relationships" r:embed="rId50"/>
        <a:stretch>
          <a:fillRect/>
        </a:stretch>
      </xdr:blipFill>
      <xdr:spPr>
        <a:xfrm>
          <a:off x="166775342" y="193597743"/>
          <a:ext cx="4476749" cy="2417502"/>
        </a:xfrm>
        <a:prstGeom prst="rect">
          <a:avLst/>
        </a:prstGeom>
      </xdr:spPr>
    </xdr:pic>
    <xdr:clientData/>
  </xdr:twoCellAnchor>
  <xdr:twoCellAnchor editAs="oneCell">
    <xdr:from>
      <xdr:col>88</xdr:col>
      <xdr:colOff>368299</xdr:colOff>
      <xdr:row>34</xdr:row>
      <xdr:rowOff>337609</xdr:rowOff>
    </xdr:from>
    <xdr:to>
      <xdr:col>88</xdr:col>
      <xdr:colOff>4804833</xdr:colOff>
      <xdr:row>34</xdr:row>
      <xdr:rowOff>2836333</xdr:rowOff>
    </xdr:to>
    <xdr:pic>
      <xdr:nvPicPr>
        <xdr:cNvPr id="104" name="Imagen 103">
          <a:extLst>
            <a:ext uri="{FF2B5EF4-FFF2-40B4-BE49-F238E27FC236}">
              <a16:creationId xmlns:a16="http://schemas.microsoft.com/office/drawing/2014/main" id="{ED74D56B-F3AB-42C3-87B1-DEBCC7780C8C}"/>
            </a:ext>
          </a:extLst>
        </xdr:cNvPr>
        <xdr:cNvPicPr>
          <a:picLocks noChangeAspect="1"/>
        </xdr:cNvPicPr>
      </xdr:nvPicPr>
      <xdr:blipFill>
        <a:blip xmlns:r="http://schemas.openxmlformats.org/officeDocument/2006/relationships" r:embed="rId51"/>
        <a:stretch>
          <a:fillRect/>
        </a:stretch>
      </xdr:blipFill>
      <xdr:spPr>
        <a:xfrm>
          <a:off x="166741474" y="67326934"/>
          <a:ext cx="4436534" cy="2498724"/>
        </a:xfrm>
        <a:prstGeom prst="rect">
          <a:avLst/>
        </a:prstGeom>
      </xdr:spPr>
    </xdr:pic>
    <xdr:clientData/>
  </xdr:twoCellAnchor>
  <xdr:twoCellAnchor editAs="oneCell">
    <xdr:from>
      <xdr:col>88</xdr:col>
      <xdr:colOff>365125</xdr:colOff>
      <xdr:row>58</xdr:row>
      <xdr:rowOff>402168</xdr:rowOff>
    </xdr:from>
    <xdr:to>
      <xdr:col>88</xdr:col>
      <xdr:colOff>4898458</xdr:colOff>
      <xdr:row>58</xdr:row>
      <xdr:rowOff>2825749</xdr:rowOff>
    </xdr:to>
    <xdr:pic>
      <xdr:nvPicPr>
        <xdr:cNvPr id="105" name="Imagen 104">
          <a:extLst>
            <a:ext uri="{FF2B5EF4-FFF2-40B4-BE49-F238E27FC236}">
              <a16:creationId xmlns:a16="http://schemas.microsoft.com/office/drawing/2014/main" id="{AAA56F45-EA83-44CA-A932-ACA4A6DF6B0A}"/>
            </a:ext>
          </a:extLst>
        </xdr:cNvPr>
        <xdr:cNvPicPr>
          <a:picLocks noChangeAspect="1"/>
        </xdr:cNvPicPr>
      </xdr:nvPicPr>
      <xdr:blipFill>
        <a:blip xmlns:r="http://schemas.openxmlformats.org/officeDocument/2006/relationships" r:embed="rId52"/>
        <a:stretch>
          <a:fillRect/>
        </a:stretch>
      </xdr:blipFill>
      <xdr:spPr>
        <a:xfrm>
          <a:off x="166738300" y="131780493"/>
          <a:ext cx="4533333" cy="2423581"/>
        </a:xfrm>
        <a:prstGeom prst="rect">
          <a:avLst/>
        </a:prstGeom>
      </xdr:spPr>
    </xdr:pic>
    <xdr:clientData/>
  </xdr:twoCellAnchor>
  <xdr:twoCellAnchor editAs="oneCell">
    <xdr:from>
      <xdr:col>88</xdr:col>
      <xdr:colOff>476249</xdr:colOff>
      <xdr:row>30</xdr:row>
      <xdr:rowOff>455084</xdr:rowOff>
    </xdr:from>
    <xdr:to>
      <xdr:col>88</xdr:col>
      <xdr:colOff>4725529</xdr:colOff>
      <xdr:row>30</xdr:row>
      <xdr:rowOff>2832730</xdr:rowOff>
    </xdr:to>
    <xdr:pic>
      <xdr:nvPicPr>
        <xdr:cNvPr id="106" name="Imagen 105">
          <a:extLst>
            <a:ext uri="{FF2B5EF4-FFF2-40B4-BE49-F238E27FC236}">
              <a16:creationId xmlns:a16="http://schemas.microsoft.com/office/drawing/2014/main" id="{2CDF744F-A86D-4356-9AFC-7A7C986AB0D0}"/>
            </a:ext>
          </a:extLst>
        </xdr:cNvPr>
        <xdr:cNvPicPr>
          <a:picLocks noChangeAspect="1"/>
        </xdr:cNvPicPr>
      </xdr:nvPicPr>
      <xdr:blipFill>
        <a:blip xmlns:r="http://schemas.openxmlformats.org/officeDocument/2006/relationships" r:embed="rId53"/>
        <a:stretch>
          <a:fillRect/>
        </a:stretch>
      </xdr:blipFill>
      <xdr:spPr>
        <a:xfrm>
          <a:off x="166849424" y="57652709"/>
          <a:ext cx="4249280" cy="2377646"/>
        </a:xfrm>
        <a:prstGeom prst="rect">
          <a:avLst/>
        </a:prstGeom>
      </xdr:spPr>
    </xdr:pic>
    <xdr:clientData/>
  </xdr:twoCellAnchor>
  <xdr:twoCellAnchor editAs="oneCell">
    <xdr:from>
      <xdr:col>88</xdr:col>
      <xdr:colOff>431912</xdr:colOff>
      <xdr:row>45</xdr:row>
      <xdr:rowOff>359833</xdr:rowOff>
    </xdr:from>
    <xdr:to>
      <xdr:col>88</xdr:col>
      <xdr:colOff>4698999</xdr:colOff>
      <xdr:row>45</xdr:row>
      <xdr:rowOff>2815166</xdr:rowOff>
    </xdr:to>
    <xdr:pic>
      <xdr:nvPicPr>
        <xdr:cNvPr id="107" name="Imagen 106">
          <a:extLst>
            <a:ext uri="{FF2B5EF4-FFF2-40B4-BE49-F238E27FC236}">
              <a16:creationId xmlns:a16="http://schemas.microsoft.com/office/drawing/2014/main" id="{51225D3E-86A2-4C27-82C0-158E8A77A882}"/>
            </a:ext>
          </a:extLst>
        </xdr:cNvPr>
        <xdr:cNvPicPr>
          <a:picLocks noChangeAspect="1"/>
        </xdr:cNvPicPr>
      </xdr:nvPicPr>
      <xdr:blipFill>
        <a:blip xmlns:r="http://schemas.openxmlformats.org/officeDocument/2006/relationships" r:embed="rId54"/>
        <a:stretch>
          <a:fillRect/>
        </a:stretch>
      </xdr:blipFill>
      <xdr:spPr>
        <a:xfrm>
          <a:off x="166805087" y="99429358"/>
          <a:ext cx="4267087" cy="2455333"/>
        </a:xfrm>
        <a:prstGeom prst="rect">
          <a:avLst/>
        </a:prstGeom>
      </xdr:spPr>
    </xdr:pic>
    <xdr:clientData/>
  </xdr:twoCellAnchor>
  <xdr:oneCellAnchor>
    <xdr:from>
      <xdr:col>12</xdr:col>
      <xdr:colOff>154390</xdr:colOff>
      <xdr:row>13</xdr:row>
      <xdr:rowOff>2698439</xdr:rowOff>
    </xdr:from>
    <xdr:ext cx="2924737" cy="784412"/>
    <xdr:pic>
      <xdr:nvPicPr>
        <xdr:cNvPr id="108" name="Imagen 4">
          <a:extLst>
            <a:ext uri="{FF2B5EF4-FFF2-40B4-BE49-F238E27FC236}">
              <a16:creationId xmlns:a16="http://schemas.microsoft.com/office/drawing/2014/main" id="{F3C0C93B-5B0C-4F33-8997-DD7541214859}"/>
            </a:ext>
          </a:extLst>
        </xdr:cNvPr>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21014140" y="10299389"/>
          <a:ext cx="2924737" cy="784412"/>
        </a:xfrm>
        <a:prstGeom prst="rect">
          <a:avLst/>
        </a:prstGeom>
        <a:noFill/>
        <a:ln>
          <a:noFill/>
        </a:ln>
      </xdr:spPr>
    </xdr:pic>
    <xdr:clientData/>
  </xdr:oneCellAnchor>
  <xdr:twoCellAnchor editAs="oneCell">
    <xdr:from>
      <xdr:col>88</xdr:col>
      <xdr:colOff>402167</xdr:colOff>
      <xdr:row>12</xdr:row>
      <xdr:rowOff>804334</xdr:rowOff>
    </xdr:from>
    <xdr:to>
      <xdr:col>88</xdr:col>
      <xdr:colOff>4826001</xdr:colOff>
      <xdr:row>12</xdr:row>
      <xdr:rowOff>3778251</xdr:rowOff>
    </xdr:to>
    <xdr:pic>
      <xdr:nvPicPr>
        <xdr:cNvPr id="109" name="Imagen 108">
          <a:extLst>
            <a:ext uri="{FF2B5EF4-FFF2-40B4-BE49-F238E27FC236}">
              <a16:creationId xmlns:a16="http://schemas.microsoft.com/office/drawing/2014/main" id="{E47F3B9F-DA8B-42F7-952C-2025B71951F4}"/>
            </a:ext>
          </a:extLst>
        </xdr:cNvPr>
        <xdr:cNvPicPr>
          <a:picLocks noChangeAspect="1"/>
        </xdr:cNvPicPr>
      </xdr:nvPicPr>
      <xdr:blipFill>
        <a:blip xmlns:r="http://schemas.openxmlformats.org/officeDocument/2006/relationships" r:embed="rId56"/>
        <a:stretch>
          <a:fillRect/>
        </a:stretch>
      </xdr:blipFill>
      <xdr:spPr>
        <a:xfrm>
          <a:off x="166775342" y="3842809"/>
          <a:ext cx="4423834" cy="2973917"/>
        </a:xfrm>
        <a:prstGeom prst="rect">
          <a:avLst/>
        </a:prstGeom>
      </xdr:spPr>
    </xdr:pic>
    <xdr:clientData/>
  </xdr:twoCellAnchor>
  <xdr:twoCellAnchor editAs="oneCell">
    <xdr:from>
      <xdr:col>88</xdr:col>
      <xdr:colOff>466912</xdr:colOff>
      <xdr:row>13</xdr:row>
      <xdr:rowOff>504265</xdr:rowOff>
    </xdr:from>
    <xdr:to>
      <xdr:col>88</xdr:col>
      <xdr:colOff>4656666</xdr:colOff>
      <xdr:row>13</xdr:row>
      <xdr:rowOff>3100915</xdr:rowOff>
    </xdr:to>
    <xdr:pic>
      <xdr:nvPicPr>
        <xdr:cNvPr id="110" name="Imagen 109">
          <a:extLst>
            <a:ext uri="{FF2B5EF4-FFF2-40B4-BE49-F238E27FC236}">
              <a16:creationId xmlns:a16="http://schemas.microsoft.com/office/drawing/2014/main" id="{D4405223-5988-477A-B582-55B95BF1F529}"/>
            </a:ext>
          </a:extLst>
        </xdr:cNvPr>
        <xdr:cNvPicPr>
          <a:picLocks noChangeAspect="1"/>
        </xdr:cNvPicPr>
      </xdr:nvPicPr>
      <xdr:blipFill>
        <a:blip xmlns:r="http://schemas.openxmlformats.org/officeDocument/2006/relationships" r:embed="rId57"/>
        <a:stretch>
          <a:fillRect/>
        </a:stretch>
      </xdr:blipFill>
      <xdr:spPr>
        <a:xfrm>
          <a:off x="166840087" y="8105215"/>
          <a:ext cx="4189754" cy="2596650"/>
        </a:xfrm>
        <a:prstGeom prst="rect">
          <a:avLst/>
        </a:prstGeom>
      </xdr:spPr>
    </xdr:pic>
    <xdr:clientData/>
  </xdr:twoCellAnchor>
  <xdr:twoCellAnchor editAs="oneCell">
    <xdr:from>
      <xdr:col>88</xdr:col>
      <xdr:colOff>394228</xdr:colOff>
      <xdr:row>14</xdr:row>
      <xdr:rowOff>342636</xdr:rowOff>
    </xdr:from>
    <xdr:to>
      <xdr:col>88</xdr:col>
      <xdr:colOff>4751916</xdr:colOff>
      <xdr:row>14</xdr:row>
      <xdr:rowOff>3227918</xdr:rowOff>
    </xdr:to>
    <xdr:pic>
      <xdr:nvPicPr>
        <xdr:cNvPr id="111" name="Imagen 110">
          <a:extLst>
            <a:ext uri="{FF2B5EF4-FFF2-40B4-BE49-F238E27FC236}">
              <a16:creationId xmlns:a16="http://schemas.microsoft.com/office/drawing/2014/main" id="{1FCC966C-DB88-489B-94F4-6D1CC10B2E1A}"/>
            </a:ext>
          </a:extLst>
        </xdr:cNvPr>
        <xdr:cNvPicPr>
          <a:picLocks noChangeAspect="1"/>
        </xdr:cNvPicPr>
      </xdr:nvPicPr>
      <xdr:blipFill>
        <a:blip xmlns:r="http://schemas.openxmlformats.org/officeDocument/2006/relationships" r:embed="rId58"/>
        <a:stretch>
          <a:fillRect/>
        </a:stretch>
      </xdr:blipFill>
      <xdr:spPr>
        <a:xfrm>
          <a:off x="166767403" y="11515461"/>
          <a:ext cx="4357688" cy="2885282"/>
        </a:xfrm>
        <a:prstGeom prst="rect">
          <a:avLst/>
        </a:prstGeom>
      </xdr:spPr>
    </xdr:pic>
    <xdr:clientData/>
  </xdr:twoCellAnchor>
  <xdr:twoCellAnchor editAs="oneCell">
    <xdr:from>
      <xdr:col>88</xdr:col>
      <xdr:colOff>329407</xdr:colOff>
      <xdr:row>15</xdr:row>
      <xdr:rowOff>300303</xdr:rowOff>
    </xdr:from>
    <xdr:to>
      <xdr:col>88</xdr:col>
      <xdr:colOff>4877417</xdr:colOff>
      <xdr:row>15</xdr:row>
      <xdr:rowOff>2901653</xdr:rowOff>
    </xdr:to>
    <xdr:pic>
      <xdr:nvPicPr>
        <xdr:cNvPr id="112" name="Imagen 111">
          <a:extLst>
            <a:ext uri="{FF2B5EF4-FFF2-40B4-BE49-F238E27FC236}">
              <a16:creationId xmlns:a16="http://schemas.microsoft.com/office/drawing/2014/main" id="{FEFAF3E1-47FC-4269-ACBF-3CFC84C0BE16}"/>
            </a:ext>
          </a:extLst>
        </xdr:cNvPr>
        <xdr:cNvPicPr>
          <a:picLocks noChangeAspect="1"/>
        </xdr:cNvPicPr>
      </xdr:nvPicPr>
      <xdr:blipFill>
        <a:blip xmlns:r="http://schemas.openxmlformats.org/officeDocument/2006/relationships" r:embed="rId59"/>
        <a:stretch>
          <a:fillRect/>
        </a:stretch>
      </xdr:blipFill>
      <xdr:spPr>
        <a:xfrm>
          <a:off x="166702582" y="14978328"/>
          <a:ext cx="4548010" cy="2601350"/>
        </a:xfrm>
        <a:prstGeom prst="rect">
          <a:avLst/>
        </a:prstGeom>
      </xdr:spPr>
    </xdr:pic>
    <xdr:clientData/>
  </xdr:twoCellAnchor>
  <xdr:twoCellAnchor editAs="oneCell">
    <xdr:from>
      <xdr:col>88</xdr:col>
      <xdr:colOff>394231</xdr:colOff>
      <xdr:row>81</xdr:row>
      <xdr:rowOff>316178</xdr:rowOff>
    </xdr:from>
    <xdr:to>
      <xdr:col>88</xdr:col>
      <xdr:colOff>4762501</xdr:colOff>
      <xdr:row>81</xdr:row>
      <xdr:rowOff>3196166</xdr:rowOff>
    </xdr:to>
    <xdr:pic>
      <xdr:nvPicPr>
        <xdr:cNvPr id="113" name="Imagen 112">
          <a:extLst>
            <a:ext uri="{FF2B5EF4-FFF2-40B4-BE49-F238E27FC236}">
              <a16:creationId xmlns:a16="http://schemas.microsoft.com/office/drawing/2014/main" id="{EBEA2054-4201-479F-91E6-6801F6D1A59C}"/>
            </a:ext>
          </a:extLst>
        </xdr:cNvPr>
        <xdr:cNvPicPr>
          <a:picLocks noChangeAspect="1"/>
        </xdr:cNvPicPr>
      </xdr:nvPicPr>
      <xdr:blipFill>
        <a:blip xmlns:r="http://schemas.openxmlformats.org/officeDocument/2006/relationships" r:embed="rId60"/>
        <a:stretch>
          <a:fillRect/>
        </a:stretch>
      </xdr:blipFill>
      <xdr:spPr>
        <a:xfrm>
          <a:off x="166767406" y="202008053"/>
          <a:ext cx="4368270" cy="2879988"/>
        </a:xfrm>
        <a:prstGeom prst="rect">
          <a:avLst/>
        </a:prstGeom>
      </xdr:spPr>
    </xdr:pic>
    <xdr:clientData/>
  </xdr:twoCellAnchor>
  <xdr:twoCellAnchor editAs="oneCell">
    <xdr:from>
      <xdr:col>88</xdr:col>
      <xdr:colOff>476250</xdr:colOff>
      <xdr:row>88</xdr:row>
      <xdr:rowOff>222251</xdr:rowOff>
    </xdr:from>
    <xdr:to>
      <xdr:col>88</xdr:col>
      <xdr:colOff>4609774</xdr:colOff>
      <xdr:row>88</xdr:row>
      <xdr:rowOff>2918885</xdr:rowOff>
    </xdr:to>
    <xdr:pic>
      <xdr:nvPicPr>
        <xdr:cNvPr id="114" name="Imagen 113">
          <a:extLst>
            <a:ext uri="{FF2B5EF4-FFF2-40B4-BE49-F238E27FC236}">
              <a16:creationId xmlns:a16="http://schemas.microsoft.com/office/drawing/2014/main" id="{A7D7D810-F354-4049-9024-1DBE68B6DF85}"/>
            </a:ext>
          </a:extLst>
        </xdr:cNvPr>
        <xdr:cNvPicPr>
          <a:picLocks noChangeAspect="1"/>
        </xdr:cNvPicPr>
      </xdr:nvPicPr>
      <xdr:blipFill>
        <a:blip xmlns:r="http://schemas.openxmlformats.org/officeDocument/2006/relationships" r:embed="rId61"/>
        <a:stretch>
          <a:fillRect/>
        </a:stretch>
      </xdr:blipFill>
      <xdr:spPr>
        <a:xfrm>
          <a:off x="166849425" y="220935551"/>
          <a:ext cx="4133524" cy="2696634"/>
        </a:xfrm>
        <a:prstGeom prst="rect">
          <a:avLst/>
        </a:prstGeom>
      </xdr:spPr>
    </xdr:pic>
    <xdr:clientData/>
  </xdr:twoCellAnchor>
  <xdr:twoCellAnchor editAs="oneCell">
    <xdr:from>
      <xdr:col>88</xdr:col>
      <xdr:colOff>495300</xdr:colOff>
      <xdr:row>91</xdr:row>
      <xdr:rowOff>343959</xdr:rowOff>
    </xdr:from>
    <xdr:to>
      <xdr:col>88</xdr:col>
      <xdr:colOff>4765534</xdr:colOff>
      <xdr:row>91</xdr:row>
      <xdr:rowOff>2868083</xdr:rowOff>
    </xdr:to>
    <xdr:pic>
      <xdr:nvPicPr>
        <xdr:cNvPr id="115" name="Imagen 114">
          <a:extLst>
            <a:ext uri="{FF2B5EF4-FFF2-40B4-BE49-F238E27FC236}">
              <a16:creationId xmlns:a16="http://schemas.microsoft.com/office/drawing/2014/main" id="{E01E8083-57BC-4AB0-9943-4C9FCC0F4224}"/>
            </a:ext>
          </a:extLst>
        </xdr:cNvPr>
        <xdr:cNvPicPr>
          <a:picLocks noChangeAspect="1"/>
        </xdr:cNvPicPr>
      </xdr:nvPicPr>
      <xdr:blipFill>
        <a:blip xmlns:r="http://schemas.openxmlformats.org/officeDocument/2006/relationships" r:embed="rId62"/>
        <a:stretch>
          <a:fillRect/>
        </a:stretch>
      </xdr:blipFill>
      <xdr:spPr>
        <a:xfrm>
          <a:off x="166868475" y="230658459"/>
          <a:ext cx="4270234" cy="2524124"/>
        </a:xfrm>
        <a:prstGeom prst="rect">
          <a:avLst/>
        </a:prstGeom>
      </xdr:spPr>
    </xdr:pic>
    <xdr:clientData/>
  </xdr:twoCellAnchor>
  <xdr:twoCellAnchor editAs="oneCell">
    <xdr:from>
      <xdr:col>88</xdr:col>
      <xdr:colOff>482599</xdr:colOff>
      <xdr:row>93</xdr:row>
      <xdr:rowOff>340783</xdr:rowOff>
    </xdr:from>
    <xdr:to>
      <xdr:col>88</xdr:col>
      <xdr:colOff>4794248</xdr:colOff>
      <xdr:row>93</xdr:row>
      <xdr:rowOff>2899833</xdr:rowOff>
    </xdr:to>
    <xdr:pic>
      <xdr:nvPicPr>
        <xdr:cNvPr id="116" name="Imagen 115">
          <a:extLst>
            <a:ext uri="{FF2B5EF4-FFF2-40B4-BE49-F238E27FC236}">
              <a16:creationId xmlns:a16="http://schemas.microsoft.com/office/drawing/2014/main" id="{9F14E24E-F9B2-4B51-A3BC-3F5579F509C2}"/>
            </a:ext>
          </a:extLst>
        </xdr:cNvPr>
        <xdr:cNvPicPr>
          <a:picLocks noChangeAspect="1"/>
        </xdr:cNvPicPr>
      </xdr:nvPicPr>
      <xdr:blipFill>
        <a:blip xmlns:r="http://schemas.openxmlformats.org/officeDocument/2006/relationships" r:embed="rId63"/>
        <a:stretch>
          <a:fillRect/>
        </a:stretch>
      </xdr:blipFill>
      <xdr:spPr>
        <a:xfrm>
          <a:off x="166855774" y="237056083"/>
          <a:ext cx="4311649" cy="2559050"/>
        </a:xfrm>
        <a:prstGeom prst="rect">
          <a:avLst/>
        </a:prstGeom>
      </xdr:spPr>
    </xdr:pic>
    <xdr:clientData/>
  </xdr:twoCellAnchor>
  <xdr:twoCellAnchor editAs="oneCell">
    <xdr:from>
      <xdr:col>88</xdr:col>
      <xdr:colOff>482692</xdr:colOff>
      <xdr:row>89</xdr:row>
      <xdr:rowOff>338667</xdr:rowOff>
    </xdr:from>
    <xdr:to>
      <xdr:col>88</xdr:col>
      <xdr:colOff>4671001</xdr:colOff>
      <xdr:row>89</xdr:row>
      <xdr:rowOff>2899834</xdr:rowOff>
    </xdr:to>
    <xdr:pic>
      <xdr:nvPicPr>
        <xdr:cNvPr id="117" name="Imagen 116">
          <a:extLst>
            <a:ext uri="{FF2B5EF4-FFF2-40B4-BE49-F238E27FC236}">
              <a16:creationId xmlns:a16="http://schemas.microsoft.com/office/drawing/2014/main" id="{FD668E10-B0D0-4332-9477-DA6465265CB9}"/>
            </a:ext>
          </a:extLst>
        </xdr:cNvPr>
        <xdr:cNvPicPr>
          <a:picLocks noChangeAspect="1"/>
        </xdr:cNvPicPr>
      </xdr:nvPicPr>
      <xdr:blipFill>
        <a:blip xmlns:r="http://schemas.openxmlformats.org/officeDocument/2006/relationships" r:embed="rId64"/>
        <a:stretch>
          <a:fillRect/>
        </a:stretch>
      </xdr:blipFill>
      <xdr:spPr>
        <a:xfrm>
          <a:off x="166855867" y="224252367"/>
          <a:ext cx="4188309" cy="2561167"/>
        </a:xfrm>
        <a:prstGeom prst="rect">
          <a:avLst/>
        </a:prstGeom>
      </xdr:spPr>
    </xdr:pic>
    <xdr:clientData/>
  </xdr:twoCellAnchor>
  <xdr:twoCellAnchor editAs="oneCell">
    <xdr:from>
      <xdr:col>88</xdr:col>
      <xdr:colOff>457200</xdr:colOff>
      <xdr:row>90</xdr:row>
      <xdr:rowOff>377826</xdr:rowOff>
    </xdr:from>
    <xdr:to>
      <xdr:col>88</xdr:col>
      <xdr:colOff>4754355</xdr:colOff>
      <xdr:row>90</xdr:row>
      <xdr:rowOff>2868084</xdr:rowOff>
    </xdr:to>
    <xdr:pic>
      <xdr:nvPicPr>
        <xdr:cNvPr id="118" name="Imagen 117">
          <a:extLst>
            <a:ext uri="{FF2B5EF4-FFF2-40B4-BE49-F238E27FC236}">
              <a16:creationId xmlns:a16="http://schemas.microsoft.com/office/drawing/2014/main" id="{9EA35364-DF48-437D-A826-6EB99A539531}"/>
            </a:ext>
          </a:extLst>
        </xdr:cNvPr>
        <xdr:cNvPicPr>
          <a:picLocks noChangeAspect="1"/>
        </xdr:cNvPicPr>
      </xdr:nvPicPr>
      <xdr:blipFill>
        <a:blip xmlns:r="http://schemas.openxmlformats.org/officeDocument/2006/relationships" r:embed="rId65"/>
        <a:stretch>
          <a:fillRect/>
        </a:stretch>
      </xdr:blipFill>
      <xdr:spPr>
        <a:xfrm>
          <a:off x="166830375" y="227491926"/>
          <a:ext cx="4297155" cy="2490258"/>
        </a:xfrm>
        <a:prstGeom prst="rect">
          <a:avLst/>
        </a:prstGeom>
      </xdr:spPr>
    </xdr:pic>
    <xdr:clientData/>
  </xdr:twoCellAnchor>
  <xdr:twoCellAnchor editAs="oneCell">
    <xdr:from>
      <xdr:col>88</xdr:col>
      <xdr:colOff>380999</xdr:colOff>
      <xdr:row>63</xdr:row>
      <xdr:rowOff>370415</xdr:rowOff>
    </xdr:from>
    <xdr:to>
      <xdr:col>88</xdr:col>
      <xdr:colOff>4751916</xdr:colOff>
      <xdr:row>63</xdr:row>
      <xdr:rowOff>2825750</xdr:rowOff>
    </xdr:to>
    <xdr:pic>
      <xdr:nvPicPr>
        <xdr:cNvPr id="119" name="Imagen 118">
          <a:extLst>
            <a:ext uri="{FF2B5EF4-FFF2-40B4-BE49-F238E27FC236}">
              <a16:creationId xmlns:a16="http://schemas.microsoft.com/office/drawing/2014/main" id="{1334E43D-655C-4E2D-872D-8BE1E3F9047E}"/>
            </a:ext>
          </a:extLst>
        </xdr:cNvPr>
        <xdr:cNvPicPr>
          <a:picLocks noChangeAspect="1"/>
        </xdr:cNvPicPr>
      </xdr:nvPicPr>
      <xdr:blipFill>
        <a:blip xmlns:r="http://schemas.openxmlformats.org/officeDocument/2006/relationships" r:embed="rId66"/>
        <a:stretch>
          <a:fillRect/>
        </a:stretch>
      </xdr:blipFill>
      <xdr:spPr>
        <a:xfrm>
          <a:off x="166754174" y="146074340"/>
          <a:ext cx="4370917" cy="2455335"/>
        </a:xfrm>
        <a:prstGeom prst="rect">
          <a:avLst/>
        </a:prstGeom>
      </xdr:spPr>
    </xdr:pic>
    <xdr:clientData/>
  </xdr:twoCellAnchor>
  <xdr:twoCellAnchor editAs="oneCell">
    <xdr:from>
      <xdr:col>88</xdr:col>
      <xdr:colOff>391584</xdr:colOff>
      <xdr:row>64</xdr:row>
      <xdr:rowOff>254000</xdr:rowOff>
    </xdr:from>
    <xdr:to>
      <xdr:col>88</xdr:col>
      <xdr:colOff>4773083</xdr:colOff>
      <xdr:row>64</xdr:row>
      <xdr:rowOff>2910418</xdr:rowOff>
    </xdr:to>
    <xdr:pic>
      <xdr:nvPicPr>
        <xdr:cNvPr id="120" name="Imagen 119">
          <a:extLst>
            <a:ext uri="{FF2B5EF4-FFF2-40B4-BE49-F238E27FC236}">
              <a16:creationId xmlns:a16="http://schemas.microsoft.com/office/drawing/2014/main" id="{E0C7B8AD-A898-4948-965E-2D73C5168AB0}"/>
            </a:ext>
          </a:extLst>
        </xdr:cNvPr>
        <xdr:cNvPicPr>
          <a:picLocks noChangeAspect="1"/>
        </xdr:cNvPicPr>
      </xdr:nvPicPr>
      <xdr:blipFill>
        <a:blip xmlns:r="http://schemas.openxmlformats.org/officeDocument/2006/relationships" r:embed="rId67"/>
        <a:stretch>
          <a:fillRect/>
        </a:stretch>
      </xdr:blipFill>
      <xdr:spPr>
        <a:xfrm>
          <a:off x="166764759" y="149139275"/>
          <a:ext cx="4381499" cy="2656418"/>
        </a:xfrm>
        <a:prstGeom prst="rect">
          <a:avLst/>
        </a:prstGeom>
      </xdr:spPr>
    </xdr:pic>
    <xdr:clientData/>
  </xdr:twoCellAnchor>
  <xdr:twoCellAnchor editAs="oneCell">
    <xdr:from>
      <xdr:col>88</xdr:col>
      <xdr:colOff>402166</xdr:colOff>
      <xdr:row>65</xdr:row>
      <xdr:rowOff>232834</xdr:rowOff>
    </xdr:from>
    <xdr:to>
      <xdr:col>88</xdr:col>
      <xdr:colOff>4783665</xdr:colOff>
      <xdr:row>65</xdr:row>
      <xdr:rowOff>2889250</xdr:rowOff>
    </xdr:to>
    <xdr:pic>
      <xdr:nvPicPr>
        <xdr:cNvPr id="121" name="Imagen 120">
          <a:extLst>
            <a:ext uri="{FF2B5EF4-FFF2-40B4-BE49-F238E27FC236}">
              <a16:creationId xmlns:a16="http://schemas.microsoft.com/office/drawing/2014/main" id="{E2AC940D-615F-48AC-97A8-3261AF0DB965}"/>
            </a:ext>
          </a:extLst>
        </xdr:cNvPr>
        <xdr:cNvPicPr>
          <a:picLocks noChangeAspect="1"/>
        </xdr:cNvPicPr>
      </xdr:nvPicPr>
      <xdr:blipFill>
        <a:blip xmlns:r="http://schemas.openxmlformats.org/officeDocument/2006/relationships" r:embed="rId68"/>
        <a:stretch>
          <a:fillRect/>
        </a:stretch>
      </xdr:blipFill>
      <xdr:spPr>
        <a:xfrm>
          <a:off x="166775341" y="152299459"/>
          <a:ext cx="4381499" cy="2656416"/>
        </a:xfrm>
        <a:prstGeom prst="rect">
          <a:avLst/>
        </a:prstGeom>
      </xdr:spPr>
    </xdr:pic>
    <xdr:clientData/>
  </xdr:twoCellAnchor>
  <xdr:twoCellAnchor editAs="oneCell">
    <xdr:from>
      <xdr:col>88</xdr:col>
      <xdr:colOff>359833</xdr:colOff>
      <xdr:row>50</xdr:row>
      <xdr:rowOff>211667</xdr:rowOff>
    </xdr:from>
    <xdr:to>
      <xdr:col>88</xdr:col>
      <xdr:colOff>4944422</xdr:colOff>
      <xdr:row>50</xdr:row>
      <xdr:rowOff>2963334</xdr:rowOff>
    </xdr:to>
    <xdr:pic>
      <xdr:nvPicPr>
        <xdr:cNvPr id="122" name="Imagen 121">
          <a:extLst>
            <a:ext uri="{FF2B5EF4-FFF2-40B4-BE49-F238E27FC236}">
              <a16:creationId xmlns:a16="http://schemas.microsoft.com/office/drawing/2014/main" id="{7D6F6A8A-7EFE-4452-BCB9-AE526F094C0C}"/>
            </a:ext>
          </a:extLst>
        </xdr:cNvPr>
        <xdr:cNvPicPr>
          <a:picLocks noChangeAspect="1"/>
        </xdr:cNvPicPr>
      </xdr:nvPicPr>
      <xdr:blipFill>
        <a:blip xmlns:r="http://schemas.openxmlformats.org/officeDocument/2006/relationships" r:embed="rId69"/>
        <a:stretch>
          <a:fillRect/>
        </a:stretch>
      </xdr:blipFill>
      <xdr:spPr>
        <a:xfrm>
          <a:off x="166733008" y="111568442"/>
          <a:ext cx="4584589" cy="27516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855647</xdr:colOff>
      <xdr:row>0</xdr:row>
      <xdr:rowOff>132016</xdr:rowOff>
    </xdr:from>
    <xdr:to>
      <xdr:col>1</xdr:col>
      <xdr:colOff>1386432</xdr:colOff>
      <xdr:row>3</xdr:row>
      <xdr:rowOff>189166</xdr:rowOff>
    </xdr:to>
    <xdr:pic>
      <xdr:nvPicPr>
        <xdr:cNvPr id="2" name="Picture 1" descr="escudo-alc">
          <a:extLst>
            <a:ext uri="{FF2B5EF4-FFF2-40B4-BE49-F238E27FC236}">
              <a16:creationId xmlns:a16="http://schemas.microsoft.com/office/drawing/2014/main" id="{E9CB0394-8252-4AD0-BAEF-52313095C3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5647" y="132016"/>
          <a:ext cx="154996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742951</xdr:colOff>
      <xdr:row>34</xdr:row>
      <xdr:rowOff>1284755</xdr:rowOff>
    </xdr:from>
    <xdr:to>
      <xdr:col>27</xdr:col>
      <xdr:colOff>5791694</xdr:colOff>
      <xdr:row>34</xdr:row>
      <xdr:rowOff>2946867</xdr:rowOff>
    </xdr:to>
    <xdr:pic>
      <xdr:nvPicPr>
        <xdr:cNvPr id="3" name="Imagen 2">
          <a:extLst>
            <a:ext uri="{FF2B5EF4-FFF2-40B4-BE49-F238E27FC236}">
              <a16:creationId xmlns:a16="http://schemas.microsoft.com/office/drawing/2014/main" id="{E63D8942-48F0-46B4-AF51-4352F35F7CA3}"/>
            </a:ext>
            <a:ext uri="{147F2762-F138-4A5C-976F-8EAC2B608ADB}">
              <a16:predDERef xmlns:a16="http://schemas.microsoft.com/office/drawing/2014/main" pred="{00000000-0008-0000-0000-000020360000}"/>
            </a:ext>
          </a:extLst>
        </xdr:cNvPr>
        <xdr:cNvPicPr>
          <a:picLocks noChangeAspect="1"/>
        </xdr:cNvPicPr>
      </xdr:nvPicPr>
      <xdr:blipFill>
        <a:blip xmlns:r="http://schemas.openxmlformats.org/officeDocument/2006/relationships" r:embed="rId2"/>
        <a:stretch>
          <a:fillRect/>
        </a:stretch>
      </xdr:blipFill>
      <xdr:spPr>
        <a:xfrm>
          <a:off x="40424101" y="61177955"/>
          <a:ext cx="5048743" cy="166211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297754</xdr:colOff>
      <xdr:row>0</xdr:row>
      <xdr:rowOff>118409</xdr:rowOff>
    </xdr:from>
    <xdr:to>
      <xdr:col>1</xdr:col>
      <xdr:colOff>828539</xdr:colOff>
      <xdr:row>3</xdr:row>
      <xdr:rowOff>175559</xdr:rowOff>
    </xdr:to>
    <xdr:pic>
      <xdr:nvPicPr>
        <xdr:cNvPr id="2" name="Picture 1" descr="escudo-alc">
          <a:extLst>
            <a:ext uri="{FF2B5EF4-FFF2-40B4-BE49-F238E27FC236}">
              <a16:creationId xmlns:a16="http://schemas.microsoft.com/office/drawing/2014/main" id="{0871558C-020C-4138-8AE2-407C1729DE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7754" y="118409"/>
          <a:ext cx="154996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381000</xdr:colOff>
      <xdr:row>52</xdr:row>
      <xdr:rowOff>1378324</xdr:rowOff>
    </xdr:from>
    <xdr:ext cx="184731" cy="264560"/>
    <xdr:sp macro="" textlink="">
      <xdr:nvSpPr>
        <xdr:cNvPr id="3" name="CuadroTexto 2">
          <a:extLst>
            <a:ext uri="{FF2B5EF4-FFF2-40B4-BE49-F238E27FC236}">
              <a16:creationId xmlns:a16="http://schemas.microsoft.com/office/drawing/2014/main" id="{40F0F3F0-756D-466D-AC5C-C84868183BE1}"/>
            </a:ext>
          </a:extLst>
        </xdr:cNvPr>
        <xdr:cNvSpPr txBox="1"/>
      </xdr:nvSpPr>
      <xdr:spPr>
        <a:xfrm>
          <a:off x="14297025" y="10109554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auri\Downloads\20240423_insumos_paii_indicadores_gestion_ene_mar.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Viviana%20Mendoza/Downloads/20231011_riesgos_gc_v1_3monitoreo.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Viviana%20Mendoza/OneDrive%20-%20sdis.gov.co/Documentos/Viviana/SDIS/Contrato%20661-2023/03_Riesgos/Abril/Mapa%20de%20Riesgos%20Gesti&#243;n%20-%20PSS%202023_OK.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cmartinc/Downloads/mapa_riesgos_INTERRUPCI&#211;N%20AJUSTADA%20VF%2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Users/cmartinc/Downloads/riesgos_gestion_pss%20actualizado.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Viviana%20Mendoza/Downloads/20230417_riesgos_gestio&#769;n_I_trimestre_atc_v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Viviana%20Mendoza/Downloads/13-04-2023%20TH%20riesgos_gesti&#243;n_1er%20Trim%20202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Viviana%20Mendoza/Downloads/20230414_riesgos_smt_1monitore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David%20Moncayo/OneDrive%20-%20sdis.gov.co/DADE/SIG/PROCESOS/GESTI&#211;N%20DE%20SOPORTE%20Y%20MANTENIMIENTO%20TECNOL&#211;GICO/RIESGOS/riesgo_smt_interrupcion.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SDIS\Riesgos%20continuidad%20del%20negocio\Versi&#243;n%20final%20aprobada\FOR-SG-013%20Formulacion_riesgo_interrupcion%20V%20final.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Viviana%20Mendoza/Downloads/20230414_riesgos_gec_v0_1monitore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Copia%20de%20Propuesta%20Formato%20SPI%20Versi&#243;n%20Ajustada%20ECP%2021-02-2018(356).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Viviana%20Mendoza/Downloads/20230411_riesgos_gestion_I_trimestre_gf_v0.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Viviana%20Mendoza/Downloads/20230411_riesgos_gif_v0_1monitoreo.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Jilmar/AppData/Local/Microsoft/Windows/INetCache/Content.Outlook/LOWAHCOG/20221226_mapa_riesgos_interrupcion_gif.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Viviana%20Mendoza/Downloads/20230414_riesgos_gestion_I_trimestre_ga_v0.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Viviana%20Mendoza/Downloads/13-04-2023%20GD%20riesgos_gestion_1er%20trimestre%20202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Viviana%20Mendoza/Downloads/20230413_riesgos_gl_v0_1monitoreo.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USUARIO/Downloads/20211224_for_sg_013_v2_mapa_riesgos_plan.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Viviana%20Mendoza/Downloads/12-04-2023%20GJ_riesgos%20de%20gesti&#243;n_1er%20trimestre.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Viviana%20Mendoza/Downloads/20230414_riesgos_sg_v0_1monitoreo.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Viviana%20Mendoza/Downloads/20230410_riesgos_ac_v0_1monitore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ade63\Users\Documents%20and%20Settings\abarrera\Mis%20documentos\DT%202014\753\Terri%20por%20cdc%202014.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Viviana%20Mendoza/Downloads/20230411_riesgos_ivc_v0_1monitoreo.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lauri\Downloads\20240331_riesgos_gestion_consolidado_1monitoreo.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Viviana%20Mendoza\Downloads\Riesgos_gestion_CE_1er_trimestre_2024_18042024.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Viviana%20Mendoza\Downloads\20240416_riesgos_gestion_ti_1monitoreo.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Viviana%20Mendoza\Downloads\20240419_riesgos_gestion_gc_1monitoreo.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Viviana%20Mendoza\Downloads\20240408_riesgos_gestion_pss_v0_1monitoreo.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Users/cmartinc/Downloads/20240306_MAPA%20DE%20RIESGOS%20GESTI&#211;N%202024%20-%20PROPUESTA%20INTERRUPCI&#211;N.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Viviana%20Mendoza\Downloads\20240415_riesgos_gestion_atc_ene_mar_2024.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Viviana%20Mendoza\Downloads\04042024%20Riegos%20Gesti&#243;n%201er.%20trim%20ene-mar%202024%20TH_12042024.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Viviana%20Mendoza\Downloads\20240416_riesgos_gestion_smt_1monitore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vviracacha\Desktop\SEGUIMIENTO%20A%20PROYECTOS%20SPI%20-%20OCT5%20DE%202016.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Viviana%20Mendoza\Downloads\20240415_riesgos_gestion_gec_1monitoreo.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Users\Viviana%20Mendoza\Downloads\20240418_riesgos_gestion_gf_I_trimestre_2024.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Viviana%20Mendoza\Downloads\20240409_Reporte_Itrimestre_mapa_riesgos_GA.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Users\ipenam\Downloads\13-04-2023%20GD%20riesgos_gestion_1er%20trimestre%202023%20aprobado.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Viviana%20Mendoza\Downloads\20240331_riesgos_gl_v0_1monitoreo.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Users\Viviana%20Mendoza\Downloads\02.%20Riesgos%20de%20Gesti&#243;n%20GJ%20DADE.%201er%20Trimestre%202024.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Users\Viviana%20Mendoza\Downloads\20240419_riesgos_gestion_sg_1monitoreo.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Viviana%20Mendoza\Downloads\20240331_riesgos_ac_v0_1monitore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Users\vviracacha\Downloads\SPI%20-%20Indicadores%20de%20gesti&#243;n%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ersonal/lsaavedraa_sdis_gov_co/Documents/LAURA%20S/1_SDIS/2021_2023/Plan%20de%20Acci&#243;n%20Institucional%20Integrado/PAII%202023/Seguimiento/20230930_riesgos_gestion_consolidado_3trim.xlsx" TargetMode="External"/></Relationships>
</file>

<file path=xl/externalLinks/_rels/externalLink7.xml.rels><?xml version="1.0" encoding="UTF-8" standalone="yes"?>
<Relationships xmlns="http://schemas.openxmlformats.org/package/2006/relationships"><Relationship Id="rId2" Type="http://schemas.microsoft.com/office/2019/04/relationships/externalLinkLongPath" Target="/1b69819925566103/Documentos/SDIS/SIG%20Planeacion%20Estrategica/Riesgos%20Planeaci&#243;n%20Estrat&#233;gica/Riesgos%20de%20Gesti&#243;n/Vigencia%202023/Actualizaci&#243;n%20riesgos%20gesti&#243;n%202023/20230207_mapa_riesgos_gestion_interrupcion_pe_2023.xlsx?D7F68DDB" TargetMode="External"/><Relationship Id="rId1" Type="http://schemas.openxmlformats.org/officeDocument/2006/relationships/externalLinkPath" Target="file:///\\D7F68DDB\20230207_mapa_riesgos_gestion_interrupcion_pe_202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Viviana%20Mendoza/Downloads/17-04-2023%20CE_riesgos_gesti&#243;n_1er%20trimestre_202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Viviana%20Mendoza/Downloads/20230414_riesgos_ti_1monitore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indicadores"/>
      <sheetName val="Detalle por proceso"/>
      <sheetName val="Avance por proceso"/>
      <sheetName val="Gráfica"/>
      <sheetName val="Listas desplegables"/>
    </sheetNames>
    <sheetDataSet>
      <sheetData sheetId="0"/>
      <sheetData sheetId="1" refreshError="1"/>
      <sheetData sheetId="2">
        <row r="5">
          <cell r="E5" t="str">
            <v>Gestión del conocimiento</v>
          </cell>
        </row>
      </sheetData>
      <sheetData sheetId="3" refreshError="1"/>
      <sheetData sheetId="4">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efreshError="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efreshError="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 val="Hoja1"/>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efreshError="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desplegables"/>
      <sheetName val="INSTRUCCIÓN DE DILIGENCIAMIENTO"/>
      <sheetName val="GLOSARIO"/>
      <sheetName val="INDICE"/>
      <sheetName val="1. PROGRAMACION CUATRIENIO "/>
      <sheetName val="2. SEGUIMIENTO PRESUPUESTAL"/>
      <sheetName val="3. EJEC CONCEPTO DE GASTO "/>
      <sheetName val="4. REPORTE CUALITATIVO"/>
      <sheetName val="5. TERRITORIALIZACIÓN"/>
      <sheetName val="5A. Unidades Operativas"/>
      <sheetName val="6, ACTIVIDADES - TAREAS VIG"/>
      <sheetName val="7. INDICADORES GESTION"/>
      <sheetName val="8. METAS PDD"/>
      <sheetName val="9. RECURSO HUMAN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efreshError="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2022"/>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6"/>
      <sheetName val="FECHA TERMINACION SERVICIOS "/>
      <sheetName val="AMPLIACION DE COBERTURA "/>
      <sheetName val="CONJUNTAS "/>
      <sheetName val="TRANSVESALES "/>
      <sheetName val="TERRITORIALIZACION "/>
      <sheetName val="CRONOGRAMA "/>
      <sheetName val="TALENTO HUMANO"/>
      <sheetName val="CRITERIOS TERRI"/>
      <sheetName val="Listas desplegables"/>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7">
          <cell r="B37" t="str">
            <v xml:space="preserve">                   \Impacto
                     \
Probabilidad\               </v>
          </cell>
          <cell r="C37" t="str">
            <v>20% - Leve</v>
          </cell>
          <cell r="D37" t="str">
            <v>40% - Menor</v>
          </cell>
          <cell r="E37" t="str">
            <v>60% - Moderado</v>
          </cell>
          <cell r="F37" t="str">
            <v>80% - Mayor</v>
          </cell>
          <cell r="G37" t="str">
            <v>100% - Catastrófico</v>
          </cell>
        </row>
        <row r="38">
          <cell r="B38">
            <v>1</v>
          </cell>
          <cell r="C38">
            <v>2</v>
          </cell>
          <cell r="D38">
            <v>3</v>
          </cell>
          <cell r="E38">
            <v>4</v>
          </cell>
          <cell r="F38">
            <v>5</v>
          </cell>
          <cell r="G38">
            <v>6</v>
          </cell>
        </row>
        <row r="39">
          <cell r="B39" t="str">
            <v>100% - Muy alta</v>
          </cell>
          <cell r="C39" t="str">
            <v>Alto</v>
          </cell>
          <cell r="D39" t="str">
            <v>Alto</v>
          </cell>
          <cell r="E39" t="str">
            <v>Alto</v>
          </cell>
          <cell r="F39" t="str">
            <v>Alto</v>
          </cell>
          <cell r="G39" t="str">
            <v>Extremo</v>
          </cell>
        </row>
        <row r="40">
          <cell r="B40" t="str">
            <v>80% - Alta</v>
          </cell>
          <cell r="C40" t="str">
            <v>Moderado</v>
          </cell>
          <cell r="D40" t="str">
            <v>Moderado</v>
          </cell>
          <cell r="E40" t="str">
            <v>Alto</v>
          </cell>
          <cell r="F40" t="str">
            <v>Alto</v>
          </cell>
          <cell r="G40" t="str">
            <v>Extremo</v>
          </cell>
        </row>
        <row r="41">
          <cell r="B41" t="str">
            <v>60% - Media</v>
          </cell>
          <cell r="C41" t="str">
            <v>Moderado</v>
          </cell>
          <cell r="D41" t="str">
            <v>Moderado</v>
          </cell>
          <cell r="E41" t="str">
            <v>Moderado</v>
          </cell>
          <cell r="F41" t="str">
            <v>Alto</v>
          </cell>
          <cell r="G41" t="str">
            <v>Extremo</v>
          </cell>
        </row>
        <row r="42">
          <cell r="B42" t="str">
            <v>40% - Baja</v>
          </cell>
          <cell r="C42" t="str">
            <v>Bajo</v>
          </cell>
          <cell r="D42" t="str">
            <v>Moderado</v>
          </cell>
          <cell r="E42" t="str">
            <v>Moderado</v>
          </cell>
          <cell r="F42" t="str">
            <v>Alto</v>
          </cell>
          <cell r="G42" t="str">
            <v>Extremo</v>
          </cell>
        </row>
        <row r="43">
          <cell r="B43" t="str">
            <v>20% - Muy baja</v>
          </cell>
          <cell r="C43" t="str">
            <v>Bajo</v>
          </cell>
          <cell r="D43" t="str">
            <v>Bajo</v>
          </cell>
          <cell r="E43" t="str">
            <v>Moderado</v>
          </cell>
          <cell r="F43" t="str">
            <v>Alto</v>
          </cell>
          <cell r="G43" t="str">
            <v>Extremo</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7">
          <cell r="B37" t="str">
            <v xml:space="preserve">                   \Impacto
                     \
Probabilidad\               </v>
          </cell>
          <cell r="C37" t="str">
            <v>20% - Leve</v>
          </cell>
          <cell r="D37" t="str">
            <v>40% - Menor</v>
          </cell>
          <cell r="E37" t="str">
            <v>60% - Moderado</v>
          </cell>
          <cell r="F37" t="str">
            <v>80% - Mayor</v>
          </cell>
          <cell r="G37" t="str">
            <v>100% - Catastrófico</v>
          </cell>
        </row>
        <row r="38">
          <cell r="B38">
            <v>1</v>
          </cell>
          <cell r="C38">
            <v>2</v>
          </cell>
          <cell r="D38">
            <v>3</v>
          </cell>
          <cell r="E38">
            <v>4</v>
          </cell>
          <cell r="F38">
            <v>5</v>
          </cell>
          <cell r="G38">
            <v>6</v>
          </cell>
        </row>
        <row r="39">
          <cell r="B39" t="str">
            <v>100% - Muy alta</v>
          </cell>
          <cell r="C39" t="str">
            <v>Alto</v>
          </cell>
          <cell r="D39" t="str">
            <v>Alto</v>
          </cell>
          <cell r="E39" t="str">
            <v>Alto</v>
          </cell>
          <cell r="F39" t="str">
            <v>Alto</v>
          </cell>
          <cell r="G39" t="str">
            <v>Extremo</v>
          </cell>
        </row>
        <row r="40">
          <cell r="B40" t="str">
            <v>80% - Alta</v>
          </cell>
          <cell r="C40" t="str">
            <v>Moderado</v>
          </cell>
          <cell r="D40" t="str">
            <v>Moderado</v>
          </cell>
          <cell r="E40" t="str">
            <v>Alto</v>
          </cell>
          <cell r="F40" t="str">
            <v>Alto</v>
          </cell>
          <cell r="G40" t="str">
            <v>Extremo</v>
          </cell>
        </row>
        <row r="41">
          <cell r="B41" t="str">
            <v>60% - Media</v>
          </cell>
          <cell r="C41" t="str">
            <v>Moderado</v>
          </cell>
          <cell r="D41" t="str">
            <v>Moderado</v>
          </cell>
          <cell r="E41" t="str">
            <v>Moderado</v>
          </cell>
          <cell r="F41" t="str">
            <v>Alto</v>
          </cell>
          <cell r="G41" t="str">
            <v>Extremo</v>
          </cell>
        </row>
        <row r="42">
          <cell r="B42" t="str">
            <v>40% - Baja</v>
          </cell>
          <cell r="C42" t="str">
            <v>Bajo</v>
          </cell>
          <cell r="D42" t="str">
            <v>Moderado</v>
          </cell>
          <cell r="E42" t="str">
            <v>Moderado</v>
          </cell>
          <cell r="F42" t="str">
            <v>Alto</v>
          </cell>
          <cell r="G42" t="str">
            <v>Extremo</v>
          </cell>
        </row>
        <row r="43">
          <cell r="B43" t="str">
            <v>20% - Muy baja</v>
          </cell>
          <cell r="C43" t="str">
            <v>Bajo</v>
          </cell>
          <cell r="D43" t="str">
            <v>Bajo</v>
          </cell>
          <cell r="E43" t="str">
            <v>Moderado</v>
          </cell>
          <cell r="F43" t="str">
            <v>Alto</v>
          </cell>
          <cell r="G43" t="str">
            <v>Extremo</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7">
          <cell r="B37" t="str">
            <v xml:space="preserve">                   \Impacto
                     \
Probabilidad\               </v>
          </cell>
          <cell r="C37" t="str">
            <v>20% - Leve</v>
          </cell>
          <cell r="D37" t="str">
            <v>40% - Menor</v>
          </cell>
          <cell r="E37" t="str">
            <v>60% - Moderado</v>
          </cell>
          <cell r="F37" t="str">
            <v>80% - Mayor</v>
          </cell>
          <cell r="G37" t="str">
            <v>100% - Catastrófico</v>
          </cell>
        </row>
        <row r="38">
          <cell r="B38">
            <v>1</v>
          </cell>
          <cell r="C38">
            <v>2</v>
          </cell>
          <cell r="D38">
            <v>3</v>
          </cell>
          <cell r="E38">
            <v>4</v>
          </cell>
          <cell r="F38">
            <v>5</v>
          </cell>
          <cell r="G38">
            <v>6</v>
          </cell>
        </row>
        <row r="39">
          <cell r="B39" t="str">
            <v>100% - Muy alta</v>
          </cell>
          <cell r="C39" t="str">
            <v>Alto</v>
          </cell>
          <cell r="D39" t="str">
            <v>Alto</v>
          </cell>
          <cell r="E39" t="str">
            <v>Alto</v>
          </cell>
          <cell r="F39" t="str">
            <v>Alto</v>
          </cell>
          <cell r="G39" t="str">
            <v>Extremo</v>
          </cell>
        </row>
        <row r="40">
          <cell r="B40" t="str">
            <v>80% - Alta</v>
          </cell>
          <cell r="C40" t="str">
            <v>Moderado</v>
          </cell>
          <cell r="D40" t="str">
            <v>Moderado</v>
          </cell>
          <cell r="E40" t="str">
            <v>Alto</v>
          </cell>
          <cell r="F40" t="str">
            <v>Alto</v>
          </cell>
          <cell r="G40" t="str">
            <v>Extremo</v>
          </cell>
        </row>
        <row r="41">
          <cell r="B41" t="str">
            <v>60% - Media</v>
          </cell>
          <cell r="C41" t="str">
            <v>Moderado</v>
          </cell>
          <cell r="D41" t="str">
            <v>Moderado</v>
          </cell>
          <cell r="E41" t="str">
            <v>Moderado</v>
          </cell>
          <cell r="F41" t="str">
            <v>Alto</v>
          </cell>
          <cell r="G41" t="str">
            <v>Extremo</v>
          </cell>
        </row>
        <row r="42">
          <cell r="B42" t="str">
            <v>40% - Baja</v>
          </cell>
          <cell r="C42" t="str">
            <v>Bajo</v>
          </cell>
          <cell r="D42" t="str">
            <v>Moderado</v>
          </cell>
          <cell r="E42" t="str">
            <v>Moderado</v>
          </cell>
          <cell r="F42" t="str">
            <v>Alto</v>
          </cell>
          <cell r="G42" t="str">
            <v>Extremo</v>
          </cell>
        </row>
        <row r="43">
          <cell r="B43" t="str">
            <v>20% - Muy baja</v>
          </cell>
          <cell r="C43" t="str">
            <v>Bajo</v>
          </cell>
          <cell r="D43" t="str">
            <v>Bajo</v>
          </cell>
          <cell r="E43" t="str">
            <v>Moderado</v>
          </cell>
          <cell r="F43" t="str">
            <v>Alto</v>
          </cell>
          <cell r="G43" t="str">
            <v>Extremo</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7">
          <cell r="B37" t="str">
            <v xml:space="preserve">                   \Impacto
                     \
Probabilidad\               </v>
          </cell>
          <cell r="C37" t="str">
            <v>20% - Leve</v>
          </cell>
          <cell r="D37" t="str">
            <v>40% - Menor</v>
          </cell>
          <cell r="E37" t="str">
            <v>60% - Moderado</v>
          </cell>
          <cell r="F37" t="str">
            <v>80% - Mayor</v>
          </cell>
          <cell r="G37" t="str">
            <v>100% - Catastrófico</v>
          </cell>
        </row>
        <row r="38">
          <cell r="B38">
            <v>1</v>
          </cell>
          <cell r="C38">
            <v>2</v>
          </cell>
          <cell r="D38">
            <v>3</v>
          </cell>
          <cell r="E38">
            <v>4</v>
          </cell>
          <cell r="F38">
            <v>5</v>
          </cell>
          <cell r="G38">
            <v>6</v>
          </cell>
        </row>
        <row r="39">
          <cell r="B39" t="str">
            <v>100% - Muy alta</v>
          </cell>
          <cell r="C39" t="str">
            <v>Alto</v>
          </cell>
          <cell r="D39" t="str">
            <v>Alto</v>
          </cell>
          <cell r="E39" t="str">
            <v>Alto</v>
          </cell>
          <cell r="F39" t="str">
            <v>Alto</v>
          </cell>
          <cell r="G39" t="str">
            <v>Extremo</v>
          </cell>
        </row>
        <row r="40">
          <cell r="B40" t="str">
            <v>80% - Alta</v>
          </cell>
          <cell r="C40" t="str">
            <v>Moderado</v>
          </cell>
          <cell r="D40" t="str">
            <v>Moderado</v>
          </cell>
          <cell r="E40" t="str">
            <v>Alto</v>
          </cell>
          <cell r="F40" t="str">
            <v>Alto</v>
          </cell>
          <cell r="G40" t="str">
            <v>Extremo</v>
          </cell>
        </row>
        <row r="41">
          <cell r="B41" t="str">
            <v>60% - Media</v>
          </cell>
          <cell r="C41" t="str">
            <v>Moderado</v>
          </cell>
          <cell r="D41" t="str">
            <v>Moderado</v>
          </cell>
          <cell r="E41" t="str">
            <v>Moderado</v>
          </cell>
          <cell r="F41" t="str">
            <v>Alto</v>
          </cell>
          <cell r="G41" t="str">
            <v>Extremo</v>
          </cell>
        </row>
        <row r="42">
          <cell r="B42" t="str">
            <v>40% - Baja</v>
          </cell>
          <cell r="C42" t="str">
            <v>Bajo</v>
          </cell>
          <cell r="D42" t="str">
            <v>Moderado</v>
          </cell>
          <cell r="E42" t="str">
            <v>Moderado</v>
          </cell>
          <cell r="F42" t="str">
            <v>Alto</v>
          </cell>
          <cell r="G42" t="str">
            <v>Extremo</v>
          </cell>
        </row>
        <row r="43">
          <cell r="B43" t="str">
            <v>20% - Muy baja</v>
          </cell>
          <cell r="C43" t="str">
            <v>Bajo</v>
          </cell>
          <cell r="D43" t="str">
            <v>Bajo</v>
          </cell>
          <cell r="E43" t="str">
            <v>Moderado</v>
          </cell>
          <cell r="F43" t="str">
            <v>Alto</v>
          </cell>
          <cell r="G43" t="str">
            <v>Extremo</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efreshError="1">
        <row r="37">
          <cell r="B37" t="str">
            <v xml:space="preserve">                   \Impacto
                     \
Probabilidad\               </v>
          </cell>
          <cell r="C37" t="str">
            <v>20% - Leve</v>
          </cell>
          <cell r="D37" t="str">
            <v>40% - Menor</v>
          </cell>
          <cell r="E37" t="str">
            <v>60% - Moderado</v>
          </cell>
          <cell r="F37" t="str">
            <v>80% - Mayor</v>
          </cell>
          <cell r="G37" t="str">
            <v>100% - Catastrófico</v>
          </cell>
        </row>
        <row r="38">
          <cell r="B38">
            <v>1</v>
          </cell>
          <cell r="C38">
            <v>2</v>
          </cell>
          <cell r="D38">
            <v>3</v>
          </cell>
          <cell r="E38">
            <v>4</v>
          </cell>
          <cell r="F38">
            <v>5</v>
          </cell>
          <cell r="G38">
            <v>6</v>
          </cell>
        </row>
        <row r="39">
          <cell r="B39" t="str">
            <v>100% - Muy alta</v>
          </cell>
          <cell r="C39" t="str">
            <v>Alto</v>
          </cell>
          <cell r="D39" t="str">
            <v>Alto</v>
          </cell>
          <cell r="E39" t="str">
            <v>Alto</v>
          </cell>
          <cell r="F39" t="str">
            <v>Alto</v>
          </cell>
          <cell r="G39" t="str">
            <v>Extremo</v>
          </cell>
        </row>
        <row r="40">
          <cell r="B40" t="str">
            <v>80% - Alta</v>
          </cell>
          <cell r="C40" t="str">
            <v>Moderado</v>
          </cell>
          <cell r="D40" t="str">
            <v>Moderado</v>
          </cell>
          <cell r="E40" t="str">
            <v>Alto</v>
          </cell>
          <cell r="F40" t="str">
            <v>Alto</v>
          </cell>
          <cell r="G40" t="str">
            <v>Extremo</v>
          </cell>
        </row>
        <row r="41">
          <cell r="B41" t="str">
            <v>60% - Media</v>
          </cell>
          <cell r="C41" t="str">
            <v>Moderado</v>
          </cell>
          <cell r="D41" t="str">
            <v>Moderado</v>
          </cell>
          <cell r="E41" t="str">
            <v>Moderado</v>
          </cell>
          <cell r="F41" t="str">
            <v>Alto</v>
          </cell>
          <cell r="G41" t="str">
            <v>Extremo</v>
          </cell>
        </row>
        <row r="42">
          <cell r="B42" t="str">
            <v>40% - Baja</v>
          </cell>
          <cell r="C42" t="str">
            <v>Bajo</v>
          </cell>
          <cell r="D42" t="str">
            <v>Moderado</v>
          </cell>
          <cell r="E42" t="str">
            <v>Moderado</v>
          </cell>
          <cell r="F42" t="str">
            <v>Alto</v>
          </cell>
          <cell r="G42" t="str">
            <v>Extremo</v>
          </cell>
        </row>
        <row r="43">
          <cell r="B43" t="str">
            <v>20% - Muy baja</v>
          </cell>
          <cell r="C43" t="str">
            <v>Bajo</v>
          </cell>
          <cell r="D43" t="str">
            <v>Bajo</v>
          </cell>
          <cell r="E43" t="str">
            <v>Moderado</v>
          </cell>
          <cell r="F43" t="str">
            <v>Alto</v>
          </cell>
          <cell r="G43" t="str">
            <v>Extremo</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 val="Hoja1"/>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 sheetId="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7">
          <cell r="B37" t="str">
            <v xml:space="preserve">                   \Impacto
                     \
Probabilidad\               </v>
          </cell>
          <cell r="C37" t="str">
            <v>20% - Leve</v>
          </cell>
          <cell r="D37" t="str">
            <v>40% - Menor</v>
          </cell>
          <cell r="E37" t="str">
            <v>60% - Moderado</v>
          </cell>
          <cell r="F37" t="str">
            <v>80% - Mayor</v>
          </cell>
          <cell r="G37" t="str">
            <v>100% - Catastrófico</v>
          </cell>
        </row>
        <row r="38">
          <cell r="B38">
            <v>1</v>
          </cell>
          <cell r="C38">
            <v>2</v>
          </cell>
          <cell r="D38">
            <v>3</v>
          </cell>
          <cell r="E38">
            <v>4</v>
          </cell>
          <cell r="F38">
            <v>5</v>
          </cell>
          <cell r="G38">
            <v>6</v>
          </cell>
        </row>
        <row r="39">
          <cell r="B39" t="str">
            <v>100% - Muy alta</v>
          </cell>
          <cell r="C39" t="str">
            <v>Alto</v>
          </cell>
          <cell r="D39" t="str">
            <v>Alto</v>
          </cell>
          <cell r="E39" t="str">
            <v>Alto</v>
          </cell>
          <cell r="F39" t="str">
            <v>Alto</v>
          </cell>
          <cell r="G39" t="str">
            <v>Extremo</v>
          </cell>
        </row>
        <row r="40">
          <cell r="B40" t="str">
            <v>80% - Alta</v>
          </cell>
          <cell r="C40" t="str">
            <v>Moderado</v>
          </cell>
          <cell r="D40" t="str">
            <v>Moderado</v>
          </cell>
          <cell r="E40" t="str">
            <v>Alto</v>
          </cell>
          <cell r="F40" t="str">
            <v>Alto</v>
          </cell>
          <cell r="G40" t="str">
            <v>Extremo</v>
          </cell>
        </row>
        <row r="41">
          <cell r="B41" t="str">
            <v>60% - Media</v>
          </cell>
          <cell r="C41" t="str">
            <v>Moderado</v>
          </cell>
          <cell r="D41" t="str">
            <v>Moderado</v>
          </cell>
          <cell r="E41" t="str">
            <v>Moderado</v>
          </cell>
          <cell r="F41" t="str">
            <v>Alto</v>
          </cell>
          <cell r="G41" t="str">
            <v>Extremo</v>
          </cell>
        </row>
        <row r="42">
          <cell r="B42" t="str">
            <v>40% - Baja</v>
          </cell>
          <cell r="C42" t="str">
            <v>Bajo</v>
          </cell>
          <cell r="D42" t="str">
            <v>Moderado</v>
          </cell>
          <cell r="E42" t="str">
            <v>Moderado</v>
          </cell>
          <cell r="F42" t="str">
            <v>Alto</v>
          </cell>
          <cell r="G42" t="str">
            <v>Extremo</v>
          </cell>
        </row>
        <row r="43">
          <cell r="B43" t="str">
            <v>20% - Muy baja</v>
          </cell>
          <cell r="C43" t="str">
            <v>Bajo</v>
          </cell>
          <cell r="D43" t="str">
            <v>Bajo</v>
          </cell>
          <cell r="E43" t="str">
            <v>Moderado</v>
          </cell>
          <cell r="F43" t="str">
            <v>Alto</v>
          </cell>
          <cell r="G43" t="str">
            <v>Extremo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STRUCCIÓN DE DILIGENCIAMIENTO"/>
      <sheetName val="1. SEGUIMIENTO EJECUCIÓN PRESU"/>
      <sheetName val="Hoja1"/>
      <sheetName val="2. SEGUIMIENTO METAS PRODUCTO"/>
      <sheetName val="2.1 TERRITORIALIZACIÓN METAS"/>
      <sheetName val="3. INFORMACIÓN POBLACIONAL"/>
      <sheetName val="3.1 TERRITORIALIZACIÓN POBLAC"/>
      <sheetName val="4. METAS RESULTADO PDD"/>
      <sheetName val="Listas desplegables"/>
      <sheetName val="GLOSARIO"/>
      <sheetName val="ACTIVIDADES - TAREAS VIG"/>
      <sheetName val="Cronograma Mensu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7">
          <cell r="B37" t="str">
            <v xml:space="preserve">                   \Impacto
                     \
Probabilidad\               </v>
          </cell>
          <cell r="C37" t="str">
            <v>20% - Leve</v>
          </cell>
          <cell r="D37" t="str">
            <v>40% - Menor</v>
          </cell>
          <cell r="E37" t="str">
            <v>60% - Moderado</v>
          </cell>
          <cell r="F37" t="str">
            <v>80% - Mayor</v>
          </cell>
          <cell r="G37" t="str">
            <v>100% - Catastrófico</v>
          </cell>
        </row>
        <row r="38">
          <cell r="B38">
            <v>1</v>
          </cell>
          <cell r="C38">
            <v>2</v>
          </cell>
          <cell r="D38">
            <v>3</v>
          </cell>
          <cell r="E38">
            <v>4</v>
          </cell>
          <cell r="F38">
            <v>5</v>
          </cell>
          <cell r="G38">
            <v>6</v>
          </cell>
        </row>
        <row r="39">
          <cell r="B39" t="str">
            <v>100% - Muy alta</v>
          </cell>
          <cell r="C39" t="str">
            <v>Alto</v>
          </cell>
          <cell r="D39" t="str">
            <v>Alto</v>
          </cell>
          <cell r="E39" t="str">
            <v>Alto</v>
          </cell>
          <cell r="F39" t="str">
            <v>Alto</v>
          </cell>
          <cell r="G39" t="str">
            <v>Extremo</v>
          </cell>
        </row>
        <row r="40">
          <cell r="B40" t="str">
            <v>80% - Alta</v>
          </cell>
          <cell r="C40" t="str">
            <v>Moderado</v>
          </cell>
          <cell r="D40" t="str">
            <v>Moderado</v>
          </cell>
          <cell r="E40" t="str">
            <v>Alto</v>
          </cell>
          <cell r="F40" t="str">
            <v>Alto</v>
          </cell>
          <cell r="G40" t="str">
            <v>Extremo</v>
          </cell>
        </row>
        <row r="41">
          <cell r="B41" t="str">
            <v>60% - Media</v>
          </cell>
          <cell r="C41" t="str">
            <v>Moderado</v>
          </cell>
          <cell r="D41" t="str">
            <v>Moderado</v>
          </cell>
          <cell r="E41" t="str">
            <v>Moderado</v>
          </cell>
          <cell r="F41" t="str">
            <v>Alto</v>
          </cell>
          <cell r="G41" t="str">
            <v>Extremo</v>
          </cell>
        </row>
        <row r="42">
          <cell r="B42" t="str">
            <v>40% - Baja</v>
          </cell>
          <cell r="C42" t="str">
            <v>Bajo</v>
          </cell>
          <cell r="D42" t="str">
            <v>Moderado</v>
          </cell>
          <cell r="E42" t="str">
            <v>Moderado</v>
          </cell>
          <cell r="F42" t="str">
            <v>Alto</v>
          </cell>
          <cell r="G42" t="str">
            <v>Extremo</v>
          </cell>
        </row>
        <row r="43">
          <cell r="B43" t="str">
            <v>20% - Muy baja</v>
          </cell>
          <cell r="C43" t="str">
            <v>Bajo</v>
          </cell>
          <cell r="D43" t="str">
            <v>Bajo</v>
          </cell>
          <cell r="E43" t="str">
            <v>Moderado</v>
          </cell>
          <cell r="F43" t="str">
            <v>Alto</v>
          </cell>
          <cell r="G43" t="str">
            <v>Extremo</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7">
          <cell r="B37" t="str">
            <v xml:space="preserve">                   \Impacto
                     \
Probabilidad\               </v>
          </cell>
          <cell r="C37" t="str">
            <v>20% - Leve</v>
          </cell>
          <cell r="D37" t="str">
            <v>40% - Menor</v>
          </cell>
          <cell r="E37" t="str">
            <v>60% - Moderado</v>
          </cell>
          <cell r="F37" t="str">
            <v>80% - Mayor</v>
          </cell>
          <cell r="G37" t="str">
            <v>100% - Catastrófico</v>
          </cell>
        </row>
        <row r="38">
          <cell r="B38">
            <v>1</v>
          </cell>
          <cell r="C38">
            <v>2</v>
          </cell>
          <cell r="D38">
            <v>3</v>
          </cell>
          <cell r="E38">
            <v>4</v>
          </cell>
          <cell r="F38">
            <v>5</v>
          </cell>
          <cell r="G38">
            <v>6</v>
          </cell>
        </row>
        <row r="39">
          <cell r="B39" t="str">
            <v>100% - Muy alta</v>
          </cell>
          <cell r="C39" t="str">
            <v>Alto</v>
          </cell>
          <cell r="D39" t="str">
            <v>Alto</v>
          </cell>
          <cell r="E39" t="str">
            <v>Alto</v>
          </cell>
          <cell r="F39" t="str">
            <v>Alto</v>
          </cell>
          <cell r="G39" t="str">
            <v>Extremo</v>
          </cell>
        </row>
        <row r="40">
          <cell r="B40" t="str">
            <v>80% - Alta</v>
          </cell>
          <cell r="C40" t="str">
            <v>Moderado</v>
          </cell>
          <cell r="D40" t="str">
            <v>Moderado</v>
          </cell>
          <cell r="E40" t="str">
            <v>Alto</v>
          </cell>
          <cell r="F40" t="str">
            <v>Alto</v>
          </cell>
          <cell r="G40" t="str">
            <v>Extremo</v>
          </cell>
        </row>
        <row r="41">
          <cell r="B41" t="str">
            <v>60% - Media</v>
          </cell>
          <cell r="C41" t="str">
            <v>Moderado</v>
          </cell>
          <cell r="D41" t="str">
            <v>Moderado</v>
          </cell>
          <cell r="E41" t="str">
            <v>Moderado</v>
          </cell>
          <cell r="F41" t="str">
            <v>Alto</v>
          </cell>
          <cell r="G41" t="str">
            <v>Extremo</v>
          </cell>
        </row>
        <row r="42">
          <cell r="B42" t="str">
            <v>40% - Baja</v>
          </cell>
          <cell r="C42" t="str">
            <v>Bajo</v>
          </cell>
          <cell r="D42" t="str">
            <v>Moderado</v>
          </cell>
          <cell r="E42" t="str">
            <v>Moderado</v>
          </cell>
          <cell r="F42" t="str">
            <v>Alto</v>
          </cell>
          <cell r="G42" t="str">
            <v>Extremo</v>
          </cell>
        </row>
        <row r="43">
          <cell r="B43" t="str">
            <v>20% - Muy baja</v>
          </cell>
          <cell r="C43" t="str">
            <v>Bajo</v>
          </cell>
          <cell r="D43" t="str">
            <v>Bajo</v>
          </cell>
          <cell r="E43" t="str">
            <v>Moderado</v>
          </cell>
          <cell r="F43" t="str">
            <v>Alto</v>
          </cell>
          <cell r="G43" t="str">
            <v>Extremo</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7">
          <cell r="B37" t="str">
            <v xml:space="preserve">                   \Impacto
                     \
Probabilidad\               </v>
          </cell>
          <cell r="C37" t="str">
            <v>20% - Leve</v>
          </cell>
          <cell r="D37" t="str">
            <v>40% - Menor</v>
          </cell>
          <cell r="E37" t="str">
            <v>60% - Moderado</v>
          </cell>
          <cell r="F37" t="str">
            <v>80% - Mayor</v>
          </cell>
          <cell r="G37" t="str">
            <v>100% - Catastrófico</v>
          </cell>
        </row>
        <row r="38">
          <cell r="B38">
            <v>1</v>
          </cell>
          <cell r="C38">
            <v>2</v>
          </cell>
          <cell r="D38">
            <v>3</v>
          </cell>
          <cell r="E38">
            <v>4</v>
          </cell>
          <cell r="F38">
            <v>5</v>
          </cell>
          <cell r="G38">
            <v>6</v>
          </cell>
        </row>
        <row r="39">
          <cell r="B39" t="str">
            <v>100% - Muy alta</v>
          </cell>
          <cell r="C39" t="str">
            <v>Alto</v>
          </cell>
          <cell r="D39" t="str">
            <v>Alto</v>
          </cell>
          <cell r="E39" t="str">
            <v>Alto</v>
          </cell>
          <cell r="F39" t="str">
            <v>Alto</v>
          </cell>
          <cell r="G39" t="str">
            <v>Extremo</v>
          </cell>
        </row>
        <row r="40">
          <cell r="B40" t="str">
            <v>80% - Alta</v>
          </cell>
          <cell r="C40" t="str">
            <v>Moderado</v>
          </cell>
          <cell r="D40" t="str">
            <v>Moderado</v>
          </cell>
          <cell r="E40" t="str">
            <v>Alto</v>
          </cell>
          <cell r="F40" t="str">
            <v>Alto</v>
          </cell>
          <cell r="G40" t="str">
            <v>Extremo</v>
          </cell>
        </row>
        <row r="41">
          <cell r="B41" t="str">
            <v>60% - Media</v>
          </cell>
          <cell r="C41" t="str">
            <v>Moderado</v>
          </cell>
          <cell r="D41" t="str">
            <v>Moderado</v>
          </cell>
          <cell r="E41" t="str">
            <v>Moderado</v>
          </cell>
          <cell r="F41" t="str">
            <v>Alto</v>
          </cell>
          <cell r="G41" t="str">
            <v>Extremo</v>
          </cell>
        </row>
        <row r="42">
          <cell r="B42" t="str">
            <v>40% - Baja</v>
          </cell>
          <cell r="C42" t="str">
            <v>Bajo</v>
          </cell>
          <cell r="D42" t="str">
            <v>Moderado</v>
          </cell>
          <cell r="E42" t="str">
            <v>Moderado</v>
          </cell>
          <cell r="F42" t="str">
            <v>Alto</v>
          </cell>
          <cell r="G42" t="str">
            <v>Extremo</v>
          </cell>
        </row>
        <row r="43">
          <cell r="B43" t="str">
            <v>20% - Muy baja</v>
          </cell>
          <cell r="C43" t="str">
            <v>Bajo</v>
          </cell>
          <cell r="D43" t="str">
            <v>Bajo</v>
          </cell>
          <cell r="E43" t="str">
            <v>Moderado</v>
          </cell>
          <cell r="F43" t="str">
            <v>Alto</v>
          </cell>
          <cell r="G43" t="str">
            <v>Extremo</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efreshError="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7">
          <cell r="B37" t="str">
            <v xml:space="preserve">                   \Impacto
                     \
Probabilidad\               </v>
          </cell>
          <cell r="C37" t="str">
            <v>20% - Leve</v>
          </cell>
          <cell r="D37" t="str">
            <v>40% - Menor</v>
          </cell>
          <cell r="E37" t="str">
            <v>60% - Moderado</v>
          </cell>
          <cell r="F37" t="str">
            <v>80% - Mayor</v>
          </cell>
          <cell r="G37" t="str">
            <v>100% - Catastrófico</v>
          </cell>
        </row>
        <row r="38">
          <cell r="B38">
            <v>1</v>
          </cell>
          <cell r="C38">
            <v>2</v>
          </cell>
          <cell r="D38">
            <v>3</v>
          </cell>
          <cell r="E38">
            <v>4</v>
          </cell>
          <cell r="F38">
            <v>5</v>
          </cell>
          <cell r="G38">
            <v>6</v>
          </cell>
        </row>
        <row r="39">
          <cell r="B39" t="str">
            <v>100% - Muy alta</v>
          </cell>
          <cell r="C39" t="str">
            <v>Alto</v>
          </cell>
          <cell r="D39" t="str">
            <v>Alto</v>
          </cell>
          <cell r="E39" t="str">
            <v>Alto</v>
          </cell>
          <cell r="F39" t="str">
            <v>Alto</v>
          </cell>
          <cell r="G39" t="str">
            <v>Extremo</v>
          </cell>
        </row>
        <row r="40">
          <cell r="B40" t="str">
            <v>80% - Alta</v>
          </cell>
          <cell r="C40" t="str">
            <v>Moderado</v>
          </cell>
          <cell r="D40" t="str">
            <v>Moderado</v>
          </cell>
          <cell r="E40" t="str">
            <v>Alto</v>
          </cell>
          <cell r="F40" t="str">
            <v>Alto</v>
          </cell>
          <cell r="G40" t="str">
            <v>Extremo</v>
          </cell>
        </row>
        <row r="41">
          <cell r="B41" t="str">
            <v>60% - Media</v>
          </cell>
          <cell r="C41" t="str">
            <v>Moderado</v>
          </cell>
          <cell r="D41" t="str">
            <v>Moderado</v>
          </cell>
          <cell r="E41" t="str">
            <v>Moderado</v>
          </cell>
          <cell r="F41" t="str">
            <v>Alto</v>
          </cell>
          <cell r="G41" t="str">
            <v>Extremo</v>
          </cell>
        </row>
        <row r="42">
          <cell r="B42" t="str">
            <v>40% - Baja</v>
          </cell>
          <cell r="C42" t="str">
            <v>Bajo</v>
          </cell>
          <cell r="D42" t="str">
            <v>Moderado</v>
          </cell>
          <cell r="E42" t="str">
            <v>Moderado</v>
          </cell>
          <cell r="F42" t="str">
            <v>Alto</v>
          </cell>
          <cell r="G42" t="str">
            <v>Extremo</v>
          </cell>
        </row>
        <row r="43">
          <cell r="B43" t="str">
            <v>20% - Muy baja</v>
          </cell>
          <cell r="C43" t="str">
            <v>Bajo</v>
          </cell>
          <cell r="D43" t="str">
            <v>Bajo</v>
          </cell>
          <cell r="E43" t="str">
            <v>Moderado</v>
          </cell>
          <cell r="F43" t="str">
            <v>Alto</v>
          </cell>
          <cell r="G43" t="str">
            <v>Extremo</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7">
          <cell r="B37" t="str">
            <v xml:space="preserve">                   \Impacto
                     \
Probabilidad\               </v>
          </cell>
          <cell r="C37" t="str">
            <v>20% - Leve</v>
          </cell>
          <cell r="D37" t="str">
            <v>40% - Menor</v>
          </cell>
          <cell r="E37" t="str">
            <v>60% - Moderado</v>
          </cell>
          <cell r="F37" t="str">
            <v>80% - Mayor</v>
          </cell>
          <cell r="G37" t="str">
            <v>100% - Catastrófico</v>
          </cell>
        </row>
        <row r="38">
          <cell r="B38">
            <v>1</v>
          </cell>
          <cell r="C38">
            <v>2</v>
          </cell>
          <cell r="D38">
            <v>3</v>
          </cell>
          <cell r="E38">
            <v>4</v>
          </cell>
          <cell r="F38">
            <v>5</v>
          </cell>
          <cell r="G38">
            <v>6</v>
          </cell>
        </row>
        <row r="39">
          <cell r="B39" t="str">
            <v>100% - Muy alta</v>
          </cell>
          <cell r="C39" t="str">
            <v>Alto</v>
          </cell>
          <cell r="D39" t="str">
            <v>Alto</v>
          </cell>
          <cell r="E39" t="str">
            <v>Alto</v>
          </cell>
          <cell r="F39" t="str">
            <v>Alto</v>
          </cell>
          <cell r="G39" t="str">
            <v>Extremo</v>
          </cell>
        </row>
        <row r="40">
          <cell r="B40" t="str">
            <v>80% - Alta</v>
          </cell>
          <cell r="C40" t="str">
            <v>Moderado</v>
          </cell>
          <cell r="D40" t="str">
            <v>Moderado</v>
          </cell>
          <cell r="E40" t="str">
            <v>Alto</v>
          </cell>
          <cell r="F40" t="str">
            <v>Alto</v>
          </cell>
          <cell r="G40" t="str">
            <v>Extremo</v>
          </cell>
        </row>
        <row r="41">
          <cell r="B41" t="str">
            <v>60% - Media</v>
          </cell>
          <cell r="C41" t="str">
            <v>Moderado</v>
          </cell>
          <cell r="D41" t="str">
            <v>Moderado</v>
          </cell>
          <cell r="E41" t="str">
            <v>Moderado</v>
          </cell>
          <cell r="F41" t="str">
            <v>Alto</v>
          </cell>
          <cell r="G41" t="str">
            <v>Extremo</v>
          </cell>
        </row>
        <row r="42">
          <cell r="B42" t="str">
            <v>40% - Baja</v>
          </cell>
          <cell r="C42" t="str">
            <v>Bajo</v>
          </cell>
          <cell r="D42" t="str">
            <v>Moderado</v>
          </cell>
          <cell r="E42" t="str">
            <v>Moderado</v>
          </cell>
          <cell r="F42" t="str">
            <v>Alto</v>
          </cell>
          <cell r="G42" t="str">
            <v>Extremo</v>
          </cell>
        </row>
        <row r="43">
          <cell r="B43" t="str">
            <v>20% - Muy baja</v>
          </cell>
          <cell r="C43" t="str">
            <v>Bajo</v>
          </cell>
          <cell r="D43" t="str">
            <v>Bajo</v>
          </cell>
          <cell r="E43" t="str">
            <v>Moderado</v>
          </cell>
          <cell r="F43" t="str">
            <v>Alto</v>
          </cell>
          <cell r="G43" t="str">
            <v>Extremo</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7">
          <cell r="B37" t="str">
            <v xml:space="preserve">                   \Impacto
                     \
Probabilidad\               </v>
          </cell>
          <cell r="C37" t="str">
            <v>20% - Leve</v>
          </cell>
          <cell r="D37" t="str">
            <v>40% - Menor</v>
          </cell>
          <cell r="E37" t="str">
            <v>60% - Moderado</v>
          </cell>
          <cell r="F37" t="str">
            <v>80% - Mayor</v>
          </cell>
          <cell r="G37" t="str">
            <v>100% - Catastrófico</v>
          </cell>
        </row>
        <row r="38">
          <cell r="B38">
            <v>1</v>
          </cell>
          <cell r="C38">
            <v>2</v>
          </cell>
          <cell r="D38">
            <v>3</v>
          </cell>
          <cell r="E38">
            <v>4</v>
          </cell>
          <cell r="F38">
            <v>5</v>
          </cell>
          <cell r="G38">
            <v>6</v>
          </cell>
        </row>
        <row r="39">
          <cell r="B39" t="str">
            <v>100% - Muy alta</v>
          </cell>
          <cell r="C39" t="str">
            <v>Alto</v>
          </cell>
          <cell r="D39" t="str">
            <v>Alto</v>
          </cell>
          <cell r="E39" t="str">
            <v>Alto</v>
          </cell>
          <cell r="F39" t="str">
            <v>Alto</v>
          </cell>
          <cell r="G39" t="str">
            <v>Extremo</v>
          </cell>
        </row>
        <row r="40">
          <cell r="B40" t="str">
            <v>80% - Alta</v>
          </cell>
          <cell r="C40" t="str">
            <v>Moderado</v>
          </cell>
          <cell r="D40" t="str">
            <v>Moderado</v>
          </cell>
          <cell r="E40" t="str">
            <v>Alto</v>
          </cell>
          <cell r="F40" t="str">
            <v>Alto</v>
          </cell>
          <cell r="G40" t="str">
            <v>Extremo</v>
          </cell>
        </row>
        <row r="41">
          <cell r="B41" t="str">
            <v>60% - Media</v>
          </cell>
          <cell r="C41" t="str">
            <v>Moderado</v>
          </cell>
          <cell r="D41" t="str">
            <v>Moderado</v>
          </cell>
          <cell r="E41" t="str">
            <v>Moderado</v>
          </cell>
          <cell r="F41" t="str">
            <v>Alto</v>
          </cell>
          <cell r="G41" t="str">
            <v>Extremo</v>
          </cell>
        </row>
        <row r="42">
          <cell r="B42" t="str">
            <v>40% - Baja</v>
          </cell>
          <cell r="C42" t="str">
            <v>Bajo</v>
          </cell>
          <cell r="D42" t="str">
            <v>Moderado</v>
          </cell>
          <cell r="E42" t="str">
            <v>Moderado</v>
          </cell>
          <cell r="F42" t="str">
            <v>Alto</v>
          </cell>
          <cell r="G42" t="str">
            <v>Extremo</v>
          </cell>
        </row>
        <row r="43">
          <cell r="B43" t="str">
            <v>20% - Muy baja</v>
          </cell>
          <cell r="C43" t="str">
            <v>Bajo</v>
          </cell>
          <cell r="D43" t="str">
            <v>Bajo</v>
          </cell>
          <cell r="E43" t="str">
            <v>Moderado</v>
          </cell>
          <cell r="F43" t="str">
            <v>Alto</v>
          </cell>
          <cell r="G43" t="str">
            <v>Extremo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STRUCCIÓN DE DILIGENCIAMIENTO"/>
      <sheetName val="1. SEGUIMIENTO EJECUCIÓN PRESU"/>
      <sheetName val="Cronograma Mensual"/>
      <sheetName val="2. SEGUIMIENTO METAS PRODUCTO"/>
      <sheetName val="2.1. SEGUIM. ACTIVIDADES TAREAS"/>
      <sheetName val="2.2 TERRITORIALIZACIÓN METAS"/>
      <sheetName val="3.1 TERRITORIALIZACIÓN POBLAC"/>
      <sheetName val="3. INFORMACIÓN POBLACIONAL"/>
      <sheetName val="4. METAS PDD"/>
      <sheetName val="Listas desplegables"/>
      <sheetName val="5. INDICADORES DE GESTIÓN"/>
      <sheetName val="Hoja1"/>
      <sheetName val="GLOSAR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AD7845A-0770-4731-B10A-27046F0F6DF1}" name="Tabla4" displayName="Tabla4" ref="B14:AX166" totalsRowShown="0" headerRowDxfId="350" dataDxfId="349" tableBorderDxfId="348">
  <autoFilter ref="B14:AX166" xr:uid="{3AD7845A-0770-4731-B10A-27046F0F6DF1}">
    <filterColumn colId="19">
      <filters>
        <filter val="Oficina Jurídica"/>
      </filters>
    </filterColumn>
  </autoFilter>
  <tableColumns count="49">
    <tableColumn id="1" xr3:uid="{D93A90DA-762B-4B9A-AF71-3C106543D3AE}" name="Meta plan de desarrollo" dataDxfId="347"/>
    <tableColumn id="2" xr3:uid="{F2004F65-712D-42EF-8B3F-C4AA3C4F0B0C}" name="Objetivo estratégico sectorial" dataDxfId="346"/>
    <tableColumn id="3" xr3:uid="{D5BA2A55-FBD3-4BBC-9E8C-517BA78485DB}" name="Objetivo estratégico 2020 - 2024" dataDxfId="345"/>
    <tableColumn id="4" xr3:uid="{6E1286A6-E003-4304-9AB6-CC614EB3AF9B}" name="Metas 2020 - 2024" dataDxfId="344"/>
    <tableColumn id="5" xr3:uid="{D4970EBC-9447-4B56-81FA-11B147417AE9}" name="Política o componente MIPG" dataDxfId="343"/>
    <tableColumn id="6" xr3:uid="{BE94CE98-EF9E-45F6-B1FE-D4613CDCD8EB}" name="Proceso relacionado" dataDxfId="342"/>
    <tableColumn id="7" xr3:uid="{D013F694-F13F-4C4D-A4DB-7C7393B259CB}" name="Fuente de financiación " dataDxfId="341"/>
    <tableColumn id="8" xr3:uid="{B1E7B72A-FD57-438E-B2E2-2ABBC9843CB8}" name="Proyecto de inversión" dataDxfId="340"/>
    <tableColumn id="9" xr3:uid="{2E63B81A-322A-4F6D-95F7-5728173FCB03}" name="Meta proyecto de inversión " dataDxfId="339"/>
    <tableColumn id="10" xr3:uid="{3893C161-0A58-4F70-B59B-C00422C4C7A3}" name="Plan asociado" dataDxfId="338"/>
    <tableColumn id="11" xr3:uid="{8B77357C-BC74-448D-AAF1-D2AD076DB8C6}" name="Plan de acción política pública poblacional asociada  " dataDxfId="337"/>
    <tableColumn id="12" xr3:uid="{19570920-252A-4868-9B61-7E5406E80A2F}" name="Número de Acción / Actividad" dataDxfId="336"/>
    <tableColumn id="13" xr3:uid="{8E444415-A819-495B-8CEC-E9D51DC9B25B}" name="Acciones / actividades" dataDxfId="335"/>
    <tableColumn id="14" xr3:uid="{0913CDEA-6264-4AE5-BFA3-1AEEE1E8577E}" name="Meta" dataDxfId="334"/>
    <tableColumn id="15" xr3:uid="{80C24AB4-40C2-4795-8987-263F7D5C52E1}" name="Tendencia de meta" dataDxfId="333"/>
    <tableColumn id="16" xr3:uid="{1DCBF94F-7FBF-4C1B-ADE0-033BC4057059}" name="Nombre del indicador de la meta" dataDxfId="332"/>
    <tableColumn id="17" xr3:uid="{5AE645E6-0D04-414B-8967-64F4C12BBF9A}" name="Fórmula del indicador o índice" dataDxfId="331"/>
    <tableColumn id="18" xr3:uid="{B12F9C72-69DF-404D-92CF-B591FFB8EE70}" name="Fecha inicio" dataDxfId="330"/>
    <tableColumn id="19" xr3:uid="{BCE61DC1-E022-4EB4-A1B1-6227309975C0}" name="Fecha finalización" dataDxfId="329"/>
    <tableColumn id="20" xr3:uid="{DF3B540A-358A-43B1-887E-85A37F94C113}" name="Dependencia responsable" dataDxfId="328"/>
    <tableColumn id="21" xr3:uid="{2C02C02F-A616-49C9-8D14-D8CF5A1B3E0E}" name="Evidencias programadas_x000a_I trimestre" dataDxfId="327"/>
    <tableColumn id="22" xr3:uid="{A72652F8-899D-424B-8323-EFEE0BE23887}" name="Programación  meta_x000a_I trimestre " dataDxfId="326"/>
    <tableColumn id="23" xr3:uid="{A9119C39-6982-42E3-A98A-45B3CC21EEA3}" name="Avance cuantitativo_x000a_I trimestre" dataDxfId="325"/>
    <tableColumn id="24" xr3:uid="{384FCC7F-5946-43C3-803F-51E3A820A41D}" name="Porcentaje de cumplimiento _x000a_I trimestre" dataDxfId="324" dataCellStyle="Porcentaje"/>
    <tableColumn id="25" xr3:uid="{8B62D95B-2822-4082-B571-A6669A1CCD60}" name="Avance cualitativo_x000a_I trimestre" dataDxfId="323"/>
    <tableColumn id="26" xr3:uid="{CD6601C3-3EA1-4564-BEEF-16E745FE773E}" name="Revisión segunda línea de defensa" dataDxfId="322"/>
    <tableColumn id="27" xr3:uid="{33D231A5-6E4A-4E0B-AC1F-EA68B83278E1}" name="Evidencias programadas_x000a_II trimestre" dataDxfId="321"/>
    <tableColumn id="28" xr3:uid="{6A368F44-98E8-4118-861F-78FAE601F9AE}" name="Programación  meta_x000a_II trimestre " dataDxfId="320"/>
    <tableColumn id="29" xr3:uid="{9F4B5736-D5A1-44FD-9F04-9407B669D53E}" name="Avance cuantitativo_x000a_II trimestre" dataDxfId="319"/>
    <tableColumn id="30" xr3:uid="{30E590BF-0CB8-43D9-86AA-12D3727A29F6}" name="Porcentaje de cumplimiento _x000a_II trimestre" dataDxfId="318"/>
    <tableColumn id="31" xr3:uid="{A6E013A3-118C-4684-80A5-360AC49242F8}" name="Avance cualitativo_x000a_II trimestre" dataDxfId="317"/>
    <tableColumn id="32" xr3:uid="{F6D59232-C186-4300-8C9F-C02DA0D65AE3}" name="Revisión segunda línea de defensa2" dataDxfId="316"/>
    <tableColumn id="33" xr3:uid="{AB35464C-ECA6-44E8-B797-86460A5A79F6}" name="Evidencias programadas_x000a_III trimestre" dataDxfId="315"/>
    <tableColumn id="34" xr3:uid="{9C13537F-A1EB-4E7A-9446-B90C7826BD71}" name="Programación  meta_x000a_III trimestre " dataDxfId="314"/>
    <tableColumn id="35" xr3:uid="{C128E43A-ED5D-41F7-A0B5-EC56F052F431}" name="Avance cuantitativo_x000a_III trimestre" dataDxfId="313"/>
    <tableColumn id="36" xr3:uid="{EFDD3038-C496-422E-915C-9C44C079E8FC}" name="Porcentaje de cumplimiento _x000a_III trimestre" dataDxfId="312"/>
    <tableColumn id="37" xr3:uid="{A829B24A-4AEC-44E6-918D-890C1EAE71F7}" name="Avance cualitativo_x000a_III trimestre" dataDxfId="311"/>
    <tableColumn id="38" xr3:uid="{812142F0-4CA2-4855-9B43-B5F7F52580C0}" name="Revisión segunda línea de defensa3" dataDxfId="310"/>
    <tableColumn id="39" xr3:uid="{67271313-E1A7-42C2-B828-3C7B95AC16A0}" name="Evidencias programadas_x000a_IV trimestre" dataDxfId="309"/>
    <tableColumn id="40" xr3:uid="{5040370D-D81F-4DB6-8235-B51BC98BFE70}" name="Programación  meta_x000a_IV trimestre " dataDxfId="308"/>
    <tableColumn id="41" xr3:uid="{71F35038-F751-41D9-B0A9-7DE77E28E76F}" name="Avance cuantitativo_x000a_IV trimestre" dataDxfId="307"/>
    <tableColumn id="42" xr3:uid="{A72B74FF-F933-4B5E-B03A-63668C5B00A9}" name="Porcentaje de cumplimiento _x000a_IV trimestre" dataDxfId="306"/>
    <tableColumn id="43" xr3:uid="{DCC73D64-A4F7-4C5B-B6B4-7CAD5070055B}" name="Avance cualitativo_x000a_IV trimestre" dataDxfId="305"/>
    <tableColumn id="44" xr3:uid="{0DE31C3F-47C7-4DF1-8CC0-8C55427BCB30}" name="Revisión segunda línea de defensa4" dataDxfId="304"/>
    <tableColumn id="45" xr3:uid="{77D7F622-823D-4418-8210-6C573925BDF9}" name="Columna5" dataDxfId="303"/>
    <tableColumn id="46" xr3:uid="{8695D9E2-AA8E-4718-A334-3FF6426AA189}" name="Programado meta" dataDxfId="302"/>
    <tableColumn id="47" xr3:uid="{416DCEB8-1026-4446-8706-254BB3D771AB}" name="Avance meta" dataDxfId="301"/>
    <tableColumn id="48" xr3:uid="{4220053B-5F66-41AE-B413-24588577974E}" name="Porcentaje de avance" dataDxfId="300"/>
    <tableColumn id="49" xr3:uid="{971476B4-A9ED-49C8-8D5D-E3CAF44AE085}" name="Avance cualitativo" dataDxfId="299"/>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BDB1C8F-53C7-4880-9C18-C521D4684687}" name="metaspdd" displayName="metaspdd" ref="D3:J58" totalsRowShown="0" headerRowDxfId="298" dataDxfId="296" headerRowBorderDxfId="297" tableBorderDxfId="295" totalsRowBorderDxfId="294">
  <autoFilter ref="D3:J58" xr:uid="{F6113849-11A9-43AB-857A-11319A47B387}"/>
  <tableColumns count="7">
    <tableColumn id="1" xr3:uid="{B8F9649E-75D4-4975-8CFB-CF3CD3492023}" name="PROYECTO ASOCIADO " dataDxfId="293" totalsRowDxfId="292"/>
    <tableColumn id="2" xr3:uid="{28058CC1-1CAA-4468-9269-060D42D211B3}" name="CODIGO META SECTORIAL" dataDxfId="291" totalsRowDxfId="290"/>
    <tableColumn id="21" xr3:uid="{A8BABFB0-A20C-4F14-B0E0-3C5402F5C8F5}" name="DESCRIPCIÓN META SECTORIAL " totalsRowDxfId="289"/>
    <tableColumn id="7" xr3:uid="{F1858792-1AD4-49B6-9D3E-F6B53CAACB21}" name="NOMBRE INDICADOR" dataDxfId="288" totalsRowDxfId="287"/>
    <tableColumn id="24" xr3:uid="{35F3EADB-9D9F-475B-8E1F-4E9D001EA61A}" name="PROGRAMADO CUATRIENIO " dataDxfId="286" totalsRowDxfId="285"/>
    <tableColumn id="4" xr3:uid="{77480EF4-F54B-4231-AA1E-D08E2F87B669}" name="2024" totalsRowDxfId="284"/>
    <tableColumn id="3" xr3:uid="{0CE3141C-EC25-47C0-B784-FA276DABAA15}" name="AVANCE 30 DE MARZO DE 2024" dataDxfId="283" totalsRowDxfId="28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0BD1BD6-9D8B-4816-A1DA-9ECE1B676CCD}" name="metaproyecto" displayName="metaproyecto" ref="B7:K110" totalsRowShown="0" headerRowDxfId="281" tableBorderDxfId="280">
  <autoFilter ref="B7:K110" xr:uid="{C8AEDE25-A267-4E3D-9D2F-F4DEE31C2F4F}"/>
  <tableColumns count="10">
    <tableColumn id="1" xr3:uid="{203BEDF8-8325-444D-B11A-43F0BB3B01B4}" name="CÓDIGO PROYECTO" dataDxfId="279" totalsRowDxfId="278"/>
    <tableColumn id="13" xr3:uid="{9D43728B-0CDC-458D-851F-D54F36982F84}" name="NOMBRE PROYECTO" dataDxfId="277" totalsRowDxfId="276"/>
    <tableColumn id="3" xr3:uid="{BFDE9F85-D98F-4C3F-81C4-FBE2C3F3768D}" name="OBJETIVO GENERAL PROYECTO DE INVERSIÓN" dataDxfId="275" totalsRowDxfId="274"/>
    <tableColumn id="2" xr3:uid="{0B562E8A-DD70-4247-8808-2CCF938FCA07}" name="META" dataDxfId="273" totalsRowDxfId="272"/>
    <tableColumn id="12" xr3:uid="{DF80625F-3A14-420F-A141-1A41D397E2EB}" name="DESCRIPCIÓN META" dataDxfId="271" totalsRowDxfId="270"/>
    <tableColumn id="10" xr3:uid="{8E55FA83-A301-4562-9705-15C08F60B9A3}" name="PERIODICIDAD DE MEDICIÓN" dataDxfId="269" totalsRowDxfId="268"/>
    <tableColumn id="5" xr3:uid="{B13F7D67-7007-4527-859C-C75BF9AB5864}" name="TIPO DE META" dataDxfId="267" totalsRowDxfId="266"/>
    <tableColumn id="15" xr3:uid="{E2379A39-34BB-4632-AA00-7B61256415B9}" name="PROGRAMADO CUATRIENO " dataDxfId="265" totalsRowDxfId="264"/>
    <tableColumn id="18" xr3:uid="{907D5EE6-6FC4-4B3D-B7D9-8D19C8E439FA}" name="PROGRAMADO 2024" dataDxfId="263"/>
    <tableColumn id="4" xr3:uid="{2A25DE0B-002A-4BF9-AA3B-F1B82D54E89F}" name="AVANCE 30 DE MARZO DE 2024" dataDxfId="262"/>
  </tableColumns>
  <tableStyleInfo name="TableStyleMedium3"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0190E-4657-4509-8716-C85DCD1D0605}">
  <sheetPr>
    <tabColor theme="5" tint="0.59999389629810485"/>
  </sheetPr>
  <dimension ref="A1"/>
  <sheetViews>
    <sheetView showGridLines="0" tabSelected="1" workbookViewId="0">
      <selection activeCell="L5" sqref="L5"/>
    </sheetView>
  </sheetViews>
  <sheetFormatPr baseColWidth="10" defaultColWidth="11.42578125" defaultRowHeight="15" x14ac:dyDescent="0.25"/>
  <cols>
    <col min="5" max="5" width="34.42578125" customWidth="1"/>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BC14F-B118-46D8-BEF3-D1240773125F}">
  <sheetPr>
    <tabColor theme="0"/>
    <pageSetUpPr fitToPage="1"/>
  </sheetPr>
  <dimension ref="A1:AY166"/>
  <sheetViews>
    <sheetView showGridLines="0" topLeftCell="T10" zoomScale="60" zoomScaleNormal="60" workbookViewId="0">
      <selection activeCell="A51" sqref="A51:XFD51"/>
    </sheetView>
  </sheetViews>
  <sheetFormatPr baseColWidth="10" defaultColWidth="11.42578125" defaultRowHeight="15.75" customHeight="1" x14ac:dyDescent="0.2"/>
  <cols>
    <col min="1" max="1" width="18.140625" style="503" customWidth="1"/>
    <col min="2" max="2" width="26.42578125" style="503" customWidth="1"/>
    <col min="3" max="3" width="32.140625" style="548" customWidth="1"/>
    <col min="4" max="4" width="34" style="503" customWidth="1"/>
    <col min="5" max="5" width="20.140625" style="548" customWidth="1"/>
    <col min="6" max="6" width="31" style="503" customWidth="1"/>
    <col min="7" max="7" width="23.42578125" style="548" customWidth="1"/>
    <col min="8" max="8" width="25.7109375" style="548" customWidth="1"/>
    <col min="9" max="9" width="24.85546875" style="548" customWidth="1"/>
    <col min="10" max="10" width="30.7109375" style="503" customWidth="1"/>
    <col min="11" max="11" width="32" style="548" customWidth="1"/>
    <col min="12" max="12" width="54" style="503" customWidth="1"/>
    <col min="13" max="13" width="16.28515625" style="524" customWidth="1"/>
    <col min="14" max="14" width="25" style="524" customWidth="1"/>
    <col min="15" max="15" width="15" style="525" bestFit="1" customWidth="1"/>
    <col min="16" max="16" width="22.85546875" style="525" customWidth="1"/>
    <col min="17" max="17" width="35" style="503" customWidth="1"/>
    <col min="18" max="18" width="32.7109375" style="503" customWidth="1"/>
    <col min="19" max="19" width="17.140625" style="505" bestFit="1" customWidth="1"/>
    <col min="20" max="20" width="20.42578125" style="505" customWidth="1"/>
    <col min="21" max="21" width="29" style="506" customWidth="1"/>
    <col min="22" max="22" width="18" style="559" customWidth="1"/>
    <col min="23" max="24" width="15.5703125" style="504" customWidth="1"/>
    <col min="25" max="25" width="15.5703125" style="507" customWidth="1"/>
    <col min="26" max="26" width="30" style="559" customWidth="1"/>
    <col min="27" max="27" width="48.5703125" style="559" customWidth="1"/>
    <col min="28" max="28" width="15.5703125" style="548" customWidth="1"/>
    <col min="29" max="29" width="15.5703125" style="504" customWidth="1"/>
    <col min="30" max="31" width="15.5703125" style="503" customWidth="1"/>
    <col min="32" max="32" width="16.7109375" style="503" customWidth="1"/>
    <col min="33" max="33" width="38.5703125" style="503" customWidth="1"/>
    <col min="34" max="34" width="15.5703125" style="548" customWidth="1"/>
    <col min="35" max="35" width="15.5703125" style="504" customWidth="1"/>
    <col min="36" max="37" width="15.5703125" style="503" customWidth="1"/>
    <col min="38" max="38" width="16.7109375" style="503" customWidth="1"/>
    <col min="39" max="39" width="38.5703125" style="503" customWidth="1"/>
    <col min="40" max="40" width="17.28515625" style="548" customWidth="1"/>
    <col min="41" max="41" width="15.5703125" style="504" customWidth="1"/>
    <col min="42" max="43" width="15.5703125" style="503" customWidth="1"/>
    <col min="44" max="44" width="16.7109375" style="503" customWidth="1"/>
    <col min="45" max="45" width="39.42578125" style="503" customWidth="1"/>
    <col min="46" max="46" width="13.42578125" style="503" customWidth="1"/>
    <col min="47" max="47" width="25" style="504" bestFit="1" customWidth="1"/>
    <col min="48" max="48" width="16.5703125" style="503" bestFit="1" customWidth="1"/>
    <col min="49" max="49" width="25.28515625" style="503" bestFit="1" customWidth="1"/>
    <col min="50" max="50" width="21.5703125" style="503" customWidth="1"/>
    <col min="51" max="16384" width="11.42578125" style="503"/>
  </cols>
  <sheetData>
    <row r="1" spans="1:50" ht="15.75" customHeight="1" x14ac:dyDescent="0.2">
      <c r="M1" s="503"/>
      <c r="N1" s="503"/>
      <c r="O1" s="504"/>
      <c r="P1" s="504"/>
    </row>
    <row r="2" spans="1:50" ht="15.75" customHeight="1" x14ac:dyDescent="0.2">
      <c r="B2" s="508"/>
      <c r="C2" s="509"/>
      <c r="D2" s="879" t="s">
        <v>0</v>
      </c>
      <c r="E2" s="880"/>
      <c r="F2" s="880"/>
      <c r="G2" s="880"/>
      <c r="H2" s="880"/>
      <c r="I2" s="880"/>
      <c r="J2" s="880"/>
      <c r="K2" s="880"/>
      <c r="L2" s="880"/>
      <c r="M2" s="880"/>
      <c r="N2" s="881"/>
      <c r="O2" s="880"/>
      <c r="P2" s="880"/>
      <c r="Q2" s="880"/>
      <c r="R2" s="880"/>
      <c r="S2" s="880"/>
      <c r="T2" s="880"/>
      <c r="U2" s="880"/>
      <c r="V2" s="880"/>
      <c r="W2" s="880"/>
      <c r="X2" s="880"/>
      <c r="Y2" s="880"/>
      <c r="Z2" s="880"/>
      <c r="AA2" s="880"/>
      <c r="AB2" s="880"/>
      <c r="AC2" s="880"/>
      <c r="AD2" s="880"/>
      <c r="AE2" s="880"/>
      <c r="AF2" s="880"/>
      <c r="AG2" s="880"/>
      <c r="AH2" s="880"/>
      <c r="AI2" s="880"/>
      <c r="AJ2" s="880"/>
      <c r="AK2" s="880"/>
      <c r="AL2" s="880"/>
      <c r="AM2" s="880"/>
      <c r="AN2" s="880"/>
      <c r="AO2" s="882"/>
      <c r="AP2" s="510" t="s">
        <v>1</v>
      </c>
      <c r="AQ2" s="2"/>
      <c r="AR2" s="2"/>
      <c r="AS2" s="511"/>
      <c r="AT2" s="512"/>
    </row>
    <row r="3" spans="1:50" ht="15.75" customHeight="1" x14ac:dyDescent="0.2">
      <c r="B3" s="513"/>
      <c r="C3" s="514"/>
      <c r="D3" s="883"/>
      <c r="E3" s="884"/>
      <c r="F3" s="884"/>
      <c r="G3" s="884"/>
      <c r="H3" s="884"/>
      <c r="I3" s="884"/>
      <c r="J3" s="884"/>
      <c r="K3" s="884"/>
      <c r="L3" s="884"/>
      <c r="M3" s="884"/>
      <c r="N3" s="885"/>
      <c r="O3" s="884"/>
      <c r="P3" s="884"/>
      <c r="Q3" s="884"/>
      <c r="R3" s="884"/>
      <c r="S3" s="884"/>
      <c r="T3" s="884"/>
      <c r="U3" s="884"/>
      <c r="V3" s="884"/>
      <c r="W3" s="884"/>
      <c r="X3" s="884"/>
      <c r="Y3" s="884"/>
      <c r="Z3" s="884"/>
      <c r="AA3" s="884"/>
      <c r="AB3" s="884"/>
      <c r="AC3" s="884"/>
      <c r="AD3" s="884"/>
      <c r="AE3" s="884"/>
      <c r="AF3" s="884"/>
      <c r="AG3" s="884"/>
      <c r="AH3" s="884"/>
      <c r="AI3" s="884"/>
      <c r="AJ3" s="884"/>
      <c r="AK3" s="884"/>
      <c r="AL3" s="884"/>
      <c r="AM3" s="884"/>
      <c r="AN3" s="884"/>
      <c r="AO3" s="886"/>
      <c r="AP3" s="510" t="s">
        <v>2</v>
      </c>
      <c r="AQ3" s="2"/>
      <c r="AR3" s="2"/>
      <c r="AS3" s="511"/>
      <c r="AT3" s="512"/>
    </row>
    <row r="4" spans="1:50" ht="15.75" customHeight="1" x14ac:dyDescent="0.2">
      <c r="B4" s="513"/>
      <c r="C4" s="514"/>
      <c r="D4" s="883"/>
      <c r="E4" s="884"/>
      <c r="F4" s="884"/>
      <c r="G4" s="884"/>
      <c r="H4" s="884"/>
      <c r="I4" s="884"/>
      <c r="J4" s="884"/>
      <c r="K4" s="884"/>
      <c r="L4" s="884"/>
      <c r="M4" s="884"/>
      <c r="N4" s="885"/>
      <c r="O4" s="884"/>
      <c r="P4" s="884"/>
      <c r="Q4" s="884"/>
      <c r="R4" s="884"/>
      <c r="S4" s="884"/>
      <c r="T4" s="884"/>
      <c r="U4" s="884"/>
      <c r="V4" s="884"/>
      <c r="W4" s="884"/>
      <c r="X4" s="884"/>
      <c r="Y4" s="884"/>
      <c r="Z4" s="884"/>
      <c r="AA4" s="884"/>
      <c r="AB4" s="884"/>
      <c r="AC4" s="884"/>
      <c r="AD4" s="884"/>
      <c r="AE4" s="884"/>
      <c r="AF4" s="884"/>
      <c r="AG4" s="884"/>
      <c r="AH4" s="884"/>
      <c r="AI4" s="884"/>
      <c r="AJ4" s="884"/>
      <c r="AK4" s="884"/>
      <c r="AL4" s="884"/>
      <c r="AM4" s="884"/>
      <c r="AN4" s="884"/>
      <c r="AO4" s="886"/>
      <c r="AP4" s="510" t="s">
        <v>3</v>
      </c>
      <c r="AQ4" s="2"/>
      <c r="AR4" s="2"/>
      <c r="AS4" s="511"/>
      <c r="AT4" s="512"/>
    </row>
    <row r="5" spans="1:50" ht="15.75" customHeight="1" x14ac:dyDescent="0.2">
      <c r="B5" s="515"/>
      <c r="C5" s="516"/>
      <c r="D5" s="887"/>
      <c r="E5" s="888"/>
      <c r="F5" s="888"/>
      <c r="G5" s="888"/>
      <c r="H5" s="888"/>
      <c r="I5" s="888"/>
      <c r="J5" s="888"/>
      <c r="K5" s="888"/>
      <c r="L5" s="888"/>
      <c r="M5" s="888"/>
      <c r="N5" s="889"/>
      <c r="O5" s="888"/>
      <c r="P5" s="888"/>
      <c r="Q5" s="888"/>
      <c r="R5" s="888"/>
      <c r="S5" s="888"/>
      <c r="T5" s="888"/>
      <c r="U5" s="888"/>
      <c r="V5" s="888"/>
      <c r="W5" s="888"/>
      <c r="X5" s="888"/>
      <c r="Y5" s="888"/>
      <c r="Z5" s="888"/>
      <c r="AA5" s="888"/>
      <c r="AB5" s="888"/>
      <c r="AC5" s="888"/>
      <c r="AD5" s="888"/>
      <c r="AE5" s="888"/>
      <c r="AF5" s="888"/>
      <c r="AG5" s="888"/>
      <c r="AH5" s="888"/>
      <c r="AI5" s="888"/>
      <c r="AJ5" s="888"/>
      <c r="AK5" s="888"/>
      <c r="AL5" s="888"/>
      <c r="AM5" s="888"/>
      <c r="AN5" s="888"/>
      <c r="AO5" s="890"/>
      <c r="AP5" s="510" t="s">
        <v>4</v>
      </c>
      <c r="AQ5" s="2"/>
      <c r="AR5" s="2"/>
      <c r="AS5" s="511"/>
      <c r="AT5" s="512"/>
    </row>
    <row r="6" spans="1:50" ht="15.75" customHeight="1" x14ac:dyDescent="0.2">
      <c r="B6" s="517"/>
      <c r="C6" s="518"/>
      <c r="D6" s="517"/>
      <c r="E6" s="518"/>
      <c r="F6" s="517"/>
      <c r="G6" s="518"/>
      <c r="H6" s="518"/>
      <c r="I6" s="518"/>
      <c r="J6" s="517"/>
      <c r="K6" s="518"/>
      <c r="L6" s="517"/>
      <c r="M6" s="517"/>
      <c r="N6" s="517"/>
      <c r="O6" s="519"/>
      <c r="P6" s="519"/>
      <c r="Q6" s="517"/>
      <c r="R6" s="517"/>
      <c r="S6" s="520"/>
      <c r="T6" s="519"/>
      <c r="U6" s="517"/>
      <c r="W6" s="519"/>
      <c r="X6" s="519"/>
      <c r="Y6" s="521"/>
      <c r="AB6" s="518"/>
      <c r="AC6" s="519"/>
      <c r="AD6" s="517"/>
      <c r="AE6" s="517"/>
      <c r="AF6" s="517"/>
      <c r="AG6" s="517"/>
      <c r="AH6" s="518"/>
      <c r="AI6" s="519"/>
      <c r="AJ6" s="517"/>
      <c r="AK6" s="517"/>
      <c r="AL6" s="517"/>
      <c r="AM6" s="517"/>
      <c r="AN6" s="518"/>
      <c r="AO6" s="519"/>
      <c r="AP6" s="517"/>
      <c r="AQ6" s="517"/>
      <c r="AR6" s="517"/>
    </row>
    <row r="7" spans="1:50" ht="15.75" customHeight="1" x14ac:dyDescent="0.2">
      <c r="B7" s="522" t="s">
        <v>5</v>
      </c>
      <c r="C7" s="10" t="s">
        <v>6</v>
      </c>
      <c r="D7" s="1"/>
      <c r="E7" s="11"/>
      <c r="F7" s="1"/>
      <c r="G7" s="11"/>
      <c r="H7" s="11"/>
      <c r="I7" s="11"/>
      <c r="J7" s="1"/>
      <c r="K7" s="11"/>
      <c r="L7" s="1"/>
      <c r="M7" s="2"/>
      <c r="N7" s="3"/>
      <c r="O7" s="6"/>
      <c r="P7" s="6"/>
      <c r="Q7" s="1"/>
      <c r="R7" s="1"/>
      <c r="S7" s="12"/>
      <c r="T7" s="6"/>
      <c r="U7" s="1"/>
      <c r="V7" s="560"/>
      <c r="W7" s="6"/>
      <c r="X7" s="6"/>
      <c r="Y7" s="378"/>
      <c r="Z7" s="560"/>
      <c r="AA7" s="560"/>
      <c r="AB7" s="11"/>
      <c r="AC7" s="6"/>
      <c r="AD7" s="1"/>
      <c r="AE7" s="1"/>
      <c r="AF7" s="1"/>
      <c r="AG7" s="1"/>
      <c r="AH7" s="11"/>
      <c r="AI7" s="6"/>
      <c r="AJ7" s="1"/>
      <c r="AK7" s="1"/>
      <c r="AL7" s="1"/>
      <c r="AM7" s="1"/>
      <c r="AN7" s="11"/>
      <c r="AO7" s="6"/>
      <c r="AP7" s="1"/>
      <c r="AQ7" s="1"/>
      <c r="AR7" s="1"/>
      <c r="AS7" s="4"/>
    </row>
    <row r="8" spans="1:50" ht="15.75" customHeight="1" x14ac:dyDescent="0.2">
      <c r="B8" s="522" t="s">
        <v>7</v>
      </c>
      <c r="C8" s="894" t="s">
        <v>8</v>
      </c>
      <c r="D8" s="895"/>
      <c r="E8" s="895"/>
      <c r="F8" s="896"/>
      <c r="G8" s="896"/>
      <c r="H8" s="896"/>
      <c r="I8" s="896"/>
      <c r="J8" s="895"/>
      <c r="K8" s="896"/>
      <c r="L8" s="895"/>
      <c r="M8" s="895"/>
      <c r="N8" s="895"/>
      <c r="O8" s="897"/>
      <c r="P8" s="895"/>
      <c r="Q8" s="895"/>
      <c r="R8" s="895"/>
      <c r="S8" s="895"/>
      <c r="T8" s="895"/>
      <c r="U8" s="895"/>
      <c r="V8" s="895"/>
      <c r="W8" s="895"/>
      <c r="X8" s="895"/>
      <c r="Y8" s="895"/>
      <c r="Z8" s="895"/>
      <c r="AA8" s="895"/>
      <c r="AB8" s="895"/>
      <c r="AC8" s="895"/>
      <c r="AD8" s="895"/>
      <c r="AE8" s="895"/>
      <c r="AF8" s="895"/>
      <c r="AG8" s="895"/>
      <c r="AH8" s="895"/>
      <c r="AI8" s="895"/>
      <c r="AJ8" s="895"/>
      <c r="AK8" s="895"/>
      <c r="AL8" s="895"/>
      <c r="AM8" s="895"/>
      <c r="AN8" s="895"/>
      <c r="AO8" s="898"/>
      <c r="AP8" s="5"/>
      <c r="AQ8" s="5"/>
      <c r="AR8" s="5"/>
      <c r="AS8" s="5"/>
    </row>
    <row r="9" spans="1:50" ht="15.75" customHeight="1" x14ac:dyDescent="0.2">
      <c r="B9" s="522" t="s">
        <v>9</v>
      </c>
      <c r="C9" s="894" t="s">
        <v>10</v>
      </c>
      <c r="D9" s="895"/>
      <c r="E9" s="895"/>
      <c r="F9" s="896"/>
      <c r="G9" s="896"/>
      <c r="H9" s="896"/>
      <c r="I9" s="896"/>
      <c r="J9" s="895"/>
      <c r="K9" s="896"/>
      <c r="L9" s="895"/>
      <c r="M9" s="895"/>
      <c r="N9" s="895"/>
      <c r="O9" s="897"/>
      <c r="P9" s="895"/>
      <c r="Q9" s="895"/>
      <c r="R9" s="895"/>
      <c r="S9" s="895"/>
      <c r="T9" s="895"/>
      <c r="U9" s="895"/>
      <c r="V9" s="895"/>
      <c r="W9" s="895"/>
      <c r="X9" s="895"/>
      <c r="Y9" s="895"/>
      <c r="Z9" s="895"/>
      <c r="AA9" s="895"/>
      <c r="AB9" s="895"/>
      <c r="AC9" s="895"/>
      <c r="AD9" s="895"/>
      <c r="AE9" s="895"/>
      <c r="AF9" s="895"/>
      <c r="AG9" s="895"/>
      <c r="AH9" s="895"/>
      <c r="AI9" s="895"/>
      <c r="AJ9" s="895"/>
      <c r="AK9" s="895"/>
      <c r="AL9" s="895"/>
      <c r="AM9" s="895"/>
      <c r="AN9" s="895"/>
      <c r="AO9" s="898"/>
      <c r="AP9" s="5"/>
      <c r="AQ9" s="5"/>
      <c r="AR9" s="5"/>
      <c r="AS9" s="5"/>
    </row>
    <row r="10" spans="1:50" ht="15.75" customHeight="1" x14ac:dyDescent="0.2">
      <c r="M10" s="503"/>
      <c r="N10" s="503"/>
      <c r="O10" s="504"/>
      <c r="P10" s="504"/>
      <c r="T10" s="504"/>
      <c r="U10" s="503"/>
    </row>
    <row r="11" spans="1:50" s="504" customFormat="1" ht="15.75" customHeight="1" x14ac:dyDescent="0.2">
      <c r="B11" s="899" t="s">
        <v>11</v>
      </c>
      <c r="C11" s="900"/>
      <c r="D11" s="899" t="s">
        <v>12</v>
      </c>
      <c r="E11" s="900"/>
      <c r="F11" s="891" t="s">
        <v>13</v>
      </c>
      <c r="G11" s="892"/>
      <c r="H11" s="892"/>
      <c r="I11" s="892"/>
      <c r="J11" s="892"/>
      <c r="K11" s="892"/>
      <c r="L11" s="892"/>
      <c r="M11" s="892"/>
      <c r="N11" s="892"/>
      <c r="O11" s="892"/>
      <c r="P11" s="892"/>
      <c r="Q11" s="892"/>
      <c r="R11" s="892"/>
      <c r="S11" s="892"/>
      <c r="T11" s="892"/>
      <c r="U11" s="892"/>
      <c r="V11" s="892"/>
      <c r="W11" s="892"/>
      <c r="X11" s="892"/>
      <c r="Y11" s="892"/>
      <c r="Z11" s="892"/>
      <c r="AA11" s="892"/>
      <c r="AB11" s="892"/>
      <c r="AC11" s="892"/>
      <c r="AD11" s="892"/>
      <c r="AE11" s="892"/>
      <c r="AF11" s="892"/>
      <c r="AG11" s="892"/>
      <c r="AH11" s="892"/>
      <c r="AI11" s="892"/>
      <c r="AJ11" s="892"/>
      <c r="AK11" s="892"/>
      <c r="AL11" s="892"/>
      <c r="AM11" s="892"/>
      <c r="AN11" s="892"/>
      <c r="AO11" s="892"/>
      <c r="AP11" s="892"/>
      <c r="AQ11" s="892"/>
      <c r="AR11" s="892"/>
      <c r="AS11" s="893"/>
    </row>
    <row r="12" spans="1:50" s="504" customFormat="1" ht="15.75" customHeight="1" x14ac:dyDescent="0.2">
      <c r="B12" s="901"/>
      <c r="C12" s="902"/>
      <c r="D12" s="901"/>
      <c r="E12" s="902"/>
      <c r="F12" s="899" t="s">
        <v>14</v>
      </c>
      <c r="G12" s="903"/>
      <c r="H12" s="903"/>
      <c r="I12" s="903"/>
      <c r="J12" s="903"/>
      <c r="K12" s="903"/>
      <c r="L12" s="900"/>
      <c r="M12" s="873" t="s">
        <v>15</v>
      </c>
      <c r="N12" s="874"/>
      <c r="O12" s="874"/>
      <c r="P12" s="874"/>
      <c r="Q12" s="874"/>
      <c r="R12" s="874"/>
      <c r="S12" s="874"/>
      <c r="T12" s="874"/>
      <c r="U12" s="875"/>
      <c r="V12" s="905" t="s">
        <v>16</v>
      </c>
      <c r="W12" s="906"/>
      <c r="X12" s="873" t="s">
        <v>17</v>
      </c>
      <c r="Y12" s="874"/>
      <c r="Z12" s="874"/>
      <c r="AA12" s="875"/>
      <c r="AB12" s="905" t="s">
        <v>18</v>
      </c>
      <c r="AC12" s="906"/>
      <c r="AD12" s="873" t="s">
        <v>19</v>
      </c>
      <c r="AE12" s="874"/>
      <c r="AF12" s="874"/>
      <c r="AG12" s="875"/>
      <c r="AH12" s="905" t="s">
        <v>20</v>
      </c>
      <c r="AI12" s="906"/>
      <c r="AJ12" s="873" t="s">
        <v>21</v>
      </c>
      <c r="AK12" s="874"/>
      <c r="AL12" s="874"/>
      <c r="AM12" s="875"/>
      <c r="AN12" s="905" t="s">
        <v>22</v>
      </c>
      <c r="AO12" s="906"/>
      <c r="AP12" s="873" t="s">
        <v>23</v>
      </c>
      <c r="AQ12" s="874"/>
      <c r="AR12" s="874"/>
      <c r="AS12" s="875"/>
    </row>
    <row r="13" spans="1:50" s="504" customFormat="1" ht="15.75" customHeight="1" x14ac:dyDescent="0.2">
      <c r="B13" s="901"/>
      <c r="C13" s="902"/>
      <c r="D13" s="901"/>
      <c r="E13" s="902"/>
      <c r="F13" s="901"/>
      <c r="G13" s="904"/>
      <c r="H13" s="904"/>
      <c r="I13" s="904"/>
      <c r="J13" s="904"/>
      <c r="K13" s="904"/>
      <c r="L13" s="902"/>
      <c r="M13" s="876"/>
      <c r="N13" s="877"/>
      <c r="O13" s="877"/>
      <c r="P13" s="877"/>
      <c r="Q13" s="877"/>
      <c r="R13" s="877"/>
      <c r="S13" s="877"/>
      <c r="T13" s="877"/>
      <c r="U13" s="878"/>
      <c r="V13" s="907"/>
      <c r="W13" s="908"/>
      <c r="X13" s="876"/>
      <c r="Y13" s="877"/>
      <c r="Z13" s="877"/>
      <c r="AA13" s="878"/>
      <c r="AB13" s="907"/>
      <c r="AC13" s="908"/>
      <c r="AD13" s="876"/>
      <c r="AE13" s="877"/>
      <c r="AF13" s="877"/>
      <c r="AG13" s="878"/>
      <c r="AH13" s="907"/>
      <c r="AI13" s="908"/>
      <c r="AJ13" s="876"/>
      <c r="AK13" s="877"/>
      <c r="AL13" s="877"/>
      <c r="AM13" s="878"/>
      <c r="AN13" s="907"/>
      <c r="AO13" s="908"/>
      <c r="AP13" s="876"/>
      <c r="AQ13" s="877"/>
      <c r="AR13" s="877"/>
      <c r="AS13" s="878"/>
      <c r="AU13" s="529" t="s">
        <v>24</v>
      </c>
      <c r="AV13" s="529"/>
      <c r="AW13" s="529"/>
      <c r="AX13" s="529"/>
    </row>
    <row r="14" spans="1:50" s="504" customFormat="1" ht="15.75" customHeight="1" x14ac:dyDescent="0.2">
      <c r="B14" s="530" t="s">
        <v>25</v>
      </c>
      <c r="C14" s="531" t="s">
        <v>26</v>
      </c>
      <c r="D14" s="531" t="s">
        <v>27</v>
      </c>
      <c r="E14" s="531" t="s">
        <v>28</v>
      </c>
      <c r="F14" s="531" t="s">
        <v>29</v>
      </c>
      <c r="G14" s="531" t="s">
        <v>30</v>
      </c>
      <c r="H14" s="531" t="s">
        <v>31</v>
      </c>
      <c r="I14" s="531" t="s">
        <v>32</v>
      </c>
      <c r="J14" s="531" t="s">
        <v>33</v>
      </c>
      <c r="K14" s="531" t="s">
        <v>34</v>
      </c>
      <c r="L14" s="531" t="s">
        <v>35</v>
      </c>
      <c r="M14" s="531" t="s">
        <v>36</v>
      </c>
      <c r="N14" s="531" t="s">
        <v>37</v>
      </c>
      <c r="O14" s="531" t="s">
        <v>38</v>
      </c>
      <c r="P14" s="531" t="s">
        <v>39</v>
      </c>
      <c r="Q14" s="531" t="s">
        <v>40</v>
      </c>
      <c r="R14" s="531" t="s">
        <v>41</v>
      </c>
      <c r="S14" s="532" t="s">
        <v>42</v>
      </c>
      <c r="T14" s="531" t="s">
        <v>43</v>
      </c>
      <c r="U14" s="531" t="s">
        <v>44</v>
      </c>
      <c r="V14" s="531" t="s">
        <v>45</v>
      </c>
      <c r="W14" s="531" t="s">
        <v>46</v>
      </c>
      <c r="X14" s="533" t="s">
        <v>47</v>
      </c>
      <c r="Y14" s="533" t="s">
        <v>48</v>
      </c>
      <c r="Z14" s="533" t="s">
        <v>49</v>
      </c>
      <c r="AA14" s="533" t="s">
        <v>50</v>
      </c>
      <c r="AB14" s="531" t="s">
        <v>51</v>
      </c>
      <c r="AC14" s="531" t="s">
        <v>52</v>
      </c>
      <c r="AD14" s="533" t="s">
        <v>53</v>
      </c>
      <c r="AE14" s="533" t="s">
        <v>54</v>
      </c>
      <c r="AF14" s="533" t="s">
        <v>55</v>
      </c>
      <c r="AG14" s="533" t="s">
        <v>56</v>
      </c>
      <c r="AH14" s="531" t="s">
        <v>57</v>
      </c>
      <c r="AI14" s="531" t="s">
        <v>58</v>
      </c>
      <c r="AJ14" s="533" t="s">
        <v>59</v>
      </c>
      <c r="AK14" s="533" t="s">
        <v>60</v>
      </c>
      <c r="AL14" s="533" t="s">
        <v>61</v>
      </c>
      <c r="AM14" s="533" t="s">
        <v>62</v>
      </c>
      <c r="AN14" s="531" t="s">
        <v>63</v>
      </c>
      <c r="AO14" s="531" t="s">
        <v>64</v>
      </c>
      <c r="AP14" s="534" t="s">
        <v>65</v>
      </c>
      <c r="AQ14" s="535" t="s">
        <v>66</v>
      </c>
      <c r="AR14" s="535" t="s">
        <v>67</v>
      </c>
      <c r="AS14" s="535" t="s">
        <v>68</v>
      </c>
      <c r="AT14" s="536" t="s">
        <v>69</v>
      </c>
      <c r="AU14" s="537" t="s">
        <v>70</v>
      </c>
      <c r="AV14" s="537" t="s">
        <v>71</v>
      </c>
      <c r="AW14" s="537" t="s">
        <v>72</v>
      </c>
      <c r="AX14" s="538" t="s">
        <v>73</v>
      </c>
    </row>
    <row r="15" spans="1:50" s="421" customFormat="1" ht="15.75" hidden="1" customHeight="1" x14ac:dyDescent="0.2">
      <c r="B15" s="379" t="s">
        <v>74</v>
      </c>
      <c r="C15" s="380" t="s">
        <v>75</v>
      </c>
      <c r="D15" s="381" t="s">
        <v>76</v>
      </c>
      <c r="E15" s="380" t="s">
        <v>77</v>
      </c>
      <c r="F15" s="381" t="s">
        <v>78</v>
      </c>
      <c r="G15" s="381" t="s">
        <v>79</v>
      </c>
      <c r="H15" s="381" t="s">
        <v>80</v>
      </c>
      <c r="I15" s="381" t="s">
        <v>81</v>
      </c>
      <c r="J15" s="381" t="s">
        <v>82</v>
      </c>
      <c r="K15" s="381" t="s">
        <v>83</v>
      </c>
      <c r="L15" s="381" t="s">
        <v>84</v>
      </c>
      <c r="M15" s="382">
        <v>1</v>
      </c>
      <c r="N15" s="381" t="s">
        <v>85</v>
      </c>
      <c r="O15" s="383">
        <v>2</v>
      </c>
      <c r="P15" s="383" t="s">
        <v>86</v>
      </c>
      <c r="Q15" s="381" t="s">
        <v>87</v>
      </c>
      <c r="R15" s="384" t="s">
        <v>88</v>
      </c>
      <c r="S15" s="385">
        <v>45383</v>
      </c>
      <c r="T15" s="385">
        <v>45657</v>
      </c>
      <c r="U15" s="386" t="s">
        <v>89</v>
      </c>
      <c r="V15" s="564" t="s">
        <v>90</v>
      </c>
      <c r="W15" s="383">
        <v>0</v>
      </c>
      <c r="X15" s="392"/>
      <c r="Y15" s="420"/>
      <c r="Z15" s="389" t="s">
        <v>90</v>
      </c>
      <c r="AA15" s="393" t="s">
        <v>90</v>
      </c>
      <c r="AB15" s="380" t="s">
        <v>91</v>
      </c>
      <c r="AC15" s="383">
        <v>1</v>
      </c>
      <c r="AD15" s="390"/>
      <c r="AE15" s="390"/>
      <c r="AF15" s="390"/>
      <c r="AG15" s="390"/>
      <c r="AH15" s="380" t="s">
        <v>90</v>
      </c>
      <c r="AI15" s="383">
        <v>0</v>
      </c>
      <c r="AJ15" s="390"/>
      <c r="AK15" s="390"/>
      <c r="AL15" s="390"/>
      <c r="AM15" s="390"/>
      <c r="AN15" s="380" t="s">
        <v>92</v>
      </c>
      <c r="AO15" s="383">
        <v>1</v>
      </c>
      <c r="AP15" s="390"/>
      <c r="AQ15" s="390"/>
      <c r="AR15" s="390"/>
      <c r="AS15" s="390"/>
      <c r="AU15" s="422">
        <v>2</v>
      </c>
      <c r="AV15" s="423"/>
      <c r="AW15" s="423"/>
      <c r="AX15" s="480"/>
    </row>
    <row r="16" spans="1:50" s="427" customFormat="1" ht="15.75" hidden="1" customHeight="1" x14ac:dyDescent="0.2">
      <c r="A16" s="421"/>
      <c r="B16" s="437" t="s">
        <v>74</v>
      </c>
      <c r="C16" s="438" t="s">
        <v>93</v>
      </c>
      <c r="D16" s="439" t="s">
        <v>94</v>
      </c>
      <c r="E16" s="438" t="s">
        <v>95</v>
      </c>
      <c r="F16" s="439" t="s">
        <v>96</v>
      </c>
      <c r="G16" s="438" t="s">
        <v>97</v>
      </c>
      <c r="H16" s="438" t="s">
        <v>80</v>
      </c>
      <c r="I16" s="438" t="s">
        <v>98</v>
      </c>
      <c r="J16" s="439" t="s">
        <v>99</v>
      </c>
      <c r="K16" s="438" t="s">
        <v>83</v>
      </c>
      <c r="L16" s="440" t="s">
        <v>84</v>
      </c>
      <c r="M16" s="441">
        <v>2</v>
      </c>
      <c r="N16" s="439" t="s">
        <v>100</v>
      </c>
      <c r="O16" s="442">
        <v>4</v>
      </c>
      <c r="P16" s="442" t="s">
        <v>86</v>
      </c>
      <c r="Q16" s="440" t="s">
        <v>101</v>
      </c>
      <c r="R16" s="440" t="s">
        <v>102</v>
      </c>
      <c r="S16" s="436">
        <v>45292</v>
      </c>
      <c r="T16" s="436">
        <v>45657</v>
      </c>
      <c r="U16" s="443" t="s">
        <v>103</v>
      </c>
      <c r="V16" s="439" t="s">
        <v>104</v>
      </c>
      <c r="W16" s="9">
        <v>1</v>
      </c>
      <c r="X16" s="398">
        <v>1</v>
      </c>
      <c r="Y16" s="476">
        <f>+Tabla4[[#This Row],[Avance cuantitativo
I trimestre]]/Tabla4[[#This Row],[Programación  meta
I trimestre ]]</f>
        <v>1</v>
      </c>
      <c r="Z16" s="389" t="s">
        <v>105</v>
      </c>
      <c r="AA16" s="393" t="s">
        <v>106</v>
      </c>
      <c r="AB16" s="438" t="s">
        <v>107</v>
      </c>
      <c r="AC16" s="442">
        <v>1</v>
      </c>
      <c r="AD16" s="440"/>
      <c r="AE16" s="440"/>
      <c r="AF16" s="440"/>
      <c r="AG16" s="440"/>
      <c r="AH16" s="438" t="s">
        <v>108</v>
      </c>
      <c r="AI16" s="442">
        <v>1</v>
      </c>
      <c r="AJ16" s="440"/>
      <c r="AK16" s="440"/>
      <c r="AL16" s="440"/>
      <c r="AM16" s="440"/>
      <c r="AN16" s="438" t="s">
        <v>109</v>
      </c>
      <c r="AO16" s="442">
        <v>1</v>
      </c>
      <c r="AP16" s="440"/>
      <c r="AQ16" s="440"/>
      <c r="AR16" s="440"/>
      <c r="AS16" s="440"/>
      <c r="AT16" s="496"/>
      <c r="AU16" s="477">
        <v>4</v>
      </c>
      <c r="AV16" s="478"/>
      <c r="AW16" s="478"/>
      <c r="AX16" s="497"/>
    </row>
    <row r="17" spans="1:50" s="427" customFormat="1" ht="15.75" hidden="1" customHeight="1" x14ac:dyDescent="0.2">
      <c r="A17" s="421"/>
      <c r="B17" s="387" t="s">
        <v>74</v>
      </c>
      <c r="C17" s="388" t="s">
        <v>93</v>
      </c>
      <c r="D17" s="389" t="s">
        <v>94</v>
      </c>
      <c r="E17" s="388" t="s">
        <v>95</v>
      </c>
      <c r="F17" s="389" t="s">
        <v>96</v>
      </c>
      <c r="G17" s="388" t="s">
        <v>97</v>
      </c>
      <c r="H17" s="388" t="s">
        <v>80</v>
      </c>
      <c r="I17" s="388" t="s">
        <v>98</v>
      </c>
      <c r="J17" s="389" t="s">
        <v>99</v>
      </c>
      <c r="K17" s="388" t="s">
        <v>83</v>
      </c>
      <c r="L17" s="390" t="s">
        <v>84</v>
      </c>
      <c r="M17" s="382">
        <v>3</v>
      </c>
      <c r="N17" s="389" t="s">
        <v>110</v>
      </c>
      <c r="O17" s="392">
        <v>3</v>
      </c>
      <c r="P17" s="392" t="s">
        <v>86</v>
      </c>
      <c r="Q17" s="389" t="s">
        <v>111</v>
      </c>
      <c r="R17" s="389" t="s">
        <v>112</v>
      </c>
      <c r="S17" s="385">
        <v>45383</v>
      </c>
      <c r="T17" s="385">
        <v>45657</v>
      </c>
      <c r="U17" s="393" t="s">
        <v>103</v>
      </c>
      <c r="V17" s="564" t="s">
        <v>90</v>
      </c>
      <c r="W17" s="383">
        <v>0</v>
      </c>
      <c r="X17" s="392"/>
      <c r="Y17" s="420"/>
      <c r="Z17" s="389" t="s">
        <v>90</v>
      </c>
      <c r="AA17" s="393" t="s">
        <v>90</v>
      </c>
      <c r="AB17" s="388" t="s">
        <v>113</v>
      </c>
      <c r="AC17" s="392">
        <v>1</v>
      </c>
      <c r="AD17" s="390"/>
      <c r="AE17" s="390"/>
      <c r="AF17" s="390"/>
      <c r="AG17" s="390"/>
      <c r="AH17" s="388" t="s">
        <v>113</v>
      </c>
      <c r="AI17" s="392">
        <v>1</v>
      </c>
      <c r="AJ17" s="390"/>
      <c r="AK17" s="390"/>
      <c r="AL17" s="390"/>
      <c r="AM17" s="390"/>
      <c r="AN17" s="388" t="s">
        <v>113</v>
      </c>
      <c r="AO17" s="392">
        <v>1</v>
      </c>
      <c r="AP17" s="390"/>
      <c r="AQ17" s="390"/>
      <c r="AR17" s="390"/>
      <c r="AS17" s="390"/>
      <c r="AT17" s="421"/>
      <c r="AU17" s="422">
        <v>3</v>
      </c>
      <c r="AV17" s="423"/>
      <c r="AW17" s="423"/>
      <c r="AX17" s="480"/>
    </row>
    <row r="18" spans="1:50" s="427" customFormat="1" ht="15.75" hidden="1" customHeight="1" x14ac:dyDescent="0.2">
      <c r="A18" s="421"/>
      <c r="B18" s="437" t="s">
        <v>114</v>
      </c>
      <c r="C18" s="438" t="s">
        <v>115</v>
      </c>
      <c r="D18" s="439" t="s">
        <v>94</v>
      </c>
      <c r="E18" s="438" t="s">
        <v>116</v>
      </c>
      <c r="F18" s="439" t="s">
        <v>96</v>
      </c>
      <c r="G18" s="439" t="s">
        <v>79</v>
      </c>
      <c r="H18" s="439" t="s">
        <v>80</v>
      </c>
      <c r="I18" s="439" t="s">
        <v>98</v>
      </c>
      <c r="J18" s="439" t="s">
        <v>117</v>
      </c>
      <c r="K18" s="439" t="s">
        <v>83</v>
      </c>
      <c r="L18" s="439" t="s">
        <v>84</v>
      </c>
      <c r="M18" s="441">
        <v>4</v>
      </c>
      <c r="N18" s="439" t="s">
        <v>118</v>
      </c>
      <c r="O18" s="442">
        <v>12</v>
      </c>
      <c r="P18" s="442" t="s">
        <v>86</v>
      </c>
      <c r="Q18" s="439" t="s">
        <v>119</v>
      </c>
      <c r="R18" s="439" t="s">
        <v>120</v>
      </c>
      <c r="S18" s="436">
        <v>45292</v>
      </c>
      <c r="T18" s="436">
        <v>45657</v>
      </c>
      <c r="U18" s="443" t="s">
        <v>103</v>
      </c>
      <c r="V18" s="439" t="s">
        <v>121</v>
      </c>
      <c r="W18" s="9">
        <v>3</v>
      </c>
      <c r="X18" s="398">
        <v>3</v>
      </c>
      <c r="Y18" s="476">
        <f>+Tabla4[[#This Row],[Avance cuantitativo
I trimestre]]/Tabla4[[#This Row],[Programación  meta
I trimestre ]]</f>
        <v>1</v>
      </c>
      <c r="Z18" s="389" t="s">
        <v>122</v>
      </c>
      <c r="AA18" s="568" t="s">
        <v>123</v>
      </c>
      <c r="AB18" s="438" t="s">
        <v>121</v>
      </c>
      <c r="AC18" s="442">
        <v>3</v>
      </c>
      <c r="AD18" s="440"/>
      <c r="AE18" s="440"/>
      <c r="AF18" s="440"/>
      <c r="AG18" s="440"/>
      <c r="AH18" s="438" t="s">
        <v>121</v>
      </c>
      <c r="AI18" s="442">
        <v>3</v>
      </c>
      <c r="AJ18" s="440"/>
      <c r="AK18" s="440"/>
      <c r="AL18" s="440"/>
      <c r="AM18" s="440"/>
      <c r="AN18" s="438" t="s">
        <v>121</v>
      </c>
      <c r="AO18" s="442">
        <v>3</v>
      </c>
      <c r="AP18" s="440"/>
      <c r="AQ18" s="440"/>
      <c r="AR18" s="440"/>
      <c r="AS18" s="440"/>
      <c r="AT18" s="496"/>
      <c r="AU18" s="477">
        <v>12</v>
      </c>
      <c r="AV18" s="478"/>
      <c r="AW18" s="478"/>
      <c r="AX18" s="497"/>
    </row>
    <row r="19" spans="1:50" s="872" customFormat="1" ht="12.75" hidden="1" x14ac:dyDescent="0.25">
      <c r="A19" s="865"/>
      <c r="B19" s="470" t="s">
        <v>74</v>
      </c>
      <c r="C19" s="453" t="s">
        <v>93</v>
      </c>
      <c r="D19" s="448" t="s">
        <v>94</v>
      </c>
      <c r="E19" s="453" t="s">
        <v>95</v>
      </c>
      <c r="F19" s="448" t="s">
        <v>96</v>
      </c>
      <c r="G19" s="453" t="s">
        <v>97</v>
      </c>
      <c r="H19" s="453" t="s">
        <v>124</v>
      </c>
      <c r="I19" s="453" t="s">
        <v>98</v>
      </c>
      <c r="J19" s="448" t="s">
        <v>99</v>
      </c>
      <c r="K19" s="453" t="s">
        <v>83</v>
      </c>
      <c r="L19" s="448" t="s">
        <v>84</v>
      </c>
      <c r="M19" s="433">
        <v>5</v>
      </c>
      <c r="N19" s="448" t="s">
        <v>125</v>
      </c>
      <c r="O19" s="433">
        <v>28</v>
      </c>
      <c r="P19" s="433" t="s">
        <v>86</v>
      </c>
      <c r="Q19" s="448" t="s">
        <v>126</v>
      </c>
      <c r="R19" s="448" t="s">
        <v>127</v>
      </c>
      <c r="S19" s="449">
        <v>45292</v>
      </c>
      <c r="T19" s="449">
        <v>45657</v>
      </c>
      <c r="U19" s="448" t="s">
        <v>103</v>
      </c>
      <c r="V19" s="448" t="s">
        <v>128</v>
      </c>
      <c r="W19" s="433">
        <v>7</v>
      </c>
      <c r="X19" s="382">
        <v>13</v>
      </c>
      <c r="Y19" s="866">
        <v>1</v>
      </c>
      <c r="Z19" s="400" t="s">
        <v>129</v>
      </c>
      <c r="AA19" s="867" t="s">
        <v>130</v>
      </c>
      <c r="AB19" s="453" t="s">
        <v>128</v>
      </c>
      <c r="AC19" s="433">
        <v>7</v>
      </c>
      <c r="AD19" s="448"/>
      <c r="AE19" s="448"/>
      <c r="AF19" s="448"/>
      <c r="AG19" s="448"/>
      <c r="AH19" s="453" t="s">
        <v>128</v>
      </c>
      <c r="AI19" s="433">
        <v>7</v>
      </c>
      <c r="AJ19" s="448"/>
      <c r="AK19" s="448"/>
      <c r="AL19" s="448"/>
      <c r="AM19" s="448"/>
      <c r="AN19" s="453" t="s">
        <v>128</v>
      </c>
      <c r="AO19" s="433">
        <v>7</v>
      </c>
      <c r="AP19" s="448"/>
      <c r="AQ19" s="448"/>
      <c r="AR19" s="448"/>
      <c r="AS19" s="448"/>
      <c r="AT19" s="868"/>
      <c r="AU19" s="869">
        <v>28</v>
      </c>
      <c r="AV19" s="870"/>
      <c r="AW19" s="870"/>
      <c r="AX19" s="871"/>
    </row>
    <row r="20" spans="1:50" s="421" customFormat="1" ht="15.75" hidden="1" customHeight="1" x14ac:dyDescent="0.2">
      <c r="B20" s="437" t="s">
        <v>74</v>
      </c>
      <c r="C20" s="438" t="s">
        <v>93</v>
      </c>
      <c r="D20" s="439" t="s">
        <v>131</v>
      </c>
      <c r="E20" s="438" t="s">
        <v>95</v>
      </c>
      <c r="F20" s="439" t="s">
        <v>132</v>
      </c>
      <c r="G20" s="438" t="s">
        <v>133</v>
      </c>
      <c r="H20" s="438" t="s">
        <v>80</v>
      </c>
      <c r="I20" s="438" t="s">
        <v>98</v>
      </c>
      <c r="J20" s="439" t="s">
        <v>134</v>
      </c>
      <c r="K20" s="438" t="s">
        <v>83</v>
      </c>
      <c r="L20" s="440" t="s">
        <v>84</v>
      </c>
      <c r="M20" s="442">
        <v>6</v>
      </c>
      <c r="N20" s="440" t="s">
        <v>135</v>
      </c>
      <c r="O20" s="442">
        <v>4</v>
      </c>
      <c r="P20" s="442" t="s">
        <v>86</v>
      </c>
      <c r="Q20" s="440" t="s">
        <v>136</v>
      </c>
      <c r="R20" s="440" t="s">
        <v>137</v>
      </c>
      <c r="S20" s="436">
        <v>45292</v>
      </c>
      <c r="T20" s="436">
        <v>45657</v>
      </c>
      <c r="U20" s="440" t="s">
        <v>103</v>
      </c>
      <c r="V20" s="565" t="s">
        <v>138</v>
      </c>
      <c r="W20" s="9">
        <v>1</v>
      </c>
      <c r="X20" s="398">
        <v>1</v>
      </c>
      <c r="Y20" s="476">
        <f>+Tabla4[[#This Row],[Avance cuantitativo
I trimestre]]/Tabla4[[#This Row],[Programación  meta
I trimestre ]]</f>
        <v>1</v>
      </c>
      <c r="Z20" s="389" t="s">
        <v>139</v>
      </c>
      <c r="AA20" s="568" t="s">
        <v>140</v>
      </c>
      <c r="AB20" s="438" t="s">
        <v>138</v>
      </c>
      <c r="AC20" s="442">
        <v>1</v>
      </c>
      <c r="AD20" s="440"/>
      <c r="AE20" s="440"/>
      <c r="AF20" s="440"/>
      <c r="AG20" s="440"/>
      <c r="AH20" s="438" t="s">
        <v>138</v>
      </c>
      <c r="AI20" s="442">
        <v>1</v>
      </c>
      <c r="AJ20" s="440"/>
      <c r="AK20" s="440"/>
      <c r="AL20" s="440"/>
      <c r="AM20" s="440"/>
      <c r="AN20" s="438" t="s">
        <v>138</v>
      </c>
      <c r="AO20" s="442">
        <v>1</v>
      </c>
      <c r="AP20" s="440"/>
      <c r="AQ20" s="440"/>
      <c r="AR20" s="440"/>
      <c r="AS20" s="440"/>
      <c r="AT20" s="496"/>
      <c r="AU20" s="477">
        <v>4</v>
      </c>
      <c r="AV20" s="478"/>
      <c r="AW20" s="478"/>
      <c r="AX20" s="497"/>
    </row>
    <row r="21" spans="1:50" s="421" customFormat="1" ht="15.75" hidden="1" customHeight="1" x14ac:dyDescent="0.2">
      <c r="B21" s="437" t="s">
        <v>74</v>
      </c>
      <c r="C21" s="438" t="s">
        <v>93</v>
      </c>
      <c r="D21" s="439" t="s">
        <v>131</v>
      </c>
      <c r="E21" s="438" t="s">
        <v>95</v>
      </c>
      <c r="F21" s="439" t="s">
        <v>132</v>
      </c>
      <c r="G21" s="438" t="s">
        <v>133</v>
      </c>
      <c r="H21" s="438" t="s">
        <v>80</v>
      </c>
      <c r="I21" s="438" t="s">
        <v>98</v>
      </c>
      <c r="J21" s="439" t="s">
        <v>134</v>
      </c>
      <c r="K21" s="438" t="s">
        <v>83</v>
      </c>
      <c r="L21" s="440" t="s">
        <v>84</v>
      </c>
      <c r="M21" s="433">
        <v>7</v>
      </c>
      <c r="N21" s="440" t="s">
        <v>141</v>
      </c>
      <c r="O21" s="444">
        <v>1</v>
      </c>
      <c r="P21" s="442" t="s">
        <v>142</v>
      </c>
      <c r="Q21" s="440" t="s">
        <v>143</v>
      </c>
      <c r="R21" s="440" t="s">
        <v>144</v>
      </c>
      <c r="S21" s="436">
        <v>45292</v>
      </c>
      <c r="T21" s="436">
        <v>45657</v>
      </c>
      <c r="U21" s="440" t="s">
        <v>103</v>
      </c>
      <c r="V21" s="439" t="s">
        <v>145</v>
      </c>
      <c r="W21" s="464">
        <v>1</v>
      </c>
      <c r="X21" s="550">
        <v>1</v>
      </c>
      <c r="Y21" s="476">
        <f>+Tabla4[[#This Row],[Avance cuantitativo
I trimestre]]/Tabla4[[#This Row],[Programación  meta
I trimestre ]]</f>
        <v>1</v>
      </c>
      <c r="Z21" s="389" t="s">
        <v>146</v>
      </c>
      <c r="AA21" s="568" t="s">
        <v>147</v>
      </c>
      <c r="AB21" s="438" t="s">
        <v>145</v>
      </c>
      <c r="AC21" s="444">
        <v>1</v>
      </c>
      <c r="AD21" s="440"/>
      <c r="AE21" s="440"/>
      <c r="AF21" s="440"/>
      <c r="AG21" s="440"/>
      <c r="AH21" s="438" t="s">
        <v>145</v>
      </c>
      <c r="AI21" s="444">
        <v>1</v>
      </c>
      <c r="AJ21" s="440"/>
      <c r="AK21" s="440"/>
      <c r="AL21" s="440"/>
      <c r="AM21" s="440"/>
      <c r="AN21" s="438" t="s">
        <v>145</v>
      </c>
      <c r="AO21" s="444">
        <v>1</v>
      </c>
      <c r="AP21" s="440"/>
      <c r="AQ21" s="440"/>
      <c r="AR21" s="440"/>
      <c r="AS21" s="440"/>
      <c r="AT21" s="496"/>
      <c r="AU21" s="479">
        <v>1</v>
      </c>
      <c r="AV21" s="478"/>
      <c r="AW21" s="478"/>
      <c r="AX21" s="497"/>
    </row>
    <row r="22" spans="1:50" s="421" customFormat="1" ht="15.75" hidden="1" customHeight="1" x14ac:dyDescent="0.2">
      <c r="B22" s="437" t="s">
        <v>74</v>
      </c>
      <c r="C22" s="438" t="s">
        <v>93</v>
      </c>
      <c r="D22" s="439" t="s">
        <v>131</v>
      </c>
      <c r="E22" s="438" t="s">
        <v>95</v>
      </c>
      <c r="F22" s="439" t="s">
        <v>132</v>
      </c>
      <c r="G22" s="438" t="s">
        <v>133</v>
      </c>
      <c r="H22" s="438" t="s">
        <v>80</v>
      </c>
      <c r="I22" s="438" t="s">
        <v>98</v>
      </c>
      <c r="J22" s="439" t="s">
        <v>134</v>
      </c>
      <c r="K22" s="438" t="s">
        <v>83</v>
      </c>
      <c r="L22" s="440" t="s">
        <v>84</v>
      </c>
      <c r="M22" s="441">
        <v>8</v>
      </c>
      <c r="N22" s="439" t="s">
        <v>148</v>
      </c>
      <c r="O22" s="444">
        <v>1</v>
      </c>
      <c r="P22" s="442" t="s">
        <v>142</v>
      </c>
      <c r="Q22" s="440" t="s">
        <v>149</v>
      </c>
      <c r="R22" s="440" t="s">
        <v>150</v>
      </c>
      <c r="S22" s="436">
        <v>45292</v>
      </c>
      <c r="T22" s="436">
        <v>45657</v>
      </c>
      <c r="U22" s="440" t="s">
        <v>103</v>
      </c>
      <c r="V22" s="439" t="s">
        <v>151</v>
      </c>
      <c r="W22" s="464">
        <v>1</v>
      </c>
      <c r="X22" s="550">
        <v>1</v>
      </c>
      <c r="Y22" s="476">
        <f>+Tabla4[[#This Row],[Avance cuantitativo
I trimestre]]/Tabla4[[#This Row],[Programación  meta
I trimestre ]]</f>
        <v>1</v>
      </c>
      <c r="Z22" s="389" t="s">
        <v>152</v>
      </c>
      <c r="AA22" s="568" t="s">
        <v>147</v>
      </c>
      <c r="AB22" s="438" t="s">
        <v>151</v>
      </c>
      <c r="AC22" s="444">
        <v>1</v>
      </c>
      <c r="AD22" s="440"/>
      <c r="AE22" s="440"/>
      <c r="AF22" s="440"/>
      <c r="AG22" s="440"/>
      <c r="AH22" s="438" t="s">
        <v>151</v>
      </c>
      <c r="AI22" s="444">
        <v>1</v>
      </c>
      <c r="AJ22" s="440"/>
      <c r="AK22" s="440"/>
      <c r="AL22" s="440"/>
      <c r="AM22" s="440"/>
      <c r="AN22" s="438" t="s">
        <v>151</v>
      </c>
      <c r="AO22" s="444">
        <v>1</v>
      </c>
      <c r="AP22" s="440"/>
      <c r="AQ22" s="440"/>
      <c r="AR22" s="440"/>
      <c r="AS22" s="440"/>
      <c r="AT22" s="496"/>
      <c r="AU22" s="479">
        <v>1</v>
      </c>
      <c r="AV22" s="478"/>
      <c r="AW22" s="478"/>
      <c r="AX22" s="497"/>
    </row>
    <row r="23" spans="1:50" s="421" customFormat="1" ht="15.75" hidden="1" customHeight="1" x14ac:dyDescent="0.2">
      <c r="B23" s="387" t="s">
        <v>74</v>
      </c>
      <c r="C23" s="388" t="s">
        <v>93</v>
      </c>
      <c r="D23" s="389" t="s">
        <v>153</v>
      </c>
      <c r="E23" s="395" t="s">
        <v>95</v>
      </c>
      <c r="F23" s="389" t="s">
        <v>154</v>
      </c>
      <c r="G23" s="388" t="s">
        <v>79</v>
      </c>
      <c r="H23" s="388" t="s">
        <v>80</v>
      </c>
      <c r="I23" s="388" t="s">
        <v>98</v>
      </c>
      <c r="J23" s="389" t="s">
        <v>134</v>
      </c>
      <c r="K23" s="388" t="s">
        <v>155</v>
      </c>
      <c r="L23" s="389" t="s">
        <v>156</v>
      </c>
      <c r="M23" s="382">
        <v>9</v>
      </c>
      <c r="N23" s="389" t="s">
        <v>157</v>
      </c>
      <c r="O23" s="392">
        <v>3</v>
      </c>
      <c r="P23" s="392" t="s">
        <v>86</v>
      </c>
      <c r="Q23" s="389" t="s">
        <v>158</v>
      </c>
      <c r="R23" s="389" t="s">
        <v>159</v>
      </c>
      <c r="S23" s="385">
        <v>45383</v>
      </c>
      <c r="T23" s="385">
        <v>45657</v>
      </c>
      <c r="U23" s="393" t="s">
        <v>103</v>
      </c>
      <c r="V23" s="564" t="s">
        <v>90</v>
      </c>
      <c r="W23" s="383">
        <v>0</v>
      </c>
      <c r="X23" s="392"/>
      <c r="Y23" s="420"/>
      <c r="Z23" s="389" t="s">
        <v>90</v>
      </c>
      <c r="AA23" s="393" t="s">
        <v>90</v>
      </c>
      <c r="AB23" s="388" t="s">
        <v>160</v>
      </c>
      <c r="AC23" s="392">
        <v>1</v>
      </c>
      <c r="AD23" s="390"/>
      <c r="AE23" s="390"/>
      <c r="AF23" s="390"/>
      <c r="AG23" s="390"/>
      <c r="AH23" s="388" t="s">
        <v>160</v>
      </c>
      <c r="AI23" s="392">
        <v>1</v>
      </c>
      <c r="AJ23" s="390"/>
      <c r="AK23" s="390"/>
      <c r="AL23" s="390"/>
      <c r="AM23" s="390"/>
      <c r="AN23" s="388" t="s">
        <v>160</v>
      </c>
      <c r="AO23" s="392">
        <v>1</v>
      </c>
      <c r="AP23" s="390"/>
      <c r="AQ23" s="390"/>
      <c r="AR23" s="390"/>
      <c r="AS23" s="390"/>
      <c r="AU23" s="422">
        <v>3</v>
      </c>
      <c r="AV23" s="423"/>
      <c r="AW23" s="423"/>
      <c r="AX23" s="480"/>
    </row>
    <row r="24" spans="1:50" s="427" customFormat="1" ht="15.75" hidden="1" customHeight="1" x14ac:dyDescent="0.2">
      <c r="A24" s="421"/>
      <c r="B24" s="387" t="s">
        <v>74</v>
      </c>
      <c r="C24" s="388" t="s">
        <v>93</v>
      </c>
      <c r="D24" s="389" t="s">
        <v>131</v>
      </c>
      <c r="E24" s="388" t="s">
        <v>95</v>
      </c>
      <c r="F24" s="389" t="s">
        <v>161</v>
      </c>
      <c r="G24" s="388" t="s">
        <v>79</v>
      </c>
      <c r="H24" s="388" t="s">
        <v>80</v>
      </c>
      <c r="I24" s="388" t="s">
        <v>98</v>
      </c>
      <c r="J24" s="389" t="s">
        <v>134</v>
      </c>
      <c r="K24" s="388" t="s">
        <v>83</v>
      </c>
      <c r="L24" s="390" t="s">
        <v>84</v>
      </c>
      <c r="M24" s="391">
        <v>10</v>
      </c>
      <c r="N24" s="389" t="s">
        <v>162</v>
      </c>
      <c r="O24" s="392">
        <v>3</v>
      </c>
      <c r="P24" s="392" t="s">
        <v>86</v>
      </c>
      <c r="Q24" s="389" t="s">
        <v>163</v>
      </c>
      <c r="R24" s="389" t="s">
        <v>164</v>
      </c>
      <c r="S24" s="385">
        <v>45383</v>
      </c>
      <c r="T24" s="385">
        <v>45657</v>
      </c>
      <c r="U24" s="393" t="s">
        <v>103</v>
      </c>
      <c r="V24" s="564" t="s">
        <v>90</v>
      </c>
      <c r="W24" s="383">
        <v>0</v>
      </c>
      <c r="X24" s="392"/>
      <c r="Y24" s="420"/>
      <c r="Z24" s="389" t="s">
        <v>90</v>
      </c>
      <c r="AA24" s="393" t="s">
        <v>90</v>
      </c>
      <c r="AB24" s="388" t="s">
        <v>165</v>
      </c>
      <c r="AC24" s="392">
        <v>1</v>
      </c>
      <c r="AD24" s="390"/>
      <c r="AE24" s="390"/>
      <c r="AF24" s="390"/>
      <c r="AG24" s="390"/>
      <c r="AH24" s="388" t="s">
        <v>165</v>
      </c>
      <c r="AI24" s="392">
        <v>1</v>
      </c>
      <c r="AJ24" s="390"/>
      <c r="AK24" s="390"/>
      <c r="AL24" s="390"/>
      <c r="AM24" s="390"/>
      <c r="AN24" s="388" t="s">
        <v>165</v>
      </c>
      <c r="AO24" s="392">
        <v>1</v>
      </c>
      <c r="AP24" s="390"/>
      <c r="AQ24" s="390"/>
      <c r="AR24" s="390"/>
      <c r="AS24" s="390"/>
      <c r="AT24" s="421"/>
      <c r="AU24" s="422">
        <v>3</v>
      </c>
      <c r="AV24" s="423"/>
      <c r="AW24" s="423"/>
      <c r="AX24" s="480"/>
    </row>
    <row r="25" spans="1:50" s="427" customFormat="1" ht="15.75" hidden="1" customHeight="1" x14ac:dyDescent="0.2">
      <c r="A25" s="421"/>
      <c r="B25" s="387" t="s">
        <v>74</v>
      </c>
      <c r="C25" s="388" t="s">
        <v>93</v>
      </c>
      <c r="D25" s="389" t="s">
        <v>131</v>
      </c>
      <c r="E25" s="388" t="s">
        <v>95</v>
      </c>
      <c r="F25" s="389" t="s">
        <v>154</v>
      </c>
      <c r="G25" s="388" t="s">
        <v>79</v>
      </c>
      <c r="H25" s="388" t="s">
        <v>80</v>
      </c>
      <c r="I25" s="388" t="s">
        <v>98</v>
      </c>
      <c r="J25" s="389" t="s">
        <v>134</v>
      </c>
      <c r="K25" s="388" t="s">
        <v>166</v>
      </c>
      <c r="L25" s="389" t="s">
        <v>167</v>
      </c>
      <c r="M25" s="382">
        <v>11</v>
      </c>
      <c r="N25" s="389" t="s">
        <v>168</v>
      </c>
      <c r="O25" s="392">
        <v>3</v>
      </c>
      <c r="P25" s="392" t="s">
        <v>86</v>
      </c>
      <c r="Q25" s="389" t="s">
        <v>169</v>
      </c>
      <c r="R25" s="389" t="s">
        <v>170</v>
      </c>
      <c r="S25" s="385">
        <v>45383</v>
      </c>
      <c r="T25" s="392" t="s">
        <v>171</v>
      </c>
      <c r="U25" s="393" t="s">
        <v>103</v>
      </c>
      <c r="V25" s="564" t="s">
        <v>90</v>
      </c>
      <c r="W25" s="383">
        <v>0</v>
      </c>
      <c r="X25" s="392"/>
      <c r="Y25" s="420"/>
      <c r="Z25" s="389" t="s">
        <v>90</v>
      </c>
      <c r="AA25" s="393" t="s">
        <v>90</v>
      </c>
      <c r="AB25" s="388" t="s">
        <v>172</v>
      </c>
      <c r="AC25" s="392">
        <v>1</v>
      </c>
      <c r="AD25" s="390"/>
      <c r="AE25" s="390"/>
      <c r="AF25" s="390"/>
      <c r="AG25" s="390"/>
      <c r="AH25" s="388" t="s">
        <v>172</v>
      </c>
      <c r="AI25" s="392">
        <v>1</v>
      </c>
      <c r="AJ25" s="390"/>
      <c r="AK25" s="390"/>
      <c r="AL25" s="390"/>
      <c r="AM25" s="390"/>
      <c r="AN25" s="388" t="s">
        <v>172</v>
      </c>
      <c r="AO25" s="392">
        <v>1</v>
      </c>
      <c r="AP25" s="390"/>
      <c r="AQ25" s="390"/>
      <c r="AR25" s="390"/>
      <c r="AS25" s="390"/>
      <c r="AT25" s="421"/>
      <c r="AU25" s="422">
        <v>3</v>
      </c>
      <c r="AV25" s="423"/>
      <c r="AW25" s="423"/>
      <c r="AX25" s="480"/>
    </row>
    <row r="26" spans="1:50" s="428" customFormat="1" ht="15.75" hidden="1" customHeight="1" x14ac:dyDescent="0.2">
      <c r="A26" s="421"/>
      <c r="B26" s="387" t="s">
        <v>74</v>
      </c>
      <c r="C26" s="388" t="s">
        <v>93</v>
      </c>
      <c r="D26" s="389" t="s">
        <v>153</v>
      </c>
      <c r="E26" s="395" t="s">
        <v>95</v>
      </c>
      <c r="F26" s="389" t="s">
        <v>154</v>
      </c>
      <c r="G26" s="388" t="s">
        <v>79</v>
      </c>
      <c r="H26" s="388" t="s">
        <v>80</v>
      </c>
      <c r="I26" s="388" t="s">
        <v>98</v>
      </c>
      <c r="J26" s="389" t="s">
        <v>134</v>
      </c>
      <c r="K26" s="388" t="s">
        <v>155</v>
      </c>
      <c r="L26" s="389" t="s">
        <v>167</v>
      </c>
      <c r="M26" s="391">
        <v>12</v>
      </c>
      <c r="N26" s="389" t="s">
        <v>173</v>
      </c>
      <c r="O26" s="392">
        <v>3</v>
      </c>
      <c r="P26" s="392" t="s">
        <v>86</v>
      </c>
      <c r="Q26" s="389" t="s">
        <v>174</v>
      </c>
      <c r="R26" s="389" t="s">
        <v>175</v>
      </c>
      <c r="S26" s="385">
        <v>45383</v>
      </c>
      <c r="T26" s="385">
        <v>45657</v>
      </c>
      <c r="U26" s="393" t="s">
        <v>103</v>
      </c>
      <c r="V26" s="564" t="s">
        <v>90</v>
      </c>
      <c r="W26" s="383">
        <v>0</v>
      </c>
      <c r="X26" s="392"/>
      <c r="Y26" s="420"/>
      <c r="Z26" s="389" t="s">
        <v>90</v>
      </c>
      <c r="AA26" s="393" t="s">
        <v>90</v>
      </c>
      <c r="AB26" s="388" t="s">
        <v>176</v>
      </c>
      <c r="AC26" s="392">
        <v>1</v>
      </c>
      <c r="AD26" s="390"/>
      <c r="AE26" s="390"/>
      <c r="AF26" s="390"/>
      <c r="AG26" s="390"/>
      <c r="AH26" s="388" t="s">
        <v>176</v>
      </c>
      <c r="AI26" s="392">
        <v>1</v>
      </c>
      <c r="AJ26" s="390"/>
      <c r="AK26" s="390"/>
      <c r="AL26" s="390"/>
      <c r="AM26" s="390"/>
      <c r="AN26" s="388" t="s">
        <v>176</v>
      </c>
      <c r="AO26" s="392">
        <v>1</v>
      </c>
      <c r="AP26" s="390"/>
      <c r="AQ26" s="390"/>
      <c r="AR26" s="390"/>
      <c r="AS26" s="390"/>
      <c r="AT26" s="421"/>
      <c r="AU26" s="422">
        <v>3</v>
      </c>
      <c r="AV26" s="423"/>
      <c r="AW26" s="423"/>
      <c r="AX26" s="480"/>
    </row>
    <row r="27" spans="1:50" s="428" customFormat="1" ht="15.75" hidden="1" customHeight="1" x14ac:dyDescent="0.2">
      <c r="A27" s="539"/>
      <c r="B27" s="396" t="s">
        <v>177</v>
      </c>
      <c r="C27" s="397" t="s">
        <v>93</v>
      </c>
      <c r="D27" s="384" t="s">
        <v>131</v>
      </c>
      <c r="E27" s="397" t="s">
        <v>178</v>
      </c>
      <c r="F27" s="384" t="s">
        <v>179</v>
      </c>
      <c r="G27" s="397" t="s">
        <v>180</v>
      </c>
      <c r="H27" s="397" t="s">
        <v>80</v>
      </c>
      <c r="I27" s="397" t="s">
        <v>181</v>
      </c>
      <c r="J27" s="397" t="s">
        <v>182</v>
      </c>
      <c r="K27" s="397" t="s">
        <v>183</v>
      </c>
      <c r="L27" s="397" t="s">
        <v>83</v>
      </c>
      <c r="M27" s="382">
        <v>13</v>
      </c>
      <c r="N27" s="380" t="s">
        <v>184</v>
      </c>
      <c r="O27" s="383">
        <v>2</v>
      </c>
      <c r="P27" s="383" t="s">
        <v>86</v>
      </c>
      <c r="Q27" s="397" t="s">
        <v>185</v>
      </c>
      <c r="R27" s="397" t="s">
        <v>186</v>
      </c>
      <c r="S27" s="385">
        <v>45444</v>
      </c>
      <c r="T27" s="398" t="s">
        <v>171</v>
      </c>
      <c r="U27" s="540" t="s">
        <v>187</v>
      </c>
      <c r="V27" s="564" t="s">
        <v>90</v>
      </c>
      <c r="W27" s="383">
        <v>0</v>
      </c>
      <c r="X27" s="398"/>
      <c r="Y27" s="420"/>
      <c r="Z27" s="389" t="s">
        <v>90</v>
      </c>
      <c r="AA27" s="393" t="s">
        <v>90</v>
      </c>
      <c r="AB27" s="397" t="s">
        <v>90</v>
      </c>
      <c r="AC27" s="398">
        <v>0</v>
      </c>
      <c r="AD27" s="390"/>
      <c r="AE27" s="390"/>
      <c r="AF27" s="390"/>
      <c r="AG27" s="390"/>
      <c r="AH27" s="397" t="s">
        <v>188</v>
      </c>
      <c r="AI27" s="398">
        <v>1</v>
      </c>
      <c r="AJ27" s="390"/>
      <c r="AK27" s="390"/>
      <c r="AL27" s="390"/>
      <c r="AM27" s="390"/>
      <c r="AN27" s="397" t="s">
        <v>188</v>
      </c>
      <c r="AO27" s="398">
        <v>1</v>
      </c>
      <c r="AP27" s="390"/>
      <c r="AQ27" s="390"/>
      <c r="AR27" s="390"/>
      <c r="AS27" s="390"/>
      <c r="AT27" s="425"/>
      <c r="AU27" s="422">
        <v>2</v>
      </c>
      <c r="AV27" s="423"/>
      <c r="AW27" s="423"/>
      <c r="AX27" s="480"/>
    </row>
    <row r="28" spans="1:50" s="428" customFormat="1" ht="15.75" hidden="1" customHeight="1" x14ac:dyDescent="0.2">
      <c r="A28" s="421"/>
      <c r="B28" s="447" t="s">
        <v>189</v>
      </c>
      <c r="C28" s="445" t="s">
        <v>93</v>
      </c>
      <c r="D28" s="440" t="s">
        <v>94</v>
      </c>
      <c r="E28" s="445" t="s">
        <v>190</v>
      </c>
      <c r="F28" s="440" t="s">
        <v>191</v>
      </c>
      <c r="G28" s="448" t="s">
        <v>192</v>
      </c>
      <c r="H28" s="440" t="s">
        <v>80</v>
      </c>
      <c r="I28" s="440" t="s">
        <v>193</v>
      </c>
      <c r="J28" s="440" t="s">
        <v>194</v>
      </c>
      <c r="K28" s="448" t="s">
        <v>195</v>
      </c>
      <c r="L28" s="440" t="s">
        <v>84</v>
      </c>
      <c r="M28" s="441">
        <v>14</v>
      </c>
      <c r="N28" s="448" t="s">
        <v>196</v>
      </c>
      <c r="O28" s="9">
        <v>4</v>
      </c>
      <c r="P28" s="433" t="s">
        <v>86</v>
      </c>
      <c r="Q28" s="440" t="s">
        <v>197</v>
      </c>
      <c r="R28" s="440" t="s">
        <v>198</v>
      </c>
      <c r="S28" s="436">
        <v>45292</v>
      </c>
      <c r="T28" s="442" t="s">
        <v>171</v>
      </c>
      <c r="U28" s="440" t="s">
        <v>199</v>
      </c>
      <c r="V28" s="566" t="s">
        <v>200</v>
      </c>
      <c r="W28" s="9">
        <v>1</v>
      </c>
      <c r="X28" s="398">
        <v>1</v>
      </c>
      <c r="Y28" s="476">
        <f>+Tabla4[[#This Row],[Avance cuantitativo
I trimestre]]/Tabla4[[#This Row],[Programación  meta
I trimestre ]]</f>
        <v>1</v>
      </c>
      <c r="Z28" s="561" t="s">
        <v>201</v>
      </c>
      <c r="AA28" s="569" t="s">
        <v>202</v>
      </c>
      <c r="AB28" s="445" t="s">
        <v>200</v>
      </c>
      <c r="AC28" s="442">
        <v>1</v>
      </c>
      <c r="AD28" s="440"/>
      <c r="AE28" s="440"/>
      <c r="AF28" s="440"/>
      <c r="AG28" s="440"/>
      <c r="AH28" s="445" t="s">
        <v>200</v>
      </c>
      <c r="AI28" s="442">
        <v>1</v>
      </c>
      <c r="AJ28" s="440"/>
      <c r="AK28" s="440"/>
      <c r="AL28" s="440"/>
      <c r="AM28" s="440"/>
      <c r="AN28" s="445" t="s">
        <v>200</v>
      </c>
      <c r="AO28" s="442">
        <v>1</v>
      </c>
      <c r="AP28" s="440"/>
      <c r="AQ28" s="440"/>
      <c r="AR28" s="440"/>
      <c r="AS28" s="440"/>
      <c r="AT28" s="496"/>
      <c r="AU28" s="477">
        <v>4</v>
      </c>
      <c r="AV28" s="478"/>
      <c r="AW28" s="478"/>
      <c r="AX28" s="497"/>
    </row>
    <row r="29" spans="1:50" s="428" customFormat="1" ht="15.75" hidden="1" customHeight="1" x14ac:dyDescent="0.2">
      <c r="A29" s="421"/>
      <c r="B29" s="447" t="s">
        <v>203</v>
      </c>
      <c r="C29" s="445" t="s">
        <v>115</v>
      </c>
      <c r="D29" s="440" t="s">
        <v>94</v>
      </c>
      <c r="E29" s="445" t="s">
        <v>95</v>
      </c>
      <c r="F29" s="440" t="s">
        <v>78</v>
      </c>
      <c r="G29" s="445" t="s">
        <v>204</v>
      </c>
      <c r="H29" s="445" t="s">
        <v>124</v>
      </c>
      <c r="I29" s="445" t="s">
        <v>205</v>
      </c>
      <c r="J29" s="440" t="s">
        <v>82</v>
      </c>
      <c r="K29" s="445" t="s">
        <v>83</v>
      </c>
      <c r="L29" s="440" t="s">
        <v>84</v>
      </c>
      <c r="M29" s="441">
        <v>15</v>
      </c>
      <c r="N29" s="448" t="s">
        <v>206</v>
      </c>
      <c r="O29" s="433">
        <v>1</v>
      </c>
      <c r="P29" s="433" t="s">
        <v>207</v>
      </c>
      <c r="Q29" s="440" t="s">
        <v>208</v>
      </c>
      <c r="R29" s="440" t="s">
        <v>209</v>
      </c>
      <c r="S29" s="436">
        <v>45292</v>
      </c>
      <c r="T29" s="436">
        <v>45627</v>
      </c>
      <c r="U29" s="526" t="s">
        <v>210</v>
      </c>
      <c r="V29" s="567" t="s">
        <v>209</v>
      </c>
      <c r="W29" s="9">
        <v>0.25</v>
      </c>
      <c r="X29" s="398">
        <v>0.25</v>
      </c>
      <c r="Y29" s="476">
        <f>+Tabla4[[#This Row],[Avance cuantitativo
I trimestre]]/Tabla4[[#This Row],[Programación  meta
I trimestre ]]</f>
        <v>1</v>
      </c>
      <c r="Z29" s="562" t="s">
        <v>211</v>
      </c>
      <c r="AA29" s="569" t="s">
        <v>212</v>
      </c>
      <c r="AB29" s="445" t="s">
        <v>209</v>
      </c>
      <c r="AC29" s="442">
        <v>0.5</v>
      </c>
      <c r="AD29" s="440"/>
      <c r="AE29" s="440"/>
      <c r="AF29" s="440"/>
      <c r="AG29" s="440"/>
      <c r="AH29" s="445" t="s">
        <v>209</v>
      </c>
      <c r="AI29" s="442">
        <v>0.75</v>
      </c>
      <c r="AJ29" s="440"/>
      <c r="AK29" s="440"/>
      <c r="AL29" s="440"/>
      <c r="AM29" s="440"/>
      <c r="AN29" s="445" t="s">
        <v>213</v>
      </c>
      <c r="AO29" s="442">
        <v>1</v>
      </c>
      <c r="AP29" s="440"/>
      <c r="AQ29" s="440"/>
      <c r="AR29" s="440"/>
      <c r="AS29" s="440"/>
      <c r="AT29" s="496"/>
      <c r="AU29" s="477">
        <v>1</v>
      </c>
      <c r="AV29" s="478"/>
      <c r="AW29" s="478"/>
      <c r="AX29" s="497"/>
    </row>
    <row r="30" spans="1:50" s="428" customFormat="1" ht="15.75" hidden="1" customHeight="1" x14ac:dyDescent="0.2">
      <c r="A30" s="421"/>
      <c r="B30" s="447" t="s">
        <v>203</v>
      </c>
      <c r="C30" s="445" t="s">
        <v>115</v>
      </c>
      <c r="D30" s="440" t="s">
        <v>94</v>
      </c>
      <c r="E30" s="445" t="s">
        <v>95</v>
      </c>
      <c r="F30" s="440" t="s">
        <v>78</v>
      </c>
      <c r="G30" s="445" t="s">
        <v>204</v>
      </c>
      <c r="H30" s="445" t="s">
        <v>214</v>
      </c>
      <c r="I30" s="445" t="s">
        <v>215</v>
      </c>
      <c r="J30" s="440" t="s">
        <v>82</v>
      </c>
      <c r="K30" s="445" t="s">
        <v>83</v>
      </c>
      <c r="L30" s="440" t="s">
        <v>84</v>
      </c>
      <c r="M30" s="441">
        <v>16</v>
      </c>
      <c r="N30" s="448" t="s">
        <v>216</v>
      </c>
      <c r="O30" s="433">
        <v>1</v>
      </c>
      <c r="P30" s="433" t="s">
        <v>207</v>
      </c>
      <c r="Q30" s="440" t="s">
        <v>217</v>
      </c>
      <c r="R30" s="440" t="s">
        <v>218</v>
      </c>
      <c r="S30" s="436">
        <v>45292</v>
      </c>
      <c r="T30" s="436">
        <v>45627</v>
      </c>
      <c r="U30" s="526" t="s">
        <v>210</v>
      </c>
      <c r="V30" s="567" t="s">
        <v>218</v>
      </c>
      <c r="W30" s="9">
        <v>0.25</v>
      </c>
      <c r="X30" s="398">
        <v>0.25</v>
      </c>
      <c r="Y30" s="476">
        <f>+Tabla4[[#This Row],[Avance cuantitativo
I trimestre]]/Tabla4[[#This Row],[Programación  meta
I trimestre ]]</f>
        <v>1</v>
      </c>
      <c r="Z30" s="562" t="s">
        <v>219</v>
      </c>
      <c r="AA30" s="569" t="s">
        <v>212</v>
      </c>
      <c r="AB30" s="445" t="s">
        <v>218</v>
      </c>
      <c r="AC30" s="442">
        <v>0.5</v>
      </c>
      <c r="AD30" s="440"/>
      <c r="AE30" s="440"/>
      <c r="AF30" s="440"/>
      <c r="AG30" s="440"/>
      <c r="AH30" s="445" t="s">
        <v>218</v>
      </c>
      <c r="AI30" s="442">
        <v>0.75</v>
      </c>
      <c r="AJ30" s="440"/>
      <c r="AK30" s="440"/>
      <c r="AL30" s="440"/>
      <c r="AM30" s="440"/>
      <c r="AN30" s="445" t="s">
        <v>220</v>
      </c>
      <c r="AO30" s="442">
        <v>1</v>
      </c>
      <c r="AP30" s="440"/>
      <c r="AQ30" s="440"/>
      <c r="AR30" s="440"/>
      <c r="AS30" s="440"/>
      <c r="AT30" s="496"/>
      <c r="AU30" s="477">
        <v>1</v>
      </c>
      <c r="AV30" s="478"/>
      <c r="AW30" s="478"/>
      <c r="AX30" s="497"/>
    </row>
    <row r="31" spans="1:50" s="428" customFormat="1" ht="15.75" hidden="1" customHeight="1" x14ac:dyDescent="0.2">
      <c r="A31" s="7"/>
      <c r="B31" s="399" t="s">
        <v>74</v>
      </c>
      <c r="C31" s="395" t="s">
        <v>115</v>
      </c>
      <c r="D31" s="390" t="s">
        <v>221</v>
      </c>
      <c r="E31" s="395" t="s">
        <v>95</v>
      </c>
      <c r="F31" s="390" t="s">
        <v>222</v>
      </c>
      <c r="G31" s="397" t="s">
        <v>223</v>
      </c>
      <c r="H31" s="395" t="s">
        <v>124</v>
      </c>
      <c r="I31" s="395" t="s">
        <v>224</v>
      </c>
      <c r="J31" s="390" t="s">
        <v>194</v>
      </c>
      <c r="K31" s="395" t="s">
        <v>83</v>
      </c>
      <c r="L31" s="390" t="s">
        <v>84</v>
      </c>
      <c r="M31" s="382">
        <v>17</v>
      </c>
      <c r="N31" s="400" t="s">
        <v>225</v>
      </c>
      <c r="O31" s="382">
        <v>2</v>
      </c>
      <c r="P31" s="382" t="s">
        <v>86</v>
      </c>
      <c r="Q31" s="400" t="s">
        <v>226</v>
      </c>
      <c r="R31" s="400" t="s">
        <v>227</v>
      </c>
      <c r="S31" s="385">
        <v>45383</v>
      </c>
      <c r="T31" s="401" t="s">
        <v>171</v>
      </c>
      <c r="U31" s="400" t="s">
        <v>228</v>
      </c>
      <c r="V31" s="564" t="s">
        <v>90</v>
      </c>
      <c r="W31" s="383">
        <v>0</v>
      </c>
      <c r="X31" s="392"/>
      <c r="Y31" s="420"/>
      <c r="Z31" s="389" t="s">
        <v>90</v>
      </c>
      <c r="AA31" s="393" t="s">
        <v>90</v>
      </c>
      <c r="AB31" s="405" t="s">
        <v>229</v>
      </c>
      <c r="AC31" s="382">
        <v>1</v>
      </c>
      <c r="AD31" s="390"/>
      <c r="AE31" s="390"/>
      <c r="AF31" s="390"/>
      <c r="AG31" s="390"/>
      <c r="AH31" s="405" t="s">
        <v>90</v>
      </c>
      <c r="AI31" s="382">
        <v>0</v>
      </c>
      <c r="AJ31" s="390"/>
      <c r="AK31" s="390"/>
      <c r="AL31" s="390"/>
      <c r="AM31" s="390"/>
      <c r="AN31" s="405" t="s">
        <v>229</v>
      </c>
      <c r="AO31" s="382">
        <v>1</v>
      </c>
      <c r="AP31" s="390"/>
      <c r="AQ31" s="390"/>
      <c r="AR31" s="390"/>
      <c r="AS31" s="390"/>
      <c r="AT31" s="7"/>
      <c r="AU31" s="422">
        <v>2</v>
      </c>
      <c r="AV31" s="423"/>
      <c r="AW31" s="423"/>
      <c r="AX31" s="480"/>
    </row>
    <row r="32" spans="1:50" s="428" customFormat="1" ht="15.75" hidden="1" customHeight="1" x14ac:dyDescent="0.2">
      <c r="A32" s="7"/>
      <c r="B32" s="399" t="s">
        <v>74</v>
      </c>
      <c r="C32" s="395" t="s">
        <v>115</v>
      </c>
      <c r="D32" s="390" t="s">
        <v>221</v>
      </c>
      <c r="E32" s="395" t="s">
        <v>95</v>
      </c>
      <c r="F32" s="390" t="s">
        <v>222</v>
      </c>
      <c r="G32" s="395" t="s">
        <v>223</v>
      </c>
      <c r="H32" s="395" t="s">
        <v>124</v>
      </c>
      <c r="I32" s="395" t="s">
        <v>224</v>
      </c>
      <c r="J32" s="390" t="s">
        <v>194</v>
      </c>
      <c r="K32" s="395" t="s">
        <v>83</v>
      </c>
      <c r="L32" s="390" t="s">
        <v>84</v>
      </c>
      <c r="M32" s="391">
        <v>18</v>
      </c>
      <c r="N32" s="400" t="s">
        <v>230</v>
      </c>
      <c r="O32" s="382">
        <v>2</v>
      </c>
      <c r="P32" s="382" t="s">
        <v>86</v>
      </c>
      <c r="Q32" s="400" t="s">
        <v>231</v>
      </c>
      <c r="R32" s="400" t="s">
        <v>232</v>
      </c>
      <c r="S32" s="385">
        <v>45383</v>
      </c>
      <c r="T32" s="401" t="s">
        <v>171</v>
      </c>
      <c r="U32" s="400" t="s">
        <v>228</v>
      </c>
      <c r="V32" s="564" t="s">
        <v>90</v>
      </c>
      <c r="W32" s="383">
        <v>0</v>
      </c>
      <c r="X32" s="392"/>
      <c r="Y32" s="420"/>
      <c r="Z32" s="389" t="s">
        <v>90</v>
      </c>
      <c r="AA32" s="393" t="s">
        <v>90</v>
      </c>
      <c r="AB32" s="405" t="s">
        <v>231</v>
      </c>
      <c r="AC32" s="382">
        <v>1</v>
      </c>
      <c r="AD32" s="390"/>
      <c r="AE32" s="390"/>
      <c r="AF32" s="390"/>
      <c r="AG32" s="390"/>
      <c r="AH32" s="405" t="s">
        <v>90</v>
      </c>
      <c r="AI32" s="382">
        <v>0</v>
      </c>
      <c r="AJ32" s="390"/>
      <c r="AK32" s="390"/>
      <c r="AL32" s="390"/>
      <c r="AM32" s="390"/>
      <c r="AN32" s="405" t="s">
        <v>231</v>
      </c>
      <c r="AO32" s="382">
        <v>1</v>
      </c>
      <c r="AP32" s="390"/>
      <c r="AQ32" s="390"/>
      <c r="AR32" s="390"/>
      <c r="AS32" s="390"/>
      <c r="AT32" s="7"/>
      <c r="AU32" s="422">
        <v>2</v>
      </c>
      <c r="AV32" s="423"/>
      <c r="AW32" s="423"/>
      <c r="AX32" s="480"/>
    </row>
    <row r="33" spans="1:50" s="428" customFormat="1" ht="15.75" hidden="1" customHeight="1" x14ac:dyDescent="0.2">
      <c r="A33" s="7"/>
      <c r="B33" s="399" t="s">
        <v>74</v>
      </c>
      <c r="C33" s="395" t="s">
        <v>115</v>
      </c>
      <c r="D33" s="390" t="s">
        <v>221</v>
      </c>
      <c r="E33" s="395" t="s">
        <v>95</v>
      </c>
      <c r="F33" s="390" t="s">
        <v>222</v>
      </c>
      <c r="G33" s="395" t="s">
        <v>223</v>
      </c>
      <c r="H33" s="395" t="s">
        <v>124</v>
      </c>
      <c r="I33" s="395" t="s">
        <v>224</v>
      </c>
      <c r="J33" s="390" t="s">
        <v>194</v>
      </c>
      <c r="K33" s="395" t="s">
        <v>83</v>
      </c>
      <c r="L33" s="390" t="s">
        <v>84</v>
      </c>
      <c r="M33" s="382">
        <v>19</v>
      </c>
      <c r="N33" s="400" t="s">
        <v>233</v>
      </c>
      <c r="O33" s="382">
        <v>2</v>
      </c>
      <c r="P33" s="382" t="s">
        <v>86</v>
      </c>
      <c r="Q33" s="400" t="s">
        <v>234</v>
      </c>
      <c r="R33" s="400" t="s">
        <v>235</v>
      </c>
      <c r="S33" s="385">
        <v>45383</v>
      </c>
      <c r="T33" s="401" t="s">
        <v>171</v>
      </c>
      <c r="U33" s="400" t="s">
        <v>228</v>
      </c>
      <c r="V33" s="564" t="s">
        <v>90</v>
      </c>
      <c r="W33" s="383">
        <v>0</v>
      </c>
      <c r="X33" s="392"/>
      <c r="Y33" s="420"/>
      <c r="Z33" s="389" t="s">
        <v>90</v>
      </c>
      <c r="AA33" s="393" t="s">
        <v>90</v>
      </c>
      <c r="AB33" s="405" t="s">
        <v>236</v>
      </c>
      <c r="AC33" s="382">
        <v>1</v>
      </c>
      <c r="AD33" s="390"/>
      <c r="AE33" s="390"/>
      <c r="AF33" s="390"/>
      <c r="AG33" s="390"/>
      <c r="AH33" s="405" t="s">
        <v>90</v>
      </c>
      <c r="AI33" s="382">
        <v>0</v>
      </c>
      <c r="AJ33" s="390"/>
      <c r="AK33" s="390"/>
      <c r="AL33" s="390"/>
      <c r="AM33" s="390"/>
      <c r="AN33" s="405" t="s">
        <v>237</v>
      </c>
      <c r="AO33" s="382">
        <v>1</v>
      </c>
      <c r="AP33" s="390"/>
      <c r="AQ33" s="390"/>
      <c r="AR33" s="390"/>
      <c r="AS33" s="390"/>
      <c r="AT33" s="7"/>
      <c r="AU33" s="422">
        <v>2</v>
      </c>
      <c r="AV33" s="423"/>
      <c r="AW33" s="423"/>
      <c r="AX33" s="480"/>
    </row>
    <row r="34" spans="1:50" s="428" customFormat="1" ht="15.75" hidden="1" customHeight="1" x14ac:dyDescent="0.2">
      <c r="A34" s="426"/>
      <c r="B34" s="402" t="s">
        <v>238</v>
      </c>
      <c r="C34" s="403" t="s">
        <v>115</v>
      </c>
      <c r="D34" s="404" t="s">
        <v>131</v>
      </c>
      <c r="E34" s="405" t="s">
        <v>95</v>
      </c>
      <c r="F34" s="404" t="s">
        <v>222</v>
      </c>
      <c r="G34" s="403" t="s">
        <v>223</v>
      </c>
      <c r="H34" s="403" t="s">
        <v>80</v>
      </c>
      <c r="I34" s="403" t="s">
        <v>239</v>
      </c>
      <c r="J34" s="404" t="s">
        <v>240</v>
      </c>
      <c r="K34" s="403" t="s">
        <v>83</v>
      </c>
      <c r="L34" s="404" t="s">
        <v>241</v>
      </c>
      <c r="M34" s="391">
        <v>20</v>
      </c>
      <c r="N34" s="404" t="s">
        <v>242</v>
      </c>
      <c r="O34" s="406">
        <v>2</v>
      </c>
      <c r="P34" s="406" t="s">
        <v>86</v>
      </c>
      <c r="Q34" s="404" t="s">
        <v>243</v>
      </c>
      <c r="R34" s="404" t="s">
        <v>244</v>
      </c>
      <c r="S34" s="385">
        <v>45383</v>
      </c>
      <c r="T34" s="401">
        <v>45657</v>
      </c>
      <c r="U34" s="404" t="s">
        <v>245</v>
      </c>
      <c r="V34" s="564" t="s">
        <v>90</v>
      </c>
      <c r="W34" s="383">
        <v>0</v>
      </c>
      <c r="X34" s="392"/>
      <c r="Y34" s="420"/>
      <c r="Z34" s="389" t="s">
        <v>90</v>
      </c>
      <c r="AA34" s="393" t="s">
        <v>90</v>
      </c>
      <c r="AB34" s="403" t="s">
        <v>243</v>
      </c>
      <c r="AC34" s="406">
        <v>1</v>
      </c>
      <c r="AD34" s="390"/>
      <c r="AE34" s="390"/>
      <c r="AF34" s="390"/>
      <c r="AG34" s="390"/>
      <c r="AH34" s="403" t="s">
        <v>90</v>
      </c>
      <c r="AI34" s="406">
        <v>0</v>
      </c>
      <c r="AJ34" s="390"/>
      <c r="AK34" s="390"/>
      <c r="AL34" s="390"/>
      <c r="AM34" s="390"/>
      <c r="AN34" s="403" t="s">
        <v>243</v>
      </c>
      <c r="AO34" s="406">
        <v>1</v>
      </c>
      <c r="AP34" s="390"/>
      <c r="AQ34" s="390"/>
      <c r="AR34" s="390"/>
      <c r="AS34" s="390"/>
      <c r="AT34" s="426"/>
      <c r="AU34" s="422">
        <v>2</v>
      </c>
      <c r="AV34" s="423"/>
      <c r="AW34" s="423"/>
      <c r="AX34" s="480"/>
    </row>
    <row r="35" spans="1:50" s="428" customFormat="1" ht="15.75" hidden="1" customHeight="1" x14ac:dyDescent="0.2">
      <c r="A35" s="426"/>
      <c r="B35" s="402" t="s">
        <v>238</v>
      </c>
      <c r="C35" s="403" t="s">
        <v>115</v>
      </c>
      <c r="D35" s="404" t="s">
        <v>131</v>
      </c>
      <c r="E35" s="403" t="s">
        <v>95</v>
      </c>
      <c r="F35" s="404" t="s">
        <v>222</v>
      </c>
      <c r="G35" s="403" t="s">
        <v>223</v>
      </c>
      <c r="H35" s="403" t="s">
        <v>80</v>
      </c>
      <c r="I35" s="403" t="s">
        <v>239</v>
      </c>
      <c r="J35" s="404" t="s">
        <v>240</v>
      </c>
      <c r="K35" s="403" t="s">
        <v>83</v>
      </c>
      <c r="L35" s="404" t="s">
        <v>241</v>
      </c>
      <c r="M35" s="382">
        <v>21</v>
      </c>
      <c r="N35" s="404" t="s">
        <v>246</v>
      </c>
      <c r="O35" s="406">
        <v>2</v>
      </c>
      <c r="P35" s="406" t="s">
        <v>86</v>
      </c>
      <c r="Q35" s="404" t="s">
        <v>247</v>
      </c>
      <c r="R35" s="404" t="s">
        <v>248</v>
      </c>
      <c r="S35" s="385">
        <v>45383</v>
      </c>
      <c r="T35" s="401">
        <v>45657</v>
      </c>
      <c r="U35" s="404" t="s">
        <v>245</v>
      </c>
      <c r="V35" s="564" t="s">
        <v>90</v>
      </c>
      <c r="W35" s="383">
        <v>0</v>
      </c>
      <c r="X35" s="392"/>
      <c r="Y35" s="420"/>
      <c r="Z35" s="389" t="s">
        <v>90</v>
      </c>
      <c r="AA35" s="393" t="s">
        <v>90</v>
      </c>
      <c r="AB35" s="403" t="s">
        <v>249</v>
      </c>
      <c r="AC35" s="406">
        <v>1</v>
      </c>
      <c r="AD35" s="390"/>
      <c r="AE35" s="390"/>
      <c r="AF35" s="390"/>
      <c r="AG35" s="390"/>
      <c r="AH35" s="403" t="s">
        <v>90</v>
      </c>
      <c r="AI35" s="406">
        <v>0</v>
      </c>
      <c r="AJ35" s="390"/>
      <c r="AK35" s="390"/>
      <c r="AL35" s="390"/>
      <c r="AM35" s="390"/>
      <c r="AN35" s="403" t="s">
        <v>249</v>
      </c>
      <c r="AO35" s="406">
        <v>1</v>
      </c>
      <c r="AP35" s="390"/>
      <c r="AQ35" s="390"/>
      <c r="AR35" s="390"/>
      <c r="AS35" s="390"/>
      <c r="AT35" s="426"/>
      <c r="AU35" s="422">
        <v>2</v>
      </c>
      <c r="AV35" s="423"/>
      <c r="AW35" s="423"/>
      <c r="AX35" s="480"/>
    </row>
    <row r="36" spans="1:50" s="428" customFormat="1" ht="23.25" hidden="1" customHeight="1" x14ac:dyDescent="0.2">
      <c r="A36" s="426"/>
      <c r="B36" s="450" t="s">
        <v>238</v>
      </c>
      <c r="C36" s="451" t="s">
        <v>93</v>
      </c>
      <c r="D36" s="443" t="s">
        <v>131</v>
      </c>
      <c r="E36" s="453" t="s">
        <v>95</v>
      </c>
      <c r="F36" s="452" t="s">
        <v>222</v>
      </c>
      <c r="G36" s="528" t="s">
        <v>223</v>
      </c>
      <c r="H36" s="528" t="s">
        <v>80</v>
      </c>
      <c r="I36" s="528" t="s">
        <v>239</v>
      </c>
      <c r="J36" s="528" t="s">
        <v>240</v>
      </c>
      <c r="K36" s="528" t="s">
        <v>83</v>
      </c>
      <c r="L36" s="528" t="s">
        <v>241</v>
      </c>
      <c r="M36" s="441">
        <v>22</v>
      </c>
      <c r="N36" s="526" t="s">
        <v>250</v>
      </c>
      <c r="O36" s="526">
        <v>24</v>
      </c>
      <c r="P36" s="526" t="s">
        <v>86</v>
      </c>
      <c r="Q36" s="526" t="s">
        <v>251</v>
      </c>
      <c r="R36" s="526" t="s">
        <v>244</v>
      </c>
      <c r="S36" s="436">
        <v>45292</v>
      </c>
      <c r="T36" s="449">
        <v>45657</v>
      </c>
      <c r="U36" s="526" t="s">
        <v>245</v>
      </c>
      <c r="V36" s="567" t="s">
        <v>252</v>
      </c>
      <c r="W36" s="9">
        <v>6</v>
      </c>
      <c r="X36" s="398">
        <v>6</v>
      </c>
      <c r="Y36" s="476">
        <f>+Tabla4[[#This Row],[Avance cuantitativo
I trimestre]]/Tabla4[[#This Row],[Programación  meta
I trimestre ]]</f>
        <v>1</v>
      </c>
      <c r="Z36" s="561" t="s">
        <v>253</v>
      </c>
      <c r="AA36" s="569" t="s">
        <v>254</v>
      </c>
      <c r="AB36" s="451" t="s">
        <v>252</v>
      </c>
      <c r="AC36" s="454">
        <v>6</v>
      </c>
      <c r="AD36" s="440"/>
      <c r="AE36" s="440"/>
      <c r="AF36" s="440"/>
      <c r="AG36" s="440"/>
      <c r="AH36" s="451" t="s">
        <v>252</v>
      </c>
      <c r="AI36" s="454">
        <v>6</v>
      </c>
      <c r="AJ36" s="440"/>
      <c r="AK36" s="440"/>
      <c r="AL36" s="440"/>
      <c r="AM36" s="440"/>
      <c r="AN36" s="451" t="s">
        <v>252</v>
      </c>
      <c r="AO36" s="454">
        <v>6</v>
      </c>
      <c r="AP36" s="440"/>
      <c r="AQ36" s="440"/>
      <c r="AR36" s="440"/>
      <c r="AS36" s="440"/>
      <c r="AT36" s="499"/>
      <c r="AU36" s="477">
        <v>24</v>
      </c>
      <c r="AV36" s="478"/>
      <c r="AW36" s="478"/>
      <c r="AX36" s="497"/>
    </row>
    <row r="37" spans="1:50" s="428" customFormat="1" ht="15.75" hidden="1" customHeight="1" x14ac:dyDescent="0.2">
      <c r="A37" s="426"/>
      <c r="B37" s="450" t="s">
        <v>255</v>
      </c>
      <c r="C37" s="451" t="s">
        <v>93</v>
      </c>
      <c r="D37" s="452" t="s">
        <v>131</v>
      </c>
      <c r="E37" s="451" t="s">
        <v>95</v>
      </c>
      <c r="F37" s="452" t="s">
        <v>222</v>
      </c>
      <c r="G37" s="451" t="s">
        <v>223</v>
      </c>
      <c r="H37" s="451" t="s">
        <v>80</v>
      </c>
      <c r="I37" s="451" t="s">
        <v>239</v>
      </c>
      <c r="J37" s="452" t="s">
        <v>240</v>
      </c>
      <c r="K37" s="451" t="s">
        <v>83</v>
      </c>
      <c r="L37" s="452" t="s">
        <v>241</v>
      </c>
      <c r="M37" s="433">
        <v>23</v>
      </c>
      <c r="N37" s="452" t="s">
        <v>256</v>
      </c>
      <c r="O37" s="454">
        <v>4</v>
      </c>
      <c r="P37" s="454" t="s">
        <v>86</v>
      </c>
      <c r="Q37" s="452" t="s">
        <v>257</v>
      </c>
      <c r="R37" s="452" t="s">
        <v>244</v>
      </c>
      <c r="S37" s="436">
        <v>45292</v>
      </c>
      <c r="T37" s="449">
        <v>45657</v>
      </c>
      <c r="U37" s="528" t="s">
        <v>245</v>
      </c>
      <c r="V37" s="566" t="s">
        <v>258</v>
      </c>
      <c r="W37" s="9">
        <v>1</v>
      </c>
      <c r="X37" s="398">
        <v>1</v>
      </c>
      <c r="Y37" s="476">
        <f>+Tabla4[[#This Row],[Avance cuantitativo
I trimestre]]/Tabla4[[#This Row],[Programación  meta
I trimestre ]]</f>
        <v>1</v>
      </c>
      <c r="Z37" s="561" t="s">
        <v>259</v>
      </c>
      <c r="AA37" s="569" t="s">
        <v>260</v>
      </c>
      <c r="AB37" s="451" t="s">
        <v>258</v>
      </c>
      <c r="AC37" s="454">
        <v>1</v>
      </c>
      <c r="AD37" s="440"/>
      <c r="AE37" s="440"/>
      <c r="AF37" s="440"/>
      <c r="AG37" s="440"/>
      <c r="AH37" s="451" t="s">
        <v>258</v>
      </c>
      <c r="AI37" s="454">
        <v>1</v>
      </c>
      <c r="AJ37" s="440"/>
      <c r="AK37" s="440"/>
      <c r="AL37" s="440"/>
      <c r="AM37" s="440"/>
      <c r="AN37" s="451" t="s">
        <v>258</v>
      </c>
      <c r="AO37" s="454">
        <v>1</v>
      </c>
      <c r="AP37" s="440"/>
      <c r="AQ37" s="440"/>
      <c r="AR37" s="440"/>
      <c r="AS37" s="440"/>
      <c r="AT37" s="499"/>
      <c r="AU37" s="477">
        <v>4</v>
      </c>
      <c r="AV37" s="478"/>
      <c r="AW37" s="478"/>
      <c r="AX37" s="497"/>
    </row>
    <row r="38" spans="1:50" s="428" customFormat="1" ht="15.75" hidden="1" customHeight="1" x14ac:dyDescent="0.2">
      <c r="A38" s="426"/>
      <c r="B38" s="450" t="s">
        <v>255</v>
      </c>
      <c r="C38" s="451" t="s">
        <v>93</v>
      </c>
      <c r="D38" s="452" t="s">
        <v>131</v>
      </c>
      <c r="E38" s="451" t="s">
        <v>95</v>
      </c>
      <c r="F38" s="452" t="s">
        <v>222</v>
      </c>
      <c r="G38" s="451" t="s">
        <v>223</v>
      </c>
      <c r="H38" s="451" t="s">
        <v>80</v>
      </c>
      <c r="I38" s="451" t="s">
        <v>239</v>
      </c>
      <c r="J38" s="452" t="s">
        <v>240</v>
      </c>
      <c r="K38" s="451" t="s">
        <v>83</v>
      </c>
      <c r="L38" s="452" t="s">
        <v>241</v>
      </c>
      <c r="M38" s="441">
        <v>24</v>
      </c>
      <c r="N38" s="452" t="s">
        <v>261</v>
      </c>
      <c r="O38" s="454">
        <v>4</v>
      </c>
      <c r="P38" s="454" t="s">
        <v>86</v>
      </c>
      <c r="Q38" s="452" t="s">
        <v>262</v>
      </c>
      <c r="R38" s="452" t="s">
        <v>244</v>
      </c>
      <c r="S38" s="436">
        <v>45292</v>
      </c>
      <c r="T38" s="449">
        <v>45657</v>
      </c>
      <c r="U38" s="452" t="s">
        <v>245</v>
      </c>
      <c r="V38" s="566" t="s">
        <v>263</v>
      </c>
      <c r="W38" s="9">
        <v>1</v>
      </c>
      <c r="X38" s="398">
        <v>1</v>
      </c>
      <c r="Y38" s="476">
        <f>+Tabla4[[#This Row],[Avance cuantitativo
I trimestre]]/Tabla4[[#This Row],[Programación  meta
I trimestre ]]</f>
        <v>1</v>
      </c>
      <c r="Z38" s="561" t="s">
        <v>264</v>
      </c>
      <c r="AA38" s="569" t="s">
        <v>265</v>
      </c>
      <c r="AB38" s="451" t="s">
        <v>263</v>
      </c>
      <c r="AC38" s="454">
        <v>1</v>
      </c>
      <c r="AD38" s="440"/>
      <c r="AE38" s="440"/>
      <c r="AF38" s="440"/>
      <c r="AG38" s="440"/>
      <c r="AH38" s="451" t="s">
        <v>266</v>
      </c>
      <c r="AI38" s="454">
        <v>1</v>
      </c>
      <c r="AJ38" s="440"/>
      <c r="AK38" s="440"/>
      <c r="AL38" s="440"/>
      <c r="AM38" s="440"/>
      <c r="AN38" s="451" t="s">
        <v>266</v>
      </c>
      <c r="AO38" s="454">
        <v>1</v>
      </c>
      <c r="AP38" s="440"/>
      <c r="AQ38" s="440"/>
      <c r="AR38" s="440"/>
      <c r="AS38" s="440"/>
      <c r="AT38" s="499"/>
      <c r="AU38" s="477">
        <v>4</v>
      </c>
      <c r="AV38" s="478"/>
      <c r="AW38" s="478"/>
      <c r="AX38" s="497"/>
    </row>
    <row r="39" spans="1:50" s="425" customFormat="1" ht="15.75" hidden="1" customHeight="1" x14ac:dyDescent="0.2">
      <c r="A39" s="426"/>
      <c r="B39" s="450" t="s">
        <v>255</v>
      </c>
      <c r="C39" s="451" t="s">
        <v>93</v>
      </c>
      <c r="D39" s="452" t="s">
        <v>131</v>
      </c>
      <c r="E39" s="451" t="s">
        <v>95</v>
      </c>
      <c r="F39" s="452" t="s">
        <v>222</v>
      </c>
      <c r="G39" s="451" t="s">
        <v>223</v>
      </c>
      <c r="H39" s="451" t="s">
        <v>80</v>
      </c>
      <c r="I39" s="451" t="s">
        <v>239</v>
      </c>
      <c r="J39" s="452" t="s">
        <v>240</v>
      </c>
      <c r="K39" s="451" t="s">
        <v>83</v>
      </c>
      <c r="L39" s="452" t="s">
        <v>241</v>
      </c>
      <c r="M39" s="433">
        <v>25</v>
      </c>
      <c r="N39" s="452" t="s">
        <v>267</v>
      </c>
      <c r="O39" s="454">
        <v>4</v>
      </c>
      <c r="P39" s="454" t="s">
        <v>86</v>
      </c>
      <c r="Q39" s="452" t="s">
        <v>268</v>
      </c>
      <c r="R39" s="452" t="s">
        <v>244</v>
      </c>
      <c r="S39" s="436">
        <v>45292</v>
      </c>
      <c r="T39" s="449">
        <v>45657</v>
      </c>
      <c r="U39" s="452" t="s">
        <v>245</v>
      </c>
      <c r="V39" s="566" t="s">
        <v>269</v>
      </c>
      <c r="W39" s="9">
        <v>1</v>
      </c>
      <c r="X39" s="398">
        <v>1</v>
      </c>
      <c r="Y39" s="476">
        <f>+Tabla4[[#This Row],[Avance cuantitativo
I trimestre]]/Tabla4[[#This Row],[Programación  meta
I trimestre ]]</f>
        <v>1</v>
      </c>
      <c r="Z39" s="561" t="s">
        <v>270</v>
      </c>
      <c r="AA39" s="569" t="s">
        <v>271</v>
      </c>
      <c r="AB39" s="451" t="s">
        <v>269</v>
      </c>
      <c r="AC39" s="454">
        <v>1</v>
      </c>
      <c r="AD39" s="440"/>
      <c r="AE39" s="440"/>
      <c r="AF39" s="440"/>
      <c r="AG39" s="440"/>
      <c r="AH39" s="451" t="s">
        <v>269</v>
      </c>
      <c r="AI39" s="454">
        <v>1</v>
      </c>
      <c r="AJ39" s="440"/>
      <c r="AK39" s="440"/>
      <c r="AL39" s="440"/>
      <c r="AM39" s="440"/>
      <c r="AN39" s="451" t="s">
        <v>269</v>
      </c>
      <c r="AO39" s="454">
        <v>1</v>
      </c>
      <c r="AP39" s="440"/>
      <c r="AQ39" s="440"/>
      <c r="AR39" s="440"/>
      <c r="AS39" s="440"/>
      <c r="AT39" s="499"/>
      <c r="AU39" s="477">
        <v>4</v>
      </c>
      <c r="AV39" s="478"/>
      <c r="AW39" s="478"/>
      <c r="AX39" s="497"/>
    </row>
    <row r="40" spans="1:50" s="425" customFormat="1" ht="15.75" hidden="1" customHeight="1" x14ac:dyDescent="0.2">
      <c r="A40" s="421"/>
      <c r="B40" s="399" t="s">
        <v>74</v>
      </c>
      <c r="C40" s="395" t="s">
        <v>93</v>
      </c>
      <c r="D40" s="390" t="s">
        <v>131</v>
      </c>
      <c r="E40" s="395" t="s">
        <v>95</v>
      </c>
      <c r="F40" s="390" t="s">
        <v>222</v>
      </c>
      <c r="G40" s="400" t="s">
        <v>192</v>
      </c>
      <c r="H40" s="395" t="s">
        <v>214</v>
      </c>
      <c r="I40" s="395" t="s">
        <v>81</v>
      </c>
      <c r="J40" s="390" t="s">
        <v>82</v>
      </c>
      <c r="K40" s="395" t="s">
        <v>83</v>
      </c>
      <c r="L40" s="390" t="s">
        <v>84</v>
      </c>
      <c r="M40" s="391">
        <v>26</v>
      </c>
      <c r="N40" s="400" t="s">
        <v>272</v>
      </c>
      <c r="O40" s="382">
        <v>2</v>
      </c>
      <c r="P40" s="382" t="s">
        <v>86</v>
      </c>
      <c r="Q40" s="390" t="s">
        <v>273</v>
      </c>
      <c r="R40" s="390" t="s">
        <v>274</v>
      </c>
      <c r="S40" s="385">
        <v>45383</v>
      </c>
      <c r="T40" s="385">
        <v>45657</v>
      </c>
      <c r="U40" s="400" t="s">
        <v>275</v>
      </c>
      <c r="V40" s="561" t="s">
        <v>90</v>
      </c>
      <c r="W40" s="383">
        <v>0</v>
      </c>
      <c r="X40" s="392"/>
      <c r="Y40" s="420"/>
      <c r="Z40" s="389" t="s">
        <v>90</v>
      </c>
      <c r="AA40" s="393" t="s">
        <v>90</v>
      </c>
      <c r="AB40" s="395" t="s">
        <v>276</v>
      </c>
      <c r="AC40" s="392">
        <v>1</v>
      </c>
      <c r="AD40" s="390"/>
      <c r="AE40" s="390"/>
      <c r="AF40" s="390"/>
      <c r="AG40" s="390"/>
      <c r="AH40" s="395" t="s">
        <v>90</v>
      </c>
      <c r="AI40" s="392">
        <v>0</v>
      </c>
      <c r="AJ40" s="390"/>
      <c r="AK40" s="390"/>
      <c r="AL40" s="390"/>
      <c r="AM40" s="390"/>
      <c r="AN40" s="395" t="s">
        <v>276</v>
      </c>
      <c r="AO40" s="392">
        <v>1</v>
      </c>
      <c r="AP40" s="390"/>
      <c r="AQ40" s="390"/>
      <c r="AR40" s="390"/>
      <c r="AS40" s="390"/>
      <c r="AT40" s="421"/>
      <c r="AU40" s="422">
        <v>2</v>
      </c>
      <c r="AV40" s="423"/>
      <c r="AW40" s="423"/>
      <c r="AX40" s="480"/>
    </row>
    <row r="41" spans="1:50" s="425" customFormat="1" ht="15.75" hidden="1" customHeight="1" x14ac:dyDescent="0.2">
      <c r="A41" s="421"/>
      <c r="B41" s="399" t="s">
        <v>74</v>
      </c>
      <c r="C41" s="395" t="s">
        <v>93</v>
      </c>
      <c r="D41" s="390" t="s">
        <v>221</v>
      </c>
      <c r="E41" s="395" t="s">
        <v>277</v>
      </c>
      <c r="F41" s="390" t="s">
        <v>96</v>
      </c>
      <c r="G41" s="400" t="s">
        <v>192</v>
      </c>
      <c r="H41" s="390" t="s">
        <v>214</v>
      </c>
      <c r="I41" s="390" t="s">
        <v>81</v>
      </c>
      <c r="J41" s="390" t="s">
        <v>82</v>
      </c>
      <c r="K41" s="390" t="s">
        <v>83</v>
      </c>
      <c r="L41" s="390" t="s">
        <v>83</v>
      </c>
      <c r="M41" s="382">
        <v>27</v>
      </c>
      <c r="N41" s="400" t="s">
        <v>278</v>
      </c>
      <c r="O41" s="382">
        <v>2</v>
      </c>
      <c r="P41" s="382" t="s">
        <v>86</v>
      </c>
      <c r="Q41" s="390" t="s">
        <v>279</v>
      </c>
      <c r="R41" s="390" t="s">
        <v>280</v>
      </c>
      <c r="S41" s="385">
        <v>45383</v>
      </c>
      <c r="T41" s="385">
        <v>45657</v>
      </c>
      <c r="U41" s="400" t="s">
        <v>275</v>
      </c>
      <c r="V41" s="561" t="s">
        <v>90</v>
      </c>
      <c r="W41" s="383">
        <v>0</v>
      </c>
      <c r="X41" s="392"/>
      <c r="Y41" s="420"/>
      <c r="Z41" s="389" t="s">
        <v>90</v>
      </c>
      <c r="AA41" s="393" t="s">
        <v>90</v>
      </c>
      <c r="AB41" s="395" t="s">
        <v>281</v>
      </c>
      <c r="AC41" s="392">
        <v>1</v>
      </c>
      <c r="AD41" s="390"/>
      <c r="AE41" s="390"/>
      <c r="AF41" s="390"/>
      <c r="AG41" s="390"/>
      <c r="AH41" s="395" t="s">
        <v>90</v>
      </c>
      <c r="AI41" s="392">
        <v>0</v>
      </c>
      <c r="AJ41" s="390"/>
      <c r="AK41" s="390"/>
      <c r="AL41" s="390"/>
      <c r="AM41" s="390"/>
      <c r="AN41" s="395" t="s">
        <v>281</v>
      </c>
      <c r="AO41" s="392">
        <v>1</v>
      </c>
      <c r="AP41" s="390"/>
      <c r="AQ41" s="390"/>
      <c r="AR41" s="390"/>
      <c r="AS41" s="390"/>
      <c r="AT41" s="421"/>
      <c r="AU41" s="422">
        <v>2</v>
      </c>
      <c r="AV41" s="423"/>
      <c r="AW41" s="423"/>
      <c r="AX41" s="480"/>
    </row>
    <row r="42" spans="1:50" s="425" customFormat="1" ht="15.75" hidden="1" customHeight="1" x14ac:dyDescent="0.2">
      <c r="A42" s="421"/>
      <c r="B42" s="399" t="s">
        <v>282</v>
      </c>
      <c r="C42" s="395" t="s">
        <v>283</v>
      </c>
      <c r="D42" s="390" t="s">
        <v>221</v>
      </c>
      <c r="E42" s="395" t="s">
        <v>284</v>
      </c>
      <c r="F42" s="390" t="s">
        <v>285</v>
      </c>
      <c r="G42" s="400" t="s">
        <v>192</v>
      </c>
      <c r="H42" s="390" t="s">
        <v>124</v>
      </c>
      <c r="I42" s="390" t="s">
        <v>286</v>
      </c>
      <c r="J42" s="390" t="s">
        <v>287</v>
      </c>
      <c r="K42" s="390" t="s">
        <v>83</v>
      </c>
      <c r="L42" s="400" t="s">
        <v>288</v>
      </c>
      <c r="M42" s="391">
        <v>28</v>
      </c>
      <c r="N42" s="400" t="s">
        <v>289</v>
      </c>
      <c r="O42" s="382">
        <v>2</v>
      </c>
      <c r="P42" s="382" t="s">
        <v>86</v>
      </c>
      <c r="Q42" s="390" t="s">
        <v>290</v>
      </c>
      <c r="R42" s="390" t="s">
        <v>291</v>
      </c>
      <c r="S42" s="385">
        <v>45383</v>
      </c>
      <c r="T42" s="385">
        <v>45657</v>
      </c>
      <c r="U42" s="400" t="s">
        <v>275</v>
      </c>
      <c r="V42" s="561" t="s">
        <v>90</v>
      </c>
      <c r="W42" s="383">
        <v>0</v>
      </c>
      <c r="X42" s="392"/>
      <c r="Y42" s="420"/>
      <c r="Z42" s="389" t="s">
        <v>90</v>
      </c>
      <c r="AA42" s="393" t="s">
        <v>90</v>
      </c>
      <c r="AB42" s="395" t="s">
        <v>292</v>
      </c>
      <c r="AC42" s="392">
        <v>1</v>
      </c>
      <c r="AD42" s="390"/>
      <c r="AE42" s="390"/>
      <c r="AF42" s="390"/>
      <c r="AG42" s="390"/>
      <c r="AH42" s="395" t="s">
        <v>90</v>
      </c>
      <c r="AI42" s="392">
        <v>0</v>
      </c>
      <c r="AJ42" s="390"/>
      <c r="AK42" s="390"/>
      <c r="AL42" s="390"/>
      <c r="AM42" s="390"/>
      <c r="AN42" s="395" t="s">
        <v>292</v>
      </c>
      <c r="AO42" s="392">
        <v>1</v>
      </c>
      <c r="AP42" s="390"/>
      <c r="AQ42" s="390"/>
      <c r="AR42" s="390"/>
      <c r="AS42" s="390"/>
      <c r="AT42" s="421"/>
      <c r="AU42" s="422">
        <v>2</v>
      </c>
      <c r="AV42" s="423"/>
      <c r="AW42" s="423"/>
      <c r="AX42" s="480"/>
    </row>
    <row r="43" spans="1:50" s="425" customFormat="1" ht="15.75" hidden="1" customHeight="1" x14ac:dyDescent="0.2">
      <c r="A43" s="421"/>
      <c r="B43" s="399" t="s">
        <v>74</v>
      </c>
      <c r="C43" s="395" t="s">
        <v>93</v>
      </c>
      <c r="D43" s="390" t="s">
        <v>131</v>
      </c>
      <c r="E43" s="395" t="s">
        <v>95</v>
      </c>
      <c r="F43" s="390" t="s">
        <v>222</v>
      </c>
      <c r="G43" s="400" t="s">
        <v>192</v>
      </c>
      <c r="H43" s="395" t="s">
        <v>214</v>
      </c>
      <c r="I43" s="395" t="s">
        <v>81</v>
      </c>
      <c r="J43" s="390" t="s">
        <v>82</v>
      </c>
      <c r="K43" s="395" t="s">
        <v>83</v>
      </c>
      <c r="L43" s="390" t="s">
        <v>84</v>
      </c>
      <c r="M43" s="382">
        <v>29</v>
      </c>
      <c r="N43" s="400" t="s">
        <v>293</v>
      </c>
      <c r="O43" s="382">
        <v>2</v>
      </c>
      <c r="P43" s="382" t="s">
        <v>86</v>
      </c>
      <c r="Q43" s="390" t="s">
        <v>294</v>
      </c>
      <c r="R43" s="390" t="s">
        <v>295</v>
      </c>
      <c r="S43" s="385">
        <v>45383</v>
      </c>
      <c r="T43" s="385">
        <v>45657</v>
      </c>
      <c r="U43" s="400" t="s">
        <v>275</v>
      </c>
      <c r="V43" s="561" t="s">
        <v>90</v>
      </c>
      <c r="W43" s="383">
        <v>0</v>
      </c>
      <c r="X43" s="392"/>
      <c r="Y43" s="420"/>
      <c r="Z43" s="389" t="s">
        <v>90</v>
      </c>
      <c r="AA43" s="393" t="s">
        <v>90</v>
      </c>
      <c r="AB43" s="395" t="s">
        <v>296</v>
      </c>
      <c r="AC43" s="392">
        <v>1</v>
      </c>
      <c r="AD43" s="390"/>
      <c r="AE43" s="390"/>
      <c r="AF43" s="390"/>
      <c r="AG43" s="390"/>
      <c r="AH43" s="395" t="s">
        <v>90</v>
      </c>
      <c r="AI43" s="392">
        <v>0</v>
      </c>
      <c r="AJ43" s="390"/>
      <c r="AK43" s="390"/>
      <c r="AL43" s="390"/>
      <c r="AM43" s="390"/>
      <c r="AN43" s="395" t="s">
        <v>296</v>
      </c>
      <c r="AO43" s="392">
        <v>1</v>
      </c>
      <c r="AP43" s="390"/>
      <c r="AQ43" s="390"/>
      <c r="AR43" s="390"/>
      <c r="AS43" s="390"/>
      <c r="AT43" s="421"/>
      <c r="AU43" s="422">
        <v>2</v>
      </c>
      <c r="AV43" s="423"/>
      <c r="AW43" s="423"/>
      <c r="AX43" s="480"/>
    </row>
    <row r="44" spans="1:50" s="425" customFormat="1" ht="15.75" hidden="1" customHeight="1" x14ac:dyDescent="0.2">
      <c r="A44" s="421"/>
      <c r="B44" s="399" t="s">
        <v>74</v>
      </c>
      <c r="C44" s="395" t="s">
        <v>93</v>
      </c>
      <c r="D44" s="390" t="s">
        <v>131</v>
      </c>
      <c r="E44" s="395" t="s">
        <v>95</v>
      </c>
      <c r="F44" s="390" t="s">
        <v>222</v>
      </c>
      <c r="G44" s="400" t="s">
        <v>192</v>
      </c>
      <c r="H44" s="395" t="s">
        <v>214</v>
      </c>
      <c r="I44" s="395" t="s">
        <v>81</v>
      </c>
      <c r="J44" s="390" t="s">
        <v>82</v>
      </c>
      <c r="K44" s="395" t="s">
        <v>83</v>
      </c>
      <c r="L44" s="390" t="s">
        <v>84</v>
      </c>
      <c r="M44" s="391">
        <v>30</v>
      </c>
      <c r="N44" s="400" t="s">
        <v>297</v>
      </c>
      <c r="O44" s="382">
        <v>2</v>
      </c>
      <c r="P44" s="382" t="s">
        <v>86</v>
      </c>
      <c r="Q44" s="390" t="s">
        <v>298</v>
      </c>
      <c r="R44" s="390" t="s">
        <v>299</v>
      </c>
      <c r="S44" s="385">
        <v>45383</v>
      </c>
      <c r="T44" s="385">
        <v>45657</v>
      </c>
      <c r="U44" s="400" t="s">
        <v>275</v>
      </c>
      <c r="V44" s="561" t="s">
        <v>90</v>
      </c>
      <c r="W44" s="383">
        <v>0</v>
      </c>
      <c r="X44" s="392"/>
      <c r="Y44" s="420"/>
      <c r="Z44" s="389" t="s">
        <v>90</v>
      </c>
      <c r="AA44" s="393" t="s">
        <v>90</v>
      </c>
      <c r="AB44" s="395" t="s">
        <v>300</v>
      </c>
      <c r="AC44" s="392">
        <v>1</v>
      </c>
      <c r="AD44" s="390"/>
      <c r="AE44" s="390"/>
      <c r="AF44" s="390"/>
      <c r="AG44" s="390"/>
      <c r="AH44" s="395" t="s">
        <v>90</v>
      </c>
      <c r="AI44" s="392">
        <v>0</v>
      </c>
      <c r="AJ44" s="390"/>
      <c r="AK44" s="390"/>
      <c r="AL44" s="390"/>
      <c r="AM44" s="390"/>
      <c r="AN44" s="395" t="s">
        <v>300</v>
      </c>
      <c r="AO44" s="392">
        <v>1</v>
      </c>
      <c r="AP44" s="390"/>
      <c r="AQ44" s="390"/>
      <c r="AR44" s="390"/>
      <c r="AS44" s="390"/>
      <c r="AT44" s="421"/>
      <c r="AU44" s="422">
        <v>2</v>
      </c>
      <c r="AV44" s="423"/>
      <c r="AW44" s="423"/>
      <c r="AX44" s="480"/>
    </row>
    <row r="45" spans="1:50" s="425" customFormat="1" ht="15.75" hidden="1" customHeight="1" x14ac:dyDescent="0.2">
      <c r="A45" s="421"/>
      <c r="B45" s="399" t="s">
        <v>74</v>
      </c>
      <c r="C45" s="395" t="s">
        <v>93</v>
      </c>
      <c r="D45" s="390" t="s">
        <v>301</v>
      </c>
      <c r="E45" s="395" t="s">
        <v>95</v>
      </c>
      <c r="F45" s="390" t="s">
        <v>191</v>
      </c>
      <c r="G45" s="400" t="s">
        <v>192</v>
      </c>
      <c r="H45" s="395" t="s">
        <v>214</v>
      </c>
      <c r="I45" s="395" t="s">
        <v>81</v>
      </c>
      <c r="J45" s="390" t="s">
        <v>82</v>
      </c>
      <c r="K45" s="395" t="s">
        <v>83</v>
      </c>
      <c r="L45" s="390" t="s">
        <v>84</v>
      </c>
      <c r="M45" s="382">
        <v>31</v>
      </c>
      <c r="N45" s="400" t="s">
        <v>302</v>
      </c>
      <c r="O45" s="382">
        <v>2</v>
      </c>
      <c r="P45" s="382" t="s">
        <v>86</v>
      </c>
      <c r="Q45" s="390" t="s">
        <v>303</v>
      </c>
      <c r="R45" s="390" t="s">
        <v>304</v>
      </c>
      <c r="S45" s="385">
        <v>45383</v>
      </c>
      <c r="T45" s="385">
        <v>45657</v>
      </c>
      <c r="U45" s="400" t="s">
        <v>275</v>
      </c>
      <c r="V45" s="561" t="s">
        <v>90</v>
      </c>
      <c r="W45" s="383">
        <v>0</v>
      </c>
      <c r="X45" s="392"/>
      <c r="Y45" s="420"/>
      <c r="Z45" s="389" t="s">
        <v>90</v>
      </c>
      <c r="AA45" s="393" t="s">
        <v>90</v>
      </c>
      <c r="AB45" s="395" t="s">
        <v>305</v>
      </c>
      <c r="AC45" s="392">
        <v>1</v>
      </c>
      <c r="AD45" s="390"/>
      <c r="AE45" s="390"/>
      <c r="AF45" s="390"/>
      <c r="AG45" s="390"/>
      <c r="AH45" s="395" t="s">
        <v>90</v>
      </c>
      <c r="AI45" s="392">
        <v>0</v>
      </c>
      <c r="AJ45" s="390"/>
      <c r="AK45" s="390"/>
      <c r="AL45" s="390"/>
      <c r="AM45" s="390"/>
      <c r="AN45" s="395" t="s">
        <v>305</v>
      </c>
      <c r="AO45" s="392">
        <v>1</v>
      </c>
      <c r="AP45" s="390"/>
      <c r="AQ45" s="390"/>
      <c r="AR45" s="390"/>
      <c r="AS45" s="390"/>
      <c r="AT45" s="421"/>
      <c r="AU45" s="422">
        <v>2</v>
      </c>
      <c r="AV45" s="423"/>
      <c r="AW45" s="423"/>
      <c r="AX45" s="480"/>
    </row>
    <row r="46" spans="1:50" s="421" customFormat="1" ht="15.75" hidden="1" customHeight="1" x14ac:dyDescent="0.2">
      <c r="A46" s="427"/>
      <c r="B46" s="447" t="s">
        <v>74</v>
      </c>
      <c r="C46" s="445" t="s">
        <v>93</v>
      </c>
      <c r="D46" s="440" t="s">
        <v>301</v>
      </c>
      <c r="E46" s="445" t="s">
        <v>95</v>
      </c>
      <c r="F46" s="440" t="s">
        <v>285</v>
      </c>
      <c r="G46" s="445" t="s">
        <v>306</v>
      </c>
      <c r="H46" s="445" t="s">
        <v>80</v>
      </c>
      <c r="I46" s="445" t="s">
        <v>98</v>
      </c>
      <c r="J46" s="440" t="s">
        <v>307</v>
      </c>
      <c r="K46" s="445" t="s">
        <v>83</v>
      </c>
      <c r="L46" s="440" t="s">
        <v>84</v>
      </c>
      <c r="M46" s="441">
        <v>32</v>
      </c>
      <c r="N46" s="448" t="s">
        <v>308</v>
      </c>
      <c r="O46" s="9">
        <v>4</v>
      </c>
      <c r="P46" s="433" t="s">
        <v>86</v>
      </c>
      <c r="Q46" s="440" t="s">
        <v>309</v>
      </c>
      <c r="R46" s="440" t="s">
        <v>310</v>
      </c>
      <c r="S46" s="436">
        <v>45323</v>
      </c>
      <c r="T46" s="436">
        <v>45657</v>
      </c>
      <c r="U46" s="448" t="s">
        <v>311</v>
      </c>
      <c r="V46" s="566" t="s">
        <v>312</v>
      </c>
      <c r="W46" s="9">
        <v>1</v>
      </c>
      <c r="X46" s="398">
        <v>1</v>
      </c>
      <c r="Y46" s="476">
        <f>+Tabla4[[#This Row],[Avance cuantitativo
I trimestre]]/Tabla4[[#This Row],[Programación  meta
I trimestre ]]</f>
        <v>1</v>
      </c>
      <c r="Z46" s="561" t="s">
        <v>313</v>
      </c>
      <c r="AA46" s="569" t="s">
        <v>271</v>
      </c>
      <c r="AB46" s="445" t="s">
        <v>314</v>
      </c>
      <c r="AC46" s="442">
        <v>1</v>
      </c>
      <c r="AD46" s="440"/>
      <c r="AE46" s="440"/>
      <c r="AF46" s="440"/>
      <c r="AG46" s="440"/>
      <c r="AH46" s="445" t="s">
        <v>315</v>
      </c>
      <c r="AI46" s="442">
        <v>1</v>
      </c>
      <c r="AJ46" s="440"/>
      <c r="AK46" s="440"/>
      <c r="AL46" s="440"/>
      <c r="AM46" s="440"/>
      <c r="AN46" s="445" t="s">
        <v>316</v>
      </c>
      <c r="AO46" s="442">
        <v>1</v>
      </c>
      <c r="AP46" s="440"/>
      <c r="AQ46" s="440"/>
      <c r="AR46" s="440"/>
      <c r="AS46" s="440"/>
      <c r="AT46" s="500"/>
      <c r="AU46" s="477">
        <v>4</v>
      </c>
      <c r="AV46" s="478"/>
      <c r="AW46" s="478"/>
      <c r="AX46" s="497"/>
    </row>
    <row r="47" spans="1:50" s="429" customFormat="1" ht="15.75" hidden="1" customHeight="1" x14ac:dyDescent="0.2">
      <c r="A47" s="427"/>
      <c r="B47" s="447" t="s">
        <v>74</v>
      </c>
      <c r="C47" s="445" t="s">
        <v>93</v>
      </c>
      <c r="D47" s="440" t="s">
        <v>301</v>
      </c>
      <c r="E47" s="445" t="s">
        <v>95</v>
      </c>
      <c r="F47" s="440" t="s">
        <v>285</v>
      </c>
      <c r="G47" s="445" t="s">
        <v>306</v>
      </c>
      <c r="H47" s="445" t="s">
        <v>80</v>
      </c>
      <c r="I47" s="445" t="s">
        <v>98</v>
      </c>
      <c r="J47" s="440" t="s">
        <v>307</v>
      </c>
      <c r="K47" s="445" t="s">
        <v>83</v>
      </c>
      <c r="L47" s="440" t="s">
        <v>84</v>
      </c>
      <c r="M47" s="433">
        <v>33</v>
      </c>
      <c r="N47" s="448" t="s">
        <v>317</v>
      </c>
      <c r="O47" s="455">
        <v>1</v>
      </c>
      <c r="P47" s="433" t="s">
        <v>142</v>
      </c>
      <c r="Q47" s="440" t="s">
        <v>318</v>
      </c>
      <c r="R47" s="440" t="s">
        <v>319</v>
      </c>
      <c r="S47" s="436">
        <v>45323</v>
      </c>
      <c r="T47" s="436">
        <v>45657</v>
      </c>
      <c r="U47" s="448" t="s">
        <v>311</v>
      </c>
      <c r="V47" s="566" t="s">
        <v>320</v>
      </c>
      <c r="W47" s="464">
        <v>1</v>
      </c>
      <c r="X47" s="398">
        <v>1</v>
      </c>
      <c r="Y47" s="476">
        <f>+Tabla4[[#This Row],[Avance cuantitativo
I trimestre]]/Tabla4[[#This Row],[Programación  meta
I trimestre ]]</f>
        <v>1</v>
      </c>
      <c r="Z47" s="561" t="s">
        <v>321</v>
      </c>
      <c r="AA47" s="569" t="s">
        <v>322</v>
      </c>
      <c r="AB47" s="445" t="s">
        <v>323</v>
      </c>
      <c r="AC47" s="444">
        <v>1</v>
      </c>
      <c r="AD47" s="440"/>
      <c r="AE47" s="440"/>
      <c r="AF47" s="440"/>
      <c r="AG47" s="440"/>
      <c r="AH47" s="445" t="s">
        <v>323</v>
      </c>
      <c r="AI47" s="444">
        <v>1</v>
      </c>
      <c r="AJ47" s="440"/>
      <c r="AK47" s="440"/>
      <c r="AL47" s="440"/>
      <c r="AM47" s="440"/>
      <c r="AN47" s="445" t="s">
        <v>323</v>
      </c>
      <c r="AO47" s="444">
        <v>1</v>
      </c>
      <c r="AP47" s="440"/>
      <c r="AQ47" s="440"/>
      <c r="AR47" s="440"/>
      <c r="AS47" s="440"/>
      <c r="AT47" s="500"/>
      <c r="AU47" s="479">
        <v>1</v>
      </c>
      <c r="AV47" s="478"/>
      <c r="AW47" s="478"/>
      <c r="AX47" s="497"/>
    </row>
    <row r="48" spans="1:50" s="421" customFormat="1" ht="15.75" hidden="1" customHeight="1" x14ac:dyDescent="0.2">
      <c r="B48" s="447" t="s">
        <v>74</v>
      </c>
      <c r="C48" s="445" t="s">
        <v>93</v>
      </c>
      <c r="D48" s="440" t="s">
        <v>131</v>
      </c>
      <c r="E48" s="445" t="s">
        <v>95</v>
      </c>
      <c r="F48" s="440" t="s">
        <v>324</v>
      </c>
      <c r="G48" s="445" t="s">
        <v>325</v>
      </c>
      <c r="H48" s="445" t="s">
        <v>80</v>
      </c>
      <c r="I48" s="445" t="s">
        <v>181</v>
      </c>
      <c r="J48" s="440" t="s">
        <v>82</v>
      </c>
      <c r="K48" s="445" t="s">
        <v>83</v>
      </c>
      <c r="L48" s="440" t="s">
        <v>84</v>
      </c>
      <c r="M48" s="441">
        <v>34</v>
      </c>
      <c r="N48" s="448" t="s">
        <v>326</v>
      </c>
      <c r="O48" s="433">
        <v>4</v>
      </c>
      <c r="P48" s="433" t="s">
        <v>86</v>
      </c>
      <c r="Q48" s="440" t="s">
        <v>327</v>
      </c>
      <c r="R48" s="440" t="s">
        <v>328</v>
      </c>
      <c r="S48" s="436">
        <v>45292</v>
      </c>
      <c r="T48" s="436">
        <v>45657</v>
      </c>
      <c r="U48" s="448" t="s">
        <v>329</v>
      </c>
      <c r="V48" s="566" t="s">
        <v>330</v>
      </c>
      <c r="W48" s="9">
        <v>1</v>
      </c>
      <c r="X48" s="398">
        <v>1</v>
      </c>
      <c r="Y48" s="476">
        <f>+Tabla4[[#This Row],[Avance cuantitativo
I trimestre]]/Tabla4[[#This Row],[Programación  meta
I trimestre ]]</f>
        <v>1</v>
      </c>
      <c r="Z48" s="561" t="s">
        <v>331</v>
      </c>
      <c r="AA48" s="569" t="s">
        <v>271</v>
      </c>
      <c r="AB48" s="445" t="s">
        <v>332</v>
      </c>
      <c r="AC48" s="442">
        <v>1</v>
      </c>
      <c r="AD48" s="440"/>
      <c r="AE48" s="440"/>
      <c r="AF48" s="440"/>
      <c r="AG48" s="440"/>
      <c r="AH48" s="445" t="s">
        <v>333</v>
      </c>
      <c r="AI48" s="442">
        <v>1</v>
      </c>
      <c r="AJ48" s="440"/>
      <c r="AK48" s="440"/>
      <c r="AL48" s="440"/>
      <c r="AM48" s="440"/>
      <c r="AN48" s="445" t="s">
        <v>334</v>
      </c>
      <c r="AO48" s="442">
        <v>1</v>
      </c>
      <c r="AP48" s="440"/>
      <c r="AQ48" s="440"/>
      <c r="AR48" s="440"/>
      <c r="AS48" s="440"/>
      <c r="AT48" s="496"/>
      <c r="AU48" s="477">
        <v>4</v>
      </c>
      <c r="AV48" s="478"/>
      <c r="AW48" s="478"/>
      <c r="AX48" s="497"/>
    </row>
    <row r="49" spans="2:50" s="421" customFormat="1" ht="15.75" hidden="1" customHeight="1" x14ac:dyDescent="0.2">
      <c r="B49" s="447" t="s">
        <v>74</v>
      </c>
      <c r="C49" s="445" t="s">
        <v>93</v>
      </c>
      <c r="D49" s="440" t="s">
        <v>131</v>
      </c>
      <c r="E49" s="445" t="s">
        <v>95</v>
      </c>
      <c r="F49" s="440" t="s">
        <v>324</v>
      </c>
      <c r="G49" s="445" t="s">
        <v>325</v>
      </c>
      <c r="H49" s="445" t="s">
        <v>80</v>
      </c>
      <c r="I49" s="445" t="s">
        <v>181</v>
      </c>
      <c r="J49" s="440" t="s">
        <v>82</v>
      </c>
      <c r="K49" s="445" t="s">
        <v>83</v>
      </c>
      <c r="L49" s="440" t="s">
        <v>84</v>
      </c>
      <c r="M49" s="433">
        <v>35</v>
      </c>
      <c r="N49" s="448" t="s">
        <v>335</v>
      </c>
      <c r="O49" s="433">
        <v>12</v>
      </c>
      <c r="P49" s="433" t="s">
        <v>86</v>
      </c>
      <c r="Q49" s="440" t="s">
        <v>336</v>
      </c>
      <c r="R49" s="440" t="s">
        <v>337</v>
      </c>
      <c r="S49" s="436">
        <v>45292</v>
      </c>
      <c r="T49" s="436">
        <v>45657</v>
      </c>
      <c r="U49" s="448" t="s">
        <v>329</v>
      </c>
      <c r="V49" s="566" t="s">
        <v>338</v>
      </c>
      <c r="W49" s="9">
        <v>3</v>
      </c>
      <c r="X49" s="398">
        <v>5</v>
      </c>
      <c r="Y49" s="476">
        <v>1</v>
      </c>
      <c r="Z49" s="561" t="s">
        <v>339</v>
      </c>
      <c r="AA49" s="569" t="s">
        <v>271</v>
      </c>
      <c r="AB49" s="445" t="s">
        <v>338</v>
      </c>
      <c r="AC49" s="442">
        <v>3</v>
      </c>
      <c r="AD49" s="440"/>
      <c r="AE49" s="440"/>
      <c r="AF49" s="440"/>
      <c r="AG49" s="440"/>
      <c r="AH49" s="445" t="s">
        <v>338</v>
      </c>
      <c r="AI49" s="442">
        <v>3</v>
      </c>
      <c r="AJ49" s="440"/>
      <c r="AK49" s="440"/>
      <c r="AL49" s="440"/>
      <c r="AM49" s="440"/>
      <c r="AN49" s="445" t="s">
        <v>338</v>
      </c>
      <c r="AO49" s="442">
        <v>3</v>
      </c>
      <c r="AP49" s="440"/>
      <c r="AQ49" s="440"/>
      <c r="AR49" s="440"/>
      <c r="AS49" s="440"/>
      <c r="AT49" s="496"/>
      <c r="AU49" s="477">
        <v>12</v>
      </c>
      <c r="AV49" s="478"/>
      <c r="AW49" s="478"/>
      <c r="AX49" s="497"/>
    </row>
    <row r="50" spans="2:50" s="421" customFormat="1" ht="15.75" hidden="1" customHeight="1" x14ac:dyDescent="0.2">
      <c r="B50" s="447" t="s">
        <v>340</v>
      </c>
      <c r="C50" s="445" t="s">
        <v>93</v>
      </c>
      <c r="D50" s="440" t="s">
        <v>131</v>
      </c>
      <c r="E50" s="445" t="s">
        <v>95</v>
      </c>
      <c r="F50" s="440" t="s">
        <v>132</v>
      </c>
      <c r="G50" s="445" t="s">
        <v>133</v>
      </c>
      <c r="H50" s="445" t="s">
        <v>80</v>
      </c>
      <c r="I50" s="445" t="s">
        <v>181</v>
      </c>
      <c r="J50" s="440" t="s">
        <v>341</v>
      </c>
      <c r="K50" s="445" t="s">
        <v>83</v>
      </c>
      <c r="L50" s="440" t="s">
        <v>84</v>
      </c>
      <c r="M50" s="441">
        <v>36</v>
      </c>
      <c r="N50" s="448" t="s">
        <v>342</v>
      </c>
      <c r="O50" s="455">
        <v>1</v>
      </c>
      <c r="P50" s="433" t="s">
        <v>142</v>
      </c>
      <c r="Q50" s="440" t="s">
        <v>343</v>
      </c>
      <c r="R50" s="440" t="s">
        <v>344</v>
      </c>
      <c r="S50" s="436">
        <v>45292</v>
      </c>
      <c r="T50" s="436">
        <v>45657</v>
      </c>
      <c r="U50" s="448" t="s">
        <v>345</v>
      </c>
      <c r="V50" s="566" t="s">
        <v>346</v>
      </c>
      <c r="W50" s="464">
        <v>1</v>
      </c>
      <c r="X50" s="551">
        <v>1</v>
      </c>
      <c r="Y50" s="476">
        <f>+Tabla4[[#This Row],[Avance cuantitativo
I trimestre]]/Tabla4[[#This Row],[Programación  meta
I trimestre ]]</f>
        <v>1</v>
      </c>
      <c r="Z50" s="561" t="s">
        <v>347</v>
      </c>
      <c r="AA50" s="569" t="s">
        <v>348</v>
      </c>
      <c r="AB50" s="445" t="s">
        <v>349</v>
      </c>
      <c r="AC50" s="444">
        <v>1</v>
      </c>
      <c r="AD50" s="440"/>
      <c r="AE50" s="440"/>
      <c r="AF50" s="440"/>
      <c r="AG50" s="440"/>
      <c r="AH50" s="445" t="s">
        <v>350</v>
      </c>
      <c r="AI50" s="444">
        <v>1</v>
      </c>
      <c r="AJ50" s="440"/>
      <c r="AK50" s="440"/>
      <c r="AL50" s="440"/>
      <c r="AM50" s="440"/>
      <c r="AN50" s="445" t="s">
        <v>351</v>
      </c>
      <c r="AO50" s="444">
        <v>1</v>
      </c>
      <c r="AP50" s="440"/>
      <c r="AQ50" s="440"/>
      <c r="AR50" s="440"/>
      <c r="AS50" s="440"/>
      <c r="AT50" s="496"/>
      <c r="AU50" s="479">
        <v>1</v>
      </c>
      <c r="AV50" s="478"/>
      <c r="AW50" s="478"/>
      <c r="AX50" s="497"/>
    </row>
    <row r="51" spans="2:50" s="421" customFormat="1" ht="336" customHeight="1" x14ac:dyDescent="0.2">
      <c r="B51" s="456" t="s">
        <v>74</v>
      </c>
      <c r="C51" s="457" t="s">
        <v>93</v>
      </c>
      <c r="D51" s="458" t="s">
        <v>131</v>
      </c>
      <c r="E51" s="457" t="s">
        <v>95</v>
      </c>
      <c r="F51" s="458" t="s">
        <v>352</v>
      </c>
      <c r="G51" s="457" t="s">
        <v>353</v>
      </c>
      <c r="H51" s="445" t="s">
        <v>80</v>
      </c>
      <c r="I51" s="457" t="s">
        <v>81</v>
      </c>
      <c r="J51" s="458" t="s">
        <v>82</v>
      </c>
      <c r="K51" s="445" t="s">
        <v>354</v>
      </c>
      <c r="L51" s="440" t="s">
        <v>84</v>
      </c>
      <c r="M51" s="433">
        <v>37</v>
      </c>
      <c r="N51" s="458" t="s">
        <v>355</v>
      </c>
      <c r="O51" s="459">
        <v>4</v>
      </c>
      <c r="P51" s="459" t="s">
        <v>86</v>
      </c>
      <c r="Q51" s="458" t="s">
        <v>356</v>
      </c>
      <c r="R51" s="458" t="s">
        <v>357</v>
      </c>
      <c r="S51" s="460">
        <v>45292</v>
      </c>
      <c r="T51" s="459" t="s">
        <v>171</v>
      </c>
      <c r="U51" s="461" t="s">
        <v>358</v>
      </c>
      <c r="V51" s="566" t="s">
        <v>359</v>
      </c>
      <c r="W51" s="434">
        <v>1</v>
      </c>
      <c r="X51" s="383">
        <v>1</v>
      </c>
      <c r="Y51" s="476">
        <f>+Tabla4[[#This Row],[Avance cuantitativo
I trimestre]]/Tabla4[[#This Row],[Programación  meta
I trimestre ]]</f>
        <v>1</v>
      </c>
      <c r="Z51" s="561" t="s">
        <v>360</v>
      </c>
      <c r="AA51" s="569" t="s">
        <v>361</v>
      </c>
      <c r="AB51" s="457" t="s">
        <v>359</v>
      </c>
      <c r="AC51" s="459">
        <v>1</v>
      </c>
      <c r="AD51" s="440"/>
      <c r="AE51" s="440"/>
      <c r="AF51" s="440"/>
      <c r="AG51" s="440"/>
      <c r="AH51" s="457" t="s">
        <v>359</v>
      </c>
      <c r="AI51" s="459">
        <v>1</v>
      </c>
      <c r="AJ51" s="440"/>
      <c r="AK51" s="440"/>
      <c r="AL51" s="440"/>
      <c r="AM51" s="440"/>
      <c r="AN51" s="457" t="s">
        <v>359</v>
      </c>
      <c r="AO51" s="459">
        <v>1</v>
      </c>
      <c r="AP51" s="440"/>
      <c r="AQ51" s="440"/>
      <c r="AR51" s="440"/>
      <c r="AS51" s="440"/>
      <c r="AT51" s="496"/>
      <c r="AU51" s="477">
        <v>4</v>
      </c>
      <c r="AV51" s="478"/>
      <c r="AW51" s="478"/>
      <c r="AX51" s="497"/>
    </row>
    <row r="52" spans="2:50" s="421" customFormat="1" ht="47.25" hidden="1" customHeight="1" x14ac:dyDescent="0.2">
      <c r="B52" s="399" t="s">
        <v>74</v>
      </c>
      <c r="C52" s="395" t="s">
        <v>93</v>
      </c>
      <c r="D52" s="390" t="s">
        <v>131</v>
      </c>
      <c r="E52" s="395" t="s">
        <v>95</v>
      </c>
      <c r="F52" s="390" t="s">
        <v>222</v>
      </c>
      <c r="G52" s="400" t="s">
        <v>192</v>
      </c>
      <c r="H52" s="395" t="s">
        <v>214</v>
      </c>
      <c r="I52" s="395" t="s">
        <v>81</v>
      </c>
      <c r="J52" s="390" t="s">
        <v>82</v>
      </c>
      <c r="K52" s="395" t="s">
        <v>83</v>
      </c>
      <c r="L52" s="390" t="s">
        <v>84</v>
      </c>
      <c r="M52" s="391">
        <v>38</v>
      </c>
      <c r="N52" s="400" t="s">
        <v>362</v>
      </c>
      <c r="O52" s="382">
        <v>2</v>
      </c>
      <c r="P52" s="382" t="s">
        <v>86</v>
      </c>
      <c r="Q52" s="390" t="s">
        <v>363</v>
      </c>
      <c r="R52" s="390" t="s">
        <v>274</v>
      </c>
      <c r="S52" s="385">
        <v>45383</v>
      </c>
      <c r="T52" s="385">
        <v>45657</v>
      </c>
      <c r="U52" s="400" t="s">
        <v>364</v>
      </c>
      <c r="V52" s="561" t="s">
        <v>90</v>
      </c>
      <c r="W52" s="383">
        <v>0</v>
      </c>
      <c r="X52" s="392"/>
      <c r="Y52" s="420"/>
      <c r="Z52" s="389" t="s">
        <v>90</v>
      </c>
      <c r="AA52" s="393" t="s">
        <v>90</v>
      </c>
      <c r="AB52" s="395" t="s">
        <v>276</v>
      </c>
      <c r="AC52" s="392">
        <v>1</v>
      </c>
      <c r="AD52" s="390"/>
      <c r="AE52" s="390"/>
      <c r="AF52" s="390"/>
      <c r="AG52" s="390"/>
      <c r="AH52" s="395" t="s">
        <v>90</v>
      </c>
      <c r="AI52" s="392">
        <v>0</v>
      </c>
      <c r="AJ52" s="390"/>
      <c r="AK52" s="390"/>
      <c r="AL52" s="390"/>
      <c r="AM52" s="390"/>
      <c r="AN52" s="395" t="s">
        <v>276</v>
      </c>
      <c r="AO52" s="392">
        <v>1</v>
      </c>
      <c r="AP52" s="390"/>
      <c r="AQ52" s="390"/>
      <c r="AR52" s="390"/>
      <c r="AS52" s="390"/>
      <c r="AU52" s="422">
        <v>2</v>
      </c>
      <c r="AV52" s="423"/>
      <c r="AW52" s="423"/>
      <c r="AX52" s="480"/>
    </row>
    <row r="53" spans="2:50" s="421" customFormat="1" ht="47.25" hidden="1" customHeight="1" x14ac:dyDescent="0.2">
      <c r="B53" s="399" t="s">
        <v>282</v>
      </c>
      <c r="C53" s="395" t="s">
        <v>283</v>
      </c>
      <c r="D53" s="390" t="s">
        <v>221</v>
      </c>
      <c r="E53" s="395" t="s">
        <v>284</v>
      </c>
      <c r="F53" s="390" t="s">
        <v>285</v>
      </c>
      <c r="G53" s="400" t="s">
        <v>192</v>
      </c>
      <c r="H53" s="390" t="s">
        <v>124</v>
      </c>
      <c r="I53" s="390" t="s">
        <v>286</v>
      </c>
      <c r="J53" s="390" t="s">
        <v>287</v>
      </c>
      <c r="K53" s="390" t="s">
        <v>83</v>
      </c>
      <c r="L53" s="400" t="s">
        <v>288</v>
      </c>
      <c r="M53" s="382">
        <v>39</v>
      </c>
      <c r="N53" s="400" t="s">
        <v>365</v>
      </c>
      <c r="O53" s="382">
        <v>2</v>
      </c>
      <c r="P53" s="382" t="s">
        <v>86</v>
      </c>
      <c r="Q53" s="390" t="s">
        <v>366</v>
      </c>
      <c r="R53" s="390" t="s">
        <v>367</v>
      </c>
      <c r="S53" s="385">
        <v>45383</v>
      </c>
      <c r="T53" s="385">
        <v>45657</v>
      </c>
      <c r="U53" s="400" t="s">
        <v>364</v>
      </c>
      <c r="V53" s="561" t="s">
        <v>90</v>
      </c>
      <c r="W53" s="383">
        <v>0</v>
      </c>
      <c r="X53" s="392"/>
      <c r="Y53" s="420"/>
      <c r="Z53" s="389" t="s">
        <v>90</v>
      </c>
      <c r="AA53" s="393" t="s">
        <v>90</v>
      </c>
      <c r="AB53" s="395" t="s">
        <v>368</v>
      </c>
      <c r="AC53" s="392">
        <v>1</v>
      </c>
      <c r="AD53" s="390"/>
      <c r="AE53" s="390"/>
      <c r="AF53" s="390"/>
      <c r="AG53" s="390"/>
      <c r="AH53" s="395" t="s">
        <v>90</v>
      </c>
      <c r="AI53" s="392">
        <v>0</v>
      </c>
      <c r="AJ53" s="390"/>
      <c r="AK53" s="390"/>
      <c r="AL53" s="390"/>
      <c r="AM53" s="390"/>
      <c r="AN53" s="395" t="s">
        <v>368</v>
      </c>
      <c r="AO53" s="392">
        <v>1</v>
      </c>
      <c r="AP53" s="390"/>
      <c r="AQ53" s="390"/>
      <c r="AR53" s="390"/>
      <c r="AS53" s="390"/>
      <c r="AU53" s="422">
        <v>2</v>
      </c>
      <c r="AV53" s="423"/>
      <c r="AW53" s="423"/>
      <c r="AX53" s="480"/>
    </row>
    <row r="54" spans="2:50" s="421" customFormat="1" ht="47.25" hidden="1" customHeight="1" x14ac:dyDescent="0.2">
      <c r="B54" s="399" t="s">
        <v>74</v>
      </c>
      <c r="C54" s="395" t="s">
        <v>93</v>
      </c>
      <c r="D54" s="390" t="s">
        <v>131</v>
      </c>
      <c r="E54" s="395" t="s">
        <v>95</v>
      </c>
      <c r="F54" s="390" t="s">
        <v>222</v>
      </c>
      <c r="G54" s="400" t="s">
        <v>192</v>
      </c>
      <c r="H54" s="395" t="s">
        <v>214</v>
      </c>
      <c r="I54" s="395" t="s">
        <v>81</v>
      </c>
      <c r="J54" s="390" t="s">
        <v>82</v>
      </c>
      <c r="K54" s="395" t="s">
        <v>83</v>
      </c>
      <c r="L54" s="390" t="s">
        <v>84</v>
      </c>
      <c r="M54" s="391">
        <v>40</v>
      </c>
      <c r="N54" s="400" t="s">
        <v>369</v>
      </c>
      <c r="O54" s="382">
        <v>2</v>
      </c>
      <c r="P54" s="382" t="s">
        <v>86</v>
      </c>
      <c r="Q54" s="390" t="s">
        <v>370</v>
      </c>
      <c r="R54" s="390" t="s">
        <v>274</v>
      </c>
      <c r="S54" s="385">
        <v>45383</v>
      </c>
      <c r="T54" s="385">
        <v>45657</v>
      </c>
      <c r="U54" s="400" t="s">
        <v>371</v>
      </c>
      <c r="V54" s="561" t="s">
        <v>90</v>
      </c>
      <c r="W54" s="383">
        <v>0</v>
      </c>
      <c r="X54" s="392"/>
      <c r="Y54" s="420"/>
      <c r="Z54" s="389" t="s">
        <v>90</v>
      </c>
      <c r="AA54" s="393" t="s">
        <v>90</v>
      </c>
      <c r="AB54" s="395" t="s">
        <v>276</v>
      </c>
      <c r="AC54" s="392">
        <v>1</v>
      </c>
      <c r="AD54" s="390"/>
      <c r="AE54" s="390"/>
      <c r="AF54" s="390"/>
      <c r="AG54" s="390"/>
      <c r="AH54" s="395" t="s">
        <v>90</v>
      </c>
      <c r="AI54" s="392">
        <v>0</v>
      </c>
      <c r="AJ54" s="390"/>
      <c r="AK54" s="390"/>
      <c r="AL54" s="390"/>
      <c r="AM54" s="390"/>
      <c r="AN54" s="395" t="s">
        <v>276</v>
      </c>
      <c r="AO54" s="392">
        <v>1</v>
      </c>
      <c r="AP54" s="390"/>
      <c r="AQ54" s="390"/>
      <c r="AR54" s="390"/>
      <c r="AS54" s="390"/>
      <c r="AU54" s="422">
        <v>2</v>
      </c>
      <c r="AV54" s="423"/>
      <c r="AW54" s="423"/>
      <c r="AX54" s="480"/>
    </row>
    <row r="55" spans="2:50" s="421" customFormat="1" ht="47.25" hidden="1" customHeight="1" x14ac:dyDescent="0.2">
      <c r="B55" s="399" t="s">
        <v>282</v>
      </c>
      <c r="C55" s="395" t="s">
        <v>283</v>
      </c>
      <c r="D55" s="390" t="s">
        <v>221</v>
      </c>
      <c r="E55" s="395" t="s">
        <v>284</v>
      </c>
      <c r="F55" s="390" t="s">
        <v>285</v>
      </c>
      <c r="G55" s="400" t="s">
        <v>192</v>
      </c>
      <c r="H55" s="390" t="s">
        <v>124</v>
      </c>
      <c r="I55" s="390" t="s">
        <v>286</v>
      </c>
      <c r="J55" s="390" t="s">
        <v>287</v>
      </c>
      <c r="K55" s="390" t="s">
        <v>83</v>
      </c>
      <c r="L55" s="400" t="s">
        <v>288</v>
      </c>
      <c r="M55" s="382">
        <v>41</v>
      </c>
      <c r="N55" s="400" t="s">
        <v>372</v>
      </c>
      <c r="O55" s="382">
        <v>2</v>
      </c>
      <c r="P55" s="382" t="s">
        <v>86</v>
      </c>
      <c r="Q55" s="390" t="s">
        <v>373</v>
      </c>
      <c r="R55" s="390" t="s">
        <v>367</v>
      </c>
      <c r="S55" s="385">
        <v>45383</v>
      </c>
      <c r="T55" s="385">
        <v>45657</v>
      </c>
      <c r="U55" s="400" t="s">
        <v>371</v>
      </c>
      <c r="V55" s="561" t="s">
        <v>90</v>
      </c>
      <c r="W55" s="383">
        <v>0</v>
      </c>
      <c r="X55" s="392"/>
      <c r="Y55" s="420"/>
      <c r="Z55" s="389" t="s">
        <v>90</v>
      </c>
      <c r="AA55" s="393" t="s">
        <v>90</v>
      </c>
      <c r="AB55" s="395" t="s">
        <v>368</v>
      </c>
      <c r="AC55" s="392">
        <v>1</v>
      </c>
      <c r="AD55" s="390"/>
      <c r="AE55" s="390"/>
      <c r="AF55" s="390"/>
      <c r="AG55" s="390"/>
      <c r="AH55" s="395" t="s">
        <v>90</v>
      </c>
      <c r="AI55" s="392">
        <v>0</v>
      </c>
      <c r="AJ55" s="390"/>
      <c r="AK55" s="390"/>
      <c r="AL55" s="390"/>
      <c r="AM55" s="390"/>
      <c r="AN55" s="395" t="s">
        <v>368</v>
      </c>
      <c r="AO55" s="392">
        <v>1</v>
      </c>
      <c r="AP55" s="390"/>
      <c r="AQ55" s="390"/>
      <c r="AR55" s="390"/>
      <c r="AS55" s="390"/>
      <c r="AU55" s="422">
        <v>2</v>
      </c>
      <c r="AV55" s="423"/>
      <c r="AW55" s="423"/>
      <c r="AX55" s="480"/>
    </row>
    <row r="56" spans="2:50" s="421" customFormat="1" ht="47.25" hidden="1" customHeight="1" x14ac:dyDescent="0.2">
      <c r="B56" s="399" t="s">
        <v>74</v>
      </c>
      <c r="C56" s="395" t="s">
        <v>93</v>
      </c>
      <c r="D56" s="390" t="s">
        <v>131</v>
      </c>
      <c r="E56" s="395" t="s">
        <v>95</v>
      </c>
      <c r="F56" s="390" t="s">
        <v>222</v>
      </c>
      <c r="G56" s="400" t="s">
        <v>192</v>
      </c>
      <c r="H56" s="395" t="s">
        <v>214</v>
      </c>
      <c r="I56" s="395" t="s">
        <v>81</v>
      </c>
      <c r="J56" s="390" t="s">
        <v>82</v>
      </c>
      <c r="K56" s="395" t="s">
        <v>83</v>
      </c>
      <c r="L56" s="390" t="s">
        <v>84</v>
      </c>
      <c r="M56" s="391">
        <v>42</v>
      </c>
      <c r="N56" s="400" t="s">
        <v>374</v>
      </c>
      <c r="O56" s="382">
        <v>2</v>
      </c>
      <c r="P56" s="382" t="s">
        <v>86</v>
      </c>
      <c r="Q56" s="390" t="s">
        <v>375</v>
      </c>
      <c r="R56" s="390" t="s">
        <v>274</v>
      </c>
      <c r="S56" s="385">
        <v>45383</v>
      </c>
      <c r="T56" s="385">
        <v>45657</v>
      </c>
      <c r="U56" s="400" t="s">
        <v>376</v>
      </c>
      <c r="V56" s="561" t="s">
        <v>90</v>
      </c>
      <c r="W56" s="383">
        <v>0</v>
      </c>
      <c r="X56" s="392"/>
      <c r="Y56" s="420"/>
      <c r="Z56" s="389" t="s">
        <v>90</v>
      </c>
      <c r="AA56" s="393" t="s">
        <v>90</v>
      </c>
      <c r="AB56" s="395" t="s">
        <v>276</v>
      </c>
      <c r="AC56" s="392">
        <v>1</v>
      </c>
      <c r="AD56" s="390"/>
      <c r="AE56" s="390"/>
      <c r="AF56" s="390"/>
      <c r="AG56" s="390"/>
      <c r="AH56" s="395" t="s">
        <v>90</v>
      </c>
      <c r="AI56" s="392">
        <v>0</v>
      </c>
      <c r="AJ56" s="390"/>
      <c r="AK56" s="390"/>
      <c r="AL56" s="390"/>
      <c r="AM56" s="390"/>
      <c r="AN56" s="395" t="s">
        <v>276</v>
      </c>
      <c r="AO56" s="392">
        <v>1</v>
      </c>
      <c r="AP56" s="390"/>
      <c r="AQ56" s="390"/>
      <c r="AR56" s="390"/>
      <c r="AS56" s="390"/>
      <c r="AU56" s="422">
        <v>2</v>
      </c>
      <c r="AV56" s="423"/>
      <c r="AW56" s="423"/>
      <c r="AX56" s="480"/>
    </row>
    <row r="57" spans="2:50" s="421" customFormat="1" ht="47.25" hidden="1" customHeight="1" x14ac:dyDescent="0.2">
      <c r="B57" s="399" t="s">
        <v>282</v>
      </c>
      <c r="C57" s="395" t="s">
        <v>283</v>
      </c>
      <c r="D57" s="390" t="s">
        <v>221</v>
      </c>
      <c r="E57" s="395" t="s">
        <v>284</v>
      </c>
      <c r="F57" s="390" t="s">
        <v>285</v>
      </c>
      <c r="G57" s="400" t="s">
        <v>192</v>
      </c>
      <c r="H57" s="390" t="s">
        <v>124</v>
      </c>
      <c r="I57" s="390" t="s">
        <v>286</v>
      </c>
      <c r="J57" s="390" t="s">
        <v>287</v>
      </c>
      <c r="K57" s="390" t="s">
        <v>83</v>
      </c>
      <c r="L57" s="400" t="s">
        <v>288</v>
      </c>
      <c r="M57" s="382">
        <v>43</v>
      </c>
      <c r="N57" s="400" t="s">
        <v>377</v>
      </c>
      <c r="O57" s="382">
        <v>2</v>
      </c>
      <c r="P57" s="382" t="s">
        <v>86</v>
      </c>
      <c r="Q57" s="390" t="s">
        <v>378</v>
      </c>
      <c r="R57" s="390" t="s">
        <v>367</v>
      </c>
      <c r="S57" s="385">
        <v>45383</v>
      </c>
      <c r="T57" s="385">
        <v>45657</v>
      </c>
      <c r="U57" s="400" t="s">
        <v>376</v>
      </c>
      <c r="V57" s="561" t="s">
        <v>90</v>
      </c>
      <c r="W57" s="383">
        <v>0</v>
      </c>
      <c r="X57" s="392"/>
      <c r="Y57" s="420"/>
      <c r="Z57" s="389" t="s">
        <v>90</v>
      </c>
      <c r="AA57" s="393" t="s">
        <v>90</v>
      </c>
      <c r="AB57" s="395" t="s">
        <v>368</v>
      </c>
      <c r="AC57" s="392">
        <v>1</v>
      </c>
      <c r="AD57" s="390"/>
      <c r="AE57" s="390"/>
      <c r="AF57" s="390"/>
      <c r="AG57" s="390"/>
      <c r="AH57" s="395" t="s">
        <v>90</v>
      </c>
      <c r="AI57" s="392">
        <v>0</v>
      </c>
      <c r="AJ57" s="390"/>
      <c r="AK57" s="390"/>
      <c r="AL57" s="390"/>
      <c r="AM57" s="390"/>
      <c r="AN57" s="395" t="s">
        <v>368</v>
      </c>
      <c r="AO57" s="392">
        <v>1</v>
      </c>
      <c r="AP57" s="390"/>
      <c r="AQ57" s="390"/>
      <c r="AR57" s="390"/>
      <c r="AS57" s="390"/>
      <c r="AU57" s="422">
        <v>2</v>
      </c>
      <c r="AV57" s="423"/>
      <c r="AW57" s="423"/>
      <c r="AX57" s="480"/>
    </row>
    <row r="58" spans="2:50" s="421" customFormat="1" ht="47.25" hidden="1" customHeight="1" x14ac:dyDescent="0.2">
      <c r="B58" s="399" t="s">
        <v>74</v>
      </c>
      <c r="C58" s="395" t="s">
        <v>93</v>
      </c>
      <c r="D58" s="390" t="s">
        <v>131</v>
      </c>
      <c r="E58" s="395" t="s">
        <v>95</v>
      </c>
      <c r="F58" s="390" t="s">
        <v>222</v>
      </c>
      <c r="G58" s="400" t="s">
        <v>192</v>
      </c>
      <c r="H58" s="395" t="s">
        <v>214</v>
      </c>
      <c r="I58" s="395" t="s">
        <v>81</v>
      </c>
      <c r="J58" s="390" t="s">
        <v>82</v>
      </c>
      <c r="K58" s="395" t="s">
        <v>83</v>
      </c>
      <c r="L58" s="390" t="s">
        <v>84</v>
      </c>
      <c r="M58" s="391">
        <v>44</v>
      </c>
      <c r="N58" s="400" t="s">
        <v>379</v>
      </c>
      <c r="O58" s="382">
        <v>2</v>
      </c>
      <c r="P58" s="382" t="s">
        <v>86</v>
      </c>
      <c r="Q58" s="390" t="s">
        <v>380</v>
      </c>
      <c r="R58" s="390" t="s">
        <v>274</v>
      </c>
      <c r="S58" s="385">
        <v>45383</v>
      </c>
      <c r="T58" s="385">
        <v>45657</v>
      </c>
      <c r="U58" s="400" t="s">
        <v>381</v>
      </c>
      <c r="V58" s="561" t="s">
        <v>90</v>
      </c>
      <c r="W58" s="383">
        <v>0</v>
      </c>
      <c r="X58" s="392"/>
      <c r="Y58" s="420"/>
      <c r="Z58" s="389" t="s">
        <v>90</v>
      </c>
      <c r="AA58" s="393" t="s">
        <v>90</v>
      </c>
      <c r="AB58" s="395" t="s">
        <v>276</v>
      </c>
      <c r="AC58" s="392">
        <v>1</v>
      </c>
      <c r="AD58" s="390"/>
      <c r="AE58" s="390"/>
      <c r="AF58" s="390"/>
      <c r="AG58" s="390"/>
      <c r="AH58" s="395" t="s">
        <v>90</v>
      </c>
      <c r="AI58" s="392">
        <v>0</v>
      </c>
      <c r="AJ58" s="390"/>
      <c r="AK58" s="390"/>
      <c r="AL58" s="390"/>
      <c r="AM58" s="390"/>
      <c r="AN58" s="395" t="s">
        <v>276</v>
      </c>
      <c r="AO58" s="392">
        <v>1</v>
      </c>
      <c r="AP58" s="390"/>
      <c r="AQ58" s="390"/>
      <c r="AR58" s="390"/>
      <c r="AS58" s="390"/>
      <c r="AU58" s="422">
        <v>2</v>
      </c>
      <c r="AV58" s="423"/>
      <c r="AW58" s="423"/>
      <c r="AX58" s="480"/>
    </row>
    <row r="59" spans="2:50" s="421" customFormat="1" ht="47.25" hidden="1" customHeight="1" x14ac:dyDescent="0.2">
      <c r="B59" s="399" t="s">
        <v>282</v>
      </c>
      <c r="C59" s="395" t="s">
        <v>283</v>
      </c>
      <c r="D59" s="390" t="s">
        <v>221</v>
      </c>
      <c r="E59" s="395" t="s">
        <v>284</v>
      </c>
      <c r="F59" s="390" t="s">
        <v>285</v>
      </c>
      <c r="G59" s="400" t="s">
        <v>192</v>
      </c>
      <c r="H59" s="390" t="s">
        <v>124</v>
      </c>
      <c r="I59" s="390" t="s">
        <v>286</v>
      </c>
      <c r="J59" s="390" t="s">
        <v>287</v>
      </c>
      <c r="K59" s="390" t="s">
        <v>83</v>
      </c>
      <c r="L59" s="400" t="s">
        <v>288</v>
      </c>
      <c r="M59" s="382">
        <v>45</v>
      </c>
      <c r="N59" s="400" t="s">
        <v>382</v>
      </c>
      <c r="O59" s="382">
        <v>2</v>
      </c>
      <c r="P59" s="382" t="s">
        <v>86</v>
      </c>
      <c r="Q59" s="390" t="s">
        <v>383</v>
      </c>
      <c r="R59" s="390" t="s">
        <v>367</v>
      </c>
      <c r="S59" s="385">
        <v>45383</v>
      </c>
      <c r="T59" s="385">
        <v>45657</v>
      </c>
      <c r="U59" s="400" t="s">
        <v>381</v>
      </c>
      <c r="V59" s="561" t="s">
        <v>90</v>
      </c>
      <c r="W59" s="383">
        <v>0</v>
      </c>
      <c r="X59" s="392"/>
      <c r="Y59" s="420"/>
      <c r="Z59" s="389" t="s">
        <v>90</v>
      </c>
      <c r="AA59" s="393" t="s">
        <v>90</v>
      </c>
      <c r="AB59" s="395" t="s">
        <v>368</v>
      </c>
      <c r="AC59" s="392">
        <v>1</v>
      </c>
      <c r="AD59" s="390"/>
      <c r="AE59" s="390"/>
      <c r="AF59" s="390"/>
      <c r="AG59" s="390"/>
      <c r="AH59" s="395" t="s">
        <v>90</v>
      </c>
      <c r="AI59" s="392">
        <v>0</v>
      </c>
      <c r="AJ59" s="390"/>
      <c r="AK59" s="390"/>
      <c r="AL59" s="390"/>
      <c r="AM59" s="390"/>
      <c r="AN59" s="395" t="s">
        <v>368</v>
      </c>
      <c r="AO59" s="392">
        <v>1</v>
      </c>
      <c r="AP59" s="390"/>
      <c r="AQ59" s="390"/>
      <c r="AR59" s="390"/>
      <c r="AS59" s="390"/>
      <c r="AU59" s="422">
        <v>2</v>
      </c>
      <c r="AV59" s="423"/>
      <c r="AW59" s="423"/>
      <c r="AX59" s="480"/>
    </row>
    <row r="60" spans="2:50" s="421" customFormat="1" ht="47.25" hidden="1" customHeight="1" x14ac:dyDescent="0.2">
      <c r="B60" s="399" t="s">
        <v>74</v>
      </c>
      <c r="C60" s="395" t="s">
        <v>93</v>
      </c>
      <c r="D60" s="390" t="s">
        <v>131</v>
      </c>
      <c r="E60" s="395" t="s">
        <v>95</v>
      </c>
      <c r="F60" s="390" t="s">
        <v>222</v>
      </c>
      <c r="G60" s="400" t="s">
        <v>192</v>
      </c>
      <c r="H60" s="395" t="s">
        <v>214</v>
      </c>
      <c r="I60" s="395" t="s">
        <v>81</v>
      </c>
      <c r="J60" s="390" t="s">
        <v>82</v>
      </c>
      <c r="K60" s="395" t="s">
        <v>83</v>
      </c>
      <c r="L60" s="390" t="s">
        <v>84</v>
      </c>
      <c r="M60" s="391">
        <v>46</v>
      </c>
      <c r="N60" s="400" t="s">
        <v>384</v>
      </c>
      <c r="O60" s="382">
        <v>2</v>
      </c>
      <c r="P60" s="382" t="s">
        <v>86</v>
      </c>
      <c r="Q60" s="390" t="s">
        <v>385</v>
      </c>
      <c r="R60" s="390" t="s">
        <v>274</v>
      </c>
      <c r="S60" s="385">
        <v>45383</v>
      </c>
      <c r="T60" s="385">
        <v>45657</v>
      </c>
      <c r="U60" s="400" t="s">
        <v>386</v>
      </c>
      <c r="V60" s="561" t="s">
        <v>90</v>
      </c>
      <c r="W60" s="383">
        <v>0</v>
      </c>
      <c r="X60" s="392"/>
      <c r="Y60" s="420"/>
      <c r="Z60" s="389" t="s">
        <v>90</v>
      </c>
      <c r="AA60" s="393" t="s">
        <v>90</v>
      </c>
      <c r="AB60" s="395" t="s">
        <v>276</v>
      </c>
      <c r="AC60" s="392">
        <v>1</v>
      </c>
      <c r="AD60" s="390"/>
      <c r="AE60" s="390"/>
      <c r="AF60" s="390"/>
      <c r="AG60" s="390"/>
      <c r="AH60" s="395" t="s">
        <v>90</v>
      </c>
      <c r="AI60" s="392">
        <v>0</v>
      </c>
      <c r="AJ60" s="390"/>
      <c r="AK60" s="390"/>
      <c r="AL60" s="390"/>
      <c r="AM60" s="390"/>
      <c r="AN60" s="395" t="s">
        <v>276</v>
      </c>
      <c r="AO60" s="392">
        <v>1</v>
      </c>
      <c r="AP60" s="390"/>
      <c r="AQ60" s="390"/>
      <c r="AR60" s="390"/>
      <c r="AS60" s="390"/>
      <c r="AU60" s="422">
        <v>2</v>
      </c>
      <c r="AV60" s="423"/>
      <c r="AW60" s="423"/>
      <c r="AX60" s="480"/>
    </row>
    <row r="61" spans="2:50" s="421" customFormat="1" ht="47.25" hidden="1" customHeight="1" x14ac:dyDescent="0.2">
      <c r="B61" s="399" t="s">
        <v>282</v>
      </c>
      <c r="C61" s="395" t="s">
        <v>283</v>
      </c>
      <c r="D61" s="390" t="s">
        <v>221</v>
      </c>
      <c r="E61" s="395" t="s">
        <v>284</v>
      </c>
      <c r="F61" s="390" t="s">
        <v>285</v>
      </c>
      <c r="G61" s="400" t="s">
        <v>192</v>
      </c>
      <c r="H61" s="390" t="s">
        <v>124</v>
      </c>
      <c r="I61" s="390" t="s">
        <v>286</v>
      </c>
      <c r="J61" s="390" t="s">
        <v>287</v>
      </c>
      <c r="K61" s="390" t="s">
        <v>83</v>
      </c>
      <c r="L61" s="400" t="s">
        <v>288</v>
      </c>
      <c r="M61" s="382">
        <v>47</v>
      </c>
      <c r="N61" s="400" t="s">
        <v>387</v>
      </c>
      <c r="O61" s="382">
        <v>2</v>
      </c>
      <c r="P61" s="382" t="s">
        <v>86</v>
      </c>
      <c r="Q61" s="390" t="s">
        <v>388</v>
      </c>
      <c r="R61" s="390" t="s">
        <v>367</v>
      </c>
      <c r="S61" s="385">
        <v>45383</v>
      </c>
      <c r="T61" s="385">
        <v>45657</v>
      </c>
      <c r="U61" s="400" t="s">
        <v>386</v>
      </c>
      <c r="V61" s="561" t="s">
        <v>90</v>
      </c>
      <c r="W61" s="383">
        <v>0</v>
      </c>
      <c r="X61" s="392"/>
      <c r="Y61" s="420"/>
      <c r="Z61" s="389" t="s">
        <v>90</v>
      </c>
      <c r="AA61" s="393" t="s">
        <v>90</v>
      </c>
      <c r="AB61" s="395" t="s">
        <v>368</v>
      </c>
      <c r="AC61" s="392">
        <v>1</v>
      </c>
      <c r="AD61" s="390"/>
      <c r="AE61" s="390"/>
      <c r="AF61" s="390"/>
      <c r="AG61" s="390"/>
      <c r="AH61" s="395" t="s">
        <v>90</v>
      </c>
      <c r="AI61" s="392">
        <v>0</v>
      </c>
      <c r="AJ61" s="390"/>
      <c r="AK61" s="390"/>
      <c r="AL61" s="390"/>
      <c r="AM61" s="390"/>
      <c r="AN61" s="395" t="s">
        <v>368</v>
      </c>
      <c r="AO61" s="392">
        <v>1</v>
      </c>
      <c r="AP61" s="390"/>
      <c r="AQ61" s="390"/>
      <c r="AR61" s="390"/>
      <c r="AS61" s="390"/>
      <c r="AU61" s="422">
        <v>2</v>
      </c>
      <c r="AV61" s="423"/>
      <c r="AW61" s="423"/>
      <c r="AX61" s="480"/>
    </row>
    <row r="62" spans="2:50" s="421" customFormat="1" ht="47.25" hidden="1" customHeight="1" x14ac:dyDescent="0.2">
      <c r="B62" s="399" t="s">
        <v>74</v>
      </c>
      <c r="C62" s="395" t="s">
        <v>93</v>
      </c>
      <c r="D62" s="390" t="s">
        <v>131</v>
      </c>
      <c r="E62" s="395" t="s">
        <v>95</v>
      </c>
      <c r="F62" s="390" t="s">
        <v>222</v>
      </c>
      <c r="G62" s="400" t="s">
        <v>192</v>
      </c>
      <c r="H62" s="395" t="s">
        <v>214</v>
      </c>
      <c r="I62" s="395" t="s">
        <v>81</v>
      </c>
      <c r="J62" s="390" t="s">
        <v>82</v>
      </c>
      <c r="K62" s="395" t="s">
        <v>83</v>
      </c>
      <c r="L62" s="390" t="s">
        <v>84</v>
      </c>
      <c r="M62" s="391">
        <v>48</v>
      </c>
      <c r="N62" s="400" t="s">
        <v>389</v>
      </c>
      <c r="O62" s="382">
        <v>2</v>
      </c>
      <c r="P62" s="382" t="s">
        <v>86</v>
      </c>
      <c r="Q62" s="390" t="s">
        <v>390</v>
      </c>
      <c r="R62" s="390" t="s">
        <v>274</v>
      </c>
      <c r="S62" s="385">
        <v>45383</v>
      </c>
      <c r="T62" s="385">
        <v>45657</v>
      </c>
      <c r="U62" s="400" t="s">
        <v>391</v>
      </c>
      <c r="V62" s="561" t="s">
        <v>90</v>
      </c>
      <c r="W62" s="383">
        <v>0</v>
      </c>
      <c r="X62" s="392"/>
      <c r="Y62" s="420"/>
      <c r="Z62" s="389" t="s">
        <v>90</v>
      </c>
      <c r="AA62" s="393" t="s">
        <v>90</v>
      </c>
      <c r="AB62" s="395" t="s">
        <v>276</v>
      </c>
      <c r="AC62" s="392">
        <v>1</v>
      </c>
      <c r="AD62" s="390"/>
      <c r="AE62" s="390"/>
      <c r="AF62" s="390"/>
      <c r="AG62" s="390"/>
      <c r="AH62" s="395" t="s">
        <v>90</v>
      </c>
      <c r="AI62" s="392">
        <v>0</v>
      </c>
      <c r="AJ62" s="390"/>
      <c r="AK62" s="390"/>
      <c r="AL62" s="390"/>
      <c r="AM62" s="390"/>
      <c r="AN62" s="395" t="s">
        <v>276</v>
      </c>
      <c r="AO62" s="392">
        <v>1</v>
      </c>
      <c r="AP62" s="390"/>
      <c r="AQ62" s="390"/>
      <c r="AR62" s="390"/>
      <c r="AS62" s="390"/>
      <c r="AU62" s="422">
        <v>2</v>
      </c>
      <c r="AV62" s="423"/>
      <c r="AW62" s="423"/>
      <c r="AX62" s="480"/>
    </row>
    <row r="63" spans="2:50" s="421" customFormat="1" ht="47.25" hidden="1" customHeight="1" x14ac:dyDescent="0.2">
      <c r="B63" s="399" t="s">
        <v>282</v>
      </c>
      <c r="C63" s="395" t="s">
        <v>283</v>
      </c>
      <c r="D63" s="390" t="s">
        <v>221</v>
      </c>
      <c r="E63" s="395" t="s">
        <v>284</v>
      </c>
      <c r="F63" s="390" t="s">
        <v>285</v>
      </c>
      <c r="G63" s="400" t="s">
        <v>192</v>
      </c>
      <c r="H63" s="390" t="s">
        <v>124</v>
      </c>
      <c r="I63" s="390" t="s">
        <v>286</v>
      </c>
      <c r="J63" s="390" t="s">
        <v>287</v>
      </c>
      <c r="K63" s="390" t="s">
        <v>83</v>
      </c>
      <c r="L63" s="400" t="s">
        <v>288</v>
      </c>
      <c r="M63" s="382">
        <v>49</v>
      </c>
      <c r="N63" s="400" t="s">
        <v>392</v>
      </c>
      <c r="O63" s="382">
        <v>2</v>
      </c>
      <c r="P63" s="382" t="s">
        <v>86</v>
      </c>
      <c r="Q63" s="390" t="s">
        <v>393</v>
      </c>
      <c r="R63" s="390" t="s">
        <v>367</v>
      </c>
      <c r="S63" s="385">
        <v>45383</v>
      </c>
      <c r="T63" s="385">
        <v>45657</v>
      </c>
      <c r="U63" s="400" t="s">
        <v>391</v>
      </c>
      <c r="V63" s="561" t="s">
        <v>90</v>
      </c>
      <c r="W63" s="383">
        <v>0</v>
      </c>
      <c r="X63" s="392"/>
      <c r="Y63" s="420"/>
      <c r="Z63" s="389" t="s">
        <v>90</v>
      </c>
      <c r="AA63" s="393" t="s">
        <v>90</v>
      </c>
      <c r="AB63" s="395" t="s">
        <v>368</v>
      </c>
      <c r="AC63" s="392">
        <v>1</v>
      </c>
      <c r="AD63" s="390"/>
      <c r="AE63" s="390"/>
      <c r="AF63" s="390"/>
      <c r="AG63" s="390"/>
      <c r="AH63" s="395" t="s">
        <v>90</v>
      </c>
      <c r="AI63" s="392">
        <v>0</v>
      </c>
      <c r="AJ63" s="390"/>
      <c r="AK63" s="390"/>
      <c r="AL63" s="390"/>
      <c r="AM63" s="390"/>
      <c r="AN63" s="395" t="s">
        <v>368</v>
      </c>
      <c r="AO63" s="392">
        <v>1</v>
      </c>
      <c r="AP63" s="390"/>
      <c r="AQ63" s="390"/>
      <c r="AR63" s="390"/>
      <c r="AS63" s="390"/>
      <c r="AU63" s="422">
        <v>2</v>
      </c>
      <c r="AV63" s="423"/>
      <c r="AW63" s="423"/>
      <c r="AX63" s="480"/>
    </row>
    <row r="64" spans="2:50" s="421" customFormat="1" ht="47.25" hidden="1" customHeight="1" x14ac:dyDescent="0.2">
      <c r="B64" s="399" t="s">
        <v>74</v>
      </c>
      <c r="C64" s="395" t="s">
        <v>93</v>
      </c>
      <c r="D64" s="390" t="s">
        <v>131</v>
      </c>
      <c r="E64" s="395" t="s">
        <v>95</v>
      </c>
      <c r="F64" s="390" t="s">
        <v>222</v>
      </c>
      <c r="G64" s="400" t="s">
        <v>192</v>
      </c>
      <c r="H64" s="395" t="s">
        <v>214</v>
      </c>
      <c r="I64" s="395" t="s">
        <v>81</v>
      </c>
      <c r="J64" s="390" t="s">
        <v>82</v>
      </c>
      <c r="K64" s="395" t="s">
        <v>83</v>
      </c>
      <c r="L64" s="390" t="s">
        <v>84</v>
      </c>
      <c r="M64" s="391">
        <v>50</v>
      </c>
      <c r="N64" s="400" t="s">
        <v>394</v>
      </c>
      <c r="O64" s="382">
        <v>2</v>
      </c>
      <c r="P64" s="382" t="s">
        <v>86</v>
      </c>
      <c r="Q64" s="390" t="s">
        <v>395</v>
      </c>
      <c r="R64" s="390" t="s">
        <v>274</v>
      </c>
      <c r="S64" s="385">
        <v>45383</v>
      </c>
      <c r="T64" s="385">
        <v>45657</v>
      </c>
      <c r="U64" s="400" t="s">
        <v>396</v>
      </c>
      <c r="V64" s="561" t="s">
        <v>90</v>
      </c>
      <c r="W64" s="383">
        <v>0</v>
      </c>
      <c r="X64" s="392"/>
      <c r="Y64" s="420"/>
      <c r="Z64" s="389" t="s">
        <v>90</v>
      </c>
      <c r="AA64" s="393" t="s">
        <v>90</v>
      </c>
      <c r="AB64" s="395" t="s">
        <v>276</v>
      </c>
      <c r="AC64" s="392">
        <v>1</v>
      </c>
      <c r="AD64" s="390"/>
      <c r="AE64" s="390"/>
      <c r="AF64" s="390"/>
      <c r="AG64" s="390"/>
      <c r="AH64" s="395" t="s">
        <v>90</v>
      </c>
      <c r="AI64" s="392">
        <v>0</v>
      </c>
      <c r="AJ64" s="390"/>
      <c r="AK64" s="390"/>
      <c r="AL64" s="390"/>
      <c r="AM64" s="390"/>
      <c r="AN64" s="395" t="s">
        <v>276</v>
      </c>
      <c r="AO64" s="392">
        <v>1</v>
      </c>
      <c r="AP64" s="390"/>
      <c r="AQ64" s="390"/>
      <c r="AR64" s="390"/>
      <c r="AS64" s="390"/>
      <c r="AU64" s="422">
        <v>2</v>
      </c>
      <c r="AV64" s="423"/>
      <c r="AW64" s="423"/>
      <c r="AX64" s="480"/>
    </row>
    <row r="65" spans="1:50" s="421" customFormat="1" ht="47.25" hidden="1" customHeight="1" x14ac:dyDescent="0.2">
      <c r="B65" s="399" t="s">
        <v>282</v>
      </c>
      <c r="C65" s="395" t="s">
        <v>283</v>
      </c>
      <c r="D65" s="390" t="s">
        <v>221</v>
      </c>
      <c r="E65" s="395" t="s">
        <v>284</v>
      </c>
      <c r="F65" s="390" t="s">
        <v>285</v>
      </c>
      <c r="G65" s="400" t="s">
        <v>192</v>
      </c>
      <c r="H65" s="390" t="s">
        <v>124</v>
      </c>
      <c r="I65" s="390" t="s">
        <v>286</v>
      </c>
      <c r="J65" s="390" t="s">
        <v>287</v>
      </c>
      <c r="K65" s="390" t="s">
        <v>83</v>
      </c>
      <c r="L65" s="400" t="s">
        <v>288</v>
      </c>
      <c r="M65" s="382">
        <v>51</v>
      </c>
      <c r="N65" s="400" t="s">
        <v>397</v>
      </c>
      <c r="O65" s="382">
        <v>2</v>
      </c>
      <c r="P65" s="382" t="s">
        <v>86</v>
      </c>
      <c r="Q65" s="390" t="s">
        <v>398</v>
      </c>
      <c r="R65" s="390" t="s">
        <v>367</v>
      </c>
      <c r="S65" s="385">
        <v>45383</v>
      </c>
      <c r="T65" s="385">
        <v>45657</v>
      </c>
      <c r="U65" s="400" t="s">
        <v>396</v>
      </c>
      <c r="V65" s="561" t="s">
        <v>90</v>
      </c>
      <c r="W65" s="383">
        <v>0</v>
      </c>
      <c r="X65" s="392"/>
      <c r="Y65" s="420"/>
      <c r="Z65" s="389" t="s">
        <v>90</v>
      </c>
      <c r="AA65" s="393" t="s">
        <v>90</v>
      </c>
      <c r="AB65" s="395" t="s">
        <v>368</v>
      </c>
      <c r="AC65" s="392">
        <v>1</v>
      </c>
      <c r="AD65" s="390"/>
      <c r="AE65" s="390"/>
      <c r="AF65" s="390"/>
      <c r="AG65" s="390"/>
      <c r="AH65" s="395" t="s">
        <v>90</v>
      </c>
      <c r="AI65" s="392">
        <v>0</v>
      </c>
      <c r="AJ65" s="390"/>
      <c r="AK65" s="390"/>
      <c r="AL65" s="390"/>
      <c r="AM65" s="390"/>
      <c r="AN65" s="395" t="s">
        <v>368</v>
      </c>
      <c r="AO65" s="392">
        <v>1</v>
      </c>
      <c r="AP65" s="390"/>
      <c r="AQ65" s="390"/>
      <c r="AR65" s="390"/>
      <c r="AS65" s="390"/>
      <c r="AU65" s="422">
        <v>2</v>
      </c>
      <c r="AV65" s="423"/>
      <c r="AW65" s="423"/>
      <c r="AX65" s="480"/>
    </row>
    <row r="66" spans="1:50" s="421" customFormat="1" ht="47.25" hidden="1" customHeight="1" x14ac:dyDescent="0.2">
      <c r="B66" s="399" t="s">
        <v>74</v>
      </c>
      <c r="C66" s="395" t="s">
        <v>93</v>
      </c>
      <c r="D66" s="390" t="s">
        <v>131</v>
      </c>
      <c r="E66" s="395" t="s">
        <v>95</v>
      </c>
      <c r="F66" s="390" t="s">
        <v>222</v>
      </c>
      <c r="G66" s="400" t="s">
        <v>192</v>
      </c>
      <c r="H66" s="395" t="s">
        <v>214</v>
      </c>
      <c r="I66" s="395" t="s">
        <v>81</v>
      </c>
      <c r="J66" s="390" t="s">
        <v>82</v>
      </c>
      <c r="K66" s="395" t="s">
        <v>83</v>
      </c>
      <c r="L66" s="390" t="s">
        <v>84</v>
      </c>
      <c r="M66" s="391">
        <v>52</v>
      </c>
      <c r="N66" s="400" t="s">
        <v>399</v>
      </c>
      <c r="O66" s="382">
        <v>2</v>
      </c>
      <c r="P66" s="382" t="s">
        <v>86</v>
      </c>
      <c r="Q66" s="390" t="s">
        <v>400</v>
      </c>
      <c r="R66" s="390" t="s">
        <v>274</v>
      </c>
      <c r="S66" s="385">
        <v>45383</v>
      </c>
      <c r="T66" s="385">
        <v>45657</v>
      </c>
      <c r="U66" s="400" t="s">
        <v>401</v>
      </c>
      <c r="V66" s="561" t="s">
        <v>90</v>
      </c>
      <c r="W66" s="383">
        <v>0</v>
      </c>
      <c r="X66" s="392"/>
      <c r="Y66" s="420"/>
      <c r="Z66" s="389" t="s">
        <v>90</v>
      </c>
      <c r="AA66" s="393" t="s">
        <v>90</v>
      </c>
      <c r="AB66" s="395" t="s">
        <v>276</v>
      </c>
      <c r="AC66" s="392">
        <v>1</v>
      </c>
      <c r="AD66" s="390"/>
      <c r="AE66" s="390"/>
      <c r="AF66" s="390"/>
      <c r="AG66" s="390"/>
      <c r="AH66" s="395" t="s">
        <v>90</v>
      </c>
      <c r="AI66" s="392">
        <v>0</v>
      </c>
      <c r="AJ66" s="390"/>
      <c r="AK66" s="390"/>
      <c r="AL66" s="390"/>
      <c r="AM66" s="390"/>
      <c r="AN66" s="395" t="s">
        <v>276</v>
      </c>
      <c r="AO66" s="392">
        <v>1</v>
      </c>
      <c r="AP66" s="390"/>
      <c r="AQ66" s="390"/>
      <c r="AR66" s="390"/>
      <c r="AS66" s="390"/>
      <c r="AU66" s="422">
        <v>2</v>
      </c>
      <c r="AV66" s="423"/>
      <c r="AW66" s="423"/>
      <c r="AX66" s="480"/>
    </row>
    <row r="67" spans="1:50" s="421" customFormat="1" ht="47.25" hidden="1" customHeight="1" x14ac:dyDescent="0.2">
      <c r="B67" s="399" t="s">
        <v>282</v>
      </c>
      <c r="C67" s="395" t="s">
        <v>283</v>
      </c>
      <c r="D67" s="390" t="s">
        <v>221</v>
      </c>
      <c r="E67" s="395" t="s">
        <v>284</v>
      </c>
      <c r="F67" s="390" t="s">
        <v>285</v>
      </c>
      <c r="G67" s="400" t="s">
        <v>192</v>
      </c>
      <c r="H67" s="390" t="s">
        <v>124</v>
      </c>
      <c r="I67" s="390" t="s">
        <v>286</v>
      </c>
      <c r="J67" s="390" t="s">
        <v>287</v>
      </c>
      <c r="K67" s="390" t="s">
        <v>83</v>
      </c>
      <c r="L67" s="400" t="s">
        <v>288</v>
      </c>
      <c r="M67" s="382">
        <v>53</v>
      </c>
      <c r="N67" s="400" t="s">
        <v>402</v>
      </c>
      <c r="O67" s="382">
        <v>2</v>
      </c>
      <c r="P67" s="382" t="s">
        <v>86</v>
      </c>
      <c r="Q67" s="390" t="s">
        <v>403</v>
      </c>
      <c r="R67" s="390" t="s">
        <v>367</v>
      </c>
      <c r="S67" s="385">
        <v>45383</v>
      </c>
      <c r="T67" s="385">
        <v>45657</v>
      </c>
      <c r="U67" s="400" t="s">
        <v>401</v>
      </c>
      <c r="V67" s="561" t="s">
        <v>90</v>
      </c>
      <c r="W67" s="383">
        <v>0</v>
      </c>
      <c r="X67" s="392"/>
      <c r="Y67" s="420"/>
      <c r="Z67" s="389" t="s">
        <v>90</v>
      </c>
      <c r="AA67" s="393" t="s">
        <v>90</v>
      </c>
      <c r="AB67" s="395" t="s">
        <v>368</v>
      </c>
      <c r="AC67" s="392">
        <v>1</v>
      </c>
      <c r="AD67" s="390"/>
      <c r="AE67" s="390"/>
      <c r="AF67" s="390"/>
      <c r="AG67" s="390"/>
      <c r="AH67" s="395" t="s">
        <v>90</v>
      </c>
      <c r="AI67" s="392">
        <v>0</v>
      </c>
      <c r="AJ67" s="390"/>
      <c r="AK67" s="390"/>
      <c r="AL67" s="390"/>
      <c r="AM67" s="390"/>
      <c r="AN67" s="395" t="s">
        <v>368</v>
      </c>
      <c r="AO67" s="392">
        <v>1</v>
      </c>
      <c r="AP67" s="390"/>
      <c r="AQ67" s="390"/>
      <c r="AR67" s="390"/>
      <c r="AS67" s="390"/>
      <c r="AU67" s="422">
        <v>2</v>
      </c>
      <c r="AV67" s="423"/>
      <c r="AW67" s="423"/>
      <c r="AX67" s="480"/>
    </row>
    <row r="68" spans="1:50" s="421" customFormat="1" ht="47.25" hidden="1" customHeight="1" x14ac:dyDescent="0.2">
      <c r="B68" s="399" t="s">
        <v>74</v>
      </c>
      <c r="C68" s="395" t="s">
        <v>93</v>
      </c>
      <c r="D68" s="390" t="s">
        <v>131</v>
      </c>
      <c r="E68" s="395" t="s">
        <v>95</v>
      </c>
      <c r="F68" s="390" t="s">
        <v>222</v>
      </c>
      <c r="G68" s="400" t="s">
        <v>192</v>
      </c>
      <c r="H68" s="395" t="s">
        <v>214</v>
      </c>
      <c r="I68" s="395" t="s">
        <v>81</v>
      </c>
      <c r="J68" s="390" t="s">
        <v>82</v>
      </c>
      <c r="K68" s="395" t="s">
        <v>83</v>
      </c>
      <c r="L68" s="390" t="s">
        <v>84</v>
      </c>
      <c r="M68" s="391">
        <v>54</v>
      </c>
      <c r="N68" s="400" t="s">
        <v>404</v>
      </c>
      <c r="O68" s="382">
        <v>2</v>
      </c>
      <c r="P68" s="382" t="s">
        <v>86</v>
      </c>
      <c r="Q68" s="390" t="s">
        <v>405</v>
      </c>
      <c r="R68" s="390" t="s">
        <v>274</v>
      </c>
      <c r="S68" s="385">
        <v>45383</v>
      </c>
      <c r="T68" s="385">
        <v>45657</v>
      </c>
      <c r="U68" s="400" t="s">
        <v>406</v>
      </c>
      <c r="V68" s="561" t="s">
        <v>90</v>
      </c>
      <c r="W68" s="383">
        <v>0</v>
      </c>
      <c r="X68" s="392"/>
      <c r="Y68" s="420"/>
      <c r="Z68" s="389" t="s">
        <v>90</v>
      </c>
      <c r="AA68" s="393" t="s">
        <v>90</v>
      </c>
      <c r="AB68" s="395" t="s">
        <v>276</v>
      </c>
      <c r="AC68" s="392">
        <v>1</v>
      </c>
      <c r="AD68" s="390"/>
      <c r="AE68" s="390"/>
      <c r="AF68" s="390"/>
      <c r="AG68" s="390"/>
      <c r="AH68" s="395" t="s">
        <v>90</v>
      </c>
      <c r="AI68" s="392">
        <v>0</v>
      </c>
      <c r="AJ68" s="390"/>
      <c r="AK68" s="390"/>
      <c r="AL68" s="390"/>
      <c r="AM68" s="390"/>
      <c r="AN68" s="395" t="s">
        <v>276</v>
      </c>
      <c r="AO68" s="392">
        <v>1</v>
      </c>
      <c r="AP68" s="390"/>
      <c r="AQ68" s="390"/>
      <c r="AR68" s="390"/>
      <c r="AS68" s="390"/>
      <c r="AU68" s="422">
        <v>2</v>
      </c>
      <c r="AV68" s="423"/>
      <c r="AW68" s="423"/>
      <c r="AX68" s="480"/>
    </row>
    <row r="69" spans="1:50" s="421" customFormat="1" ht="47.25" hidden="1" customHeight="1" x14ac:dyDescent="0.2">
      <c r="B69" s="399" t="s">
        <v>282</v>
      </c>
      <c r="C69" s="395" t="s">
        <v>283</v>
      </c>
      <c r="D69" s="390" t="s">
        <v>221</v>
      </c>
      <c r="E69" s="395" t="s">
        <v>284</v>
      </c>
      <c r="F69" s="390" t="s">
        <v>285</v>
      </c>
      <c r="G69" s="400" t="s">
        <v>192</v>
      </c>
      <c r="H69" s="390" t="s">
        <v>124</v>
      </c>
      <c r="I69" s="390" t="s">
        <v>286</v>
      </c>
      <c r="J69" s="390" t="s">
        <v>287</v>
      </c>
      <c r="K69" s="390" t="s">
        <v>83</v>
      </c>
      <c r="L69" s="400" t="s">
        <v>288</v>
      </c>
      <c r="M69" s="382">
        <v>55</v>
      </c>
      <c r="N69" s="400" t="s">
        <v>407</v>
      </c>
      <c r="O69" s="382">
        <v>2</v>
      </c>
      <c r="P69" s="382" t="s">
        <v>86</v>
      </c>
      <c r="Q69" s="390" t="s">
        <v>408</v>
      </c>
      <c r="R69" s="390" t="s">
        <v>367</v>
      </c>
      <c r="S69" s="385">
        <v>45383</v>
      </c>
      <c r="T69" s="385">
        <v>45657</v>
      </c>
      <c r="U69" s="400" t="s">
        <v>406</v>
      </c>
      <c r="V69" s="561" t="s">
        <v>90</v>
      </c>
      <c r="W69" s="383">
        <v>0</v>
      </c>
      <c r="X69" s="392"/>
      <c r="Y69" s="420"/>
      <c r="Z69" s="389" t="s">
        <v>90</v>
      </c>
      <c r="AA69" s="393" t="s">
        <v>90</v>
      </c>
      <c r="AB69" s="395" t="s">
        <v>368</v>
      </c>
      <c r="AC69" s="392">
        <v>1</v>
      </c>
      <c r="AD69" s="390"/>
      <c r="AE69" s="390"/>
      <c r="AF69" s="390"/>
      <c r="AG69" s="390"/>
      <c r="AH69" s="395" t="s">
        <v>90</v>
      </c>
      <c r="AI69" s="392">
        <v>0</v>
      </c>
      <c r="AJ69" s="390"/>
      <c r="AK69" s="390"/>
      <c r="AL69" s="390"/>
      <c r="AM69" s="390"/>
      <c r="AN69" s="395" t="s">
        <v>368</v>
      </c>
      <c r="AO69" s="392">
        <v>1</v>
      </c>
      <c r="AP69" s="390"/>
      <c r="AQ69" s="390"/>
      <c r="AR69" s="390"/>
      <c r="AS69" s="390"/>
      <c r="AU69" s="422">
        <v>2</v>
      </c>
      <c r="AV69" s="423"/>
      <c r="AW69" s="423"/>
      <c r="AX69" s="480"/>
    </row>
    <row r="70" spans="1:50" s="421" customFormat="1" ht="47.25" hidden="1" customHeight="1" x14ac:dyDescent="0.2">
      <c r="B70" s="399" t="s">
        <v>74</v>
      </c>
      <c r="C70" s="395" t="s">
        <v>93</v>
      </c>
      <c r="D70" s="390" t="s">
        <v>131</v>
      </c>
      <c r="E70" s="395" t="s">
        <v>95</v>
      </c>
      <c r="F70" s="390" t="s">
        <v>222</v>
      </c>
      <c r="G70" s="400" t="s">
        <v>192</v>
      </c>
      <c r="H70" s="395" t="s">
        <v>214</v>
      </c>
      <c r="I70" s="395" t="s">
        <v>81</v>
      </c>
      <c r="J70" s="390" t="s">
        <v>82</v>
      </c>
      <c r="K70" s="395" t="s">
        <v>83</v>
      </c>
      <c r="L70" s="390" t="s">
        <v>84</v>
      </c>
      <c r="M70" s="391">
        <v>56</v>
      </c>
      <c r="N70" s="400" t="s">
        <v>409</v>
      </c>
      <c r="O70" s="382">
        <v>2</v>
      </c>
      <c r="P70" s="382" t="s">
        <v>86</v>
      </c>
      <c r="Q70" s="390" t="s">
        <v>410</v>
      </c>
      <c r="R70" s="390" t="s">
        <v>274</v>
      </c>
      <c r="S70" s="385">
        <v>45383</v>
      </c>
      <c r="T70" s="385">
        <v>45657</v>
      </c>
      <c r="U70" s="400" t="s">
        <v>411</v>
      </c>
      <c r="V70" s="561" t="s">
        <v>90</v>
      </c>
      <c r="W70" s="383">
        <v>0</v>
      </c>
      <c r="X70" s="392"/>
      <c r="Y70" s="420"/>
      <c r="Z70" s="389" t="s">
        <v>90</v>
      </c>
      <c r="AA70" s="393" t="s">
        <v>90</v>
      </c>
      <c r="AB70" s="395" t="s">
        <v>276</v>
      </c>
      <c r="AC70" s="392">
        <v>1</v>
      </c>
      <c r="AD70" s="390"/>
      <c r="AE70" s="390"/>
      <c r="AF70" s="390"/>
      <c r="AG70" s="390"/>
      <c r="AH70" s="395" t="s">
        <v>90</v>
      </c>
      <c r="AI70" s="392">
        <v>0</v>
      </c>
      <c r="AJ70" s="390"/>
      <c r="AK70" s="390"/>
      <c r="AL70" s="390"/>
      <c r="AM70" s="390"/>
      <c r="AN70" s="395" t="s">
        <v>276</v>
      </c>
      <c r="AO70" s="392">
        <v>1</v>
      </c>
      <c r="AP70" s="390"/>
      <c r="AQ70" s="390"/>
      <c r="AR70" s="390"/>
      <c r="AS70" s="390"/>
      <c r="AU70" s="422">
        <v>2</v>
      </c>
      <c r="AV70" s="423"/>
      <c r="AW70" s="423"/>
      <c r="AX70" s="480"/>
    </row>
    <row r="71" spans="1:50" s="421" customFormat="1" ht="47.25" hidden="1" customHeight="1" x14ac:dyDescent="0.2">
      <c r="B71" s="399" t="s">
        <v>282</v>
      </c>
      <c r="C71" s="395" t="s">
        <v>283</v>
      </c>
      <c r="D71" s="390" t="s">
        <v>221</v>
      </c>
      <c r="E71" s="395" t="s">
        <v>284</v>
      </c>
      <c r="F71" s="390" t="s">
        <v>285</v>
      </c>
      <c r="G71" s="400" t="s">
        <v>192</v>
      </c>
      <c r="H71" s="390" t="s">
        <v>124</v>
      </c>
      <c r="I71" s="390" t="s">
        <v>286</v>
      </c>
      <c r="J71" s="390" t="s">
        <v>287</v>
      </c>
      <c r="K71" s="390" t="s">
        <v>83</v>
      </c>
      <c r="L71" s="400" t="s">
        <v>288</v>
      </c>
      <c r="M71" s="382">
        <v>57</v>
      </c>
      <c r="N71" s="400" t="s">
        <v>412</v>
      </c>
      <c r="O71" s="382">
        <v>2</v>
      </c>
      <c r="P71" s="382" t="s">
        <v>86</v>
      </c>
      <c r="Q71" s="390" t="s">
        <v>413</v>
      </c>
      <c r="R71" s="390" t="s">
        <v>367</v>
      </c>
      <c r="S71" s="385">
        <v>45383</v>
      </c>
      <c r="T71" s="385">
        <v>45657</v>
      </c>
      <c r="U71" s="400" t="s">
        <v>411</v>
      </c>
      <c r="V71" s="561" t="s">
        <v>90</v>
      </c>
      <c r="W71" s="383">
        <v>0</v>
      </c>
      <c r="X71" s="392"/>
      <c r="Y71" s="420"/>
      <c r="Z71" s="389" t="s">
        <v>90</v>
      </c>
      <c r="AA71" s="393" t="s">
        <v>90</v>
      </c>
      <c r="AB71" s="395" t="s">
        <v>368</v>
      </c>
      <c r="AC71" s="392">
        <v>1</v>
      </c>
      <c r="AD71" s="390"/>
      <c r="AE71" s="390"/>
      <c r="AF71" s="390"/>
      <c r="AG71" s="390"/>
      <c r="AH71" s="395" t="s">
        <v>90</v>
      </c>
      <c r="AI71" s="392">
        <v>0</v>
      </c>
      <c r="AJ71" s="390"/>
      <c r="AK71" s="390"/>
      <c r="AL71" s="390"/>
      <c r="AM71" s="390"/>
      <c r="AN71" s="395" t="s">
        <v>368</v>
      </c>
      <c r="AO71" s="392">
        <v>1</v>
      </c>
      <c r="AP71" s="390"/>
      <c r="AQ71" s="390"/>
      <c r="AR71" s="390"/>
      <c r="AS71" s="390"/>
      <c r="AU71" s="422">
        <v>2</v>
      </c>
      <c r="AV71" s="423"/>
      <c r="AW71" s="423"/>
      <c r="AX71" s="480"/>
    </row>
    <row r="72" spans="1:50" s="421" customFormat="1" ht="47.25" hidden="1" customHeight="1" x14ac:dyDescent="0.2">
      <c r="B72" s="399" t="s">
        <v>74</v>
      </c>
      <c r="C72" s="395" t="s">
        <v>93</v>
      </c>
      <c r="D72" s="390" t="s">
        <v>131</v>
      </c>
      <c r="E72" s="395" t="s">
        <v>95</v>
      </c>
      <c r="F72" s="390" t="s">
        <v>222</v>
      </c>
      <c r="G72" s="400" t="s">
        <v>192</v>
      </c>
      <c r="H72" s="395" t="s">
        <v>214</v>
      </c>
      <c r="I72" s="395" t="s">
        <v>81</v>
      </c>
      <c r="J72" s="390" t="s">
        <v>82</v>
      </c>
      <c r="K72" s="395" t="s">
        <v>83</v>
      </c>
      <c r="L72" s="390" t="s">
        <v>84</v>
      </c>
      <c r="M72" s="391">
        <v>58</v>
      </c>
      <c r="N72" s="400" t="s">
        <v>414</v>
      </c>
      <c r="O72" s="382">
        <v>2</v>
      </c>
      <c r="P72" s="382" t="s">
        <v>86</v>
      </c>
      <c r="Q72" s="390" t="s">
        <v>415</v>
      </c>
      <c r="R72" s="390" t="s">
        <v>274</v>
      </c>
      <c r="S72" s="385">
        <v>45383</v>
      </c>
      <c r="T72" s="385">
        <v>45657</v>
      </c>
      <c r="U72" s="400" t="s">
        <v>416</v>
      </c>
      <c r="V72" s="561" t="s">
        <v>90</v>
      </c>
      <c r="W72" s="383">
        <v>0</v>
      </c>
      <c r="X72" s="392"/>
      <c r="Y72" s="420"/>
      <c r="Z72" s="389" t="s">
        <v>90</v>
      </c>
      <c r="AA72" s="393" t="s">
        <v>90</v>
      </c>
      <c r="AB72" s="395" t="s">
        <v>276</v>
      </c>
      <c r="AC72" s="392">
        <v>1</v>
      </c>
      <c r="AD72" s="390"/>
      <c r="AE72" s="390"/>
      <c r="AF72" s="390"/>
      <c r="AG72" s="390"/>
      <c r="AH72" s="395" t="s">
        <v>90</v>
      </c>
      <c r="AI72" s="392">
        <v>0</v>
      </c>
      <c r="AJ72" s="390"/>
      <c r="AK72" s="390"/>
      <c r="AL72" s="390"/>
      <c r="AM72" s="390"/>
      <c r="AN72" s="395" t="s">
        <v>276</v>
      </c>
      <c r="AO72" s="392">
        <v>1</v>
      </c>
      <c r="AP72" s="390"/>
      <c r="AQ72" s="390"/>
      <c r="AR72" s="390"/>
      <c r="AS72" s="390"/>
      <c r="AU72" s="422">
        <v>2</v>
      </c>
      <c r="AV72" s="423"/>
      <c r="AW72" s="423"/>
      <c r="AX72" s="480"/>
    </row>
    <row r="73" spans="1:50" s="421" customFormat="1" ht="47.25" hidden="1" customHeight="1" x14ac:dyDescent="0.2">
      <c r="B73" s="399" t="s">
        <v>282</v>
      </c>
      <c r="C73" s="395" t="s">
        <v>283</v>
      </c>
      <c r="D73" s="390" t="s">
        <v>221</v>
      </c>
      <c r="E73" s="395" t="s">
        <v>284</v>
      </c>
      <c r="F73" s="390" t="s">
        <v>285</v>
      </c>
      <c r="G73" s="400" t="s">
        <v>192</v>
      </c>
      <c r="H73" s="390" t="s">
        <v>124</v>
      </c>
      <c r="I73" s="390" t="s">
        <v>286</v>
      </c>
      <c r="J73" s="390" t="s">
        <v>287</v>
      </c>
      <c r="K73" s="390" t="s">
        <v>83</v>
      </c>
      <c r="L73" s="400" t="s">
        <v>288</v>
      </c>
      <c r="M73" s="382">
        <v>59</v>
      </c>
      <c r="N73" s="400" t="s">
        <v>417</v>
      </c>
      <c r="O73" s="382">
        <v>2</v>
      </c>
      <c r="P73" s="382" t="s">
        <v>86</v>
      </c>
      <c r="Q73" s="390" t="s">
        <v>418</v>
      </c>
      <c r="R73" s="390" t="s">
        <v>367</v>
      </c>
      <c r="S73" s="385">
        <v>45383</v>
      </c>
      <c r="T73" s="385">
        <v>45657</v>
      </c>
      <c r="U73" s="400" t="s">
        <v>416</v>
      </c>
      <c r="V73" s="561" t="s">
        <v>90</v>
      </c>
      <c r="W73" s="383">
        <v>0</v>
      </c>
      <c r="X73" s="392"/>
      <c r="Y73" s="420"/>
      <c r="Z73" s="389" t="s">
        <v>90</v>
      </c>
      <c r="AA73" s="393" t="s">
        <v>90</v>
      </c>
      <c r="AB73" s="395" t="s">
        <v>368</v>
      </c>
      <c r="AC73" s="392">
        <v>1</v>
      </c>
      <c r="AD73" s="390"/>
      <c r="AE73" s="390"/>
      <c r="AF73" s="390"/>
      <c r="AG73" s="390"/>
      <c r="AH73" s="395" t="s">
        <v>90</v>
      </c>
      <c r="AI73" s="392">
        <v>0</v>
      </c>
      <c r="AJ73" s="390"/>
      <c r="AK73" s="390"/>
      <c r="AL73" s="390"/>
      <c r="AM73" s="390"/>
      <c r="AN73" s="395" t="s">
        <v>368</v>
      </c>
      <c r="AO73" s="392">
        <v>1</v>
      </c>
      <c r="AP73" s="390"/>
      <c r="AQ73" s="390"/>
      <c r="AR73" s="390"/>
      <c r="AS73" s="390"/>
      <c r="AU73" s="422">
        <v>2</v>
      </c>
      <c r="AV73" s="423"/>
      <c r="AW73" s="423"/>
      <c r="AX73" s="480"/>
    </row>
    <row r="74" spans="1:50" s="421" customFormat="1" ht="47.25" hidden="1" customHeight="1" x14ac:dyDescent="0.2">
      <c r="B74" s="399" t="s">
        <v>74</v>
      </c>
      <c r="C74" s="395" t="s">
        <v>93</v>
      </c>
      <c r="D74" s="390" t="s">
        <v>131</v>
      </c>
      <c r="E74" s="395" t="s">
        <v>95</v>
      </c>
      <c r="F74" s="390" t="s">
        <v>222</v>
      </c>
      <c r="G74" s="400" t="s">
        <v>192</v>
      </c>
      <c r="H74" s="395" t="s">
        <v>214</v>
      </c>
      <c r="I74" s="395" t="s">
        <v>81</v>
      </c>
      <c r="J74" s="390" t="s">
        <v>82</v>
      </c>
      <c r="K74" s="395" t="s">
        <v>83</v>
      </c>
      <c r="L74" s="390" t="s">
        <v>84</v>
      </c>
      <c r="M74" s="391">
        <v>60</v>
      </c>
      <c r="N74" s="400" t="s">
        <v>419</v>
      </c>
      <c r="O74" s="382">
        <v>2</v>
      </c>
      <c r="P74" s="382" t="s">
        <v>86</v>
      </c>
      <c r="Q74" s="390" t="s">
        <v>420</v>
      </c>
      <c r="R74" s="390" t="s">
        <v>274</v>
      </c>
      <c r="S74" s="385">
        <v>45383</v>
      </c>
      <c r="T74" s="385">
        <v>45657</v>
      </c>
      <c r="U74" s="400" t="s">
        <v>421</v>
      </c>
      <c r="V74" s="561" t="s">
        <v>90</v>
      </c>
      <c r="W74" s="383">
        <v>0</v>
      </c>
      <c r="X74" s="392"/>
      <c r="Y74" s="420"/>
      <c r="Z74" s="389" t="s">
        <v>90</v>
      </c>
      <c r="AA74" s="393" t="s">
        <v>90</v>
      </c>
      <c r="AB74" s="395" t="s">
        <v>276</v>
      </c>
      <c r="AC74" s="392">
        <v>1</v>
      </c>
      <c r="AD74" s="390"/>
      <c r="AE74" s="390"/>
      <c r="AF74" s="390"/>
      <c r="AG74" s="390"/>
      <c r="AH74" s="395" t="s">
        <v>90</v>
      </c>
      <c r="AI74" s="392">
        <v>0</v>
      </c>
      <c r="AJ74" s="390"/>
      <c r="AK74" s="390"/>
      <c r="AL74" s="390"/>
      <c r="AM74" s="390"/>
      <c r="AN74" s="395" t="s">
        <v>276</v>
      </c>
      <c r="AO74" s="392">
        <v>1</v>
      </c>
      <c r="AP74" s="390"/>
      <c r="AQ74" s="390"/>
      <c r="AR74" s="390"/>
      <c r="AS74" s="390"/>
      <c r="AU74" s="422">
        <v>2</v>
      </c>
      <c r="AV74" s="423"/>
      <c r="AW74" s="423"/>
      <c r="AX74" s="480"/>
    </row>
    <row r="75" spans="1:50" s="426" customFormat="1" ht="47.25" hidden="1" customHeight="1" x14ac:dyDescent="0.2">
      <c r="A75" s="421"/>
      <c r="B75" s="399" t="s">
        <v>282</v>
      </c>
      <c r="C75" s="395" t="s">
        <v>283</v>
      </c>
      <c r="D75" s="390" t="s">
        <v>221</v>
      </c>
      <c r="E75" s="395" t="s">
        <v>284</v>
      </c>
      <c r="F75" s="390" t="s">
        <v>285</v>
      </c>
      <c r="G75" s="400" t="s">
        <v>192</v>
      </c>
      <c r="H75" s="390" t="s">
        <v>124</v>
      </c>
      <c r="I75" s="390" t="s">
        <v>286</v>
      </c>
      <c r="J75" s="390" t="s">
        <v>287</v>
      </c>
      <c r="K75" s="390" t="s">
        <v>83</v>
      </c>
      <c r="L75" s="400" t="s">
        <v>288</v>
      </c>
      <c r="M75" s="382">
        <v>61</v>
      </c>
      <c r="N75" s="400" t="s">
        <v>422</v>
      </c>
      <c r="O75" s="382">
        <v>2</v>
      </c>
      <c r="P75" s="382" t="s">
        <v>86</v>
      </c>
      <c r="Q75" s="390" t="s">
        <v>423</v>
      </c>
      <c r="R75" s="390" t="s">
        <v>367</v>
      </c>
      <c r="S75" s="385">
        <v>45383</v>
      </c>
      <c r="T75" s="385">
        <v>45657</v>
      </c>
      <c r="U75" s="400" t="s">
        <v>421</v>
      </c>
      <c r="V75" s="561" t="s">
        <v>90</v>
      </c>
      <c r="W75" s="383">
        <v>0</v>
      </c>
      <c r="X75" s="392"/>
      <c r="Y75" s="420"/>
      <c r="Z75" s="389" t="s">
        <v>90</v>
      </c>
      <c r="AA75" s="393" t="s">
        <v>90</v>
      </c>
      <c r="AB75" s="395" t="s">
        <v>368</v>
      </c>
      <c r="AC75" s="392">
        <v>1</v>
      </c>
      <c r="AD75" s="390"/>
      <c r="AE75" s="390"/>
      <c r="AF75" s="390"/>
      <c r="AG75" s="390"/>
      <c r="AH75" s="395" t="s">
        <v>90</v>
      </c>
      <c r="AI75" s="392">
        <v>0</v>
      </c>
      <c r="AJ75" s="390"/>
      <c r="AK75" s="390"/>
      <c r="AL75" s="390"/>
      <c r="AM75" s="390"/>
      <c r="AN75" s="395" t="s">
        <v>368</v>
      </c>
      <c r="AO75" s="392">
        <v>1</v>
      </c>
      <c r="AP75" s="390"/>
      <c r="AQ75" s="390"/>
      <c r="AR75" s="390"/>
      <c r="AS75" s="390"/>
      <c r="AT75" s="421"/>
      <c r="AU75" s="422">
        <v>2</v>
      </c>
      <c r="AV75" s="423"/>
      <c r="AW75" s="423"/>
      <c r="AX75" s="480"/>
    </row>
    <row r="76" spans="1:50" s="426" customFormat="1" ht="47.25" hidden="1" customHeight="1" x14ac:dyDescent="0.2">
      <c r="A76" s="421"/>
      <c r="B76" s="399" t="s">
        <v>74</v>
      </c>
      <c r="C76" s="395" t="s">
        <v>93</v>
      </c>
      <c r="D76" s="390" t="s">
        <v>131</v>
      </c>
      <c r="E76" s="395" t="s">
        <v>95</v>
      </c>
      <c r="F76" s="390" t="s">
        <v>222</v>
      </c>
      <c r="G76" s="400" t="s">
        <v>192</v>
      </c>
      <c r="H76" s="395" t="s">
        <v>214</v>
      </c>
      <c r="I76" s="395" t="s">
        <v>81</v>
      </c>
      <c r="J76" s="390" t="s">
        <v>82</v>
      </c>
      <c r="K76" s="395" t="s">
        <v>83</v>
      </c>
      <c r="L76" s="390" t="s">
        <v>84</v>
      </c>
      <c r="M76" s="391">
        <v>62</v>
      </c>
      <c r="N76" s="400" t="s">
        <v>424</v>
      </c>
      <c r="O76" s="382">
        <v>2</v>
      </c>
      <c r="P76" s="382" t="s">
        <v>86</v>
      </c>
      <c r="Q76" s="390" t="s">
        <v>425</v>
      </c>
      <c r="R76" s="390" t="s">
        <v>274</v>
      </c>
      <c r="S76" s="385">
        <v>45383</v>
      </c>
      <c r="T76" s="385">
        <v>45657</v>
      </c>
      <c r="U76" s="400" t="s">
        <v>426</v>
      </c>
      <c r="V76" s="561" t="s">
        <v>90</v>
      </c>
      <c r="W76" s="383">
        <v>0</v>
      </c>
      <c r="X76" s="392"/>
      <c r="Y76" s="420"/>
      <c r="Z76" s="389" t="s">
        <v>90</v>
      </c>
      <c r="AA76" s="393" t="s">
        <v>90</v>
      </c>
      <c r="AB76" s="395" t="s">
        <v>276</v>
      </c>
      <c r="AC76" s="392">
        <v>1</v>
      </c>
      <c r="AD76" s="390"/>
      <c r="AE76" s="390"/>
      <c r="AF76" s="390"/>
      <c r="AG76" s="390"/>
      <c r="AH76" s="395" t="s">
        <v>90</v>
      </c>
      <c r="AI76" s="392">
        <v>0</v>
      </c>
      <c r="AJ76" s="390"/>
      <c r="AK76" s="390"/>
      <c r="AL76" s="390"/>
      <c r="AM76" s="390"/>
      <c r="AN76" s="395" t="s">
        <v>276</v>
      </c>
      <c r="AO76" s="392">
        <v>1</v>
      </c>
      <c r="AP76" s="390"/>
      <c r="AQ76" s="390"/>
      <c r="AR76" s="390"/>
      <c r="AS76" s="390"/>
      <c r="AT76" s="421"/>
      <c r="AU76" s="422">
        <v>2</v>
      </c>
      <c r="AV76" s="423"/>
      <c r="AW76" s="423"/>
      <c r="AX76" s="480"/>
    </row>
    <row r="77" spans="1:50" s="426" customFormat="1" ht="47.25" hidden="1" customHeight="1" x14ac:dyDescent="0.2">
      <c r="A77" s="421"/>
      <c r="B77" s="399" t="s">
        <v>282</v>
      </c>
      <c r="C77" s="395" t="s">
        <v>283</v>
      </c>
      <c r="D77" s="390" t="s">
        <v>221</v>
      </c>
      <c r="E77" s="395" t="s">
        <v>284</v>
      </c>
      <c r="F77" s="390" t="s">
        <v>285</v>
      </c>
      <c r="G77" s="400" t="s">
        <v>192</v>
      </c>
      <c r="H77" s="390" t="s">
        <v>124</v>
      </c>
      <c r="I77" s="390" t="s">
        <v>286</v>
      </c>
      <c r="J77" s="390" t="s">
        <v>287</v>
      </c>
      <c r="K77" s="390" t="s">
        <v>83</v>
      </c>
      <c r="L77" s="400" t="s">
        <v>288</v>
      </c>
      <c r="M77" s="382">
        <v>63</v>
      </c>
      <c r="N77" s="400" t="s">
        <v>427</v>
      </c>
      <c r="O77" s="382">
        <v>2</v>
      </c>
      <c r="P77" s="382" t="s">
        <v>86</v>
      </c>
      <c r="Q77" s="390" t="s">
        <v>428</v>
      </c>
      <c r="R77" s="390" t="s">
        <v>367</v>
      </c>
      <c r="S77" s="385">
        <v>45383</v>
      </c>
      <c r="T77" s="385">
        <v>45657</v>
      </c>
      <c r="U77" s="400" t="s">
        <v>426</v>
      </c>
      <c r="V77" s="561" t="s">
        <v>90</v>
      </c>
      <c r="W77" s="383">
        <v>0</v>
      </c>
      <c r="X77" s="392"/>
      <c r="Y77" s="420"/>
      <c r="Z77" s="389" t="s">
        <v>90</v>
      </c>
      <c r="AA77" s="393" t="s">
        <v>90</v>
      </c>
      <c r="AB77" s="395" t="s">
        <v>368</v>
      </c>
      <c r="AC77" s="392">
        <v>1</v>
      </c>
      <c r="AD77" s="390"/>
      <c r="AE77" s="390"/>
      <c r="AF77" s="390"/>
      <c r="AG77" s="390"/>
      <c r="AH77" s="395" t="s">
        <v>90</v>
      </c>
      <c r="AI77" s="392">
        <v>0</v>
      </c>
      <c r="AJ77" s="390"/>
      <c r="AK77" s="390"/>
      <c r="AL77" s="390"/>
      <c r="AM77" s="390"/>
      <c r="AN77" s="395" t="s">
        <v>368</v>
      </c>
      <c r="AO77" s="392">
        <v>1</v>
      </c>
      <c r="AP77" s="390"/>
      <c r="AQ77" s="390"/>
      <c r="AR77" s="390"/>
      <c r="AS77" s="390"/>
      <c r="AT77" s="421"/>
      <c r="AU77" s="422">
        <v>2</v>
      </c>
      <c r="AV77" s="423"/>
      <c r="AW77" s="423"/>
      <c r="AX77" s="480"/>
    </row>
    <row r="78" spans="1:50" s="426" customFormat="1" ht="47.25" hidden="1" customHeight="1" x14ac:dyDescent="0.2">
      <c r="A78" s="421"/>
      <c r="B78" s="399" t="s">
        <v>74</v>
      </c>
      <c r="C78" s="395" t="s">
        <v>93</v>
      </c>
      <c r="D78" s="390" t="s">
        <v>131</v>
      </c>
      <c r="E78" s="395" t="s">
        <v>95</v>
      </c>
      <c r="F78" s="390" t="s">
        <v>222</v>
      </c>
      <c r="G78" s="400" t="s">
        <v>192</v>
      </c>
      <c r="H78" s="395" t="s">
        <v>214</v>
      </c>
      <c r="I78" s="395" t="s">
        <v>81</v>
      </c>
      <c r="J78" s="390" t="s">
        <v>82</v>
      </c>
      <c r="K78" s="395" t="s">
        <v>83</v>
      </c>
      <c r="L78" s="390" t="s">
        <v>84</v>
      </c>
      <c r="M78" s="391">
        <v>64</v>
      </c>
      <c r="N78" s="400" t="s">
        <v>429</v>
      </c>
      <c r="O78" s="382">
        <v>2</v>
      </c>
      <c r="P78" s="382" t="s">
        <v>86</v>
      </c>
      <c r="Q78" s="390" t="s">
        <v>430</v>
      </c>
      <c r="R78" s="390" t="s">
        <v>274</v>
      </c>
      <c r="S78" s="385">
        <v>45383</v>
      </c>
      <c r="T78" s="385">
        <v>45657</v>
      </c>
      <c r="U78" s="400" t="s">
        <v>431</v>
      </c>
      <c r="V78" s="561" t="s">
        <v>90</v>
      </c>
      <c r="W78" s="383">
        <v>0</v>
      </c>
      <c r="X78" s="392"/>
      <c r="Y78" s="420"/>
      <c r="Z78" s="389" t="s">
        <v>90</v>
      </c>
      <c r="AA78" s="393" t="s">
        <v>90</v>
      </c>
      <c r="AB78" s="395" t="s">
        <v>276</v>
      </c>
      <c r="AC78" s="392">
        <v>1</v>
      </c>
      <c r="AD78" s="390"/>
      <c r="AE78" s="390"/>
      <c r="AF78" s="390"/>
      <c r="AG78" s="390"/>
      <c r="AH78" s="395" t="s">
        <v>90</v>
      </c>
      <c r="AI78" s="392">
        <v>0</v>
      </c>
      <c r="AJ78" s="390"/>
      <c r="AK78" s="390"/>
      <c r="AL78" s="390"/>
      <c r="AM78" s="390"/>
      <c r="AN78" s="395" t="s">
        <v>276</v>
      </c>
      <c r="AO78" s="392">
        <v>1</v>
      </c>
      <c r="AP78" s="390"/>
      <c r="AQ78" s="390"/>
      <c r="AR78" s="390"/>
      <c r="AS78" s="390"/>
      <c r="AT78" s="421"/>
      <c r="AU78" s="422">
        <v>2</v>
      </c>
      <c r="AV78" s="423"/>
      <c r="AW78" s="423"/>
      <c r="AX78" s="480"/>
    </row>
    <row r="79" spans="1:50" s="426" customFormat="1" ht="47.25" hidden="1" customHeight="1" x14ac:dyDescent="0.2">
      <c r="A79" s="421"/>
      <c r="B79" s="399" t="s">
        <v>282</v>
      </c>
      <c r="C79" s="395" t="s">
        <v>283</v>
      </c>
      <c r="D79" s="390" t="s">
        <v>221</v>
      </c>
      <c r="E79" s="395" t="s">
        <v>284</v>
      </c>
      <c r="F79" s="390" t="s">
        <v>285</v>
      </c>
      <c r="G79" s="400" t="s">
        <v>192</v>
      </c>
      <c r="H79" s="390" t="s">
        <v>124</v>
      </c>
      <c r="I79" s="390" t="s">
        <v>286</v>
      </c>
      <c r="J79" s="390" t="s">
        <v>287</v>
      </c>
      <c r="K79" s="390" t="s">
        <v>83</v>
      </c>
      <c r="L79" s="400" t="s">
        <v>288</v>
      </c>
      <c r="M79" s="382">
        <v>65</v>
      </c>
      <c r="N79" s="400" t="s">
        <v>432</v>
      </c>
      <c r="O79" s="382">
        <v>2</v>
      </c>
      <c r="P79" s="382" t="s">
        <v>86</v>
      </c>
      <c r="Q79" s="390" t="s">
        <v>433</v>
      </c>
      <c r="R79" s="390" t="s">
        <v>367</v>
      </c>
      <c r="S79" s="385">
        <v>45383</v>
      </c>
      <c r="T79" s="385">
        <v>45657</v>
      </c>
      <c r="U79" s="400" t="s">
        <v>431</v>
      </c>
      <c r="V79" s="561" t="s">
        <v>90</v>
      </c>
      <c r="W79" s="383">
        <v>0</v>
      </c>
      <c r="X79" s="392"/>
      <c r="Y79" s="420"/>
      <c r="Z79" s="389" t="s">
        <v>90</v>
      </c>
      <c r="AA79" s="393" t="s">
        <v>90</v>
      </c>
      <c r="AB79" s="395" t="s">
        <v>368</v>
      </c>
      <c r="AC79" s="392">
        <v>1</v>
      </c>
      <c r="AD79" s="390"/>
      <c r="AE79" s="390"/>
      <c r="AF79" s="390"/>
      <c r="AG79" s="390"/>
      <c r="AH79" s="395" t="s">
        <v>90</v>
      </c>
      <c r="AI79" s="392">
        <v>0</v>
      </c>
      <c r="AJ79" s="390"/>
      <c r="AK79" s="390"/>
      <c r="AL79" s="390"/>
      <c r="AM79" s="390"/>
      <c r="AN79" s="395" t="s">
        <v>368</v>
      </c>
      <c r="AO79" s="392">
        <v>1</v>
      </c>
      <c r="AP79" s="390"/>
      <c r="AQ79" s="390"/>
      <c r="AR79" s="390"/>
      <c r="AS79" s="390"/>
      <c r="AT79" s="421"/>
      <c r="AU79" s="422">
        <v>2</v>
      </c>
      <c r="AV79" s="423"/>
      <c r="AW79" s="423"/>
      <c r="AX79" s="480"/>
    </row>
    <row r="80" spans="1:50" s="426" customFormat="1" ht="47.25" hidden="1" customHeight="1" x14ac:dyDescent="0.2">
      <c r="A80" s="421"/>
      <c r="B80" s="399" t="s">
        <v>74</v>
      </c>
      <c r="C80" s="395" t="s">
        <v>93</v>
      </c>
      <c r="D80" s="390" t="s">
        <v>131</v>
      </c>
      <c r="E80" s="395" t="s">
        <v>95</v>
      </c>
      <c r="F80" s="390" t="s">
        <v>222</v>
      </c>
      <c r="G80" s="400" t="s">
        <v>192</v>
      </c>
      <c r="H80" s="395" t="s">
        <v>214</v>
      </c>
      <c r="I80" s="395" t="s">
        <v>81</v>
      </c>
      <c r="J80" s="390" t="s">
        <v>82</v>
      </c>
      <c r="K80" s="395" t="s">
        <v>83</v>
      </c>
      <c r="L80" s="390" t="s">
        <v>84</v>
      </c>
      <c r="M80" s="391">
        <v>66</v>
      </c>
      <c r="N80" s="400" t="s">
        <v>434</v>
      </c>
      <c r="O80" s="382">
        <v>2</v>
      </c>
      <c r="P80" s="382" t="s">
        <v>86</v>
      </c>
      <c r="Q80" s="390" t="s">
        <v>435</v>
      </c>
      <c r="R80" s="390" t="s">
        <v>274</v>
      </c>
      <c r="S80" s="385">
        <v>45383</v>
      </c>
      <c r="T80" s="385">
        <v>45657</v>
      </c>
      <c r="U80" s="400" t="s">
        <v>436</v>
      </c>
      <c r="V80" s="561" t="s">
        <v>90</v>
      </c>
      <c r="W80" s="383">
        <v>0</v>
      </c>
      <c r="X80" s="392"/>
      <c r="Y80" s="420"/>
      <c r="Z80" s="389" t="s">
        <v>90</v>
      </c>
      <c r="AA80" s="393" t="s">
        <v>90</v>
      </c>
      <c r="AB80" s="395" t="s">
        <v>276</v>
      </c>
      <c r="AC80" s="392">
        <v>1</v>
      </c>
      <c r="AD80" s="390"/>
      <c r="AE80" s="390"/>
      <c r="AF80" s="390"/>
      <c r="AG80" s="390"/>
      <c r="AH80" s="395" t="s">
        <v>90</v>
      </c>
      <c r="AI80" s="392">
        <v>0</v>
      </c>
      <c r="AJ80" s="390"/>
      <c r="AK80" s="390"/>
      <c r="AL80" s="390"/>
      <c r="AM80" s="390"/>
      <c r="AN80" s="395" t="s">
        <v>276</v>
      </c>
      <c r="AO80" s="392">
        <v>1</v>
      </c>
      <c r="AP80" s="390"/>
      <c r="AQ80" s="390"/>
      <c r="AR80" s="390"/>
      <c r="AS80" s="390"/>
      <c r="AT80" s="421"/>
      <c r="AU80" s="422">
        <v>2</v>
      </c>
      <c r="AV80" s="423"/>
      <c r="AW80" s="423"/>
      <c r="AX80" s="480"/>
    </row>
    <row r="81" spans="1:51" s="426" customFormat="1" ht="47.25" hidden="1" customHeight="1" x14ac:dyDescent="0.2">
      <c r="A81" s="421"/>
      <c r="B81" s="399" t="s">
        <v>282</v>
      </c>
      <c r="C81" s="395" t="s">
        <v>283</v>
      </c>
      <c r="D81" s="390" t="s">
        <v>221</v>
      </c>
      <c r="E81" s="395" t="s">
        <v>284</v>
      </c>
      <c r="F81" s="390" t="s">
        <v>285</v>
      </c>
      <c r="G81" s="400" t="s">
        <v>192</v>
      </c>
      <c r="H81" s="390" t="s">
        <v>124</v>
      </c>
      <c r="I81" s="390" t="s">
        <v>286</v>
      </c>
      <c r="J81" s="390" t="s">
        <v>287</v>
      </c>
      <c r="K81" s="390" t="s">
        <v>83</v>
      </c>
      <c r="L81" s="400" t="s">
        <v>288</v>
      </c>
      <c r="M81" s="382">
        <v>67</v>
      </c>
      <c r="N81" s="400" t="s">
        <v>437</v>
      </c>
      <c r="O81" s="382">
        <v>2</v>
      </c>
      <c r="P81" s="382" t="s">
        <v>86</v>
      </c>
      <c r="Q81" s="390" t="s">
        <v>438</v>
      </c>
      <c r="R81" s="390" t="s">
        <v>367</v>
      </c>
      <c r="S81" s="385">
        <v>45383</v>
      </c>
      <c r="T81" s="385">
        <v>45657</v>
      </c>
      <c r="U81" s="400" t="s">
        <v>436</v>
      </c>
      <c r="V81" s="561" t="s">
        <v>90</v>
      </c>
      <c r="W81" s="383">
        <v>0</v>
      </c>
      <c r="X81" s="392"/>
      <c r="Y81" s="420"/>
      <c r="Z81" s="389" t="s">
        <v>90</v>
      </c>
      <c r="AA81" s="393" t="s">
        <v>90</v>
      </c>
      <c r="AB81" s="395" t="s">
        <v>368</v>
      </c>
      <c r="AC81" s="392">
        <v>1</v>
      </c>
      <c r="AD81" s="390"/>
      <c r="AE81" s="390"/>
      <c r="AF81" s="390"/>
      <c r="AG81" s="390"/>
      <c r="AH81" s="395" t="s">
        <v>90</v>
      </c>
      <c r="AI81" s="392">
        <v>0</v>
      </c>
      <c r="AJ81" s="390"/>
      <c r="AK81" s="390"/>
      <c r="AL81" s="390"/>
      <c r="AM81" s="390"/>
      <c r="AN81" s="395" t="s">
        <v>368</v>
      </c>
      <c r="AO81" s="392">
        <v>1</v>
      </c>
      <c r="AP81" s="390"/>
      <c r="AQ81" s="390"/>
      <c r="AR81" s="390"/>
      <c r="AS81" s="390"/>
      <c r="AT81" s="421"/>
      <c r="AU81" s="422">
        <v>2</v>
      </c>
      <c r="AV81" s="423"/>
      <c r="AW81" s="423"/>
      <c r="AX81" s="480"/>
      <c r="AY81" s="421"/>
    </row>
    <row r="82" spans="1:51" s="421" customFormat="1" ht="47.25" hidden="1" customHeight="1" x14ac:dyDescent="0.2">
      <c r="B82" s="399" t="s">
        <v>74</v>
      </c>
      <c r="C82" s="395" t="s">
        <v>93</v>
      </c>
      <c r="D82" s="390" t="s">
        <v>131</v>
      </c>
      <c r="E82" s="395" t="s">
        <v>95</v>
      </c>
      <c r="F82" s="390" t="s">
        <v>222</v>
      </c>
      <c r="G82" s="400" t="s">
        <v>192</v>
      </c>
      <c r="H82" s="395" t="s">
        <v>214</v>
      </c>
      <c r="I82" s="395" t="s">
        <v>81</v>
      </c>
      <c r="J82" s="390" t="s">
        <v>82</v>
      </c>
      <c r="K82" s="395" t="s">
        <v>83</v>
      </c>
      <c r="L82" s="390" t="s">
        <v>84</v>
      </c>
      <c r="M82" s="391">
        <v>68</v>
      </c>
      <c r="N82" s="400" t="s">
        <v>439</v>
      </c>
      <c r="O82" s="382">
        <v>2</v>
      </c>
      <c r="P82" s="382" t="s">
        <v>86</v>
      </c>
      <c r="Q82" s="390" t="s">
        <v>440</v>
      </c>
      <c r="R82" s="390" t="s">
        <v>274</v>
      </c>
      <c r="S82" s="385">
        <v>45383</v>
      </c>
      <c r="T82" s="385">
        <v>45657</v>
      </c>
      <c r="U82" s="400" t="s">
        <v>441</v>
      </c>
      <c r="V82" s="561" t="s">
        <v>90</v>
      </c>
      <c r="W82" s="383">
        <v>0</v>
      </c>
      <c r="X82" s="392"/>
      <c r="Y82" s="420"/>
      <c r="Z82" s="389" t="s">
        <v>90</v>
      </c>
      <c r="AA82" s="393" t="s">
        <v>90</v>
      </c>
      <c r="AB82" s="395" t="s">
        <v>276</v>
      </c>
      <c r="AC82" s="392">
        <v>1</v>
      </c>
      <c r="AD82" s="390"/>
      <c r="AE82" s="390"/>
      <c r="AF82" s="390"/>
      <c r="AG82" s="390"/>
      <c r="AH82" s="395" t="s">
        <v>90</v>
      </c>
      <c r="AI82" s="392">
        <v>0</v>
      </c>
      <c r="AJ82" s="390"/>
      <c r="AK82" s="390"/>
      <c r="AL82" s="390"/>
      <c r="AM82" s="390"/>
      <c r="AN82" s="395" t="s">
        <v>276</v>
      </c>
      <c r="AO82" s="392">
        <v>1</v>
      </c>
      <c r="AP82" s="390"/>
      <c r="AQ82" s="390"/>
      <c r="AR82" s="390"/>
      <c r="AS82" s="390"/>
      <c r="AU82" s="422">
        <v>2</v>
      </c>
      <c r="AV82" s="423"/>
      <c r="AW82" s="423"/>
      <c r="AX82" s="480"/>
    </row>
    <row r="83" spans="1:51" s="421" customFormat="1" ht="47.25" hidden="1" customHeight="1" x14ac:dyDescent="0.2">
      <c r="B83" s="399" t="s">
        <v>282</v>
      </c>
      <c r="C83" s="395" t="s">
        <v>283</v>
      </c>
      <c r="D83" s="390" t="s">
        <v>221</v>
      </c>
      <c r="E83" s="395" t="s">
        <v>284</v>
      </c>
      <c r="F83" s="390" t="s">
        <v>285</v>
      </c>
      <c r="G83" s="400" t="s">
        <v>192</v>
      </c>
      <c r="H83" s="390" t="s">
        <v>124</v>
      </c>
      <c r="I83" s="390" t="s">
        <v>286</v>
      </c>
      <c r="J83" s="390" t="s">
        <v>287</v>
      </c>
      <c r="K83" s="390" t="s">
        <v>83</v>
      </c>
      <c r="L83" s="400" t="s">
        <v>288</v>
      </c>
      <c r="M83" s="382">
        <v>69</v>
      </c>
      <c r="N83" s="400" t="s">
        <v>442</v>
      </c>
      <c r="O83" s="382">
        <v>2</v>
      </c>
      <c r="P83" s="382" t="s">
        <v>86</v>
      </c>
      <c r="Q83" s="390" t="s">
        <v>443</v>
      </c>
      <c r="R83" s="390" t="s">
        <v>367</v>
      </c>
      <c r="S83" s="385">
        <v>45383</v>
      </c>
      <c r="T83" s="385">
        <v>45657</v>
      </c>
      <c r="U83" s="400" t="s">
        <v>441</v>
      </c>
      <c r="V83" s="561" t="s">
        <v>90</v>
      </c>
      <c r="W83" s="383">
        <v>0</v>
      </c>
      <c r="X83" s="392"/>
      <c r="Y83" s="420"/>
      <c r="Z83" s="389" t="s">
        <v>90</v>
      </c>
      <c r="AA83" s="393" t="s">
        <v>90</v>
      </c>
      <c r="AB83" s="395" t="s">
        <v>368</v>
      </c>
      <c r="AC83" s="392">
        <v>1</v>
      </c>
      <c r="AD83" s="390"/>
      <c r="AE83" s="390"/>
      <c r="AF83" s="390"/>
      <c r="AG83" s="390"/>
      <c r="AH83" s="395" t="s">
        <v>90</v>
      </c>
      <c r="AI83" s="392">
        <v>0</v>
      </c>
      <c r="AJ83" s="390"/>
      <c r="AK83" s="390"/>
      <c r="AL83" s="390"/>
      <c r="AM83" s="390"/>
      <c r="AN83" s="395" t="s">
        <v>368</v>
      </c>
      <c r="AO83" s="392">
        <v>1</v>
      </c>
      <c r="AP83" s="390"/>
      <c r="AQ83" s="390"/>
      <c r="AR83" s="390"/>
      <c r="AS83" s="390"/>
      <c r="AU83" s="422">
        <v>2</v>
      </c>
      <c r="AV83" s="423"/>
      <c r="AW83" s="423"/>
      <c r="AX83" s="480"/>
    </row>
    <row r="84" spans="1:51" s="523" customFormat="1" ht="47.25" hidden="1" customHeight="1" x14ac:dyDescent="0.2">
      <c r="A84" s="428"/>
      <c r="B84" s="431" t="s">
        <v>74</v>
      </c>
      <c r="C84" s="541" t="s">
        <v>444</v>
      </c>
      <c r="D84" s="432" t="s">
        <v>445</v>
      </c>
      <c r="E84" s="445" t="s">
        <v>95</v>
      </c>
      <c r="F84" s="541" t="s">
        <v>446</v>
      </c>
      <c r="G84" s="445" t="s">
        <v>447</v>
      </c>
      <c r="H84" s="445" t="s">
        <v>80</v>
      </c>
      <c r="I84" s="445" t="s">
        <v>181</v>
      </c>
      <c r="J84" s="445" t="s">
        <v>448</v>
      </c>
      <c r="K84" s="445" t="s">
        <v>449</v>
      </c>
      <c r="L84" s="440" t="s">
        <v>84</v>
      </c>
      <c r="M84" s="433">
        <v>70</v>
      </c>
      <c r="N84" s="8" t="s">
        <v>450</v>
      </c>
      <c r="O84" s="9">
        <v>4</v>
      </c>
      <c r="P84" s="434" t="s">
        <v>86</v>
      </c>
      <c r="Q84" s="542" t="s">
        <v>451</v>
      </c>
      <c r="R84" s="542" t="s">
        <v>452</v>
      </c>
      <c r="S84" s="436">
        <v>45292</v>
      </c>
      <c r="T84" s="442" t="s">
        <v>171</v>
      </c>
      <c r="U84" s="542" t="s">
        <v>453</v>
      </c>
      <c r="V84" s="566" t="s">
        <v>454</v>
      </c>
      <c r="W84" s="9">
        <v>1</v>
      </c>
      <c r="X84" s="398">
        <v>1</v>
      </c>
      <c r="Y84" s="476">
        <f>+Tabla4[[#This Row],[Avance cuantitativo
I trimestre]]/Tabla4[[#This Row],[Programación  meta
I trimestre ]]</f>
        <v>1</v>
      </c>
      <c r="Z84" s="563" t="s">
        <v>455</v>
      </c>
      <c r="AA84" s="569" t="s">
        <v>456</v>
      </c>
      <c r="AB84" s="8" t="s">
        <v>454</v>
      </c>
      <c r="AC84" s="9">
        <v>1</v>
      </c>
      <c r="AD84" s="440"/>
      <c r="AE84" s="440"/>
      <c r="AF84" s="440"/>
      <c r="AG84" s="440"/>
      <c r="AH84" s="8" t="s">
        <v>454</v>
      </c>
      <c r="AI84" s="9">
        <v>1</v>
      </c>
      <c r="AJ84" s="440"/>
      <c r="AK84" s="440"/>
      <c r="AL84" s="440"/>
      <c r="AM84" s="440"/>
      <c r="AN84" s="8" t="s">
        <v>454</v>
      </c>
      <c r="AO84" s="9">
        <v>1</v>
      </c>
      <c r="AP84" s="440"/>
      <c r="AQ84" s="440"/>
      <c r="AR84" s="440"/>
      <c r="AS84" s="440"/>
      <c r="AT84" s="501"/>
      <c r="AU84" s="477">
        <v>4</v>
      </c>
      <c r="AV84" s="478"/>
      <c r="AW84" s="478"/>
      <c r="AX84" s="497"/>
      <c r="AY84" s="421"/>
    </row>
    <row r="85" spans="1:51" s="421" customFormat="1" ht="47.25" hidden="1" customHeight="1" x14ac:dyDescent="0.2">
      <c r="A85" s="539"/>
      <c r="B85" s="447" t="s">
        <v>177</v>
      </c>
      <c r="C85" s="445" t="s">
        <v>93</v>
      </c>
      <c r="D85" s="440" t="s">
        <v>131</v>
      </c>
      <c r="E85" s="445" t="s">
        <v>178</v>
      </c>
      <c r="F85" s="440" t="s">
        <v>447</v>
      </c>
      <c r="G85" s="445" t="s">
        <v>447</v>
      </c>
      <c r="H85" s="445" t="s">
        <v>80</v>
      </c>
      <c r="I85" s="445" t="s">
        <v>181</v>
      </c>
      <c r="J85" s="445" t="s">
        <v>448</v>
      </c>
      <c r="K85" s="445" t="s">
        <v>449</v>
      </c>
      <c r="L85" s="445" t="s">
        <v>83</v>
      </c>
      <c r="M85" s="433">
        <v>71</v>
      </c>
      <c r="N85" s="453" t="s">
        <v>457</v>
      </c>
      <c r="O85" s="442">
        <v>4</v>
      </c>
      <c r="P85" s="459" t="s">
        <v>86</v>
      </c>
      <c r="Q85" s="542" t="s">
        <v>458</v>
      </c>
      <c r="R85" s="542" t="s">
        <v>459</v>
      </c>
      <c r="S85" s="436">
        <v>45292</v>
      </c>
      <c r="T85" s="442" t="s">
        <v>171</v>
      </c>
      <c r="U85" s="542" t="s">
        <v>453</v>
      </c>
      <c r="V85" s="566" t="s">
        <v>460</v>
      </c>
      <c r="W85" s="9">
        <v>1</v>
      </c>
      <c r="X85" s="398">
        <v>1</v>
      </c>
      <c r="Y85" s="476">
        <f>+Tabla4[[#This Row],[Avance cuantitativo
I trimestre]]/Tabla4[[#This Row],[Programación  meta
I trimestre ]]</f>
        <v>1</v>
      </c>
      <c r="Z85" s="563" t="s">
        <v>461</v>
      </c>
      <c r="AA85" s="569" t="s">
        <v>456</v>
      </c>
      <c r="AB85" s="453" t="s">
        <v>460</v>
      </c>
      <c r="AC85" s="442">
        <v>1</v>
      </c>
      <c r="AD85" s="440"/>
      <c r="AE85" s="440"/>
      <c r="AF85" s="440"/>
      <c r="AG85" s="440"/>
      <c r="AH85" s="453" t="s">
        <v>460</v>
      </c>
      <c r="AI85" s="442">
        <v>1</v>
      </c>
      <c r="AJ85" s="440"/>
      <c r="AK85" s="440"/>
      <c r="AL85" s="440"/>
      <c r="AM85" s="440"/>
      <c r="AN85" s="453" t="s">
        <v>460</v>
      </c>
      <c r="AO85" s="442">
        <v>1</v>
      </c>
      <c r="AP85" s="440"/>
      <c r="AQ85" s="440"/>
      <c r="AR85" s="440"/>
      <c r="AS85" s="440"/>
      <c r="AT85" s="498"/>
      <c r="AU85" s="477">
        <v>4</v>
      </c>
      <c r="AV85" s="478"/>
      <c r="AW85" s="478"/>
      <c r="AX85" s="497"/>
    </row>
    <row r="86" spans="1:51" s="421" customFormat="1" ht="47.25" hidden="1" customHeight="1" x14ac:dyDescent="0.2">
      <c r="A86" s="539"/>
      <c r="B86" s="446" t="s">
        <v>177</v>
      </c>
      <c r="C86" s="8" t="s">
        <v>93</v>
      </c>
      <c r="D86" s="435" t="s">
        <v>131</v>
      </c>
      <c r="E86" s="8" t="s">
        <v>178</v>
      </c>
      <c r="F86" s="435" t="s">
        <v>447</v>
      </c>
      <c r="G86" s="8" t="s">
        <v>447</v>
      </c>
      <c r="H86" s="8" t="s">
        <v>80</v>
      </c>
      <c r="I86" s="8" t="s">
        <v>462</v>
      </c>
      <c r="J86" s="8" t="s">
        <v>463</v>
      </c>
      <c r="K86" s="8" t="s">
        <v>464</v>
      </c>
      <c r="L86" s="8" t="s">
        <v>83</v>
      </c>
      <c r="M86" s="433">
        <v>72</v>
      </c>
      <c r="N86" s="541" t="s">
        <v>465</v>
      </c>
      <c r="O86" s="434">
        <v>4</v>
      </c>
      <c r="P86" s="434" t="s">
        <v>86</v>
      </c>
      <c r="Q86" s="542" t="s">
        <v>466</v>
      </c>
      <c r="R86" s="542" t="s">
        <v>467</v>
      </c>
      <c r="S86" s="436">
        <v>45292</v>
      </c>
      <c r="T86" s="442" t="s">
        <v>171</v>
      </c>
      <c r="U86" s="542" t="s">
        <v>453</v>
      </c>
      <c r="V86" s="566" t="s">
        <v>468</v>
      </c>
      <c r="W86" s="9">
        <v>1</v>
      </c>
      <c r="X86" s="398">
        <v>1</v>
      </c>
      <c r="Y86" s="476">
        <f>+Tabla4[[#This Row],[Avance cuantitativo
I trimestre]]/Tabla4[[#This Row],[Programación  meta
I trimestre ]]</f>
        <v>1</v>
      </c>
      <c r="Z86" s="563" t="s">
        <v>469</v>
      </c>
      <c r="AA86" s="569" t="s">
        <v>456</v>
      </c>
      <c r="AB86" s="8" t="s">
        <v>468</v>
      </c>
      <c r="AC86" s="9">
        <v>1</v>
      </c>
      <c r="AD86" s="440"/>
      <c r="AE86" s="440"/>
      <c r="AF86" s="440"/>
      <c r="AG86" s="440"/>
      <c r="AH86" s="8" t="s">
        <v>468</v>
      </c>
      <c r="AI86" s="9">
        <v>1</v>
      </c>
      <c r="AJ86" s="440"/>
      <c r="AK86" s="440"/>
      <c r="AL86" s="440"/>
      <c r="AM86" s="440"/>
      <c r="AN86" s="8" t="s">
        <v>468</v>
      </c>
      <c r="AO86" s="9">
        <v>1</v>
      </c>
      <c r="AP86" s="440"/>
      <c r="AQ86" s="440"/>
      <c r="AR86" s="440"/>
      <c r="AS86" s="440"/>
      <c r="AT86" s="498"/>
      <c r="AU86" s="477">
        <v>4</v>
      </c>
      <c r="AV86" s="478"/>
      <c r="AW86" s="478"/>
      <c r="AX86" s="497"/>
    </row>
    <row r="87" spans="1:51" s="421" customFormat="1" ht="47.25" hidden="1" customHeight="1" x14ac:dyDescent="0.2">
      <c r="A87" s="539"/>
      <c r="B87" s="446" t="s">
        <v>177</v>
      </c>
      <c r="C87" s="8" t="s">
        <v>93</v>
      </c>
      <c r="D87" s="435" t="s">
        <v>131</v>
      </c>
      <c r="E87" s="8" t="s">
        <v>178</v>
      </c>
      <c r="F87" s="435" t="s">
        <v>222</v>
      </c>
      <c r="G87" s="8" t="s">
        <v>470</v>
      </c>
      <c r="H87" s="8" t="s">
        <v>80</v>
      </c>
      <c r="I87" s="8" t="s">
        <v>181</v>
      </c>
      <c r="J87" s="8" t="s">
        <v>463</v>
      </c>
      <c r="K87" s="8" t="s">
        <v>83</v>
      </c>
      <c r="L87" s="8" t="s">
        <v>83</v>
      </c>
      <c r="M87" s="433">
        <v>73</v>
      </c>
      <c r="N87" s="541" t="s">
        <v>471</v>
      </c>
      <c r="O87" s="463">
        <v>1</v>
      </c>
      <c r="P87" s="434" t="s">
        <v>142</v>
      </c>
      <c r="Q87" s="8" t="s">
        <v>472</v>
      </c>
      <c r="R87" s="8" t="s">
        <v>473</v>
      </c>
      <c r="S87" s="436">
        <v>45292</v>
      </c>
      <c r="T87" s="442" t="s">
        <v>171</v>
      </c>
      <c r="U87" s="528" t="s">
        <v>453</v>
      </c>
      <c r="V87" s="566" t="s">
        <v>472</v>
      </c>
      <c r="W87" s="464">
        <v>1</v>
      </c>
      <c r="X87" s="550">
        <v>1</v>
      </c>
      <c r="Y87" s="476">
        <f>+Tabla4[[#This Row],[Avance cuantitativo
I trimestre]]/Tabla4[[#This Row],[Programación  meta
I trimestre ]]</f>
        <v>1</v>
      </c>
      <c r="Z87" s="561" t="s">
        <v>474</v>
      </c>
      <c r="AA87" s="570" t="s">
        <v>475</v>
      </c>
      <c r="AB87" s="8" t="s">
        <v>472</v>
      </c>
      <c r="AC87" s="464">
        <v>1</v>
      </c>
      <c r="AD87" s="440"/>
      <c r="AE87" s="440"/>
      <c r="AF87" s="440"/>
      <c r="AG87" s="440"/>
      <c r="AH87" s="8" t="s">
        <v>472</v>
      </c>
      <c r="AI87" s="464">
        <v>1</v>
      </c>
      <c r="AJ87" s="440"/>
      <c r="AK87" s="440"/>
      <c r="AL87" s="440"/>
      <c r="AM87" s="440"/>
      <c r="AN87" s="8" t="s">
        <v>472</v>
      </c>
      <c r="AO87" s="464">
        <v>1</v>
      </c>
      <c r="AP87" s="440"/>
      <c r="AQ87" s="440"/>
      <c r="AR87" s="440"/>
      <c r="AS87" s="440"/>
      <c r="AT87" s="498"/>
      <c r="AU87" s="479">
        <v>1</v>
      </c>
      <c r="AV87" s="478"/>
      <c r="AW87" s="478"/>
      <c r="AX87" s="497"/>
    </row>
    <row r="88" spans="1:51" s="421" customFormat="1" ht="47.25" hidden="1" customHeight="1" x14ac:dyDescent="0.2">
      <c r="A88" s="539"/>
      <c r="B88" s="446" t="s">
        <v>177</v>
      </c>
      <c r="C88" s="8" t="s">
        <v>93</v>
      </c>
      <c r="D88" s="435" t="s">
        <v>131</v>
      </c>
      <c r="E88" s="8" t="s">
        <v>178</v>
      </c>
      <c r="F88" s="435" t="s">
        <v>222</v>
      </c>
      <c r="G88" s="8" t="s">
        <v>470</v>
      </c>
      <c r="H88" s="8" t="s">
        <v>80</v>
      </c>
      <c r="I88" s="8" t="s">
        <v>181</v>
      </c>
      <c r="J88" s="8" t="s">
        <v>463</v>
      </c>
      <c r="K88" s="8" t="s">
        <v>83</v>
      </c>
      <c r="L88" s="8" t="s">
        <v>83</v>
      </c>
      <c r="M88" s="433">
        <v>74</v>
      </c>
      <c r="N88" s="541" t="s">
        <v>476</v>
      </c>
      <c r="O88" s="434">
        <v>4</v>
      </c>
      <c r="P88" s="434" t="s">
        <v>86</v>
      </c>
      <c r="Q88" s="8" t="s">
        <v>477</v>
      </c>
      <c r="R88" s="8" t="s">
        <v>478</v>
      </c>
      <c r="S88" s="436">
        <v>45292</v>
      </c>
      <c r="T88" s="442" t="s">
        <v>171</v>
      </c>
      <c r="U88" s="542" t="s">
        <v>453</v>
      </c>
      <c r="V88" s="566" t="s">
        <v>479</v>
      </c>
      <c r="W88" s="9">
        <v>1</v>
      </c>
      <c r="X88" s="398">
        <v>1</v>
      </c>
      <c r="Y88" s="476">
        <f>+Tabla4[[#This Row],[Avance cuantitativo
I trimestre]]/Tabla4[[#This Row],[Programación  meta
I trimestre ]]</f>
        <v>1</v>
      </c>
      <c r="Z88" s="563" t="s">
        <v>480</v>
      </c>
      <c r="AA88" s="569" t="s">
        <v>456</v>
      </c>
      <c r="AB88" s="8" t="s">
        <v>479</v>
      </c>
      <c r="AC88" s="9">
        <v>1</v>
      </c>
      <c r="AD88" s="440"/>
      <c r="AE88" s="440"/>
      <c r="AF88" s="440"/>
      <c r="AG88" s="440"/>
      <c r="AH88" s="8" t="s">
        <v>479</v>
      </c>
      <c r="AI88" s="9">
        <v>1</v>
      </c>
      <c r="AJ88" s="440"/>
      <c r="AK88" s="440"/>
      <c r="AL88" s="440"/>
      <c r="AM88" s="440"/>
      <c r="AN88" s="8" t="s">
        <v>479</v>
      </c>
      <c r="AO88" s="9">
        <v>1</v>
      </c>
      <c r="AP88" s="440"/>
      <c r="AQ88" s="440"/>
      <c r="AR88" s="440"/>
      <c r="AS88" s="440"/>
      <c r="AT88" s="498"/>
      <c r="AU88" s="477">
        <v>4</v>
      </c>
      <c r="AV88" s="478"/>
      <c r="AW88" s="478"/>
      <c r="AX88" s="497"/>
    </row>
    <row r="89" spans="1:51" s="421" customFormat="1" ht="47.25" hidden="1" customHeight="1" x14ac:dyDescent="0.2">
      <c r="A89" s="539"/>
      <c r="B89" s="446" t="s">
        <v>177</v>
      </c>
      <c r="C89" s="8" t="s">
        <v>93</v>
      </c>
      <c r="D89" s="435" t="s">
        <v>131</v>
      </c>
      <c r="E89" s="8" t="s">
        <v>178</v>
      </c>
      <c r="F89" s="435" t="s">
        <v>222</v>
      </c>
      <c r="G89" s="8" t="s">
        <v>470</v>
      </c>
      <c r="H89" s="8" t="s">
        <v>80</v>
      </c>
      <c r="I89" s="8" t="s">
        <v>181</v>
      </c>
      <c r="J89" s="8" t="s">
        <v>463</v>
      </c>
      <c r="K89" s="8" t="s">
        <v>83</v>
      </c>
      <c r="L89" s="8" t="s">
        <v>83</v>
      </c>
      <c r="M89" s="433">
        <v>75</v>
      </c>
      <c r="N89" s="542" t="s">
        <v>481</v>
      </c>
      <c r="O89" s="463">
        <v>1</v>
      </c>
      <c r="P89" s="434" t="s">
        <v>142</v>
      </c>
      <c r="Q89" s="542" t="s">
        <v>482</v>
      </c>
      <c r="R89" s="542" t="s">
        <v>483</v>
      </c>
      <c r="S89" s="436">
        <v>45292</v>
      </c>
      <c r="T89" s="442" t="s">
        <v>171</v>
      </c>
      <c r="U89" s="528" t="s">
        <v>453</v>
      </c>
      <c r="V89" s="566" t="s">
        <v>484</v>
      </c>
      <c r="W89" s="464">
        <v>1</v>
      </c>
      <c r="X89" s="550">
        <v>1</v>
      </c>
      <c r="Y89" s="476">
        <f>+Tabla4[[#This Row],[Avance cuantitativo
I trimestre]]/Tabla4[[#This Row],[Programación  meta
I trimestre ]]</f>
        <v>1</v>
      </c>
      <c r="Z89" s="561" t="s">
        <v>485</v>
      </c>
      <c r="AA89" s="569" t="s">
        <v>486</v>
      </c>
      <c r="AB89" s="8" t="s">
        <v>484</v>
      </c>
      <c r="AC89" s="464">
        <v>1</v>
      </c>
      <c r="AD89" s="440"/>
      <c r="AE89" s="440"/>
      <c r="AF89" s="440"/>
      <c r="AG89" s="440"/>
      <c r="AH89" s="8" t="s">
        <v>484</v>
      </c>
      <c r="AI89" s="464">
        <v>1</v>
      </c>
      <c r="AJ89" s="440"/>
      <c r="AK89" s="440"/>
      <c r="AL89" s="440"/>
      <c r="AM89" s="440"/>
      <c r="AN89" s="8" t="s">
        <v>484</v>
      </c>
      <c r="AO89" s="464">
        <v>1</v>
      </c>
      <c r="AP89" s="440"/>
      <c r="AQ89" s="440"/>
      <c r="AR89" s="440"/>
      <c r="AS89" s="440"/>
      <c r="AT89" s="498"/>
      <c r="AU89" s="479">
        <v>1</v>
      </c>
      <c r="AV89" s="478"/>
      <c r="AW89" s="478"/>
      <c r="AX89" s="497"/>
    </row>
    <row r="90" spans="1:51" s="421" customFormat="1" ht="47.25" hidden="1" customHeight="1" x14ac:dyDescent="0.2">
      <c r="B90" s="447" t="s">
        <v>189</v>
      </c>
      <c r="C90" s="445" t="s">
        <v>93</v>
      </c>
      <c r="D90" s="440" t="s">
        <v>94</v>
      </c>
      <c r="E90" s="445" t="s">
        <v>190</v>
      </c>
      <c r="F90" s="440" t="s">
        <v>191</v>
      </c>
      <c r="G90" s="448" t="s">
        <v>192</v>
      </c>
      <c r="H90" s="440" t="s">
        <v>80</v>
      </c>
      <c r="I90" s="440" t="s">
        <v>193</v>
      </c>
      <c r="J90" s="440" t="s">
        <v>194</v>
      </c>
      <c r="K90" s="448" t="s">
        <v>195</v>
      </c>
      <c r="L90" s="440" t="s">
        <v>84</v>
      </c>
      <c r="M90" s="441">
        <v>76</v>
      </c>
      <c r="N90" s="448" t="s">
        <v>487</v>
      </c>
      <c r="O90" s="9">
        <v>4</v>
      </c>
      <c r="P90" s="433" t="s">
        <v>86</v>
      </c>
      <c r="Q90" s="440" t="s">
        <v>488</v>
      </c>
      <c r="R90" s="440" t="s">
        <v>198</v>
      </c>
      <c r="S90" s="436">
        <v>45292</v>
      </c>
      <c r="T90" s="436">
        <v>45657</v>
      </c>
      <c r="U90" s="448" t="s">
        <v>489</v>
      </c>
      <c r="V90" s="566" t="s">
        <v>490</v>
      </c>
      <c r="W90" s="9">
        <v>1</v>
      </c>
      <c r="X90" s="398">
        <v>1</v>
      </c>
      <c r="Y90" s="476">
        <f>+Tabla4[[#This Row],[Avance cuantitativo
I trimestre]]/Tabla4[[#This Row],[Programación  meta
I trimestre ]]</f>
        <v>1</v>
      </c>
      <c r="Z90" s="561" t="s">
        <v>491</v>
      </c>
      <c r="AA90" s="569" t="s">
        <v>202</v>
      </c>
      <c r="AB90" s="445" t="s">
        <v>490</v>
      </c>
      <c r="AC90" s="442">
        <v>1</v>
      </c>
      <c r="AD90" s="440"/>
      <c r="AE90" s="440"/>
      <c r="AF90" s="440"/>
      <c r="AG90" s="440"/>
      <c r="AH90" s="445" t="s">
        <v>490</v>
      </c>
      <c r="AI90" s="442">
        <v>1</v>
      </c>
      <c r="AJ90" s="440"/>
      <c r="AK90" s="440"/>
      <c r="AL90" s="440"/>
      <c r="AM90" s="440"/>
      <c r="AN90" s="445" t="s">
        <v>490</v>
      </c>
      <c r="AO90" s="442">
        <v>1</v>
      </c>
      <c r="AP90" s="440"/>
      <c r="AQ90" s="440"/>
      <c r="AR90" s="440"/>
      <c r="AS90" s="440"/>
      <c r="AT90" s="496"/>
      <c r="AU90" s="477">
        <v>4</v>
      </c>
      <c r="AV90" s="478"/>
      <c r="AW90" s="478"/>
      <c r="AX90" s="497"/>
    </row>
    <row r="91" spans="1:51" s="421" customFormat="1" ht="47.25" hidden="1" customHeight="1" x14ac:dyDescent="0.2">
      <c r="B91" s="447" t="s">
        <v>203</v>
      </c>
      <c r="C91" s="445" t="s">
        <v>115</v>
      </c>
      <c r="D91" s="440" t="s">
        <v>94</v>
      </c>
      <c r="E91" s="445" t="s">
        <v>95</v>
      </c>
      <c r="F91" s="440" t="s">
        <v>78</v>
      </c>
      <c r="G91" s="445" t="s">
        <v>204</v>
      </c>
      <c r="H91" s="445" t="s">
        <v>124</v>
      </c>
      <c r="I91" s="445" t="s">
        <v>205</v>
      </c>
      <c r="J91" s="440" t="s">
        <v>82</v>
      </c>
      <c r="K91" s="445" t="s">
        <v>83</v>
      </c>
      <c r="L91" s="440" t="s">
        <v>84</v>
      </c>
      <c r="M91" s="433">
        <v>77</v>
      </c>
      <c r="N91" s="448" t="s">
        <v>492</v>
      </c>
      <c r="O91" s="433">
        <v>1</v>
      </c>
      <c r="P91" s="433" t="s">
        <v>207</v>
      </c>
      <c r="Q91" s="440" t="s">
        <v>493</v>
      </c>
      <c r="R91" s="440" t="s">
        <v>494</v>
      </c>
      <c r="S91" s="436">
        <v>45292</v>
      </c>
      <c r="T91" s="436">
        <v>45627</v>
      </c>
      <c r="U91" s="528" t="s">
        <v>495</v>
      </c>
      <c r="V91" s="566" t="s">
        <v>494</v>
      </c>
      <c r="W91" s="9">
        <v>0.25</v>
      </c>
      <c r="X91" s="398">
        <v>0.25</v>
      </c>
      <c r="Y91" s="476">
        <f>+Tabla4[[#This Row],[Avance cuantitativo
I trimestre]]/Tabla4[[#This Row],[Programación  meta
I trimestre ]]</f>
        <v>1</v>
      </c>
      <c r="Z91" s="561" t="s">
        <v>496</v>
      </c>
      <c r="AA91" s="569" t="s">
        <v>497</v>
      </c>
      <c r="AB91" s="445" t="s">
        <v>494</v>
      </c>
      <c r="AC91" s="442">
        <v>0.5</v>
      </c>
      <c r="AD91" s="440"/>
      <c r="AE91" s="440"/>
      <c r="AF91" s="440"/>
      <c r="AG91" s="440"/>
      <c r="AH91" s="445" t="s">
        <v>494</v>
      </c>
      <c r="AI91" s="442">
        <v>0.75</v>
      </c>
      <c r="AJ91" s="440"/>
      <c r="AK91" s="440"/>
      <c r="AL91" s="440"/>
      <c r="AM91" s="440"/>
      <c r="AN91" s="445" t="s">
        <v>498</v>
      </c>
      <c r="AO91" s="442">
        <v>1</v>
      </c>
      <c r="AP91" s="440"/>
      <c r="AQ91" s="440"/>
      <c r="AR91" s="440"/>
      <c r="AS91" s="440"/>
      <c r="AT91" s="496"/>
      <c r="AU91" s="477">
        <v>1</v>
      </c>
      <c r="AV91" s="478"/>
      <c r="AW91" s="478"/>
      <c r="AX91" s="497"/>
    </row>
    <row r="92" spans="1:51" s="421" customFormat="1" ht="47.25" hidden="1" customHeight="1" x14ac:dyDescent="0.2">
      <c r="A92" s="539"/>
      <c r="B92" s="446" t="s">
        <v>177</v>
      </c>
      <c r="C92" s="8" t="s">
        <v>93</v>
      </c>
      <c r="D92" s="435" t="s">
        <v>131</v>
      </c>
      <c r="E92" s="8" t="s">
        <v>499</v>
      </c>
      <c r="F92" s="435" t="s">
        <v>500</v>
      </c>
      <c r="G92" s="8" t="s">
        <v>501</v>
      </c>
      <c r="H92" s="8" t="s">
        <v>80</v>
      </c>
      <c r="I92" s="8" t="s">
        <v>181</v>
      </c>
      <c r="J92" s="8" t="s">
        <v>341</v>
      </c>
      <c r="K92" s="8" t="s">
        <v>195</v>
      </c>
      <c r="L92" s="8" t="s">
        <v>83</v>
      </c>
      <c r="M92" s="433">
        <v>78</v>
      </c>
      <c r="N92" s="528" t="s">
        <v>502</v>
      </c>
      <c r="O92" s="442">
        <v>4</v>
      </c>
      <c r="P92" s="528" t="s">
        <v>86</v>
      </c>
      <c r="Q92" s="528" t="s">
        <v>503</v>
      </c>
      <c r="R92" s="528" t="s">
        <v>504</v>
      </c>
      <c r="S92" s="436">
        <v>45323</v>
      </c>
      <c r="T92" s="442" t="s">
        <v>171</v>
      </c>
      <c r="U92" s="542" t="s">
        <v>505</v>
      </c>
      <c r="V92" s="566" t="s">
        <v>506</v>
      </c>
      <c r="W92" s="9">
        <v>1</v>
      </c>
      <c r="X92" s="398">
        <v>1</v>
      </c>
      <c r="Y92" s="476">
        <f>+Tabla4[[#This Row],[Avance cuantitativo
I trimestre]]/Tabla4[[#This Row],[Programación  meta
I trimestre ]]</f>
        <v>1</v>
      </c>
      <c r="Z92" s="561" t="s">
        <v>507</v>
      </c>
      <c r="AA92" s="569" t="s">
        <v>508</v>
      </c>
      <c r="AB92" s="8" t="s">
        <v>506</v>
      </c>
      <c r="AC92" s="9">
        <v>1</v>
      </c>
      <c r="AD92" s="440"/>
      <c r="AE92" s="440"/>
      <c r="AF92" s="440"/>
      <c r="AG92" s="440"/>
      <c r="AH92" s="8" t="s">
        <v>506</v>
      </c>
      <c r="AI92" s="9">
        <v>1</v>
      </c>
      <c r="AJ92" s="440"/>
      <c r="AK92" s="440"/>
      <c r="AL92" s="440"/>
      <c r="AM92" s="440"/>
      <c r="AN92" s="8" t="s">
        <v>506</v>
      </c>
      <c r="AO92" s="9">
        <v>1</v>
      </c>
      <c r="AP92" s="440"/>
      <c r="AQ92" s="440"/>
      <c r="AR92" s="440"/>
      <c r="AS92" s="440"/>
      <c r="AT92" s="498"/>
      <c r="AU92" s="477">
        <v>4</v>
      </c>
      <c r="AV92" s="478"/>
      <c r="AW92" s="478"/>
      <c r="AX92" s="497"/>
    </row>
    <row r="93" spans="1:51" s="421" customFormat="1" ht="47.25" hidden="1" customHeight="1" x14ac:dyDescent="0.2">
      <c r="B93" s="437" t="s">
        <v>74</v>
      </c>
      <c r="C93" s="438" t="s">
        <v>93</v>
      </c>
      <c r="D93" s="439" t="s">
        <v>131</v>
      </c>
      <c r="E93" s="438" t="s">
        <v>95</v>
      </c>
      <c r="F93" s="439" t="s">
        <v>161</v>
      </c>
      <c r="G93" s="438" t="s">
        <v>79</v>
      </c>
      <c r="H93" s="438" t="s">
        <v>80</v>
      </c>
      <c r="I93" s="438" t="s">
        <v>98</v>
      </c>
      <c r="J93" s="439" t="s">
        <v>134</v>
      </c>
      <c r="K93" s="438" t="s">
        <v>83</v>
      </c>
      <c r="L93" s="439" t="s">
        <v>167</v>
      </c>
      <c r="M93" s="433">
        <v>79</v>
      </c>
      <c r="N93" s="439" t="s">
        <v>509</v>
      </c>
      <c r="O93" s="465">
        <v>1</v>
      </c>
      <c r="P93" s="442" t="s">
        <v>142</v>
      </c>
      <c r="Q93" s="439" t="s">
        <v>510</v>
      </c>
      <c r="R93" s="439" t="s">
        <v>511</v>
      </c>
      <c r="S93" s="436">
        <v>45292</v>
      </c>
      <c r="T93" s="436" t="s">
        <v>171</v>
      </c>
      <c r="U93" s="528" t="s">
        <v>512</v>
      </c>
      <c r="V93" s="566" t="s">
        <v>513</v>
      </c>
      <c r="W93" s="476">
        <v>1</v>
      </c>
      <c r="X93" s="420">
        <v>1</v>
      </c>
      <c r="Y93" s="476">
        <f>+Tabla4[[#This Row],[Avance cuantitativo
I trimestre]]/Tabla4[[#This Row],[Programación  meta
I trimestre ]]</f>
        <v>1</v>
      </c>
      <c r="Z93" s="561" t="s">
        <v>514</v>
      </c>
      <c r="AA93" s="569" t="s">
        <v>348</v>
      </c>
      <c r="AB93" s="438" t="s">
        <v>513</v>
      </c>
      <c r="AC93" s="465">
        <v>1</v>
      </c>
      <c r="AD93" s="440"/>
      <c r="AE93" s="440"/>
      <c r="AF93" s="440"/>
      <c r="AG93" s="440"/>
      <c r="AH93" s="438" t="s">
        <v>513</v>
      </c>
      <c r="AI93" s="465">
        <v>1</v>
      </c>
      <c r="AJ93" s="440"/>
      <c r="AK93" s="440"/>
      <c r="AL93" s="440"/>
      <c r="AM93" s="440"/>
      <c r="AN93" s="438" t="s">
        <v>513</v>
      </c>
      <c r="AO93" s="465">
        <v>1</v>
      </c>
      <c r="AP93" s="440"/>
      <c r="AQ93" s="440"/>
      <c r="AR93" s="440"/>
      <c r="AS93" s="440"/>
      <c r="AT93" s="496"/>
      <c r="AU93" s="479">
        <v>1</v>
      </c>
      <c r="AV93" s="478"/>
      <c r="AW93" s="478"/>
      <c r="AX93" s="497"/>
    </row>
    <row r="94" spans="1:51" s="421" customFormat="1" ht="47.25" hidden="1" customHeight="1" x14ac:dyDescent="0.2">
      <c r="A94" s="429"/>
      <c r="B94" s="387" t="s">
        <v>74</v>
      </c>
      <c r="C94" s="388" t="s">
        <v>93</v>
      </c>
      <c r="D94" s="389" t="s">
        <v>131</v>
      </c>
      <c r="E94" s="388" t="s">
        <v>95</v>
      </c>
      <c r="F94" s="389" t="s">
        <v>161</v>
      </c>
      <c r="G94" s="388" t="s">
        <v>79</v>
      </c>
      <c r="H94" s="388" t="s">
        <v>80</v>
      </c>
      <c r="I94" s="388" t="s">
        <v>98</v>
      </c>
      <c r="J94" s="389" t="s">
        <v>134</v>
      </c>
      <c r="K94" s="388" t="s">
        <v>83</v>
      </c>
      <c r="L94" s="389" t="s">
        <v>167</v>
      </c>
      <c r="M94" s="391">
        <v>80</v>
      </c>
      <c r="N94" s="389" t="s">
        <v>515</v>
      </c>
      <c r="O94" s="392">
        <v>2</v>
      </c>
      <c r="P94" s="392" t="s">
        <v>86</v>
      </c>
      <c r="Q94" s="389" t="s">
        <v>516</v>
      </c>
      <c r="R94" s="389" t="s">
        <v>517</v>
      </c>
      <c r="S94" s="385">
        <v>45383</v>
      </c>
      <c r="T94" s="385">
        <v>45656</v>
      </c>
      <c r="U94" s="393" t="s">
        <v>512</v>
      </c>
      <c r="V94" s="561" t="s">
        <v>90</v>
      </c>
      <c r="W94" s="383">
        <v>0</v>
      </c>
      <c r="X94" s="392"/>
      <c r="Y94" s="420"/>
      <c r="Z94" s="389" t="s">
        <v>90</v>
      </c>
      <c r="AA94" s="393" t="s">
        <v>90</v>
      </c>
      <c r="AB94" s="388" t="s">
        <v>518</v>
      </c>
      <c r="AC94" s="392">
        <v>1</v>
      </c>
      <c r="AD94" s="390"/>
      <c r="AE94" s="390"/>
      <c r="AF94" s="390"/>
      <c r="AG94" s="390"/>
      <c r="AH94" s="388" t="s">
        <v>90</v>
      </c>
      <c r="AI94" s="392">
        <v>0</v>
      </c>
      <c r="AJ94" s="390"/>
      <c r="AK94" s="390"/>
      <c r="AL94" s="390"/>
      <c r="AM94" s="390"/>
      <c r="AN94" s="388" t="s">
        <v>518</v>
      </c>
      <c r="AO94" s="392">
        <v>1</v>
      </c>
      <c r="AP94" s="390"/>
      <c r="AQ94" s="390"/>
      <c r="AR94" s="390"/>
      <c r="AS94" s="390"/>
      <c r="AT94" s="429"/>
      <c r="AU94" s="422">
        <v>2</v>
      </c>
      <c r="AV94" s="423"/>
      <c r="AW94" s="423"/>
      <c r="AX94" s="480"/>
    </row>
    <row r="95" spans="1:51" s="421" customFormat="1" ht="47.25" hidden="1" customHeight="1" x14ac:dyDescent="0.2">
      <c r="B95" s="387" t="s">
        <v>74</v>
      </c>
      <c r="C95" s="388" t="s">
        <v>93</v>
      </c>
      <c r="D95" s="389" t="s">
        <v>94</v>
      </c>
      <c r="E95" s="388" t="s">
        <v>519</v>
      </c>
      <c r="F95" s="389" t="s">
        <v>222</v>
      </c>
      <c r="G95" s="400" t="s">
        <v>192</v>
      </c>
      <c r="H95" s="389" t="s">
        <v>80</v>
      </c>
      <c r="I95" s="389" t="s">
        <v>98</v>
      </c>
      <c r="J95" s="389" t="s">
        <v>520</v>
      </c>
      <c r="K95" s="389" t="s">
        <v>83</v>
      </c>
      <c r="L95" s="389" t="s">
        <v>84</v>
      </c>
      <c r="M95" s="382">
        <v>81</v>
      </c>
      <c r="N95" s="389" t="s">
        <v>521</v>
      </c>
      <c r="O95" s="392">
        <v>2</v>
      </c>
      <c r="P95" s="392" t="s">
        <v>86</v>
      </c>
      <c r="Q95" s="389" t="s">
        <v>522</v>
      </c>
      <c r="R95" s="389" t="s">
        <v>523</v>
      </c>
      <c r="S95" s="385">
        <v>45444</v>
      </c>
      <c r="T95" s="385">
        <v>45657</v>
      </c>
      <c r="U95" s="527" t="s">
        <v>512</v>
      </c>
      <c r="V95" s="561" t="s">
        <v>90</v>
      </c>
      <c r="W95" s="383">
        <v>0</v>
      </c>
      <c r="X95" s="392"/>
      <c r="Y95" s="420"/>
      <c r="Z95" s="389" t="s">
        <v>90</v>
      </c>
      <c r="AA95" s="393" t="s">
        <v>90</v>
      </c>
      <c r="AB95" s="388" t="s">
        <v>524</v>
      </c>
      <c r="AC95" s="392">
        <v>1</v>
      </c>
      <c r="AD95" s="390"/>
      <c r="AE95" s="390"/>
      <c r="AF95" s="390"/>
      <c r="AG95" s="390"/>
      <c r="AH95" s="380" t="s">
        <v>90</v>
      </c>
      <c r="AI95" s="383">
        <v>0</v>
      </c>
      <c r="AJ95" s="390"/>
      <c r="AK95" s="390"/>
      <c r="AL95" s="390"/>
      <c r="AM95" s="390"/>
      <c r="AN95" s="388" t="s">
        <v>524</v>
      </c>
      <c r="AO95" s="392">
        <v>1</v>
      </c>
      <c r="AP95" s="390"/>
      <c r="AQ95" s="390"/>
      <c r="AR95" s="390"/>
      <c r="AS95" s="390"/>
      <c r="AU95" s="422">
        <v>2</v>
      </c>
      <c r="AV95" s="423"/>
      <c r="AW95" s="423"/>
      <c r="AX95" s="480"/>
    </row>
    <row r="96" spans="1:51" s="421" customFormat="1" ht="47.25" hidden="1" customHeight="1" x14ac:dyDescent="0.2">
      <c r="B96" s="437" t="s">
        <v>74</v>
      </c>
      <c r="C96" s="438" t="s">
        <v>93</v>
      </c>
      <c r="D96" s="439" t="s">
        <v>94</v>
      </c>
      <c r="E96" s="438" t="s">
        <v>519</v>
      </c>
      <c r="F96" s="439" t="s">
        <v>222</v>
      </c>
      <c r="G96" s="448" t="s">
        <v>192</v>
      </c>
      <c r="H96" s="439" t="s">
        <v>80</v>
      </c>
      <c r="I96" s="439" t="s">
        <v>98</v>
      </c>
      <c r="J96" s="439" t="s">
        <v>520</v>
      </c>
      <c r="K96" s="439" t="s">
        <v>83</v>
      </c>
      <c r="L96" s="439" t="s">
        <v>84</v>
      </c>
      <c r="M96" s="441">
        <v>82</v>
      </c>
      <c r="N96" s="439" t="s">
        <v>525</v>
      </c>
      <c r="O96" s="444">
        <v>1</v>
      </c>
      <c r="P96" s="442" t="s">
        <v>142</v>
      </c>
      <c r="Q96" s="439" t="s">
        <v>526</v>
      </c>
      <c r="R96" s="439" t="s">
        <v>527</v>
      </c>
      <c r="S96" s="436">
        <v>45292</v>
      </c>
      <c r="T96" s="436">
        <v>45657</v>
      </c>
      <c r="U96" s="528" t="s">
        <v>512</v>
      </c>
      <c r="V96" s="566" t="s">
        <v>528</v>
      </c>
      <c r="W96" s="476">
        <v>1</v>
      </c>
      <c r="X96" s="420">
        <v>1</v>
      </c>
      <c r="Y96" s="476">
        <f>+Tabla4[[#This Row],[Avance cuantitativo
I trimestre]]/Tabla4[[#This Row],[Programación  meta
I trimestre ]]</f>
        <v>1</v>
      </c>
      <c r="Z96" s="561" t="s">
        <v>529</v>
      </c>
      <c r="AA96" s="570" t="s">
        <v>530</v>
      </c>
      <c r="AB96" s="438" t="s">
        <v>528</v>
      </c>
      <c r="AC96" s="444">
        <v>1</v>
      </c>
      <c r="AD96" s="440"/>
      <c r="AE96" s="440"/>
      <c r="AF96" s="440"/>
      <c r="AG96" s="440"/>
      <c r="AH96" s="438" t="s">
        <v>528</v>
      </c>
      <c r="AI96" s="444">
        <v>1</v>
      </c>
      <c r="AJ96" s="440"/>
      <c r="AK96" s="440"/>
      <c r="AL96" s="440"/>
      <c r="AM96" s="440"/>
      <c r="AN96" s="438" t="s">
        <v>528</v>
      </c>
      <c r="AO96" s="444">
        <v>1</v>
      </c>
      <c r="AP96" s="440"/>
      <c r="AQ96" s="440"/>
      <c r="AR96" s="440"/>
      <c r="AS96" s="440"/>
      <c r="AT96" s="496"/>
      <c r="AU96" s="479">
        <v>1</v>
      </c>
      <c r="AV96" s="478"/>
      <c r="AW96" s="478"/>
      <c r="AX96" s="497"/>
    </row>
    <row r="97" spans="1:50" s="421" customFormat="1" ht="47.25" hidden="1" customHeight="1" x14ac:dyDescent="0.2">
      <c r="B97" s="387" t="s">
        <v>74</v>
      </c>
      <c r="C97" s="388" t="s">
        <v>531</v>
      </c>
      <c r="D97" s="389" t="s">
        <v>94</v>
      </c>
      <c r="E97" s="388" t="s">
        <v>95</v>
      </c>
      <c r="F97" s="389" t="s">
        <v>132</v>
      </c>
      <c r="G97" s="388" t="s">
        <v>532</v>
      </c>
      <c r="H97" s="388" t="s">
        <v>80</v>
      </c>
      <c r="I97" s="388" t="s">
        <v>98</v>
      </c>
      <c r="J97" s="389" t="s">
        <v>533</v>
      </c>
      <c r="K97" s="388" t="s">
        <v>83</v>
      </c>
      <c r="L97" s="390" t="s">
        <v>84</v>
      </c>
      <c r="M97" s="382">
        <v>83</v>
      </c>
      <c r="N97" s="389" t="s">
        <v>534</v>
      </c>
      <c r="O97" s="394">
        <v>1</v>
      </c>
      <c r="P97" s="392" t="s">
        <v>142</v>
      </c>
      <c r="Q97" s="389" t="s">
        <v>535</v>
      </c>
      <c r="R97" s="389" t="s">
        <v>536</v>
      </c>
      <c r="S97" s="385">
        <v>45383</v>
      </c>
      <c r="T97" s="385">
        <v>45657</v>
      </c>
      <c r="U97" s="393" t="s">
        <v>512</v>
      </c>
      <c r="V97" s="561" t="s">
        <v>90</v>
      </c>
      <c r="W97" s="383">
        <v>0</v>
      </c>
      <c r="X97" s="392"/>
      <c r="Y97" s="420"/>
      <c r="Z97" s="389" t="s">
        <v>90</v>
      </c>
      <c r="AA97" s="393" t="s">
        <v>90</v>
      </c>
      <c r="AB97" s="388" t="s">
        <v>537</v>
      </c>
      <c r="AC97" s="394">
        <v>1</v>
      </c>
      <c r="AD97" s="390"/>
      <c r="AE97" s="390"/>
      <c r="AF97" s="390"/>
      <c r="AG97" s="390"/>
      <c r="AH97" s="388" t="s">
        <v>538</v>
      </c>
      <c r="AI97" s="394">
        <v>1</v>
      </c>
      <c r="AJ97" s="390"/>
      <c r="AK97" s="390"/>
      <c r="AL97" s="390"/>
      <c r="AM97" s="390"/>
      <c r="AN97" s="388" t="s">
        <v>539</v>
      </c>
      <c r="AO97" s="394">
        <v>1</v>
      </c>
      <c r="AP97" s="390"/>
      <c r="AQ97" s="390"/>
      <c r="AR97" s="390"/>
      <c r="AS97" s="390"/>
      <c r="AU97" s="424">
        <v>1</v>
      </c>
      <c r="AV97" s="423"/>
      <c r="AW97" s="423"/>
      <c r="AX97" s="480"/>
    </row>
    <row r="98" spans="1:50" s="421" customFormat="1" ht="47.25" hidden="1" customHeight="1" x14ac:dyDescent="0.2">
      <c r="B98" s="437" t="s">
        <v>74</v>
      </c>
      <c r="C98" s="438" t="s">
        <v>531</v>
      </c>
      <c r="D98" s="439" t="s">
        <v>94</v>
      </c>
      <c r="E98" s="445" t="s">
        <v>95</v>
      </c>
      <c r="F98" s="439" t="s">
        <v>161</v>
      </c>
      <c r="G98" s="438" t="s">
        <v>79</v>
      </c>
      <c r="H98" s="438" t="s">
        <v>80</v>
      </c>
      <c r="I98" s="438" t="s">
        <v>540</v>
      </c>
      <c r="J98" s="439" t="s">
        <v>134</v>
      </c>
      <c r="K98" s="438" t="s">
        <v>83</v>
      </c>
      <c r="L98" s="440" t="s">
        <v>84</v>
      </c>
      <c r="M98" s="441">
        <v>84</v>
      </c>
      <c r="N98" s="439" t="s">
        <v>541</v>
      </c>
      <c r="O98" s="444">
        <v>1</v>
      </c>
      <c r="P98" s="442" t="s">
        <v>142</v>
      </c>
      <c r="Q98" s="439" t="s">
        <v>542</v>
      </c>
      <c r="R98" s="439" t="s">
        <v>543</v>
      </c>
      <c r="S98" s="436">
        <v>45292</v>
      </c>
      <c r="T98" s="436">
        <v>45657</v>
      </c>
      <c r="U98" s="528" t="s">
        <v>512</v>
      </c>
      <c r="V98" s="566" t="s">
        <v>544</v>
      </c>
      <c r="W98" s="476">
        <v>1</v>
      </c>
      <c r="X98" s="420">
        <v>1</v>
      </c>
      <c r="Y98" s="476">
        <f>+Tabla4[[#This Row],[Avance cuantitativo
I trimestre]]/Tabla4[[#This Row],[Programación  meta
I trimestre ]]</f>
        <v>1</v>
      </c>
      <c r="Z98" s="561" t="s">
        <v>545</v>
      </c>
      <c r="AA98" s="569" t="s">
        <v>271</v>
      </c>
      <c r="AB98" s="438" t="s">
        <v>546</v>
      </c>
      <c r="AC98" s="444">
        <v>1</v>
      </c>
      <c r="AD98" s="440"/>
      <c r="AE98" s="440"/>
      <c r="AF98" s="440"/>
      <c r="AG98" s="440"/>
      <c r="AH98" s="438" t="s">
        <v>547</v>
      </c>
      <c r="AI98" s="444">
        <v>1</v>
      </c>
      <c r="AJ98" s="440"/>
      <c r="AK98" s="440"/>
      <c r="AL98" s="440"/>
      <c r="AM98" s="440"/>
      <c r="AN98" s="438" t="s">
        <v>548</v>
      </c>
      <c r="AO98" s="444">
        <v>1</v>
      </c>
      <c r="AP98" s="440"/>
      <c r="AQ98" s="440"/>
      <c r="AR98" s="440"/>
      <c r="AS98" s="440"/>
      <c r="AT98" s="496"/>
      <c r="AU98" s="479">
        <v>1</v>
      </c>
      <c r="AV98" s="478"/>
      <c r="AW98" s="478"/>
      <c r="AX98" s="497"/>
    </row>
    <row r="99" spans="1:50" s="421" customFormat="1" ht="47.25" hidden="1" customHeight="1" x14ac:dyDescent="0.2">
      <c r="B99" s="437" t="s">
        <v>74</v>
      </c>
      <c r="C99" s="438" t="s">
        <v>93</v>
      </c>
      <c r="D99" s="439" t="s">
        <v>131</v>
      </c>
      <c r="E99" s="438" t="s">
        <v>95</v>
      </c>
      <c r="F99" s="439" t="s">
        <v>191</v>
      </c>
      <c r="G99" s="438" t="s">
        <v>79</v>
      </c>
      <c r="H99" s="438" t="s">
        <v>549</v>
      </c>
      <c r="I99" s="438" t="s">
        <v>98</v>
      </c>
      <c r="J99" s="439" t="s">
        <v>134</v>
      </c>
      <c r="K99" s="438" t="s">
        <v>195</v>
      </c>
      <c r="L99" s="440" t="s">
        <v>84</v>
      </c>
      <c r="M99" s="433">
        <v>85</v>
      </c>
      <c r="N99" s="439" t="s">
        <v>550</v>
      </c>
      <c r="O99" s="442">
        <v>12</v>
      </c>
      <c r="P99" s="442" t="s">
        <v>551</v>
      </c>
      <c r="Q99" s="439" t="s">
        <v>552</v>
      </c>
      <c r="R99" s="439" t="s">
        <v>553</v>
      </c>
      <c r="S99" s="436">
        <v>45292</v>
      </c>
      <c r="T99" s="436">
        <v>45657</v>
      </c>
      <c r="U99" s="528" t="s">
        <v>512</v>
      </c>
      <c r="V99" s="566" t="s">
        <v>554</v>
      </c>
      <c r="W99" s="9">
        <v>3</v>
      </c>
      <c r="X99" s="398">
        <v>3</v>
      </c>
      <c r="Y99" s="476">
        <f>+Tabla4[[#This Row],[Avance cuantitativo
I trimestre]]/Tabla4[[#This Row],[Programación  meta
I trimestre ]]</f>
        <v>1</v>
      </c>
      <c r="Z99" s="561" t="s">
        <v>555</v>
      </c>
      <c r="AA99" s="569" t="s">
        <v>271</v>
      </c>
      <c r="AB99" s="438" t="s">
        <v>556</v>
      </c>
      <c r="AC99" s="442">
        <v>3</v>
      </c>
      <c r="AD99" s="440"/>
      <c r="AE99" s="440"/>
      <c r="AF99" s="440"/>
      <c r="AG99" s="440"/>
      <c r="AH99" s="438" t="s">
        <v>557</v>
      </c>
      <c r="AI99" s="442">
        <v>3</v>
      </c>
      <c r="AJ99" s="440"/>
      <c r="AK99" s="440"/>
      <c r="AL99" s="440"/>
      <c r="AM99" s="440"/>
      <c r="AN99" s="438" t="s">
        <v>558</v>
      </c>
      <c r="AO99" s="442">
        <v>3</v>
      </c>
      <c r="AP99" s="440"/>
      <c r="AQ99" s="440"/>
      <c r="AR99" s="440"/>
      <c r="AS99" s="440"/>
      <c r="AT99" s="496"/>
      <c r="AU99" s="477">
        <v>12</v>
      </c>
      <c r="AV99" s="478"/>
      <c r="AW99" s="478"/>
      <c r="AX99" s="497"/>
    </row>
    <row r="100" spans="1:50" s="421" customFormat="1" ht="47.25" hidden="1" customHeight="1" x14ac:dyDescent="0.2">
      <c r="B100" s="437" t="s">
        <v>74</v>
      </c>
      <c r="C100" s="438" t="s">
        <v>93</v>
      </c>
      <c r="D100" s="439" t="s">
        <v>131</v>
      </c>
      <c r="E100" s="438" t="s">
        <v>95</v>
      </c>
      <c r="F100" s="439" t="s">
        <v>559</v>
      </c>
      <c r="G100" s="438" t="s">
        <v>97</v>
      </c>
      <c r="H100" s="438" t="s">
        <v>80</v>
      </c>
      <c r="I100" s="438" t="s">
        <v>98</v>
      </c>
      <c r="J100" s="439" t="s">
        <v>99</v>
      </c>
      <c r="K100" s="438" t="s">
        <v>83</v>
      </c>
      <c r="L100" s="440" t="s">
        <v>84</v>
      </c>
      <c r="M100" s="441">
        <v>86</v>
      </c>
      <c r="N100" s="439" t="s">
        <v>560</v>
      </c>
      <c r="O100" s="444">
        <v>1</v>
      </c>
      <c r="P100" s="442" t="s">
        <v>142</v>
      </c>
      <c r="Q100" s="439" t="s">
        <v>561</v>
      </c>
      <c r="R100" s="439" t="s">
        <v>562</v>
      </c>
      <c r="S100" s="436">
        <v>45292</v>
      </c>
      <c r="T100" s="436">
        <v>45657</v>
      </c>
      <c r="U100" s="528" t="s">
        <v>512</v>
      </c>
      <c r="V100" s="566" t="s">
        <v>563</v>
      </c>
      <c r="W100" s="464">
        <v>1</v>
      </c>
      <c r="X100" s="550">
        <v>1</v>
      </c>
      <c r="Y100" s="476">
        <f>+Tabla4[[#This Row],[Avance cuantitativo
I trimestre]]/Tabla4[[#This Row],[Programación  meta
I trimestre ]]</f>
        <v>1</v>
      </c>
      <c r="Z100" s="561" t="s">
        <v>564</v>
      </c>
      <c r="AA100" s="569" t="s">
        <v>271</v>
      </c>
      <c r="AB100" s="438" t="s">
        <v>565</v>
      </c>
      <c r="AC100" s="444">
        <v>1</v>
      </c>
      <c r="AD100" s="440"/>
      <c r="AE100" s="440"/>
      <c r="AF100" s="440"/>
      <c r="AG100" s="440"/>
      <c r="AH100" s="438" t="s">
        <v>566</v>
      </c>
      <c r="AI100" s="444">
        <v>1</v>
      </c>
      <c r="AJ100" s="440"/>
      <c r="AK100" s="440"/>
      <c r="AL100" s="440"/>
      <c r="AM100" s="440"/>
      <c r="AN100" s="438" t="s">
        <v>567</v>
      </c>
      <c r="AO100" s="444">
        <v>1</v>
      </c>
      <c r="AP100" s="440"/>
      <c r="AQ100" s="440"/>
      <c r="AR100" s="440"/>
      <c r="AS100" s="440"/>
      <c r="AT100" s="496"/>
      <c r="AU100" s="479">
        <v>1</v>
      </c>
      <c r="AV100" s="478"/>
      <c r="AW100" s="478"/>
      <c r="AX100" s="497"/>
    </row>
    <row r="101" spans="1:50" s="421" customFormat="1" ht="47.25" hidden="1" customHeight="1" x14ac:dyDescent="0.2">
      <c r="B101" s="437" t="s">
        <v>74</v>
      </c>
      <c r="C101" s="438" t="s">
        <v>93</v>
      </c>
      <c r="D101" s="439" t="s">
        <v>131</v>
      </c>
      <c r="E101" s="438" t="s">
        <v>95</v>
      </c>
      <c r="F101" s="439" t="s">
        <v>559</v>
      </c>
      <c r="G101" s="438" t="s">
        <v>97</v>
      </c>
      <c r="H101" s="438" t="s">
        <v>80</v>
      </c>
      <c r="I101" s="438" t="s">
        <v>98</v>
      </c>
      <c r="J101" s="439" t="s">
        <v>99</v>
      </c>
      <c r="K101" s="438" t="s">
        <v>83</v>
      </c>
      <c r="L101" s="440" t="s">
        <v>84</v>
      </c>
      <c r="M101" s="433">
        <v>87</v>
      </c>
      <c r="N101" s="439" t="s">
        <v>568</v>
      </c>
      <c r="O101" s="444">
        <v>1</v>
      </c>
      <c r="P101" s="442" t="s">
        <v>142</v>
      </c>
      <c r="Q101" s="439" t="s">
        <v>569</v>
      </c>
      <c r="R101" s="439" t="s">
        <v>570</v>
      </c>
      <c r="S101" s="462">
        <v>45323</v>
      </c>
      <c r="T101" s="436">
        <v>45657</v>
      </c>
      <c r="U101" s="528" t="s">
        <v>512</v>
      </c>
      <c r="V101" s="566" t="s">
        <v>571</v>
      </c>
      <c r="W101" s="464">
        <v>1</v>
      </c>
      <c r="X101" s="550">
        <v>1</v>
      </c>
      <c r="Y101" s="476">
        <f>+Tabla4[[#This Row],[Avance cuantitativo
I trimestre]]/Tabla4[[#This Row],[Programación  meta
I trimestre ]]</f>
        <v>1</v>
      </c>
      <c r="Z101" s="561" t="s">
        <v>572</v>
      </c>
      <c r="AA101" s="569" t="s">
        <v>271</v>
      </c>
      <c r="AB101" s="438" t="s">
        <v>573</v>
      </c>
      <c r="AC101" s="444">
        <v>1</v>
      </c>
      <c r="AD101" s="440"/>
      <c r="AE101" s="440"/>
      <c r="AF101" s="440"/>
      <c r="AG101" s="440"/>
      <c r="AH101" s="438" t="s">
        <v>574</v>
      </c>
      <c r="AI101" s="444">
        <v>1</v>
      </c>
      <c r="AJ101" s="440"/>
      <c r="AK101" s="440"/>
      <c r="AL101" s="440"/>
      <c r="AM101" s="440"/>
      <c r="AN101" s="438" t="s">
        <v>575</v>
      </c>
      <c r="AO101" s="444">
        <v>1</v>
      </c>
      <c r="AP101" s="440"/>
      <c r="AQ101" s="440"/>
      <c r="AR101" s="440"/>
      <c r="AS101" s="440"/>
      <c r="AT101" s="496"/>
      <c r="AU101" s="479">
        <v>1</v>
      </c>
      <c r="AV101" s="478"/>
      <c r="AW101" s="478"/>
      <c r="AX101" s="497"/>
    </row>
    <row r="102" spans="1:50" s="421" customFormat="1" ht="47.25" hidden="1" customHeight="1" x14ac:dyDescent="0.2">
      <c r="B102" s="437" t="s">
        <v>74</v>
      </c>
      <c r="C102" s="438" t="s">
        <v>93</v>
      </c>
      <c r="D102" s="439" t="s">
        <v>131</v>
      </c>
      <c r="E102" s="438" t="s">
        <v>95</v>
      </c>
      <c r="F102" s="439" t="s">
        <v>132</v>
      </c>
      <c r="G102" s="438" t="s">
        <v>133</v>
      </c>
      <c r="H102" s="438" t="s">
        <v>80</v>
      </c>
      <c r="I102" s="438" t="s">
        <v>98</v>
      </c>
      <c r="J102" s="439" t="s">
        <v>134</v>
      </c>
      <c r="K102" s="438" t="s">
        <v>83</v>
      </c>
      <c r="L102" s="440" t="s">
        <v>84</v>
      </c>
      <c r="M102" s="441">
        <v>88</v>
      </c>
      <c r="N102" s="439" t="s">
        <v>576</v>
      </c>
      <c r="O102" s="442">
        <v>4</v>
      </c>
      <c r="P102" s="442" t="s">
        <v>86</v>
      </c>
      <c r="Q102" s="439" t="s">
        <v>577</v>
      </c>
      <c r="R102" s="439" t="s">
        <v>578</v>
      </c>
      <c r="S102" s="436">
        <v>45292</v>
      </c>
      <c r="T102" s="436">
        <v>45657</v>
      </c>
      <c r="U102" s="443" t="s">
        <v>512</v>
      </c>
      <c r="V102" s="566" t="s">
        <v>579</v>
      </c>
      <c r="W102" s="9">
        <v>1</v>
      </c>
      <c r="X102" s="398">
        <v>1</v>
      </c>
      <c r="Y102" s="476">
        <f>+Tabla4[[#This Row],[Avance cuantitativo
I trimestre]]/Tabla4[[#This Row],[Programación  meta
I trimestre ]]</f>
        <v>1</v>
      </c>
      <c r="Z102" s="561" t="s">
        <v>580</v>
      </c>
      <c r="AA102" s="569" t="s">
        <v>322</v>
      </c>
      <c r="AB102" s="438" t="s">
        <v>579</v>
      </c>
      <c r="AC102" s="442">
        <v>1</v>
      </c>
      <c r="AD102" s="440"/>
      <c r="AE102" s="440"/>
      <c r="AF102" s="440"/>
      <c r="AG102" s="440"/>
      <c r="AH102" s="438" t="s">
        <v>579</v>
      </c>
      <c r="AI102" s="442">
        <v>1</v>
      </c>
      <c r="AJ102" s="440"/>
      <c r="AK102" s="440"/>
      <c r="AL102" s="440"/>
      <c r="AM102" s="440"/>
      <c r="AN102" s="438" t="s">
        <v>579</v>
      </c>
      <c r="AO102" s="442">
        <v>1</v>
      </c>
      <c r="AP102" s="440"/>
      <c r="AQ102" s="440"/>
      <c r="AR102" s="440"/>
      <c r="AS102" s="440"/>
      <c r="AT102" s="496"/>
      <c r="AU102" s="477">
        <v>4</v>
      </c>
      <c r="AV102" s="478"/>
      <c r="AW102" s="478"/>
      <c r="AX102" s="497"/>
    </row>
    <row r="103" spans="1:50" s="421" customFormat="1" ht="47.25" hidden="1" customHeight="1" x14ac:dyDescent="0.2">
      <c r="B103" s="437" t="s">
        <v>74</v>
      </c>
      <c r="C103" s="438" t="s">
        <v>93</v>
      </c>
      <c r="D103" s="439" t="s">
        <v>131</v>
      </c>
      <c r="E103" s="445" t="s">
        <v>95</v>
      </c>
      <c r="F103" s="439" t="s">
        <v>285</v>
      </c>
      <c r="G103" s="438" t="s">
        <v>581</v>
      </c>
      <c r="H103" s="438" t="s">
        <v>124</v>
      </c>
      <c r="I103" s="438" t="s">
        <v>98</v>
      </c>
      <c r="J103" s="439" t="s">
        <v>533</v>
      </c>
      <c r="K103" s="438" t="s">
        <v>582</v>
      </c>
      <c r="L103" s="440" t="s">
        <v>84</v>
      </c>
      <c r="M103" s="433">
        <v>89</v>
      </c>
      <c r="N103" s="439" t="s">
        <v>583</v>
      </c>
      <c r="O103" s="442">
        <v>3</v>
      </c>
      <c r="P103" s="442" t="s">
        <v>86</v>
      </c>
      <c r="Q103" s="439" t="s">
        <v>584</v>
      </c>
      <c r="R103" s="439" t="s">
        <v>585</v>
      </c>
      <c r="S103" s="436">
        <v>45292</v>
      </c>
      <c r="T103" s="436">
        <v>45565</v>
      </c>
      <c r="U103" s="443" t="s">
        <v>512</v>
      </c>
      <c r="V103" s="566" t="s">
        <v>586</v>
      </c>
      <c r="W103" s="9">
        <v>1</v>
      </c>
      <c r="X103" s="398">
        <v>1</v>
      </c>
      <c r="Y103" s="476">
        <f>+Tabla4[[#This Row],[Avance cuantitativo
I trimestre]]/Tabla4[[#This Row],[Programación  meta
I trimestre ]]</f>
        <v>1</v>
      </c>
      <c r="Z103" s="561" t="s">
        <v>587</v>
      </c>
      <c r="AA103" s="569" t="s">
        <v>588</v>
      </c>
      <c r="AB103" s="438" t="s">
        <v>589</v>
      </c>
      <c r="AC103" s="442">
        <v>1</v>
      </c>
      <c r="AD103" s="440"/>
      <c r="AE103" s="440"/>
      <c r="AF103" s="440"/>
      <c r="AG103" s="440"/>
      <c r="AH103" s="438" t="s">
        <v>590</v>
      </c>
      <c r="AI103" s="442">
        <v>1</v>
      </c>
      <c r="AJ103" s="440"/>
      <c r="AK103" s="440"/>
      <c r="AL103" s="440"/>
      <c r="AM103" s="440"/>
      <c r="AN103" s="438" t="s">
        <v>90</v>
      </c>
      <c r="AO103" s="442">
        <v>0</v>
      </c>
      <c r="AP103" s="440"/>
      <c r="AQ103" s="440"/>
      <c r="AR103" s="440"/>
      <c r="AS103" s="440"/>
      <c r="AT103" s="496"/>
      <c r="AU103" s="477">
        <v>3</v>
      </c>
      <c r="AV103" s="478"/>
      <c r="AW103" s="478"/>
      <c r="AX103" s="497"/>
    </row>
    <row r="104" spans="1:50" s="421" customFormat="1" ht="47.25" hidden="1" customHeight="1" x14ac:dyDescent="0.2">
      <c r="A104" s="430"/>
      <c r="B104" s="437" t="s">
        <v>74</v>
      </c>
      <c r="C104" s="438" t="s">
        <v>93</v>
      </c>
      <c r="D104" s="439" t="s">
        <v>131</v>
      </c>
      <c r="E104" s="445" t="s">
        <v>95</v>
      </c>
      <c r="F104" s="543" t="s">
        <v>78</v>
      </c>
      <c r="G104" s="438" t="s">
        <v>79</v>
      </c>
      <c r="H104" s="438" t="s">
        <v>80</v>
      </c>
      <c r="I104" s="438" t="s">
        <v>98</v>
      </c>
      <c r="J104" s="439" t="s">
        <v>134</v>
      </c>
      <c r="K104" s="466" t="s">
        <v>354</v>
      </c>
      <c r="L104" s="440" t="s">
        <v>84</v>
      </c>
      <c r="M104" s="433">
        <v>90</v>
      </c>
      <c r="N104" s="466" t="s">
        <v>591</v>
      </c>
      <c r="O104" s="467">
        <v>4</v>
      </c>
      <c r="P104" s="442" t="s">
        <v>86</v>
      </c>
      <c r="Q104" s="468" t="s">
        <v>592</v>
      </c>
      <c r="R104" s="466" t="s">
        <v>593</v>
      </c>
      <c r="S104" s="436">
        <v>45292</v>
      </c>
      <c r="T104" s="436">
        <v>45657</v>
      </c>
      <c r="U104" s="443" t="s">
        <v>512</v>
      </c>
      <c r="V104" s="566" t="s">
        <v>594</v>
      </c>
      <c r="W104" s="434">
        <v>1</v>
      </c>
      <c r="X104" s="398">
        <v>1</v>
      </c>
      <c r="Y104" s="476">
        <f>+Tabla4[[#This Row],[Avance cuantitativo
I trimestre]]/Tabla4[[#This Row],[Programación  meta
I trimestre ]]</f>
        <v>1</v>
      </c>
      <c r="Z104" s="561" t="s">
        <v>595</v>
      </c>
      <c r="AA104" s="569" t="s">
        <v>588</v>
      </c>
      <c r="AB104" s="541" t="s">
        <v>596</v>
      </c>
      <c r="AC104" s="9">
        <v>1</v>
      </c>
      <c r="AD104" s="440"/>
      <c r="AE104" s="440"/>
      <c r="AF104" s="440"/>
      <c r="AG104" s="440"/>
      <c r="AH104" s="541" t="s">
        <v>597</v>
      </c>
      <c r="AI104" s="467">
        <v>1</v>
      </c>
      <c r="AJ104" s="440"/>
      <c r="AK104" s="440"/>
      <c r="AL104" s="440"/>
      <c r="AM104" s="440"/>
      <c r="AN104" s="541" t="s">
        <v>598</v>
      </c>
      <c r="AO104" s="442">
        <v>1</v>
      </c>
      <c r="AP104" s="440"/>
      <c r="AQ104" s="440"/>
      <c r="AR104" s="440"/>
      <c r="AS104" s="440"/>
      <c r="AT104" s="502"/>
      <c r="AU104" s="477">
        <v>4</v>
      </c>
      <c r="AV104" s="478"/>
      <c r="AW104" s="478"/>
      <c r="AX104" s="497"/>
    </row>
    <row r="105" spans="1:50" s="421" customFormat="1" ht="47.25" hidden="1" customHeight="1" x14ac:dyDescent="0.2">
      <c r="A105" s="428"/>
      <c r="B105" s="446" t="s">
        <v>340</v>
      </c>
      <c r="C105" s="8" t="s">
        <v>93</v>
      </c>
      <c r="D105" s="435" t="s">
        <v>131</v>
      </c>
      <c r="E105" s="8" t="s">
        <v>499</v>
      </c>
      <c r="F105" s="435" t="s">
        <v>324</v>
      </c>
      <c r="G105" s="8" t="s">
        <v>325</v>
      </c>
      <c r="H105" s="8" t="s">
        <v>80</v>
      </c>
      <c r="I105" s="8" t="s">
        <v>181</v>
      </c>
      <c r="J105" s="8" t="s">
        <v>448</v>
      </c>
      <c r="K105" s="8" t="s">
        <v>599</v>
      </c>
      <c r="L105" s="8" t="s">
        <v>599</v>
      </c>
      <c r="M105" s="433">
        <v>91</v>
      </c>
      <c r="N105" s="8" t="s">
        <v>600</v>
      </c>
      <c r="O105" s="9">
        <v>1</v>
      </c>
      <c r="P105" s="434" t="s">
        <v>86</v>
      </c>
      <c r="Q105" s="8" t="s">
        <v>601</v>
      </c>
      <c r="R105" s="8" t="s">
        <v>602</v>
      </c>
      <c r="S105" s="436">
        <v>45292</v>
      </c>
      <c r="T105" s="442" t="s">
        <v>603</v>
      </c>
      <c r="U105" s="542" t="s">
        <v>604</v>
      </c>
      <c r="V105" s="566" t="s">
        <v>605</v>
      </c>
      <c r="W105" s="554">
        <v>1</v>
      </c>
      <c r="X105" s="552">
        <v>1</v>
      </c>
      <c r="Y105" s="476">
        <f>+Tabla4[[#This Row],[Avance cuantitativo
I trimestre]]/Tabla4[[#This Row],[Programación  meta
I trimestre ]]</f>
        <v>1</v>
      </c>
      <c r="Z105" s="561" t="s">
        <v>606</v>
      </c>
      <c r="AA105" s="569" t="s">
        <v>486</v>
      </c>
      <c r="AB105" s="8" t="s">
        <v>90</v>
      </c>
      <c r="AC105" s="9">
        <v>0</v>
      </c>
      <c r="AD105" s="440"/>
      <c r="AE105" s="440"/>
      <c r="AF105" s="440"/>
      <c r="AG105" s="440"/>
      <c r="AH105" s="8" t="s">
        <v>90</v>
      </c>
      <c r="AI105" s="9">
        <v>0</v>
      </c>
      <c r="AJ105" s="440"/>
      <c r="AK105" s="440"/>
      <c r="AL105" s="440"/>
      <c r="AM105" s="440"/>
      <c r="AN105" s="438" t="s">
        <v>90</v>
      </c>
      <c r="AO105" s="442">
        <v>0</v>
      </c>
      <c r="AP105" s="440"/>
      <c r="AQ105" s="440"/>
      <c r="AR105" s="440"/>
      <c r="AS105" s="440"/>
      <c r="AT105" s="501"/>
      <c r="AU105" s="477">
        <v>1</v>
      </c>
      <c r="AV105" s="478"/>
      <c r="AW105" s="478"/>
      <c r="AX105" s="497"/>
    </row>
    <row r="106" spans="1:50" s="421" customFormat="1" ht="47.25" hidden="1" customHeight="1" x14ac:dyDescent="0.2">
      <c r="A106" s="428"/>
      <c r="B106" s="446" t="s">
        <v>340</v>
      </c>
      <c r="C106" s="8" t="s">
        <v>93</v>
      </c>
      <c r="D106" s="435" t="s">
        <v>131</v>
      </c>
      <c r="E106" s="8" t="s">
        <v>499</v>
      </c>
      <c r="F106" s="435" t="s">
        <v>324</v>
      </c>
      <c r="G106" s="8" t="s">
        <v>325</v>
      </c>
      <c r="H106" s="8" t="s">
        <v>80</v>
      </c>
      <c r="I106" s="8" t="s">
        <v>181</v>
      </c>
      <c r="J106" s="8" t="s">
        <v>341</v>
      </c>
      <c r="K106" s="8" t="s">
        <v>607</v>
      </c>
      <c r="L106" s="8" t="s">
        <v>607</v>
      </c>
      <c r="M106" s="433">
        <v>92</v>
      </c>
      <c r="N106" s="8" t="s">
        <v>608</v>
      </c>
      <c r="O106" s="463">
        <v>1</v>
      </c>
      <c r="P106" s="434" t="s">
        <v>142</v>
      </c>
      <c r="Q106" s="528" t="s">
        <v>609</v>
      </c>
      <c r="R106" s="528" t="s">
        <v>610</v>
      </c>
      <c r="S106" s="436">
        <v>45292</v>
      </c>
      <c r="T106" s="442" t="s">
        <v>171</v>
      </c>
      <c r="U106" s="528" t="s">
        <v>604</v>
      </c>
      <c r="V106" s="566" t="s">
        <v>611</v>
      </c>
      <c r="W106" s="555">
        <v>1</v>
      </c>
      <c r="X106" s="553">
        <v>1</v>
      </c>
      <c r="Y106" s="476">
        <f>+Tabla4[[#This Row],[Avance cuantitativo
I trimestre]]/Tabla4[[#This Row],[Programación  meta
I trimestre ]]</f>
        <v>1</v>
      </c>
      <c r="Z106" s="561" t="s">
        <v>612</v>
      </c>
      <c r="AA106" s="569" t="s">
        <v>202</v>
      </c>
      <c r="AB106" s="8" t="s">
        <v>613</v>
      </c>
      <c r="AC106" s="463">
        <v>1</v>
      </c>
      <c r="AD106" s="440"/>
      <c r="AE106" s="440"/>
      <c r="AF106" s="440"/>
      <c r="AG106" s="440"/>
      <c r="AH106" s="8" t="s">
        <v>613</v>
      </c>
      <c r="AI106" s="463">
        <v>1</v>
      </c>
      <c r="AJ106" s="440"/>
      <c r="AK106" s="440"/>
      <c r="AL106" s="440"/>
      <c r="AM106" s="440"/>
      <c r="AN106" s="8" t="s">
        <v>613</v>
      </c>
      <c r="AO106" s="463">
        <v>1</v>
      </c>
      <c r="AP106" s="440"/>
      <c r="AQ106" s="440"/>
      <c r="AR106" s="440"/>
      <c r="AS106" s="440"/>
      <c r="AT106" s="501"/>
      <c r="AU106" s="479">
        <v>1</v>
      </c>
      <c r="AV106" s="478"/>
      <c r="AW106" s="478"/>
      <c r="AX106" s="497"/>
    </row>
    <row r="107" spans="1:50" s="421" customFormat="1" ht="47.25" hidden="1" customHeight="1" x14ac:dyDescent="0.2">
      <c r="A107" s="428"/>
      <c r="B107" s="446" t="s">
        <v>340</v>
      </c>
      <c r="C107" s="8" t="s">
        <v>93</v>
      </c>
      <c r="D107" s="435" t="s">
        <v>131</v>
      </c>
      <c r="E107" s="8" t="s">
        <v>499</v>
      </c>
      <c r="F107" s="435" t="s">
        <v>324</v>
      </c>
      <c r="G107" s="8" t="s">
        <v>325</v>
      </c>
      <c r="H107" s="8" t="s">
        <v>80</v>
      </c>
      <c r="I107" s="8" t="s">
        <v>181</v>
      </c>
      <c r="J107" s="8" t="s">
        <v>341</v>
      </c>
      <c r="K107" s="8" t="s">
        <v>614</v>
      </c>
      <c r="L107" s="8" t="s">
        <v>614</v>
      </c>
      <c r="M107" s="433">
        <v>93</v>
      </c>
      <c r="N107" s="8" t="s">
        <v>615</v>
      </c>
      <c r="O107" s="463">
        <v>1</v>
      </c>
      <c r="P107" s="434" t="s">
        <v>142</v>
      </c>
      <c r="Q107" s="528" t="s">
        <v>616</v>
      </c>
      <c r="R107" s="528" t="s">
        <v>610</v>
      </c>
      <c r="S107" s="436">
        <v>45292</v>
      </c>
      <c r="T107" s="442" t="s">
        <v>171</v>
      </c>
      <c r="U107" s="528" t="s">
        <v>604</v>
      </c>
      <c r="V107" s="566" t="s">
        <v>611</v>
      </c>
      <c r="W107" s="555">
        <v>1</v>
      </c>
      <c r="X107" s="553">
        <v>1</v>
      </c>
      <c r="Y107" s="476">
        <f>+Tabla4[[#This Row],[Avance cuantitativo
I trimestre]]/Tabla4[[#This Row],[Programación  meta
I trimestre ]]</f>
        <v>1</v>
      </c>
      <c r="Z107" s="561" t="s">
        <v>617</v>
      </c>
      <c r="AA107" s="569" t="s">
        <v>618</v>
      </c>
      <c r="AB107" s="8" t="s">
        <v>613</v>
      </c>
      <c r="AC107" s="464">
        <v>1</v>
      </c>
      <c r="AD107" s="440"/>
      <c r="AE107" s="440"/>
      <c r="AF107" s="440"/>
      <c r="AG107" s="440"/>
      <c r="AH107" s="8" t="s">
        <v>613</v>
      </c>
      <c r="AI107" s="463">
        <v>1</v>
      </c>
      <c r="AJ107" s="440"/>
      <c r="AK107" s="440"/>
      <c r="AL107" s="440"/>
      <c r="AM107" s="440"/>
      <c r="AN107" s="8" t="s">
        <v>613</v>
      </c>
      <c r="AO107" s="463">
        <v>1</v>
      </c>
      <c r="AP107" s="440"/>
      <c r="AQ107" s="440"/>
      <c r="AR107" s="440"/>
      <c r="AS107" s="440"/>
      <c r="AT107" s="501"/>
      <c r="AU107" s="479">
        <v>1</v>
      </c>
      <c r="AV107" s="478"/>
      <c r="AW107" s="478"/>
      <c r="AX107" s="497"/>
    </row>
    <row r="108" spans="1:50" s="421" customFormat="1" ht="47.25" hidden="1" customHeight="1" x14ac:dyDescent="0.2">
      <c r="A108" s="428"/>
      <c r="B108" s="446" t="s">
        <v>340</v>
      </c>
      <c r="C108" s="8" t="s">
        <v>93</v>
      </c>
      <c r="D108" s="435" t="s">
        <v>131</v>
      </c>
      <c r="E108" s="8" t="s">
        <v>499</v>
      </c>
      <c r="F108" s="435" t="s">
        <v>324</v>
      </c>
      <c r="G108" s="8" t="s">
        <v>325</v>
      </c>
      <c r="H108" s="8" t="s">
        <v>80</v>
      </c>
      <c r="I108" s="8" t="s">
        <v>181</v>
      </c>
      <c r="J108" s="8" t="s">
        <v>448</v>
      </c>
      <c r="K108" s="8" t="s">
        <v>619</v>
      </c>
      <c r="L108" s="8" t="s">
        <v>619</v>
      </c>
      <c r="M108" s="433">
        <v>94</v>
      </c>
      <c r="N108" s="528" t="s">
        <v>620</v>
      </c>
      <c r="O108" s="463">
        <v>1</v>
      </c>
      <c r="P108" s="528" t="s">
        <v>142</v>
      </c>
      <c r="Q108" s="528" t="s">
        <v>621</v>
      </c>
      <c r="R108" s="528" t="s">
        <v>622</v>
      </c>
      <c r="S108" s="436">
        <v>45292</v>
      </c>
      <c r="T108" s="442" t="s">
        <v>171</v>
      </c>
      <c r="U108" s="542" t="s">
        <v>604</v>
      </c>
      <c r="V108" s="566" t="s">
        <v>611</v>
      </c>
      <c r="W108" s="555">
        <v>1</v>
      </c>
      <c r="X108" s="553">
        <v>1</v>
      </c>
      <c r="Y108" s="476">
        <f>+Tabla4[[#This Row],[Avance cuantitativo
I trimestre]]/Tabla4[[#This Row],[Programación  meta
I trimestre ]]</f>
        <v>1</v>
      </c>
      <c r="Z108" s="561" t="s">
        <v>623</v>
      </c>
      <c r="AA108" s="569" t="s">
        <v>618</v>
      </c>
      <c r="AB108" s="8" t="s">
        <v>613</v>
      </c>
      <c r="AC108" s="464">
        <v>1</v>
      </c>
      <c r="AD108" s="440"/>
      <c r="AE108" s="440"/>
      <c r="AF108" s="440"/>
      <c r="AG108" s="440"/>
      <c r="AH108" s="8" t="s">
        <v>613</v>
      </c>
      <c r="AI108" s="463">
        <v>1</v>
      </c>
      <c r="AJ108" s="440"/>
      <c r="AK108" s="440"/>
      <c r="AL108" s="440"/>
      <c r="AM108" s="440"/>
      <c r="AN108" s="8" t="s">
        <v>613</v>
      </c>
      <c r="AO108" s="463">
        <v>1</v>
      </c>
      <c r="AP108" s="440"/>
      <c r="AQ108" s="440"/>
      <c r="AR108" s="440"/>
      <c r="AS108" s="440"/>
      <c r="AT108" s="501"/>
      <c r="AU108" s="479">
        <v>1</v>
      </c>
      <c r="AV108" s="478"/>
      <c r="AW108" s="478"/>
      <c r="AX108" s="497"/>
    </row>
    <row r="109" spans="1:50" s="421" customFormat="1" ht="47.25" hidden="1" customHeight="1" x14ac:dyDescent="0.2">
      <c r="A109" s="428"/>
      <c r="B109" s="446" t="s">
        <v>340</v>
      </c>
      <c r="C109" s="8" t="s">
        <v>93</v>
      </c>
      <c r="D109" s="435" t="s">
        <v>131</v>
      </c>
      <c r="E109" s="8" t="s">
        <v>499</v>
      </c>
      <c r="F109" s="435" t="s">
        <v>324</v>
      </c>
      <c r="G109" s="8" t="s">
        <v>325</v>
      </c>
      <c r="H109" s="8" t="s">
        <v>80</v>
      </c>
      <c r="I109" s="8" t="s">
        <v>181</v>
      </c>
      <c r="J109" s="8" t="s">
        <v>448</v>
      </c>
      <c r="K109" s="8" t="s">
        <v>624</v>
      </c>
      <c r="L109" s="8" t="s">
        <v>624</v>
      </c>
      <c r="M109" s="433">
        <v>95</v>
      </c>
      <c r="N109" s="528" t="s">
        <v>625</v>
      </c>
      <c r="O109" s="463">
        <v>1</v>
      </c>
      <c r="P109" s="434" t="s">
        <v>142</v>
      </c>
      <c r="Q109" s="528" t="s">
        <v>626</v>
      </c>
      <c r="R109" s="528" t="s">
        <v>622</v>
      </c>
      <c r="S109" s="436">
        <v>45292</v>
      </c>
      <c r="T109" s="442" t="s">
        <v>171</v>
      </c>
      <c r="U109" s="528" t="s">
        <v>604</v>
      </c>
      <c r="V109" s="566" t="s">
        <v>611</v>
      </c>
      <c r="W109" s="555">
        <v>1</v>
      </c>
      <c r="X109" s="553">
        <v>1</v>
      </c>
      <c r="Y109" s="476">
        <f>+Tabla4[[#This Row],[Avance cuantitativo
I trimestre]]/Tabla4[[#This Row],[Programación  meta
I trimestre ]]</f>
        <v>1</v>
      </c>
      <c r="Z109" s="561" t="s">
        <v>627</v>
      </c>
      <c r="AA109" s="569" t="s">
        <v>202</v>
      </c>
      <c r="AB109" s="8" t="s">
        <v>613</v>
      </c>
      <c r="AC109" s="464">
        <v>1</v>
      </c>
      <c r="AD109" s="440"/>
      <c r="AE109" s="440"/>
      <c r="AF109" s="440"/>
      <c r="AG109" s="440"/>
      <c r="AH109" s="8" t="s">
        <v>613</v>
      </c>
      <c r="AI109" s="463">
        <v>1</v>
      </c>
      <c r="AJ109" s="440"/>
      <c r="AK109" s="440"/>
      <c r="AL109" s="440"/>
      <c r="AM109" s="440"/>
      <c r="AN109" s="8" t="s">
        <v>613</v>
      </c>
      <c r="AO109" s="463">
        <v>1</v>
      </c>
      <c r="AP109" s="440"/>
      <c r="AQ109" s="440"/>
      <c r="AR109" s="440"/>
      <c r="AS109" s="440"/>
      <c r="AT109" s="501"/>
      <c r="AU109" s="479">
        <v>1</v>
      </c>
      <c r="AV109" s="478"/>
      <c r="AW109" s="478"/>
      <c r="AX109" s="497"/>
    </row>
    <row r="110" spans="1:50" s="421" customFormat="1" ht="47.25" hidden="1" customHeight="1" x14ac:dyDescent="0.2">
      <c r="A110" s="428"/>
      <c r="B110" s="446" t="s">
        <v>340</v>
      </c>
      <c r="C110" s="8" t="s">
        <v>93</v>
      </c>
      <c r="D110" s="435" t="s">
        <v>131</v>
      </c>
      <c r="E110" s="8" t="s">
        <v>499</v>
      </c>
      <c r="F110" s="435" t="s">
        <v>324</v>
      </c>
      <c r="G110" s="8" t="s">
        <v>325</v>
      </c>
      <c r="H110" s="8" t="s">
        <v>80</v>
      </c>
      <c r="I110" s="8" t="s">
        <v>181</v>
      </c>
      <c r="J110" s="8" t="s">
        <v>448</v>
      </c>
      <c r="K110" s="8" t="s">
        <v>628</v>
      </c>
      <c r="L110" s="8" t="s">
        <v>628</v>
      </c>
      <c r="M110" s="433">
        <v>96</v>
      </c>
      <c r="N110" s="528" t="s">
        <v>629</v>
      </c>
      <c r="O110" s="463">
        <v>1</v>
      </c>
      <c r="P110" s="434" t="s">
        <v>142</v>
      </c>
      <c r="Q110" s="528" t="s">
        <v>630</v>
      </c>
      <c r="R110" s="528" t="s">
        <v>622</v>
      </c>
      <c r="S110" s="436">
        <v>45292</v>
      </c>
      <c r="T110" s="442" t="s">
        <v>171</v>
      </c>
      <c r="U110" s="528" t="s">
        <v>604</v>
      </c>
      <c r="V110" s="566" t="s">
        <v>611</v>
      </c>
      <c r="W110" s="555">
        <v>1</v>
      </c>
      <c r="X110" s="553">
        <v>1</v>
      </c>
      <c r="Y110" s="476">
        <f>+Tabla4[[#This Row],[Avance cuantitativo
I trimestre]]/Tabla4[[#This Row],[Programación  meta
I trimestre ]]</f>
        <v>1</v>
      </c>
      <c r="Z110" s="561" t="s">
        <v>631</v>
      </c>
      <c r="AA110" s="569" t="s">
        <v>202</v>
      </c>
      <c r="AB110" s="8" t="s">
        <v>613</v>
      </c>
      <c r="AC110" s="464">
        <v>1</v>
      </c>
      <c r="AD110" s="440"/>
      <c r="AE110" s="440"/>
      <c r="AF110" s="440"/>
      <c r="AG110" s="440"/>
      <c r="AH110" s="8" t="s">
        <v>613</v>
      </c>
      <c r="AI110" s="463">
        <v>1</v>
      </c>
      <c r="AJ110" s="440"/>
      <c r="AK110" s="440"/>
      <c r="AL110" s="440"/>
      <c r="AM110" s="440"/>
      <c r="AN110" s="8" t="s">
        <v>613</v>
      </c>
      <c r="AO110" s="463">
        <v>1</v>
      </c>
      <c r="AP110" s="440"/>
      <c r="AQ110" s="440"/>
      <c r="AR110" s="440"/>
      <c r="AS110" s="440"/>
      <c r="AT110" s="501"/>
      <c r="AU110" s="479">
        <v>1</v>
      </c>
      <c r="AV110" s="478"/>
      <c r="AW110" s="478"/>
      <c r="AX110" s="497"/>
    </row>
    <row r="111" spans="1:50" s="421" customFormat="1" ht="47.25" hidden="1" customHeight="1" x14ac:dyDescent="0.2">
      <c r="A111" s="428"/>
      <c r="B111" s="446" t="s">
        <v>340</v>
      </c>
      <c r="C111" s="8" t="s">
        <v>93</v>
      </c>
      <c r="D111" s="435" t="s">
        <v>131</v>
      </c>
      <c r="E111" s="8" t="s">
        <v>499</v>
      </c>
      <c r="F111" s="435" t="s">
        <v>324</v>
      </c>
      <c r="G111" s="8" t="s">
        <v>325</v>
      </c>
      <c r="H111" s="8" t="s">
        <v>80</v>
      </c>
      <c r="I111" s="8" t="s">
        <v>181</v>
      </c>
      <c r="J111" s="8" t="s">
        <v>632</v>
      </c>
      <c r="K111" s="8" t="s">
        <v>633</v>
      </c>
      <c r="L111" s="8" t="s">
        <v>633</v>
      </c>
      <c r="M111" s="433">
        <v>97</v>
      </c>
      <c r="N111" s="528" t="s">
        <v>634</v>
      </c>
      <c r="O111" s="463">
        <v>1</v>
      </c>
      <c r="P111" s="434" t="s">
        <v>142</v>
      </c>
      <c r="Q111" s="528" t="s">
        <v>635</v>
      </c>
      <c r="R111" s="528" t="s">
        <v>636</v>
      </c>
      <c r="S111" s="436">
        <v>45292</v>
      </c>
      <c r="T111" s="442" t="s">
        <v>171</v>
      </c>
      <c r="U111" s="528" t="s">
        <v>604</v>
      </c>
      <c r="V111" s="566" t="s">
        <v>611</v>
      </c>
      <c r="W111" s="464">
        <v>1</v>
      </c>
      <c r="X111" s="553">
        <v>1</v>
      </c>
      <c r="Y111" s="476">
        <f>+Tabla4[[#This Row],[Avance cuantitativo
I trimestre]]/Tabla4[[#This Row],[Programación  meta
I trimestre ]]</f>
        <v>1</v>
      </c>
      <c r="Z111" s="561" t="s">
        <v>637</v>
      </c>
      <c r="AA111" s="569" t="s">
        <v>202</v>
      </c>
      <c r="AB111" s="8" t="s">
        <v>613</v>
      </c>
      <c r="AC111" s="464">
        <v>1</v>
      </c>
      <c r="AD111" s="440"/>
      <c r="AE111" s="440"/>
      <c r="AF111" s="440"/>
      <c r="AG111" s="440"/>
      <c r="AH111" s="8" t="s">
        <v>613</v>
      </c>
      <c r="AI111" s="463">
        <v>1</v>
      </c>
      <c r="AJ111" s="440"/>
      <c r="AK111" s="440"/>
      <c r="AL111" s="440"/>
      <c r="AM111" s="440"/>
      <c r="AN111" s="8" t="s">
        <v>613</v>
      </c>
      <c r="AO111" s="463">
        <v>1</v>
      </c>
      <c r="AP111" s="440"/>
      <c r="AQ111" s="440"/>
      <c r="AR111" s="440"/>
      <c r="AS111" s="440"/>
      <c r="AT111" s="501"/>
      <c r="AU111" s="479">
        <v>1</v>
      </c>
      <c r="AV111" s="478"/>
      <c r="AW111" s="478"/>
      <c r="AX111" s="497"/>
    </row>
    <row r="112" spans="1:50" s="421" customFormat="1" ht="47.25" hidden="1" customHeight="1" x14ac:dyDescent="0.2">
      <c r="A112" s="428"/>
      <c r="B112" s="446" t="s">
        <v>340</v>
      </c>
      <c r="C112" s="8" t="s">
        <v>93</v>
      </c>
      <c r="D112" s="435" t="s">
        <v>131</v>
      </c>
      <c r="E112" s="8" t="s">
        <v>499</v>
      </c>
      <c r="F112" s="435" t="s">
        <v>324</v>
      </c>
      <c r="G112" s="8" t="s">
        <v>325</v>
      </c>
      <c r="H112" s="8" t="s">
        <v>80</v>
      </c>
      <c r="I112" s="8" t="s">
        <v>181</v>
      </c>
      <c r="J112" s="8" t="s">
        <v>448</v>
      </c>
      <c r="K112" s="8" t="s">
        <v>633</v>
      </c>
      <c r="L112" s="8" t="s">
        <v>633</v>
      </c>
      <c r="M112" s="433">
        <v>98</v>
      </c>
      <c r="N112" s="528" t="s">
        <v>638</v>
      </c>
      <c r="O112" s="463">
        <v>1</v>
      </c>
      <c r="P112" s="434" t="s">
        <v>86</v>
      </c>
      <c r="Q112" s="528" t="s">
        <v>639</v>
      </c>
      <c r="R112" s="528" t="s">
        <v>640</v>
      </c>
      <c r="S112" s="462">
        <v>45292</v>
      </c>
      <c r="T112" s="9" t="s">
        <v>603</v>
      </c>
      <c r="U112" s="544" t="s">
        <v>604</v>
      </c>
      <c r="V112" s="566" t="s">
        <v>641</v>
      </c>
      <c r="W112" s="555">
        <v>1</v>
      </c>
      <c r="X112" s="553">
        <v>1</v>
      </c>
      <c r="Y112" s="476">
        <f>+Tabla4[[#This Row],[Avance cuantitativo
I trimestre]]/Tabla4[[#This Row],[Programación  meta
I trimestre ]]</f>
        <v>1</v>
      </c>
      <c r="Z112" s="561" t="s">
        <v>642</v>
      </c>
      <c r="AA112" s="569" t="s">
        <v>202</v>
      </c>
      <c r="AB112" s="8" t="s">
        <v>90</v>
      </c>
      <c r="AC112" s="9">
        <v>0</v>
      </c>
      <c r="AD112" s="440"/>
      <c r="AE112" s="440"/>
      <c r="AF112" s="440"/>
      <c r="AG112" s="440"/>
      <c r="AH112" s="8" t="s">
        <v>90</v>
      </c>
      <c r="AI112" s="9">
        <v>0</v>
      </c>
      <c r="AJ112" s="440"/>
      <c r="AK112" s="440"/>
      <c r="AL112" s="440"/>
      <c r="AM112" s="440"/>
      <c r="AN112" s="438" t="s">
        <v>90</v>
      </c>
      <c r="AO112" s="442">
        <v>0</v>
      </c>
      <c r="AP112" s="440"/>
      <c r="AQ112" s="440"/>
      <c r="AR112" s="440"/>
      <c r="AS112" s="440"/>
      <c r="AT112" s="501"/>
      <c r="AU112" s="477">
        <v>1</v>
      </c>
      <c r="AV112" s="478"/>
      <c r="AW112" s="478"/>
      <c r="AX112" s="497"/>
    </row>
    <row r="113" spans="1:50" s="421" customFormat="1" ht="47.25" hidden="1" customHeight="1" x14ac:dyDescent="0.2">
      <c r="A113" s="428"/>
      <c r="B113" s="446" t="s">
        <v>340</v>
      </c>
      <c r="C113" s="8" t="s">
        <v>93</v>
      </c>
      <c r="D113" s="435" t="s">
        <v>131</v>
      </c>
      <c r="E113" s="8" t="s">
        <v>499</v>
      </c>
      <c r="F113" s="435" t="s">
        <v>324</v>
      </c>
      <c r="G113" s="8" t="s">
        <v>325</v>
      </c>
      <c r="H113" s="8" t="s">
        <v>80</v>
      </c>
      <c r="I113" s="8" t="s">
        <v>181</v>
      </c>
      <c r="J113" s="8" t="s">
        <v>448</v>
      </c>
      <c r="K113" s="8" t="s">
        <v>83</v>
      </c>
      <c r="L113" s="8" t="s">
        <v>83</v>
      </c>
      <c r="M113" s="433">
        <v>99</v>
      </c>
      <c r="N113" s="528" t="s">
        <v>643</v>
      </c>
      <c r="O113" s="463">
        <v>1</v>
      </c>
      <c r="P113" s="434" t="s">
        <v>142</v>
      </c>
      <c r="Q113" s="528" t="s">
        <v>644</v>
      </c>
      <c r="R113" s="528" t="s">
        <v>645</v>
      </c>
      <c r="S113" s="462">
        <v>45292</v>
      </c>
      <c r="T113" s="9" t="s">
        <v>171</v>
      </c>
      <c r="U113" s="528" t="s">
        <v>604</v>
      </c>
      <c r="V113" s="566" t="s">
        <v>646</v>
      </c>
      <c r="W113" s="555">
        <v>1</v>
      </c>
      <c r="X113" s="553">
        <v>1</v>
      </c>
      <c r="Y113" s="476">
        <f>+Tabla4[[#This Row],[Avance cuantitativo
I trimestre]]/Tabla4[[#This Row],[Programación  meta
I trimestre ]]</f>
        <v>1</v>
      </c>
      <c r="Z113" s="561" t="s">
        <v>647</v>
      </c>
      <c r="AA113" s="569" t="s">
        <v>202</v>
      </c>
      <c r="AB113" s="8" t="s">
        <v>646</v>
      </c>
      <c r="AC113" s="463">
        <v>1</v>
      </c>
      <c r="AD113" s="440"/>
      <c r="AE113" s="440"/>
      <c r="AF113" s="440"/>
      <c r="AG113" s="440"/>
      <c r="AH113" s="8" t="s">
        <v>646</v>
      </c>
      <c r="AI113" s="463">
        <v>1</v>
      </c>
      <c r="AJ113" s="440"/>
      <c r="AK113" s="440"/>
      <c r="AL113" s="440"/>
      <c r="AM113" s="440"/>
      <c r="AN113" s="8" t="s">
        <v>646</v>
      </c>
      <c r="AO113" s="463">
        <v>1</v>
      </c>
      <c r="AP113" s="440"/>
      <c r="AQ113" s="440"/>
      <c r="AR113" s="440"/>
      <c r="AS113" s="440"/>
      <c r="AT113" s="501"/>
      <c r="AU113" s="479">
        <v>1</v>
      </c>
      <c r="AV113" s="478"/>
      <c r="AW113" s="478"/>
      <c r="AX113" s="497"/>
    </row>
    <row r="114" spans="1:50" s="421" customFormat="1" ht="47.25" hidden="1" customHeight="1" x14ac:dyDescent="0.2">
      <c r="A114" s="428"/>
      <c r="B114" s="446" t="s">
        <v>340</v>
      </c>
      <c r="C114" s="8" t="s">
        <v>93</v>
      </c>
      <c r="D114" s="435" t="s">
        <v>131</v>
      </c>
      <c r="E114" s="8" t="s">
        <v>499</v>
      </c>
      <c r="F114" s="435" t="s">
        <v>648</v>
      </c>
      <c r="G114" s="8" t="s">
        <v>325</v>
      </c>
      <c r="H114" s="8" t="s">
        <v>80</v>
      </c>
      <c r="I114" s="8" t="s">
        <v>181</v>
      </c>
      <c r="J114" s="8" t="s">
        <v>448</v>
      </c>
      <c r="K114" s="8" t="s">
        <v>649</v>
      </c>
      <c r="L114" s="8" t="s">
        <v>649</v>
      </c>
      <c r="M114" s="433">
        <v>100</v>
      </c>
      <c r="N114" s="8" t="s">
        <v>650</v>
      </c>
      <c r="O114" s="463">
        <v>1</v>
      </c>
      <c r="P114" s="434" t="s">
        <v>142</v>
      </c>
      <c r="Q114" s="528" t="s">
        <v>651</v>
      </c>
      <c r="R114" s="528" t="s">
        <v>652</v>
      </c>
      <c r="S114" s="462">
        <v>45292</v>
      </c>
      <c r="T114" s="9" t="s">
        <v>171</v>
      </c>
      <c r="U114" s="528" t="s">
        <v>604</v>
      </c>
      <c r="V114" s="566" t="s">
        <v>611</v>
      </c>
      <c r="W114" s="555">
        <v>1</v>
      </c>
      <c r="X114" s="553">
        <v>1</v>
      </c>
      <c r="Y114" s="476">
        <f>+Tabla4[[#This Row],[Avance cuantitativo
I trimestre]]/Tabla4[[#This Row],[Programación  meta
I trimestre ]]</f>
        <v>1</v>
      </c>
      <c r="Z114" s="561" t="s">
        <v>653</v>
      </c>
      <c r="AA114" s="569" t="s">
        <v>202</v>
      </c>
      <c r="AB114" s="8" t="s">
        <v>613</v>
      </c>
      <c r="AC114" s="464">
        <v>1</v>
      </c>
      <c r="AD114" s="440"/>
      <c r="AE114" s="440"/>
      <c r="AF114" s="440"/>
      <c r="AG114" s="440"/>
      <c r="AH114" s="8" t="s">
        <v>613</v>
      </c>
      <c r="AI114" s="463">
        <v>1</v>
      </c>
      <c r="AJ114" s="440"/>
      <c r="AK114" s="440"/>
      <c r="AL114" s="440"/>
      <c r="AM114" s="440"/>
      <c r="AN114" s="8" t="s">
        <v>613</v>
      </c>
      <c r="AO114" s="463">
        <v>1</v>
      </c>
      <c r="AP114" s="440"/>
      <c r="AQ114" s="440"/>
      <c r="AR114" s="440"/>
      <c r="AS114" s="440"/>
      <c r="AT114" s="501"/>
      <c r="AU114" s="479">
        <v>1</v>
      </c>
      <c r="AV114" s="478"/>
      <c r="AW114" s="478"/>
      <c r="AX114" s="497"/>
    </row>
    <row r="115" spans="1:50" s="421" customFormat="1" ht="47.25" hidden="1" customHeight="1" x14ac:dyDescent="0.2">
      <c r="A115" s="428"/>
      <c r="B115" s="446" t="s">
        <v>340</v>
      </c>
      <c r="C115" s="8" t="s">
        <v>93</v>
      </c>
      <c r="D115" s="435" t="s">
        <v>131</v>
      </c>
      <c r="E115" s="8" t="s">
        <v>499</v>
      </c>
      <c r="F115" s="435" t="s">
        <v>324</v>
      </c>
      <c r="G115" s="8" t="s">
        <v>325</v>
      </c>
      <c r="H115" s="8" t="s">
        <v>80</v>
      </c>
      <c r="I115" s="8" t="s">
        <v>181</v>
      </c>
      <c r="J115" s="8" t="s">
        <v>448</v>
      </c>
      <c r="K115" s="541" t="s">
        <v>649</v>
      </c>
      <c r="L115" s="541" t="s">
        <v>649</v>
      </c>
      <c r="M115" s="433">
        <v>101</v>
      </c>
      <c r="N115" s="528" t="s">
        <v>654</v>
      </c>
      <c r="O115" s="463">
        <v>1</v>
      </c>
      <c r="P115" s="434" t="s">
        <v>142</v>
      </c>
      <c r="Q115" s="528" t="s">
        <v>655</v>
      </c>
      <c r="R115" s="528" t="s">
        <v>652</v>
      </c>
      <c r="S115" s="545">
        <v>45292</v>
      </c>
      <c r="T115" s="545" t="s">
        <v>171</v>
      </c>
      <c r="U115" s="528" t="s">
        <v>604</v>
      </c>
      <c r="V115" s="566" t="s">
        <v>611</v>
      </c>
      <c r="W115" s="555">
        <v>1</v>
      </c>
      <c r="X115" s="553">
        <v>1</v>
      </c>
      <c r="Y115" s="476">
        <f>+Tabla4[[#This Row],[Avance cuantitativo
I trimestre]]/Tabla4[[#This Row],[Programación  meta
I trimestre ]]</f>
        <v>1</v>
      </c>
      <c r="Z115" s="561" t="s">
        <v>656</v>
      </c>
      <c r="AA115" s="569" t="s">
        <v>202</v>
      </c>
      <c r="AB115" s="8" t="s">
        <v>613</v>
      </c>
      <c r="AC115" s="464">
        <v>1</v>
      </c>
      <c r="AD115" s="440"/>
      <c r="AE115" s="440"/>
      <c r="AF115" s="440"/>
      <c r="AG115" s="440"/>
      <c r="AH115" s="8" t="s">
        <v>613</v>
      </c>
      <c r="AI115" s="463">
        <v>1</v>
      </c>
      <c r="AJ115" s="440"/>
      <c r="AK115" s="440"/>
      <c r="AL115" s="440"/>
      <c r="AM115" s="440"/>
      <c r="AN115" s="8" t="s">
        <v>613</v>
      </c>
      <c r="AO115" s="463">
        <v>1</v>
      </c>
      <c r="AP115" s="440"/>
      <c r="AQ115" s="440"/>
      <c r="AR115" s="440"/>
      <c r="AS115" s="440"/>
      <c r="AT115" s="501"/>
      <c r="AU115" s="479">
        <v>1</v>
      </c>
      <c r="AV115" s="478"/>
      <c r="AW115" s="478"/>
      <c r="AX115" s="497"/>
    </row>
    <row r="116" spans="1:50" s="421" customFormat="1" ht="47.25" hidden="1" customHeight="1" x14ac:dyDescent="0.2">
      <c r="B116" s="387" t="s">
        <v>74</v>
      </c>
      <c r="C116" s="388" t="s">
        <v>93</v>
      </c>
      <c r="D116" s="389" t="s">
        <v>301</v>
      </c>
      <c r="E116" s="395" t="s">
        <v>95</v>
      </c>
      <c r="F116" s="389" t="s">
        <v>657</v>
      </c>
      <c r="G116" s="388" t="s">
        <v>658</v>
      </c>
      <c r="H116" s="388" t="s">
        <v>80</v>
      </c>
      <c r="I116" s="388" t="s">
        <v>98</v>
      </c>
      <c r="J116" s="389" t="s">
        <v>659</v>
      </c>
      <c r="K116" s="388" t="s">
        <v>660</v>
      </c>
      <c r="L116" s="390" t="s">
        <v>84</v>
      </c>
      <c r="M116" s="382">
        <v>102</v>
      </c>
      <c r="N116" s="389" t="s">
        <v>661</v>
      </c>
      <c r="O116" s="392">
        <v>1</v>
      </c>
      <c r="P116" s="392" t="s">
        <v>86</v>
      </c>
      <c r="Q116" s="389" t="s">
        <v>662</v>
      </c>
      <c r="R116" s="389" t="s">
        <v>663</v>
      </c>
      <c r="S116" s="385">
        <v>45383</v>
      </c>
      <c r="T116" s="385" t="s">
        <v>171</v>
      </c>
      <c r="U116" s="393" t="s">
        <v>664</v>
      </c>
      <c r="V116" s="561" t="s">
        <v>90</v>
      </c>
      <c r="W116" s="383">
        <v>0</v>
      </c>
      <c r="X116" s="392"/>
      <c r="Y116" s="420"/>
      <c r="Z116" s="389" t="s">
        <v>90</v>
      </c>
      <c r="AA116" s="393" t="s">
        <v>90</v>
      </c>
      <c r="AB116" s="388" t="s">
        <v>665</v>
      </c>
      <c r="AC116" s="392">
        <v>0.5</v>
      </c>
      <c r="AD116" s="390"/>
      <c r="AE116" s="390"/>
      <c r="AF116" s="390"/>
      <c r="AG116" s="390"/>
      <c r="AH116" s="388" t="s">
        <v>90</v>
      </c>
      <c r="AI116" s="392">
        <v>0</v>
      </c>
      <c r="AJ116" s="390"/>
      <c r="AK116" s="390"/>
      <c r="AL116" s="390"/>
      <c r="AM116" s="390"/>
      <c r="AN116" s="388" t="s">
        <v>666</v>
      </c>
      <c r="AO116" s="392">
        <v>0.5</v>
      </c>
      <c r="AP116" s="390"/>
      <c r="AQ116" s="390"/>
      <c r="AR116" s="390"/>
      <c r="AS116" s="390"/>
      <c r="AU116" s="422">
        <v>1</v>
      </c>
      <c r="AV116" s="423"/>
      <c r="AW116" s="423"/>
      <c r="AX116" s="480"/>
    </row>
    <row r="117" spans="1:50" s="421" customFormat="1" ht="47.25" hidden="1" customHeight="1" x14ac:dyDescent="0.2">
      <c r="B117" s="437" t="s">
        <v>74</v>
      </c>
      <c r="C117" s="438" t="s">
        <v>93</v>
      </c>
      <c r="D117" s="439" t="s">
        <v>301</v>
      </c>
      <c r="E117" s="445" t="s">
        <v>95</v>
      </c>
      <c r="F117" s="439" t="s">
        <v>657</v>
      </c>
      <c r="G117" s="438" t="s">
        <v>658</v>
      </c>
      <c r="H117" s="438" t="s">
        <v>80</v>
      </c>
      <c r="I117" s="438" t="s">
        <v>98</v>
      </c>
      <c r="J117" s="439" t="s">
        <v>659</v>
      </c>
      <c r="K117" s="438" t="s">
        <v>660</v>
      </c>
      <c r="L117" s="440" t="s">
        <v>84</v>
      </c>
      <c r="M117" s="442">
        <v>103</v>
      </c>
      <c r="N117" s="439" t="s">
        <v>667</v>
      </c>
      <c r="O117" s="442">
        <v>4</v>
      </c>
      <c r="P117" s="442" t="s">
        <v>86</v>
      </c>
      <c r="Q117" s="528" t="s">
        <v>668</v>
      </c>
      <c r="R117" s="528" t="s">
        <v>669</v>
      </c>
      <c r="S117" s="436">
        <v>45292</v>
      </c>
      <c r="T117" s="436" t="s">
        <v>171</v>
      </c>
      <c r="U117" s="528" t="s">
        <v>664</v>
      </c>
      <c r="V117" s="566" t="s">
        <v>670</v>
      </c>
      <c r="W117" s="9">
        <v>1</v>
      </c>
      <c r="X117" s="398">
        <v>1</v>
      </c>
      <c r="Y117" s="476">
        <f>+Tabla4[[#This Row],[Avance cuantitativo
I trimestre]]/Tabla4[[#This Row],[Programación  meta
I trimestre ]]</f>
        <v>1</v>
      </c>
      <c r="Z117" s="561" t="s">
        <v>671</v>
      </c>
      <c r="AA117" s="569" t="s">
        <v>271</v>
      </c>
      <c r="AB117" s="438" t="s">
        <v>670</v>
      </c>
      <c r="AC117" s="442">
        <v>1</v>
      </c>
      <c r="AD117" s="440"/>
      <c r="AE117" s="440"/>
      <c r="AF117" s="440"/>
      <c r="AG117" s="440"/>
      <c r="AH117" s="438" t="s">
        <v>670</v>
      </c>
      <c r="AI117" s="442">
        <v>1</v>
      </c>
      <c r="AJ117" s="440"/>
      <c r="AK117" s="440"/>
      <c r="AL117" s="440"/>
      <c r="AM117" s="440"/>
      <c r="AN117" s="438" t="s">
        <v>670</v>
      </c>
      <c r="AO117" s="442">
        <v>1</v>
      </c>
      <c r="AP117" s="440"/>
      <c r="AQ117" s="440"/>
      <c r="AR117" s="440"/>
      <c r="AS117" s="440"/>
      <c r="AT117" s="496"/>
      <c r="AU117" s="477">
        <v>4</v>
      </c>
      <c r="AV117" s="478"/>
      <c r="AW117" s="478"/>
      <c r="AX117" s="497"/>
    </row>
    <row r="118" spans="1:50" s="421" customFormat="1" ht="47.25" hidden="1" customHeight="1" x14ac:dyDescent="0.2">
      <c r="B118" s="387" t="s">
        <v>74</v>
      </c>
      <c r="C118" s="388" t="s">
        <v>93</v>
      </c>
      <c r="D118" s="389" t="s">
        <v>301</v>
      </c>
      <c r="E118" s="395" t="s">
        <v>95</v>
      </c>
      <c r="F118" s="389" t="s">
        <v>657</v>
      </c>
      <c r="G118" s="388" t="s">
        <v>658</v>
      </c>
      <c r="H118" s="388" t="s">
        <v>80</v>
      </c>
      <c r="I118" s="388" t="s">
        <v>98</v>
      </c>
      <c r="J118" s="389" t="s">
        <v>659</v>
      </c>
      <c r="K118" s="388" t="s">
        <v>672</v>
      </c>
      <c r="L118" s="390" t="s">
        <v>84</v>
      </c>
      <c r="M118" s="392">
        <v>104</v>
      </c>
      <c r="N118" s="389" t="s">
        <v>673</v>
      </c>
      <c r="O118" s="392">
        <v>2</v>
      </c>
      <c r="P118" s="392" t="s">
        <v>86</v>
      </c>
      <c r="Q118" s="527" t="s">
        <v>674</v>
      </c>
      <c r="R118" s="527" t="s">
        <v>675</v>
      </c>
      <c r="S118" s="385">
        <v>45383</v>
      </c>
      <c r="T118" s="385" t="s">
        <v>171</v>
      </c>
      <c r="U118" s="393" t="s">
        <v>664</v>
      </c>
      <c r="V118" s="561" t="s">
        <v>90</v>
      </c>
      <c r="W118" s="383">
        <v>0</v>
      </c>
      <c r="X118" s="392"/>
      <c r="Y118" s="420"/>
      <c r="Z118" s="389" t="s">
        <v>90</v>
      </c>
      <c r="AA118" s="393" t="s">
        <v>90</v>
      </c>
      <c r="AB118" s="388" t="s">
        <v>676</v>
      </c>
      <c r="AC118" s="392">
        <v>1</v>
      </c>
      <c r="AD118" s="390"/>
      <c r="AE118" s="390"/>
      <c r="AF118" s="390"/>
      <c r="AG118" s="390"/>
      <c r="AH118" s="388" t="s">
        <v>90</v>
      </c>
      <c r="AI118" s="392">
        <v>0</v>
      </c>
      <c r="AJ118" s="390"/>
      <c r="AK118" s="390"/>
      <c r="AL118" s="390"/>
      <c r="AM118" s="390"/>
      <c r="AN118" s="388" t="s">
        <v>677</v>
      </c>
      <c r="AO118" s="392">
        <v>1</v>
      </c>
      <c r="AP118" s="390"/>
      <c r="AQ118" s="390"/>
      <c r="AR118" s="390"/>
      <c r="AS118" s="390"/>
      <c r="AU118" s="422">
        <v>2</v>
      </c>
      <c r="AV118" s="423"/>
      <c r="AW118" s="423"/>
      <c r="AX118" s="480"/>
    </row>
    <row r="119" spans="1:50" s="421" customFormat="1" ht="47.25" hidden="1" customHeight="1" x14ac:dyDescent="0.2">
      <c r="B119" s="437" t="s">
        <v>74</v>
      </c>
      <c r="C119" s="438" t="s">
        <v>93</v>
      </c>
      <c r="D119" s="439" t="s">
        <v>301</v>
      </c>
      <c r="E119" s="445" t="s">
        <v>95</v>
      </c>
      <c r="F119" s="439" t="s">
        <v>657</v>
      </c>
      <c r="G119" s="438" t="s">
        <v>678</v>
      </c>
      <c r="H119" s="438" t="s">
        <v>124</v>
      </c>
      <c r="I119" s="438" t="s">
        <v>98</v>
      </c>
      <c r="J119" s="439" t="s">
        <v>659</v>
      </c>
      <c r="K119" s="438" t="s">
        <v>83</v>
      </c>
      <c r="L119" s="440" t="s">
        <v>84</v>
      </c>
      <c r="M119" s="442">
        <v>105</v>
      </c>
      <c r="N119" s="439" t="s">
        <v>679</v>
      </c>
      <c r="O119" s="442">
        <v>12</v>
      </c>
      <c r="P119" s="442" t="s">
        <v>86</v>
      </c>
      <c r="Q119" s="528" t="s">
        <v>680</v>
      </c>
      <c r="R119" s="528" t="s">
        <v>681</v>
      </c>
      <c r="S119" s="436">
        <v>45292</v>
      </c>
      <c r="T119" s="436" t="s">
        <v>171</v>
      </c>
      <c r="U119" s="528" t="s">
        <v>664</v>
      </c>
      <c r="V119" s="566" t="s">
        <v>682</v>
      </c>
      <c r="W119" s="9">
        <v>3</v>
      </c>
      <c r="X119" s="398">
        <v>3</v>
      </c>
      <c r="Y119" s="476">
        <f>+Tabla4[[#This Row],[Avance cuantitativo
I trimestre]]/Tabla4[[#This Row],[Programación  meta
I trimestre ]]</f>
        <v>1</v>
      </c>
      <c r="Z119" s="561" t="s">
        <v>683</v>
      </c>
      <c r="AA119" s="569" t="s">
        <v>684</v>
      </c>
      <c r="AB119" s="438" t="s">
        <v>685</v>
      </c>
      <c r="AC119" s="442">
        <v>3</v>
      </c>
      <c r="AD119" s="440"/>
      <c r="AE119" s="440"/>
      <c r="AF119" s="440"/>
      <c r="AG119" s="440"/>
      <c r="AH119" s="438" t="s">
        <v>686</v>
      </c>
      <c r="AI119" s="442">
        <v>3</v>
      </c>
      <c r="AJ119" s="440"/>
      <c r="AK119" s="440"/>
      <c r="AL119" s="440"/>
      <c r="AM119" s="440"/>
      <c r="AN119" s="438" t="s">
        <v>687</v>
      </c>
      <c r="AO119" s="442">
        <v>3</v>
      </c>
      <c r="AP119" s="440"/>
      <c r="AQ119" s="440"/>
      <c r="AR119" s="440"/>
      <c r="AS119" s="440"/>
      <c r="AT119" s="496"/>
      <c r="AU119" s="477">
        <v>12</v>
      </c>
      <c r="AV119" s="478"/>
      <c r="AW119" s="478"/>
      <c r="AX119" s="497"/>
    </row>
    <row r="120" spans="1:50" s="421" customFormat="1" ht="47.25" hidden="1" customHeight="1" x14ac:dyDescent="0.2">
      <c r="B120" s="387" t="s">
        <v>114</v>
      </c>
      <c r="C120" s="388" t="s">
        <v>115</v>
      </c>
      <c r="D120" s="389" t="s">
        <v>301</v>
      </c>
      <c r="E120" s="395" t="s">
        <v>95</v>
      </c>
      <c r="F120" s="389" t="s">
        <v>447</v>
      </c>
      <c r="G120" s="388" t="s">
        <v>658</v>
      </c>
      <c r="H120" s="388" t="s">
        <v>80</v>
      </c>
      <c r="I120" s="388" t="s">
        <v>98</v>
      </c>
      <c r="J120" s="389" t="s">
        <v>659</v>
      </c>
      <c r="K120" s="388" t="s">
        <v>688</v>
      </c>
      <c r="L120" s="390" t="s">
        <v>84</v>
      </c>
      <c r="M120" s="382">
        <v>106</v>
      </c>
      <c r="N120" s="389" t="s">
        <v>689</v>
      </c>
      <c r="O120" s="392">
        <v>2</v>
      </c>
      <c r="P120" s="392" t="s">
        <v>86</v>
      </c>
      <c r="Q120" s="527" t="s">
        <v>690</v>
      </c>
      <c r="R120" s="527" t="s">
        <v>691</v>
      </c>
      <c r="S120" s="385">
        <v>45383</v>
      </c>
      <c r="T120" s="385" t="s">
        <v>171</v>
      </c>
      <c r="U120" s="393" t="s">
        <v>664</v>
      </c>
      <c r="V120" s="561" t="s">
        <v>90</v>
      </c>
      <c r="W120" s="383">
        <v>0</v>
      </c>
      <c r="X120" s="392"/>
      <c r="Y120" s="420"/>
      <c r="Z120" s="389" t="s">
        <v>90</v>
      </c>
      <c r="AA120" s="393" t="s">
        <v>90</v>
      </c>
      <c r="AB120" s="388" t="s">
        <v>692</v>
      </c>
      <c r="AC120" s="392">
        <v>1</v>
      </c>
      <c r="AD120" s="390"/>
      <c r="AE120" s="390"/>
      <c r="AF120" s="390"/>
      <c r="AG120" s="390"/>
      <c r="AH120" s="388" t="s">
        <v>90</v>
      </c>
      <c r="AI120" s="392">
        <v>0</v>
      </c>
      <c r="AJ120" s="390"/>
      <c r="AK120" s="390"/>
      <c r="AL120" s="390"/>
      <c r="AM120" s="390"/>
      <c r="AN120" s="388" t="s">
        <v>692</v>
      </c>
      <c r="AO120" s="392">
        <v>1</v>
      </c>
      <c r="AP120" s="390"/>
      <c r="AQ120" s="390"/>
      <c r="AR120" s="390"/>
      <c r="AS120" s="390"/>
      <c r="AU120" s="422">
        <v>2</v>
      </c>
      <c r="AV120" s="423"/>
      <c r="AW120" s="423"/>
      <c r="AX120" s="480"/>
    </row>
    <row r="121" spans="1:50" s="421" customFormat="1" ht="47.25" hidden="1" customHeight="1" x14ac:dyDescent="0.2">
      <c r="B121" s="437" t="s">
        <v>74</v>
      </c>
      <c r="C121" s="438" t="s">
        <v>93</v>
      </c>
      <c r="D121" s="439" t="s">
        <v>301</v>
      </c>
      <c r="E121" s="445" t="s">
        <v>95</v>
      </c>
      <c r="F121" s="439" t="s">
        <v>693</v>
      </c>
      <c r="G121" s="438" t="s">
        <v>658</v>
      </c>
      <c r="H121" s="438" t="s">
        <v>80</v>
      </c>
      <c r="I121" s="438" t="s">
        <v>98</v>
      </c>
      <c r="J121" s="439" t="s">
        <v>659</v>
      </c>
      <c r="K121" s="438" t="s">
        <v>694</v>
      </c>
      <c r="L121" s="440" t="s">
        <v>84</v>
      </c>
      <c r="M121" s="442">
        <v>107</v>
      </c>
      <c r="N121" s="528" t="s">
        <v>695</v>
      </c>
      <c r="O121" s="442">
        <v>4</v>
      </c>
      <c r="P121" s="442" t="s">
        <v>86</v>
      </c>
      <c r="Q121" s="528" t="s">
        <v>696</v>
      </c>
      <c r="R121" s="528" t="s">
        <v>697</v>
      </c>
      <c r="S121" s="436">
        <v>45292</v>
      </c>
      <c r="T121" s="436" t="s">
        <v>171</v>
      </c>
      <c r="U121" s="528" t="s">
        <v>664</v>
      </c>
      <c r="V121" s="566" t="s">
        <v>698</v>
      </c>
      <c r="W121" s="9">
        <v>1</v>
      </c>
      <c r="X121" s="398">
        <v>1</v>
      </c>
      <c r="Y121" s="476">
        <f>+Tabla4[[#This Row],[Avance cuantitativo
I trimestre]]/Tabla4[[#This Row],[Programación  meta
I trimestre ]]</f>
        <v>1</v>
      </c>
      <c r="Z121" s="561" t="s">
        <v>699</v>
      </c>
      <c r="AA121" s="569" t="s">
        <v>271</v>
      </c>
      <c r="AB121" s="438" t="s">
        <v>698</v>
      </c>
      <c r="AC121" s="442">
        <v>1</v>
      </c>
      <c r="AD121" s="440"/>
      <c r="AE121" s="440"/>
      <c r="AF121" s="440"/>
      <c r="AG121" s="440"/>
      <c r="AH121" s="438" t="s">
        <v>698</v>
      </c>
      <c r="AI121" s="442">
        <v>1</v>
      </c>
      <c r="AJ121" s="440"/>
      <c r="AK121" s="440"/>
      <c r="AL121" s="440"/>
      <c r="AM121" s="440"/>
      <c r="AN121" s="438" t="s">
        <v>698</v>
      </c>
      <c r="AO121" s="442">
        <v>1</v>
      </c>
      <c r="AP121" s="440"/>
      <c r="AQ121" s="440"/>
      <c r="AR121" s="440"/>
      <c r="AS121" s="440"/>
      <c r="AT121" s="496"/>
      <c r="AU121" s="477">
        <v>4</v>
      </c>
      <c r="AV121" s="478"/>
      <c r="AW121" s="478"/>
      <c r="AX121" s="497"/>
    </row>
    <row r="122" spans="1:50" s="421" customFormat="1" ht="47.25" hidden="1" customHeight="1" x14ac:dyDescent="0.2">
      <c r="B122" s="447" t="s">
        <v>189</v>
      </c>
      <c r="C122" s="445" t="s">
        <v>115</v>
      </c>
      <c r="D122" s="440" t="s">
        <v>94</v>
      </c>
      <c r="E122" s="445" t="s">
        <v>190</v>
      </c>
      <c r="F122" s="440" t="s">
        <v>161</v>
      </c>
      <c r="G122" s="448" t="s">
        <v>192</v>
      </c>
      <c r="H122" s="440" t="s">
        <v>80</v>
      </c>
      <c r="I122" s="440" t="s">
        <v>193</v>
      </c>
      <c r="J122" s="440" t="s">
        <v>194</v>
      </c>
      <c r="K122" s="440" t="s">
        <v>83</v>
      </c>
      <c r="L122" s="440" t="s">
        <v>700</v>
      </c>
      <c r="M122" s="433">
        <v>108</v>
      </c>
      <c r="N122" s="440" t="s">
        <v>701</v>
      </c>
      <c r="O122" s="9">
        <v>4</v>
      </c>
      <c r="P122" s="433" t="s">
        <v>86</v>
      </c>
      <c r="Q122" s="440" t="s">
        <v>702</v>
      </c>
      <c r="R122" s="440" t="s">
        <v>198</v>
      </c>
      <c r="S122" s="436">
        <v>45292</v>
      </c>
      <c r="T122" s="436">
        <v>45657</v>
      </c>
      <c r="U122" s="448" t="s">
        <v>703</v>
      </c>
      <c r="V122" s="566" t="s">
        <v>704</v>
      </c>
      <c r="W122" s="9">
        <v>1</v>
      </c>
      <c r="X122" s="398">
        <v>1</v>
      </c>
      <c r="Y122" s="476">
        <f>+Tabla4[[#This Row],[Avance cuantitativo
I trimestre]]/Tabla4[[#This Row],[Programación  meta
I trimestre ]]</f>
        <v>1</v>
      </c>
      <c r="Z122" s="561" t="s">
        <v>705</v>
      </c>
      <c r="AA122" s="569" t="s">
        <v>202</v>
      </c>
      <c r="AB122" s="445" t="s">
        <v>704</v>
      </c>
      <c r="AC122" s="442">
        <v>1</v>
      </c>
      <c r="AD122" s="440"/>
      <c r="AE122" s="440"/>
      <c r="AF122" s="440"/>
      <c r="AG122" s="440"/>
      <c r="AH122" s="445" t="s">
        <v>704</v>
      </c>
      <c r="AI122" s="442">
        <v>1</v>
      </c>
      <c r="AJ122" s="440"/>
      <c r="AK122" s="440"/>
      <c r="AL122" s="440"/>
      <c r="AM122" s="440"/>
      <c r="AN122" s="445" t="s">
        <v>704</v>
      </c>
      <c r="AO122" s="442">
        <v>1</v>
      </c>
      <c r="AP122" s="440"/>
      <c r="AQ122" s="440"/>
      <c r="AR122" s="440"/>
      <c r="AS122" s="440"/>
      <c r="AT122" s="496"/>
      <c r="AU122" s="477">
        <v>4</v>
      </c>
      <c r="AV122" s="478"/>
      <c r="AW122" s="478"/>
      <c r="AX122" s="497"/>
    </row>
    <row r="123" spans="1:50" s="421" customFormat="1" ht="47.25" hidden="1" customHeight="1" x14ac:dyDescent="0.2">
      <c r="B123" s="447" t="s">
        <v>189</v>
      </c>
      <c r="C123" s="445" t="s">
        <v>93</v>
      </c>
      <c r="D123" s="440" t="s">
        <v>94</v>
      </c>
      <c r="E123" s="445" t="s">
        <v>190</v>
      </c>
      <c r="F123" s="440" t="s">
        <v>161</v>
      </c>
      <c r="G123" s="448" t="s">
        <v>192</v>
      </c>
      <c r="H123" s="440" t="s">
        <v>80</v>
      </c>
      <c r="I123" s="440" t="s">
        <v>193</v>
      </c>
      <c r="J123" s="440" t="s">
        <v>194</v>
      </c>
      <c r="K123" s="440" t="s">
        <v>83</v>
      </c>
      <c r="L123" s="440" t="s">
        <v>84</v>
      </c>
      <c r="M123" s="441">
        <v>109</v>
      </c>
      <c r="N123" s="458" t="s">
        <v>706</v>
      </c>
      <c r="O123" s="9">
        <v>4</v>
      </c>
      <c r="P123" s="433" t="s">
        <v>86</v>
      </c>
      <c r="Q123" s="440" t="s">
        <v>707</v>
      </c>
      <c r="R123" s="440" t="s">
        <v>198</v>
      </c>
      <c r="S123" s="436">
        <v>45292</v>
      </c>
      <c r="T123" s="436">
        <v>45657</v>
      </c>
      <c r="U123" s="448" t="s">
        <v>703</v>
      </c>
      <c r="V123" s="566" t="s">
        <v>708</v>
      </c>
      <c r="W123" s="9">
        <v>1</v>
      </c>
      <c r="X123" s="398">
        <v>1</v>
      </c>
      <c r="Y123" s="476">
        <f>+Tabla4[[#This Row],[Avance cuantitativo
I trimestre]]/Tabla4[[#This Row],[Programación  meta
I trimestre ]]</f>
        <v>1</v>
      </c>
      <c r="Z123" s="561" t="s">
        <v>709</v>
      </c>
      <c r="AA123" s="569" t="s">
        <v>202</v>
      </c>
      <c r="AB123" s="445" t="s">
        <v>708</v>
      </c>
      <c r="AC123" s="442">
        <v>1</v>
      </c>
      <c r="AD123" s="440"/>
      <c r="AE123" s="440"/>
      <c r="AF123" s="440"/>
      <c r="AG123" s="440"/>
      <c r="AH123" s="445" t="s">
        <v>708</v>
      </c>
      <c r="AI123" s="442">
        <v>1</v>
      </c>
      <c r="AJ123" s="440"/>
      <c r="AK123" s="440"/>
      <c r="AL123" s="440"/>
      <c r="AM123" s="440"/>
      <c r="AN123" s="445" t="s">
        <v>708</v>
      </c>
      <c r="AO123" s="442">
        <v>1</v>
      </c>
      <c r="AP123" s="440"/>
      <c r="AQ123" s="440"/>
      <c r="AR123" s="440"/>
      <c r="AS123" s="440"/>
      <c r="AT123" s="496"/>
      <c r="AU123" s="477">
        <v>4</v>
      </c>
      <c r="AV123" s="478"/>
      <c r="AW123" s="478"/>
      <c r="AX123" s="497"/>
    </row>
    <row r="124" spans="1:50" s="421" customFormat="1" ht="47.25" hidden="1" customHeight="1" x14ac:dyDescent="0.2">
      <c r="B124" s="447" t="s">
        <v>189</v>
      </c>
      <c r="C124" s="445" t="s">
        <v>93</v>
      </c>
      <c r="D124" s="440" t="s">
        <v>94</v>
      </c>
      <c r="E124" s="445" t="s">
        <v>190</v>
      </c>
      <c r="F124" s="440" t="s">
        <v>96</v>
      </c>
      <c r="G124" s="448" t="s">
        <v>192</v>
      </c>
      <c r="H124" s="440" t="s">
        <v>80</v>
      </c>
      <c r="I124" s="440" t="s">
        <v>193</v>
      </c>
      <c r="J124" s="440" t="s">
        <v>710</v>
      </c>
      <c r="K124" s="440" t="s">
        <v>83</v>
      </c>
      <c r="L124" s="440" t="s">
        <v>84</v>
      </c>
      <c r="M124" s="433">
        <v>110</v>
      </c>
      <c r="N124" s="448" t="s">
        <v>711</v>
      </c>
      <c r="O124" s="9">
        <v>4</v>
      </c>
      <c r="P124" s="433" t="s">
        <v>86</v>
      </c>
      <c r="Q124" s="440" t="s">
        <v>712</v>
      </c>
      <c r="R124" s="440" t="s">
        <v>198</v>
      </c>
      <c r="S124" s="436">
        <v>45292</v>
      </c>
      <c r="T124" s="442" t="s">
        <v>171</v>
      </c>
      <c r="U124" s="448" t="s">
        <v>703</v>
      </c>
      <c r="V124" s="566" t="s">
        <v>713</v>
      </c>
      <c r="W124" s="9">
        <v>1</v>
      </c>
      <c r="X124" s="398">
        <v>1</v>
      </c>
      <c r="Y124" s="476">
        <f>+Tabla4[[#This Row],[Avance cuantitativo
I trimestre]]/Tabla4[[#This Row],[Programación  meta
I trimestre ]]</f>
        <v>1</v>
      </c>
      <c r="Z124" s="561" t="s">
        <v>656</v>
      </c>
      <c r="AA124" s="569" t="s">
        <v>714</v>
      </c>
      <c r="AB124" s="445" t="s">
        <v>713</v>
      </c>
      <c r="AC124" s="442">
        <v>1</v>
      </c>
      <c r="AD124" s="440"/>
      <c r="AE124" s="440"/>
      <c r="AF124" s="440"/>
      <c r="AG124" s="440"/>
      <c r="AH124" s="445" t="s">
        <v>713</v>
      </c>
      <c r="AI124" s="442">
        <v>1</v>
      </c>
      <c r="AJ124" s="440"/>
      <c r="AK124" s="440"/>
      <c r="AL124" s="440"/>
      <c r="AM124" s="440"/>
      <c r="AN124" s="445" t="s">
        <v>713</v>
      </c>
      <c r="AO124" s="442">
        <v>1</v>
      </c>
      <c r="AP124" s="440"/>
      <c r="AQ124" s="440"/>
      <c r="AR124" s="440"/>
      <c r="AS124" s="440"/>
      <c r="AT124" s="496"/>
      <c r="AU124" s="477">
        <v>4</v>
      </c>
      <c r="AV124" s="478"/>
      <c r="AW124" s="478"/>
      <c r="AX124" s="497"/>
    </row>
    <row r="125" spans="1:50" s="421" customFormat="1" ht="47.25" hidden="1" customHeight="1" x14ac:dyDescent="0.2">
      <c r="A125" s="428">
        <v>0</v>
      </c>
      <c r="B125" s="431" t="s">
        <v>715</v>
      </c>
      <c r="C125" s="541" t="s">
        <v>93</v>
      </c>
      <c r="D125" s="432" t="s">
        <v>716</v>
      </c>
      <c r="E125" s="541" t="s">
        <v>715</v>
      </c>
      <c r="F125" s="432" t="s">
        <v>222</v>
      </c>
      <c r="G125" s="541" t="s">
        <v>717</v>
      </c>
      <c r="H125" s="541" t="s">
        <v>80</v>
      </c>
      <c r="I125" s="541" t="s">
        <v>718</v>
      </c>
      <c r="J125" s="541" t="s">
        <v>82</v>
      </c>
      <c r="K125" s="541" t="s">
        <v>83</v>
      </c>
      <c r="L125" s="541" t="s">
        <v>84</v>
      </c>
      <c r="M125" s="433">
        <v>111</v>
      </c>
      <c r="N125" s="541" t="s">
        <v>719</v>
      </c>
      <c r="O125" s="434">
        <v>4</v>
      </c>
      <c r="P125" s="434" t="s">
        <v>86</v>
      </c>
      <c r="Q125" s="541" t="s">
        <v>720</v>
      </c>
      <c r="R125" s="8" t="s">
        <v>721</v>
      </c>
      <c r="S125" s="469">
        <v>45292</v>
      </c>
      <c r="T125" s="434" t="s">
        <v>171</v>
      </c>
      <c r="U125" s="544" t="s">
        <v>722</v>
      </c>
      <c r="V125" s="566" t="s">
        <v>720</v>
      </c>
      <c r="W125" s="9">
        <v>1</v>
      </c>
      <c r="X125" s="398">
        <v>1</v>
      </c>
      <c r="Y125" s="476">
        <f>+Tabla4[[#This Row],[Avance cuantitativo
I trimestre]]/Tabla4[[#This Row],[Programación  meta
I trimestre ]]</f>
        <v>1</v>
      </c>
      <c r="Z125" s="561" t="s">
        <v>723</v>
      </c>
      <c r="AA125" s="569" t="s">
        <v>202</v>
      </c>
      <c r="AB125" s="541" t="s">
        <v>720</v>
      </c>
      <c r="AC125" s="434">
        <v>1</v>
      </c>
      <c r="AD125" s="440"/>
      <c r="AE125" s="440"/>
      <c r="AF125" s="440"/>
      <c r="AG125" s="440"/>
      <c r="AH125" s="541" t="s">
        <v>720</v>
      </c>
      <c r="AI125" s="434">
        <v>1</v>
      </c>
      <c r="AJ125" s="440"/>
      <c r="AK125" s="440"/>
      <c r="AL125" s="440"/>
      <c r="AM125" s="440"/>
      <c r="AN125" s="541" t="s">
        <v>720</v>
      </c>
      <c r="AO125" s="434">
        <v>1</v>
      </c>
      <c r="AP125" s="440"/>
      <c r="AQ125" s="440"/>
      <c r="AR125" s="440"/>
      <c r="AS125" s="440"/>
      <c r="AT125" s="501"/>
      <c r="AU125" s="477">
        <v>4</v>
      </c>
      <c r="AV125" s="478"/>
      <c r="AW125" s="478"/>
      <c r="AX125" s="497"/>
    </row>
    <row r="126" spans="1:50" s="421" customFormat="1" ht="47.25" hidden="1" customHeight="1" x14ac:dyDescent="0.2">
      <c r="B126" s="447" t="s">
        <v>724</v>
      </c>
      <c r="C126" s="445" t="s">
        <v>93</v>
      </c>
      <c r="D126" s="440" t="s">
        <v>131</v>
      </c>
      <c r="E126" s="445" t="s">
        <v>725</v>
      </c>
      <c r="F126" s="440" t="s">
        <v>222</v>
      </c>
      <c r="G126" s="440" t="s">
        <v>79</v>
      </c>
      <c r="H126" s="440" t="s">
        <v>124</v>
      </c>
      <c r="I126" s="440" t="s">
        <v>726</v>
      </c>
      <c r="J126" s="440" t="s">
        <v>727</v>
      </c>
      <c r="K126" s="440" t="s">
        <v>83</v>
      </c>
      <c r="L126" s="440" t="s">
        <v>83</v>
      </c>
      <c r="M126" s="433">
        <v>112</v>
      </c>
      <c r="N126" s="448" t="s">
        <v>728</v>
      </c>
      <c r="O126" s="433">
        <v>1</v>
      </c>
      <c r="P126" s="433" t="s">
        <v>207</v>
      </c>
      <c r="Q126" s="440" t="s">
        <v>729</v>
      </c>
      <c r="R126" s="440" t="s">
        <v>730</v>
      </c>
      <c r="S126" s="436">
        <v>45292</v>
      </c>
      <c r="T126" s="436">
        <v>45657</v>
      </c>
      <c r="U126" s="448" t="s">
        <v>731</v>
      </c>
      <c r="V126" s="566" t="s">
        <v>732</v>
      </c>
      <c r="W126" s="9">
        <v>0.25</v>
      </c>
      <c r="X126" s="398">
        <v>0.25</v>
      </c>
      <c r="Y126" s="476">
        <f>+Tabla4[[#This Row],[Avance cuantitativo
I trimestre]]/Tabla4[[#This Row],[Programación  meta
I trimestre ]]</f>
        <v>1</v>
      </c>
      <c r="Z126" s="562" t="s">
        <v>733</v>
      </c>
      <c r="AA126" s="569" t="s">
        <v>734</v>
      </c>
      <c r="AB126" s="445" t="s">
        <v>732</v>
      </c>
      <c r="AC126" s="442">
        <v>0.5</v>
      </c>
      <c r="AD126" s="440"/>
      <c r="AE126" s="440"/>
      <c r="AF126" s="440"/>
      <c r="AG126" s="440"/>
      <c r="AH126" s="445" t="s">
        <v>732</v>
      </c>
      <c r="AI126" s="442">
        <v>0.75</v>
      </c>
      <c r="AJ126" s="440"/>
      <c r="AK126" s="440"/>
      <c r="AL126" s="440"/>
      <c r="AM126" s="440"/>
      <c r="AN126" s="445" t="s">
        <v>735</v>
      </c>
      <c r="AO126" s="442">
        <v>1</v>
      </c>
      <c r="AP126" s="440"/>
      <c r="AQ126" s="440"/>
      <c r="AR126" s="440"/>
      <c r="AS126" s="440"/>
      <c r="AT126" s="496"/>
      <c r="AU126" s="477">
        <v>1</v>
      </c>
      <c r="AV126" s="478"/>
      <c r="AW126" s="478"/>
      <c r="AX126" s="497"/>
    </row>
    <row r="127" spans="1:50" s="421" customFormat="1" ht="47.25" hidden="1" customHeight="1" x14ac:dyDescent="0.2">
      <c r="A127" s="426"/>
      <c r="B127" s="412" t="s">
        <v>736</v>
      </c>
      <c r="C127" s="405" t="s">
        <v>115</v>
      </c>
      <c r="D127" s="400" t="s">
        <v>221</v>
      </c>
      <c r="E127" s="405" t="s">
        <v>737</v>
      </c>
      <c r="F127" s="400" t="s">
        <v>161</v>
      </c>
      <c r="G127" s="384" t="s">
        <v>223</v>
      </c>
      <c r="H127" s="400" t="s">
        <v>80</v>
      </c>
      <c r="I127" s="400" t="s">
        <v>738</v>
      </c>
      <c r="J127" s="390" t="s">
        <v>739</v>
      </c>
      <c r="K127" s="400" t="s">
        <v>83</v>
      </c>
      <c r="L127" s="400" t="s">
        <v>740</v>
      </c>
      <c r="M127" s="391">
        <v>113</v>
      </c>
      <c r="N127" s="400" t="s">
        <v>741</v>
      </c>
      <c r="O127" s="407">
        <v>1</v>
      </c>
      <c r="P127" s="382" t="s">
        <v>142</v>
      </c>
      <c r="Q127" s="400" t="s">
        <v>742</v>
      </c>
      <c r="R127" s="400" t="s">
        <v>743</v>
      </c>
      <c r="S127" s="385">
        <v>45383</v>
      </c>
      <c r="T127" s="385">
        <v>45657</v>
      </c>
      <c r="U127" s="400" t="s">
        <v>744</v>
      </c>
      <c r="V127" s="561" t="s">
        <v>90</v>
      </c>
      <c r="W127" s="383">
        <v>0</v>
      </c>
      <c r="X127" s="392"/>
      <c r="Y127" s="420"/>
      <c r="Z127" s="389" t="s">
        <v>90</v>
      </c>
      <c r="AA127" s="393" t="s">
        <v>90</v>
      </c>
      <c r="AB127" s="405" t="s">
        <v>745</v>
      </c>
      <c r="AC127" s="407">
        <v>1</v>
      </c>
      <c r="AD127" s="390"/>
      <c r="AE127" s="390"/>
      <c r="AF127" s="390"/>
      <c r="AG127" s="390"/>
      <c r="AH127" s="405" t="s">
        <v>746</v>
      </c>
      <c r="AI127" s="407">
        <v>1</v>
      </c>
      <c r="AJ127" s="390"/>
      <c r="AK127" s="390"/>
      <c r="AL127" s="390"/>
      <c r="AM127" s="390"/>
      <c r="AN127" s="405" t="s">
        <v>747</v>
      </c>
      <c r="AO127" s="407">
        <v>1</v>
      </c>
      <c r="AP127" s="390"/>
      <c r="AQ127" s="390"/>
      <c r="AR127" s="390"/>
      <c r="AS127" s="390"/>
      <c r="AU127" s="424">
        <v>1</v>
      </c>
      <c r="AV127" s="423"/>
      <c r="AW127" s="423"/>
      <c r="AX127" s="480"/>
    </row>
    <row r="128" spans="1:50" s="421" customFormat="1" ht="47.25" hidden="1" customHeight="1" x14ac:dyDescent="0.2">
      <c r="B128" s="412" t="s">
        <v>736</v>
      </c>
      <c r="C128" s="405" t="s">
        <v>115</v>
      </c>
      <c r="D128" s="400" t="s">
        <v>221</v>
      </c>
      <c r="E128" s="405" t="s">
        <v>737</v>
      </c>
      <c r="F128" s="400" t="s">
        <v>161</v>
      </c>
      <c r="G128" s="384" t="s">
        <v>223</v>
      </c>
      <c r="H128" s="400" t="s">
        <v>80</v>
      </c>
      <c r="I128" s="400" t="s">
        <v>738</v>
      </c>
      <c r="J128" s="390" t="s">
        <v>739</v>
      </c>
      <c r="K128" s="400" t="s">
        <v>83</v>
      </c>
      <c r="L128" s="400" t="s">
        <v>740</v>
      </c>
      <c r="M128" s="382">
        <v>114</v>
      </c>
      <c r="N128" s="400" t="s">
        <v>748</v>
      </c>
      <c r="O128" s="407">
        <v>1</v>
      </c>
      <c r="P128" s="382" t="s">
        <v>142</v>
      </c>
      <c r="Q128" s="400" t="s">
        <v>749</v>
      </c>
      <c r="R128" s="400" t="s">
        <v>750</v>
      </c>
      <c r="S128" s="385">
        <v>45383</v>
      </c>
      <c r="T128" s="385">
        <v>45657</v>
      </c>
      <c r="U128" s="400" t="s">
        <v>744</v>
      </c>
      <c r="V128" s="561" t="s">
        <v>90</v>
      </c>
      <c r="W128" s="383">
        <v>0</v>
      </c>
      <c r="X128" s="392"/>
      <c r="Y128" s="420"/>
      <c r="Z128" s="389" t="s">
        <v>90</v>
      </c>
      <c r="AA128" s="393" t="s">
        <v>90</v>
      </c>
      <c r="AB128" s="405" t="s">
        <v>751</v>
      </c>
      <c r="AC128" s="407">
        <v>1</v>
      </c>
      <c r="AD128" s="390"/>
      <c r="AE128" s="390"/>
      <c r="AF128" s="390"/>
      <c r="AG128" s="390"/>
      <c r="AH128" s="405" t="s">
        <v>752</v>
      </c>
      <c r="AI128" s="407">
        <v>1</v>
      </c>
      <c r="AJ128" s="390"/>
      <c r="AK128" s="390"/>
      <c r="AL128" s="390"/>
      <c r="AM128" s="390"/>
      <c r="AN128" s="405" t="s">
        <v>753</v>
      </c>
      <c r="AO128" s="407">
        <v>1</v>
      </c>
      <c r="AP128" s="390"/>
      <c r="AQ128" s="390"/>
      <c r="AR128" s="390"/>
      <c r="AS128" s="390"/>
      <c r="AU128" s="424">
        <v>1</v>
      </c>
      <c r="AV128" s="423"/>
      <c r="AW128" s="423"/>
      <c r="AX128" s="480"/>
    </row>
    <row r="129" spans="1:50" s="421" customFormat="1" ht="47.25" hidden="1" customHeight="1" x14ac:dyDescent="0.2">
      <c r="B129" s="412" t="s">
        <v>754</v>
      </c>
      <c r="C129" s="405" t="s">
        <v>93</v>
      </c>
      <c r="D129" s="400" t="s">
        <v>94</v>
      </c>
      <c r="E129" s="405" t="s">
        <v>755</v>
      </c>
      <c r="F129" s="400" t="s">
        <v>161</v>
      </c>
      <c r="G129" s="400" t="s">
        <v>756</v>
      </c>
      <c r="H129" s="400" t="s">
        <v>124</v>
      </c>
      <c r="I129" s="400" t="s">
        <v>738</v>
      </c>
      <c r="J129" s="390" t="s">
        <v>757</v>
      </c>
      <c r="K129" s="400" t="s">
        <v>83</v>
      </c>
      <c r="L129" s="400" t="s">
        <v>740</v>
      </c>
      <c r="M129" s="391">
        <v>115</v>
      </c>
      <c r="N129" s="400" t="s">
        <v>758</v>
      </c>
      <c r="O129" s="407">
        <v>1</v>
      </c>
      <c r="P129" s="382" t="s">
        <v>142</v>
      </c>
      <c r="Q129" s="400" t="s">
        <v>759</v>
      </c>
      <c r="R129" s="400" t="s">
        <v>760</v>
      </c>
      <c r="S129" s="385">
        <v>45383</v>
      </c>
      <c r="T129" s="385">
        <v>45657</v>
      </c>
      <c r="U129" s="400" t="s">
        <v>744</v>
      </c>
      <c r="V129" s="561" t="s">
        <v>90</v>
      </c>
      <c r="W129" s="383">
        <v>0</v>
      </c>
      <c r="X129" s="392"/>
      <c r="Y129" s="420"/>
      <c r="Z129" s="389" t="s">
        <v>90</v>
      </c>
      <c r="AA129" s="393" t="s">
        <v>90</v>
      </c>
      <c r="AB129" s="405" t="s">
        <v>761</v>
      </c>
      <c r="AC129" s="407">
        <v>1</v>
      </c>
      <c r="AD129" s="390"/>
      <c r="AE129" s="390"/>
      <c r="AF129" s="390"/>
      <c r="AG129" s="390"/>
      <c r="AH129" s="405" t="s">
        <v>762</v>
      </c>
      <c r="AI129" s="407">
        <v>1</v>
      </c>
      <c r="AJ129" s="390"/>
      <c r="AK129" s="390"/>
      <c r="AL129" s="390"/>
      <c r="AM129" s="390"/>
      <c r="AN129" s="405" t="s">
        <v>763</v>
      </c>
      <c r="AO129" s="407">
        <v>1</v>
      </c>
      <c r="AP129" s="390"/>
      <c r="AQ129" s="390"/>
      <c r="AR129" s="390"/>
      <c r="AS129" s="390"/>
      <c r="AU129" s="424">
        <v>1</v>
      </c>
      <c r="AV129" s="423"/>
      <c r="AW129" s="423"/>
      <c r="AX129" s="480"/>
    </row>
    <row r="130" spans="1:50" s="421" customFormat="1" ht="47.25" hidden="1" customHeight="1" x14ac:dyDescent="0.2">
      <c r="B130" s="399" t="s">
        <v>764</v>
      </c>
      <c r="C130" s="413" t="s">
        <v>115</v>
      </c>
      <c r="D130" s="390" t="s">
        <v>221</v>
      </c>
      <c r="E130" s="413" t="s">
        <v>765</v>
      </c>
      <c r="F130" s="390" t="s">
        <v>78</v>
      </c>
      <c r="G130" s="400" t="s">
        <v>192</v>
      </c>
      <c r="H130" s="390" t="s">
        <v>124</v>
      </c>
      <c r="I130" s="390" t="s">
        <v>766</v>
      </c>
      <c r="J130" s="414" t="s">
        <v>767</v>
      </c>
      <c r="K130" s="390" t="s">
        <v>83</v>
      </c>
      <c r="L130" s="390" t="s">
        <v>83</v>
      </c>
      <c r="M130" s="382">
        <v>116</v>
      </c>
      <c r="N130" s="400" t="s">
        <v>768</v>
      </c>
      <c r="O130" s="382">
        <v>1</v>
      </c>
      <c r="P130" s="382" t="s">
        <v>86</v>
      </c>
      <c r="Q130" s="390" t="s">
        <v>769</v>
      </c>
      <c r="R130" s="390" t="s">
        <v>770</v>
      </c>
      <c r="S130" s="385">
        <v>45383</v>
      </c>
      <c r="T130" s="385">
        <v>45443</v>
      </c>
      <c r="U130" s="400" t="s">
        <v>771</v>
      </c>
      <c r="V130" s="561" t="s">
        <v>90</v>
      </c>
      <c r="W130" s="383">
        <v>0</v>
      </c>
      <c r="X130" s="392"/>
      <c r="Y130" s="420"/>
      <c r="Z130" s="389" t="s">
        <v>90</v>
      </c>
      <c r="AA130" s="393" t="s">
        <v>90</v>
      </c>
      <c r="AB130" s="395" t="s">
        <v>772</v>
      </c>
      <c r="AC130" s="392">
        <v>1</v>
      </c>
      <c r="AD130" s="390"/>
      <c r="AE130" s="390"/>
      <c r="AF130" s="390"/>
      <c r="AG130" s="390"/>
      <c r="AH130" s="395" t="s">
        <v>90</v>
      </c>
      <c r="AI130" s="392">
        <v>0</v>
      </c>
      <c r="AJ130" s="390"/>
      <c r="AK130" s="390"/>
      <c r="AL130" s="390"/>
      <c r="AM130" s="390"/>
      <c r="AN130" s="388" t="s">
        <v>90</v>
      </c>
      <c r="AO130" s="392">
        <v>0</v>
      </c>
      <c r="AP130" s="390"/>
      <c r="AQ130" s="390"/>
      <c r="AR130" s="390"/>
      <c r="AS130" s="390"/>
      <c r="AU130" s="422">
        <v>1</v>
      </c>
      <c r="AV130" s="423"/>
      <c r="AW130" s="423"/>
      <c r="AX130" s="480"/>
    </row>
    <row r="131" spans="1:50" s="421" customFormat="1" ht="47.25" hidden="1" customHeight="1" x14ac:dyDescent="0.2">
      <c r="B131" s="399" t="s">
        <v>764</v>
      </c>
      <c r="C131" s="413" t="s">
        <v>75</v>
      </c>
      <c r="D131" s="390" t="s">
        <v>221</v>
      </c>
      <c r="E131" s="413" t="s">
        <v>773</v>
      </c>
      <c r="F131" s="390" t="s">
        <v>78</v>
      </c>
      <c r="G131" s="400" t="s">
        <v>192</v>
      </c>
      <c r="H131" s="390" t="s">
        <v>80</v>
      </c>
      <c r="I131" s="390" t="s">
        <v>766</v>
      </c>
      <c r="J131" s="414" t="s">
        <v>774</v>
      </c>
      <c r="K131" s="390" t="s">
        <v>83</v>
      </c>
      <c r="L131" s="390" t="s">
        <v>83</v>
      </c>
      <c r="M131" s="391">
        <v>117</v>
      </c>
      <c r="N131" s="400" t="s">
        <v>775</v>
      </c>
      <c r="O131" s="382">
        <v>1</v>
      </c>
      <c r="P131" s="382" t="s">
        <v>86</v>
      </c>
      <c r="Q131" s="390" t="s">
        <v>776</v>
      </c>
      <c r="R131" s="390" t="s">
        <v>770</v>
      </c>
      <c r="S131" s="385">
        <v>45383</v>
      </c>
      <c r="T131" s="385">
        <v>45443</v>
      </c>
      <c r="U131" s="400" t="s">
        <v>771</v>
      </c>
      <c r="V131" s="561" t="s">
        <v>90</v>
      </c>
      <c r="W131" s="383">
        <v>0</v>
      </c>
      <c r="X131" s="392"/>
      <c r="Y131" s="420"/>
      <c r="Z131" s="389" t="s">
        <v>90</v>
      </c>
      <c r="AA131" s="393" t="s">
        <v>90</v>
      </c>
      <c r="AB131" s="395" t="s">
        <v>777</v>
      </c>
      <c r="AC131" s="392">
        <v>1</v>
      </c>
      <c r="AD131" s="390"/>
      <c r="AE131" s="390"/>
      <c r="AF131" s="390"/>
      <c r="AG131" s="390"/>
      <c r="AH131" s="395" t="s">
        <v>90</v>
      </c>
      <c r="AI131" s="392">
        <v>0</v>
      </c>
      <c r="AJ131" s="390"/>
      <c r="AK131" s="390"/>
      <c r="AL131" s="390"/>
      <c r="AM131" s="390"/>
      <c r="AN131" s="388" t="s">
        <v>90</v>
      </c>
      <c r="AO131" s="392">
        <v>0</v>
      </c>
      <c r="AP131" s="390"/>
      <c r="AQ131" s="390"/>
      <c r="AR131" s="390"/>
      <c r="AS131" s="390"/>
      <c r="AU131" s="422">
        <v>1</v>
      </c>
      <c r="AV131" s="423"/>
      <c r="AW131" s="423"/>
      <c r="AX131" s="480"/>
    </row>
    <row r="132" spans="1:50" s="421" customFormat="1" ht="47.25" hidden="1" customHeight="1" x14ac:dyDescent="0.2">
      <c r="B132" s="399" t="s">
        <v>764</v>
      </c>
      <c r="C132" s="413" t="s">
        <v>75</v>
      </c>
      <c r="D132" s="390" t="s">
        <v>221</v>
      </c>
      <c r="E132" s="413" t="s">
        <v>773</v>
      </c>
      <c r="F132" s="390" t="s">
        <v>78</v>
      </c>
      <c r="G132" s="400" t="s">
        <v>192</v>
      </c>
      <c r="H132" s="390" t="s">
        <v>80</v>
      </c>
      <c r="I132" s="390" t="s">
        <v>766</v>
      </c>
      <c r="J132" s="414" t="s">
        <v>778</v>
      </c>
      <c r="K132" s="390" t="s">
        <v>83</v>
      </c>
      <c r="L132" s="390" t="s">
        <v>83</v>
      </c>
      <c r="M132" s="382">
        <v>118</v>
      </c>
      <c r="N132" s="400" t="s">
        <v>779</v>
      </c>
      <c r="O132" s="382">
        <v>1</v>
      </c>
      <c r="P132" s="382" t="s">
        <v>86</v>
      </c>
      <c r="Q132" s="390" t="s">
        <v>780</v>
      </c>
      <c r="R132" s="390" t="s">
        <v>770</v>
      </c>
      <c r="S132" s="385">
        <v>45383</v>
      </c>
      <c r="T132" s="385">
        <v>45443</v>
      </c>
      <c r="U132" s="400" t="s">
        <v>771</v>
      </c>
      <c r="V132" s="561" t="s">
        <v>90</v>
      </c>
      <c r="W132" s="383">
        <v>0</v>
      </c>
      <c r="X132" s="392"/>
      <c r="Y132" s="420"/>
      <c r="Z132" s="389" t="s">
        <v>90</v>
      </c>
      <c r="AA132" s="393" t="s">
        <v>90</v>
      </c>
      <c r="AB132" s="395" t="s">
        <v>781</v>
      </c>
      <c r="AC132" s="392">
        <v>1</v>
      </c>
      <c r="AD132" s="390"/>
      <c r="AE132" s="390"/>
      <c r="AF132" s="390"/>
      <c r="AG132" s="390"/>
      <c r="AH132" s="395" t="s">
        <v>90</v>
      </c>
      <c r="AI132" s="392">
        <v>0</v>
      </c>
      <c r="AJ132" s="390"/>
      <c r="AK132" s="390"/>
      <c r="AL132" s="390"/>
      <c r="AM132" s="390"/>
      <c r="AN132" s="388" t="s">
        <v>90</v>
      </c>
      <c r="AO132" s="392">
        <v>0</v>
      </c>
      <c r="AP132" s="390"/>
      <c r="AQ132" s="390"/>
      <c r="AR132" s="390"/>
      <c r="AS132" s="390"/>
      <c r="AU132" s="422">
        <v>1</v>
      </c>
      <c r="AV132" s="423"/>
      <c r="AW132" s="423"/>
      <c r="AX132" s="480"/>
    </row>
    <row r="133" spans="1:50" s="421" customFormat="1" ht="47.25" hidden="1" customHeight="1" x14ac:dyDescent="0.2">
      <c r="B133" s="447" t="s">
        <v>782</v>
      </c>
      <c r="C133" s="445" t="s">
        <v>93</v>
      </c>
      <c r="D133" s="440" t="s">
        <v>716</v>
      </c>
      <c r="E133" s="445" t="s">
        <v>783</v>
      </c>
      <c r="F133" s="440" t="s">
        <v>78</v>
      </c>
      <c r="G133" s="448" t="s">
        <v>192</v>
      </c>
      <c r="H133" s="440" t="s">
        <v>80</v>
      </c>
      <c r="I133" s="440" t="s">
        <v>718</v>
      </c>
      <c r="J133" s="440" t="s">
        <v>784</v>
      </c>
      <c r="K133" s="440" t="s">
        <v>83</v>
      </c>
      <c r="L133" s="440" t="s">
        <v>83</v>
      </c>
      <c r="M133" s="441">
        <v>119</v>
      </c>
      <c r="N133" s="448" t="s">
        <v>785</v>
      </c>
      <c r="O133" s="433">
        <v>4</v>
      </c>
      <c r="P133" s="459" t="s">
        <v>86</v>
      </c>
      <c r="Q133" s="440" t="s">
        <v>786</v>
      </c>
      <c r="R133" s="440" t="s">
        <v>787</v>
      </c>
      <c r="S133" s="436">
        <v>45292</v>
      </c>
      <c r="T133" s="442" t="s">
        <v>171</v>
      </c>
      <c r="U133" s="448" t="s">
        <v>788</v>
      </c>
      <c r="V133" s="566" t="s">
        <v>789</v>
      </c>
      <c r="W133" s="9">
        <v>1</v>
      </c>
      <c r="X133" s="398">
        <v>1</v>
      </c>
      <c r="Y133" s="476">
        <f>+Tabla4[[#This Row],[Avance cuantitativo
I trimestre]]/Tabla4[[#This Row],[Programación  meta
I trimestre ]]</f>
        <v>1</v>
      </c>
      <c r="Z133" s="562" t="s">
        <v>790</v>
      </c>
      <c r="AA133" s="569" t="s">
        <v>791</v>
      </c>
      <c r="AB133" s="445" t="s">
        <v>789</v>
      </c>
      <c r="AC133" s="442">
        <v>1</v>
      </c>
      <c r="AD133" s="440"/>
      <c r="AE133" s="440"/>
      <c r="AF133" s="440"/>
      <c r="AG133" s="440"/>
      <c r="AH133" s="445" t="s">
        <v>789</v>
      </c>
      <c r="AI133" s="442">
        <v>1</v>
      </c>
      <c r="AJ133" s="440"/>
      <c r="AK133" s="440"/>
      <c r="AL133" s="440"/>
      <c r="AM133" s="440"/>
      <c r="AN133" s="445" t="s">
        <v>789</v>
      </c>
      <c r="AO133" s="442">
        <v>1</v>
      </c>
      <c r="AP133" s="440"/>
      <c r="AQ133" s="440"/>
      <c r="AR133" s="440"/>
      <c r="AS133" s="440"/>
      <c r="AT133" s="496"/>
      <c r="AU133" s="477">
        <v>4</v>
      </c>
      <c r="AV133" s="478"/>
      <c r="AW133" s="478"/>
      <c r="AX133" s="497"/>
    </row>
    <row r="134" spans="1:50" s="421" customFormat="1" ht="47.25" hidden="1" customHeight="1" x14ac:dyDescent="0.2">
      <c r="B134" s="447" t="s">
        <v>792</v>
      </c>
      <c r="C134" s="445" t="s">
        <v>93</v>
      </c>
      <c r="D134" s="440" t="s">
        <v>94</v>
      </c>
      <c r="E134" s="445" t="s">
        <v>793</v>
      </c>
      <c r="F134" s="440" t="s">
        <v>78</v>
      </c>
      <c r="G134" s="448" t="s">
        <v>192</v>
      </c>
      <c r="H134" s="440" t="s">
        <v>80</v>
      </c>
      <c r="I134" s="440" t="s">
        <v>794</v>
      </c>
      <c r="J134" s="440" t="s">
        <v>795</v>
      </c>
      <c r="K134" s="440" t="s">
        <v>83</v>
      </c>
      <c r="L134" s="440" t="s">
        <v>83</v>
      </c>
      <c r="M134" s="433">
        <v>120</v>
      </c>
      <c r="N134" s="448" t="s">
        <v>796</v>
      </c>
      <c r="O134" s="433">
        <v>4</v>
      </c>
      <c r="P134" s="459" t="s">
        <v>86</v>
      </c>
      <c r="Q134" s="440" t="s">
        <v>797</v>
      </c>
      <c r="R134" s="440" t="s">
        <v>798</v>
      </c>
      <c r="S134" s="436">
        <v>45292</v>
      </c>
      <c r="T134" s="442" t="s">
        <v>171</v>
      </c>
      <c r="U134" s="448" t="s">
        <v>788</v>
      </c>
      <c r="V134" s="566" t="s">
        <v>799</v>
      </c>
      <c r="W134" s="9">
        <v>1</v>
      </c>
      <c r="X134" s="398">
        <v>1</v>
      </c>
      <c r="Y134" s="476">
        <f>+Tabla4[[#This Row],[Avance cuantitativo
I trimestre]]/Tabla4[[#This Row],[Programación  meta
I trimestre ]]</f>
        <v>1</v>
      </c>
      <c r="Z134" s="562" t="s">
        <v>800</v>
      </c>
      <c r="AA134" s="569" t="s">
        <v>801</v>
      </c>
      <c r="AB134" s="445" t="s">
        <v>799</v>
      </c>
      <c r="AC134" s="442">
        <v>1</v>
      </c>
      <c r="AD134" s="440"/>
      <c r="AE134" s="440"/>
      <c r="AF134" s="440"/>
      <c r="AG134" s="440"/>
      <c r="AH134" s="445" t="s">
        <v>799</v>
      </c>
      <c r="AI134" s="442">
        <v>1</v>
      </c>
      <c r="AJ134" s="440"/>
      <c r="AK134" s="440"/>
      <c r="AL134" s="440"/>
      <c r="AM134" s="440"/>
      <c r="AN134" s="445" t="s">
        <v>799</v>
      </c>
      <c r="AO134" s="442">
        <v>1</v>
      </c>
      <c r="AP134" s="440"/>
      <c r="AQ134" s="440"/>
      <c r="AR134" s="440"/>
      <c r="AS134" s="440"/>
      <c r="AT134" s="496"/>
      <c r="AU134" s="477">
        <v>4</v>
      </c>
      <c r="AV134" s="478"/>
      <c r="AW134" s="478"/>
      <c r="AX134" s="497"/>
    </row>
    <row r="135" spans="1:50" s="421" customFormat="1" ht="47.25" hidden="1" customHeight="1" x14ac:dyDescent="0.2">
      <c r="B135" s="447" t="s">
        <v>802</v>
      </c>
      <c r="C135" s="445" t="s">
        <v>93</v>
      </c>
      <c r="D135" s="440" t="s">
        <v>221</v>
      </c>
      <c r="E135" s="445" t="s">
        <v>803</v>
      </c>
      <c r="F135" s="440" t="s">
        <v>78</v>
      </c>
      <c r="G135" s="448" t="s">
        <v>192</v>
      </c>
      <c r="H135" s="440" t="s">
        <v>80</v>
      </c>
      <c r="I135" s="440" t="s">
        <v>794</v>
      </c>
      <c r="J135" s="440" t="s">
        <v>804</v>
      </c>
      <c r="K135" s="440" t="s">
        <v>83</v>
      </c>
      <c r="L135" s="440" t="s">
        <v>83</v>
      </c>
      <c r="M135" s="441">
        <v>121</v>
      </c>
      <c r="N135" s="448" t="s">
        <v>805</v>
      </c>
      <c r="O135" s="433">
        <v>4</v>
      </c>
      <c r="P135" s="459" t="s">
        <v>86</v>
      </c>
      <c r="Q135" s="440" t="s">
        <v>806</v>
      </c>
      <c r="R135" s="440" t="s">
        <v>807</v>
      </c>
      <c r="S135" s="436">
        <v>45292</v>
      </c>
      <c r="T135" s="442" t="s">
        <v>171</v>
      </c>
      <c r="U135" s="448" t="s">
        <v>788</v>
      </c>
      <c r="V135" s="566" t="s">
        <v>808</v>
      </c>
      <c r="W135" s="9">
        <v>1</v>
      </c>
      <c r="X135" s="398">
        <v>1</v>
      </c>
      <c r="Y135" s="476">
        <f>+Tabla4[[#This Row],[Avance cuantitativo
I trimestre]]/Tabla4[[#This Row],[Programación  meta
I trimestre ]]</f>
        <v>1</v>
      </c>
      <c r="Z135" s="562" t="s">
        <v>809</v>
      </c>
      <c r="AA135" s="569" t="s">
        <v>791</v>
      </c>
      <c r="AB135" s="445" t="s">
        <v>808</v>
      </c>
      <c r="AC135" s="442">
        <v>1</v>
      </c>
      <c r="AD135" s="440"/>
      <c r="AE135" s="440"/>
      <c r="AF135" s="440"/>
      <c r="AG135" s="440"/>
      <c r="AH135" s="445" t="s">
        <v>808</v>
      </c>
      <c r="AI135" s="442">
        <v>1</v>
      </c>
      <c r="AJ135" s="440"/>
      <c r="AK135" s="440"/>
      <c r="AL135" s="440"/>
      <c r="AM135" s="440"/>
      <c r="AN135" s="445" t="s">
        <v>808</v>
      </c>
      <c r="AO135" s="442">
        <v>1</v>
      </c>
      <c r="AP135" s="440"/>
      <c r="AQ135" s="440"/>
      <c r="AR135" s="440"/>
      <c r="AS135" s="440"/>
      <c r="AT135" s="496"/>
      <c r="AU135" s="477">
        <v>4</v>
      </c>
      <c r="AV135" s="478"/>
      <c r="AW135" s="478"/>
      <c r="AX135" s="497"/>
    </row>
    <row r="136" spans="1:50" s="421" customFormat="1" ht="47.25" hidden="1" customHeight="1" x14ac:dyDescent="0.2">
      <c r="B136" s="399" t="s">
        <v>736</v>
      </c>
      <c r="C136" s="395" t="s">
        <v>283</v>
      </c>
      <c r="D136" s="390" t="s">
        <v>221</v>
      </c>
      <c r="E136" s="395" t="s">
        <v>810</v>
      </c>
      <c r="F136" s="390" t="s">
        <v>285</v>
      </c>
      <c r="G136" s="400" t="s">
        <v>192</v>
      </c>
      <c r="H136" s="390" t="s">
        <v>80</v>
      </c>
      <c r="I136" s="390" t="s">
        <v>811</v>
      </c>
      <c r="J136" s="390" t="s">
        <v>812</v>
      </c>
      <c r="K136" s="390" t="s">
        <v>83</v>
      </c>
      <c r="L136" s="400" t="s">
        <v>813</v>
      </c>
      <c r="M136" s="382">
        <v>122</v>
      </c>
      <c r="N136" s="400" t="s">
        <v>814</v>
      </c>
      <c r="O136" s="382">
        <v>2</v>
      </c>
      <c r="P136" s="382" t="s">
        <v>86</v>
      </c>
      <c r="Q136" s="400" t="s">
        <v>815</v>
      </c>
      <c r="R136" s="390" t="s">
        <v>816</v>
      </c>
      <c r="S136" s="385">
        <v>45383</v>
      </c>
      <c r="T136" s="385">
        <v>45657</v>
      </c>
      <c r="U136" s="400" t="s">
        <v>817</v>
      </c>
      <c r="V136" s="561" t="s">
        <v>90</v>
      </c>
      <c r="W136" s="383">
        <v>0</v>
      </c>
      <c r="X136" s="392"/>
      <c r="Y136" s="420"/>
      <c r="Z136" s="389" t="s">
        <v>90</v>
      </c>
      <c r="AA136" s="393" t="s">
        <v>90</v>
      </c>
      <c r="AB136" s="405" t="s">
        <v>815</v>
      </c>
      <c r="AC136" s="392">
        <v>1</v>
      </c>
      <c r="AD136" s="390"/>
      <c r="AE136" s="390"/>
      <c r="AF136" s="390"/>
      <c r="AG136" s="390"/>
      <c r="AH136" s="395" t="s">
        <v>90</v>
      </c>
      <c r="AI136" s="392">
        <v>0</v>
      </c>
      <c r="AJ136" s="390"/>
      <c r="AK136" s="390"/>
      <c r="AL136" s="390"/>
      <c r="AM136" s="390"/>
      <c r="AN136" s="405" t="s">
        <v>815</v>
      </c>
      <c r="AO136" s="392">
        <v>1</v>
      </c>
      <c r="AP136" s="390"/>
      <c r="AQ136" s="390"/>
      <c r="AR136" s="390"/>
      <c r="AS136" s="390"/>
      <c r="AU136" s="422">
        <v>2</v>
      </c>
      <c r="AV136" s="423"/>
      <c r="AW136" s="423"/>
      <c r="AX136" s="480"/>
    </row>
    <row r="137" spans="1:50" s="421" customFormat="1" ht="47.25" hidden="1" customHeight="1" x14ac:dyDescent="0.2">
      <c r="B137" s="399" t="s">
        <v>203</v>
      </c>
      <c r="C137" s="395" t="s">
        <v>283</v>
      </c>
      <c r="D137" s="390" t="s">
        <v>221</v>
      </c>
      <c r="E137" s="395" t="s">
        <v>818</v>
      </c>
      <c r="F137" s="390" t="s">
        <v>285</v>
      </c>
      <c r="G137" s="400" t="s">
        <v>192</v>
      </c>
      <c r="H137" s="390" t="s">
        <v>80</v>
      </c>
      <c r="I137" s="390" t="s">
        <v>811</v>
      </c>
      <c r="J137" s="390" t="s">
        <v>819</v>
      </c>
      <c r="K137" s="390" t="s">
        <v>83</v>
      </c>
      <c r="L137" s="400" t="s">
        <v>820</v>
      </c>
      <c r="M137" s="391">
        <v>123</v>
      </c>
      <c r="N137" s="400" t="s">
        <v>821</v>
      </c>
      <c r="O137" s="382">
        <v>2</v>
      </c>
      <c r="P137" s="382" t="s">
        <v>86</v>
      </c>
      <c r="Q137" s="400" t="s">
        <v>822</v>
      </c>
      <c r="R137" s="390" t="s">
        <v>823</v>
      </c>
      <c r="S137" s="385">
        <v>45383</v>
      </c>
      <c r="T137" s="385">
        <v>45657</v>
      </c>
      <c r="U137" s="400" t="s">
        <v>817</v>
      </c>
      <c r="V137" s="561" t="s">
        <v>90</v>
      </c>
      <c r="W137" s="383">
        <v>0</v>
      </c>
      <c r="X137" s="392"/>
      <c r="Y137" s="420"/>
      <c r="Z137" s="389" t="s">
        <v>90</v>
      </c>
      <c r="AA137" s="393" t="s">
        <v>90</v>
      </c>
      <c r="AB137" s="405" t="s">
        <v>822</v>
      </c>
      <c r="AC137" s="392">
        <v>1</v>
      </c>
      <c r="AD137" s="390"/>
      <c r="AE137" s="390"/>
      <c r="AF137" s="390"/>
      <c r="AG137" s="390"/>
      <c r="AH137" s="395" t="s">
        <v>90</v>
      </c>
      <c r="AI137" s="392">
        <v>0</v>
      </c>
      <c r="AJ137" s="390"/>
      <c r="AK137" s="390"/>
      <c r="AL137" s="390"/>
      <c r="AM137" s="390"/>
      <c r="AN137" s="405" t="s">
        <v>822</v>
      </c>
      <c r="AO137" s="392">
        <v>1</v>
      </c>
      <c r="AP137" s="390"/>
      <c r="AQ137" s="390"/>
      <c r="AR137" s="390"/>
      <c r="AS137" s="390"/>
      <c r="AU137" s="422">
        <v>2</v>
      </c>
      <c r="AV137" s="423"/>
      <c r="AW137" s="423"/>
      <c r="AX137" s="480"/>
    </row>
    <row r="138" spans="1:50" s="421" customFormat="1" ht="47.25" hidden="1" customHeight="1" x14ac:dyDescent="0.2">
      <c r="B138" s="399" t="s">
        <v>282</v>
      </c>
      <c r="C138" s="395" t="s">
        <v>283</v>
      </c>
      <c r="D138" s="390" t="s">
        <v>221</v>
      </c>
      <c r="E138" s="395" t="s">
        <v>284</v>
      </c>
      <c r="F138" s="390" t="s">
        <v>154</v>
      </c>
      <c r="G138" s="400" t="s">
        <v>192</v>
      </c>
      <c r="H138" s="390" t="s">
        <v>124</v>
      </c>
      <c r="I138" s="390" t="s">
        <v>286</v>
      </c>
      <c r="J138" s="390" t="s">
        <v>824</v>
      </c>
      <c r="K138" s="390" t="s">
        <v>166</v>
      </c>
      <c r="L138" s="400" t="s">
        <v>825</v>
      </c>
      <c r="M138" s="382">
        <v>124</v>
      </c>
      <c r="N138" s="400" t="s">
        <v>826</v>
      </c>
      <c r="O138" s="382">
        <v>2</v>
      </c>
      <c r="P138" s="382" t="s">
        <v>86</v>
      </c>
      <c r="Q138" s="400" t="s">
        <v>826</v>
      </c>
      <c r="R138" s="390" t="s">
        <v>827</v>
      </c>
      <c r="S138" s="385">
        <v>45383</v>
      </c>
      <c r="T138" s="385">
        <v>45657</v>
      </c>
      <c r="U138" s="400" t="s">
        <v>817</v>
      </c>
      <c r="V138" s="561" t="s">
        <v>90</v>
      </c>
      <c r="W138" s="383">
        <v>0</v>
      </c>
      <c r="X138" s="392"/>
      <c r="Y138" s="420"/>
      <c r="Z138" s="389" t="s">
        <v>90</v>
      </c>
      <c r="AA138" s="393" t="s">
        <v>90</v>
      </c>
      <c r="AB138" s="405" t="s">
        <v>826</v>
      </c>
      <c r="AC138" s="392">
        <v>1</v>
      </c>
      <c r="AD138" s="390"/>
      <c r="AE138" s="390"/>
      <c r="AF138" s="390"/>
      <c r="AG138" s="390"/>
      <c r="AH138" s="395" t="s">
        <v>90</v>
      </c>
      <c r="AI138" s="392">
        <v>0</v>
      </c>
      <c r="AJ138" s="390"/>
      <c r="AK138" s="390"/>
      <c r="AL138" s="390"/>
      <c r="AM138" s="390"/>
      <c r="AN138" s="405" t="s">
        <v>826</v>
      </c>
      <c r="AO138" s="392">
        <v>1</v>
      </c>
      <c r="AP138" s="390"/>
      <c r="AQ138" s="390"/>
      <c r="AR138" s="390"/>
      <c r="AS138" s="390"/>
      <c r="AU138" s="422">
        <v>2</v>
      </c>
      <c r="AV138" s="423"/>
      <c r="AW138" s="423"/>
      <c r="AX138" s="480"/>
    </row>
    <row r="139" spans="1:50" s="421" customFormat="1" ht="47.25" hidden="1" customHeight="1" x14ac:dyDescent="0.2">
      <c r="B139" s="399" t="s">
        <v>282</v>
      </c>
      <c r="C139" s="395" t="s">
        <v>283</v>
      </c>
      <c r="D139" s="390" t="s">
        <v>221</v>
      </c>
      <c r="E139" s="395" t="s">
        <v>95</v>
      </c>
      <c r="F139" s="390" t="s">
        <v>285</v>
      </c>
      <c r="G139" s="400" t="s">
        <v>192</v>
      </c>
      <c r="H139" s="395" t="s">
        <v>124</v>
      </c>
      <c r="I139" s="395" t="s">
        <v>286</v>
      </c>
      <c r="J139" s="390" t="s">
        <v>828</v>
      </c>
      <c r="K139" s="395" t="s">
        <v>83</v>
      </c>
      <c r="L139" s="400" t="s">
        <v>829</v>
      </c>
      <c r="M139" s="391">
        <v>125</v>
      </c>
      <c r="N139" s="390" t="s">
        <v>830</v>
      </c>
      <c r="O139" s="382">
        <v>1</v>
      </c>
      <c r="P139" s="382" t="s">
        <v>86</v>
      </c>
      <c r="Q139" s="390" t="s">
        <v>831</v>
      </c>
      <c r="R139" s="390" t="s">
        <v>832</v>
      </c>
      <c r="S139" s="385">
        <v>45566</v>
      </c>
      <c r="T139" s="385">
        <v>45657</v>
      </c>
      <c r="U139" s="400" t="s">
        <v>817</v>
      </c>
      <c r="V139" s="561" t="s">
        <v>90</v>
      </c>
      <c r="W139" s="383">
        <v>0</v>
      </c>
      <c r="X139" s="392"/>
      <c r="Y139" s="420"/>
      <c r="Z139" s="389" t="s">
        <v>90</v>
      </c>
      <c r="AA139" s="393" t="s">
        <v>90</v>
      </c>
      <c r="AB139" s="397" t="s">
        <v>90</v>
      </c>
      <c r="AC139" s="398">
        <v>0</v>
      </c>
      <c r="AD139" s="390"/>
      <c r="AE139" s="390"/>
      <c r="AF139" s="390"/>
      <c r="AG139" s="390"/>
      <c r="AH139" s="395" t="s">
        <v>90</v>
      </c>
      <c r="AI139" s="392">
        <v>0</v>
      </c>
      <c r="AJ139" s="390"/>
      <c r="AK139" s="390"/>
      <c r="AL139" s="390"/>
      <c r="AM139" s="390"/>
      <c r="AN139" s="395" t="s">
        <v>831</v>
      </c>
      <c r="AO139" s="392">
        <v>1</v>
      </c>
      <c r="AP139" s="390"/>
      <c r="AQ139" s="390"/>
      <c r="AR139" s="390"/>
      <c r="AS139" s="390"/>
      <c r="AU139" s="422">
        <v>1</v>
      </c>
      <c r="AV139" s="423"/>
      <c r="AW139" s="423"/>
      <c r="AX139" s="480"/>
    </row>
    <row r="140" spans="1:50" s="421" customFormat="1" ht="47.25" hidden="1" customHeight="1" x14ac:dyDescent="0.2">
      <c r="B140" s="399" t="s">
        <v>282</v>
      </c>
      <c r="C140" s="395" t="s">
        <v>283</v>
      </c>
      <c r="D140" s="390" t="s">
        <v>221</v>
      </c>
      <c r="E140" s="395" t="s">
        <v>95</v>
      </c>
      <c r="F140" s="390" t="s">
        <v>285</v>
      </c>
      <c r="G140" s="400" t="s">
        <v>192</v>
      </c>
      <c r="H140" s="395" t="s">
        <v>124</v>
      </c>
      <c r="I140" s="395" t="s">
        <v>286</v>
      </c>
      <c r="J140" s="390" t="s">
        <v>828</v>
      </c>
      <c r="K140" s="395" t="s">
        <v>83</v>
      </c>
      <c r="L140" s="400" t="s">
        <v>829</v>
      </c>
      <c r="M140" s="382">
        <v>126</v>
      </c>
      <c r="N140" s="390" t="s">
        <v>833</v>
      </c>
      <c r="O140" s="382">
        <v>1</v>
      </c>
      <c r="P140" s="382" t="s">
        <v>86</v>
      </c>
      <c r="Q140" s="390" t="s">
        <v>834</v>
      </c>
      <c r="R140" s="390" t="s">
        <v>835</v>
      </c>
      <c r="S140" s="385">
        <v>45566</v>
      </c>
      <c r="T140" s="385">
        <v>45657</v>
      </c>
      <c r="U140" s="400" t="s">
        <v>817</v>
      </c>
      <c r="V140" s="561" t="s">
        <v>90</v>
      </c>
      <c r="W140" s="383">
        <v>0</v>
      </c>
      <c r="X140" s="392"/>
      <c r="Y140" s="420"/>
      <c r="Z140" s="389" t="s">
        <v>90</v>
      </c>
      <c r="AA140" s="393" t="s">
        <v>90</v>
      </c>
      <c r="AB140" s="397" t="s">
        <v>90</v>
      </c>
      <c r="AC140" s="398">
        <v>0</v>
      </c>
      <c r="AD140" s="390"/>
      <c r="AE140" s="390"/>
      <c r="AF140" s="390"/>
      <c r="AG140" s="390"/>
      <c r="AH140" s="395" t="s">
        <v>90</v>
      </c>
      <c r="AI140" s="392">
        <v>0</v>
      </c>
      <c r="AJ140" s="390"/>
      <c r="AK140" s="390"/>
      <c r="AL140" s="390"/>
      <c r="AM140" s="390"/>
      <c r="AN140" s="395" t="s">
        <v>834</v>
      </c>
      <c r="AO140" s="392">
        <v>1</v>
      </c>
      <c r="AP140" s="390"/>
      <c r="AQ140" s="390"/>
      <c r="AR140" s="390"/>
      <c r="AS140" s="390"/>
      <c r="AU140" s="422">
        <v>1</v>
      </c>
      <c r="AV140" s="423"/>
      <c r="AW140" s="423"/>
      <c r="AX140" s="480"/>
    </row>
    <row r="141" spans="1:50" s="421" customFormat="1" ht="47.25" hidden="1" customHeight="1" x14ac:dyDescent="0.2">
      <c r="B141" s="399" t="s">
        <v>282</v>
      </c>
      <c r="C141" s="395" t="s">
        <v>283</v>
      </c>
      <c r="D141" s="390" t="s">
        <v>221</v>
      </c>
      <c r="E141" s="395" t="s">
        <v>284</v>
      </c>
      <c r="F141" s="390" t="s">
        <v>154</v>
      </c>
      <c r="G141" s="400" t="s">
        <v>192</v>
      </c>
      <c r="H141" s="390" t="s">
        <v>124</v>
      </c>
      <c r="I141" s="390" t="s">
        <v>286</v>
      </c>
      <c r="J141" s="390" t="s">
        <v>836</v>
      </c>
      <c r="K141" s="390" t="s">
        <v>83</v>
      </c>
      <c r="L141" s="390" t="s">
        <v>83</v>
      </c>
      <c r="M141" s="391">
        <v>127</v>
      </c>
      <c r="N141" s="400" t="s">
        <v>837</v>
      </c>
      <c r="O141" s="392">
        <v>2</v>
      </c>
      <c r="P141" s="392" t="s">
        <v>86</v>
      </c>
      <c r="Q141" s="400" t="s">
        <v>838</v>
      </c>
      <c r="R141" s="400" t="s">
        <v>839</v>
      </c>
      <c r="S141" s="385">
        <v>45383</v>
      </c>
      <c r="T141" s="385">
        <v>45657</v>
      </c>
      <c r="U141" s="400" t="s">
        <v>817</v>
      </c>
      <c r="V141" s="561" t="s">
        <v>90</v>
      </c>
      <c r="W141" s="383">
        <v>0</v>
      </c>
      <c r="X141" s="392"/>
      <c r="Y141" s="420"/>
      <c r="Z141" s="389" t="s">
        <v>90</v>
      </c>
      <c r="AA141" s="393" t="s">
        <v>90</v>
      </c>
      <c r="AB141" s="395" t="s">
        <v>838</v>
      </c>
      <c r="AC141" s="392">
        <v>1</v>
      </c>
      <c r="AD141" s="390"/>
      <c r="AE141" s="390"/>
      <c r="AF141" s="390"/>
      <c r="AG141" s="390"/>
      <c r="AH141" s="395" t="s">
        <v>90</v>
      </c>
      <c r="AI141" s="392">
        <v>0</v>
      </c>
      <c r="AJ141" s="390"/>
      <c r="AK141" s="390"/>
      <c r="AL141" s="390"/>
      <c r="AM141" s="390"/>
      <c r="AN141" s="395" t="s">
        <v>838</v>
      </c>
      <c r="AO141" s="392">
        <v>1</v>
      </c>
      <c r="AP141" s="390"/>
      <c r="AQ141" s="390"/>
      <c r="AR141" s="390"/>
      <c r="AS141" s="390"/>
      <c r="AU141" s="422">
        <v>2</v>
      </c>
      <c r="AV141" s="423"/>
      <c r="AW141" s="423"/>
      <c r="AX141" s="480"/>
    </row>
    <row r="142" spans="1:50" s="421" customFormat="1" ht="47.25" hidden="1" customHeight="1" x14ac:dyDescent="0.2">
      <c r="B142" s="399" t="s">
        <v>840</v>
      </c>
      <c r="C142" s="395" t="s">
        <v>283</v>
      </c>
      <c r="D142" s="390" t="s">
        <v>221</v>
      </c>
      <c r="E142" s="395" t="s">
        <v>841</v>
      </c>
      <c r="F142" s="390" t="s">
        <v>285</v>
      </c>
      <c r="G142" s="400" t="s">
        <v>192</v>
      </c>
      <c r="H142" s="390" t="s">
        <v>80</v>
      </c>
      <c r="I142" s="390" t="s">
        <v>286</v>
      </c>
      <c r="J142" s="390" t="s">
        <v>842</v>
      </c>
      <c r="K142" s="390" t="s">
        <v>83</v>
      </c>
      <c r="L142" s="390" t="s">
        <v>83</v>
      </c>
      <c r="M142" s="382">
        <v>128</v>
      </c>
      <c r="N142" s="400" t="s">
        <v>843</v>
      </c>
      <c r="O142" s="382">
        <v>2</v>
      </c>
      <c r="P142" s="382" t="s">
        <v>86</v>
      </c>
      <c r="Q142" s="400" t="s">
        <v>844</v>
      </c>
      <c r="R142" s="390" t="s">
        <v>845</v>
      </c>
      <c r="S142" s="385">
        <v>45383</v>
      </c>
      <c r="T142" s="385">
        <v>45657</v>
      </c>
      <c r="U142" s="400" t="s">
        <v>817</v>
      </c>
      <c r="V142" s="561" t="s">
        <v>90</v>
      </c>
      <c r="W142" s="383">
        <v>0</v>
      </c>
      <c r="X142" s="392"/>
      <c r="Y142" s="420"/>
      <c r="Z142" s="389" t="s">
        <v>90</v>
      </c>
      <c r="AA142" s="393" t="s">
        <v>90</v>
      </c>
      <c r="AB142" s="405" t="s">
        <v>844</v>
      </c>
      <c r="AC142" s="392">
        <v>1</v>
      </c>
      <c r="AD142" s="390"/>
      <c r="AE142" s="390"/>
      <c r="AF142" s="390"/>
      <c r="AG142" s="390"/>
      <c r="AH142" s="395" t="s">
        <v>90</v>
      </c>
      <c r="AI142" s="392">
        <v>0</v>
      </c>
      <c r="AJ142" s="390"/>
      <c r="AK142" s="390"/>
      <c r="AL142" s="390"/>
      <c r="AM142" s="390"/>
      <c r="AN142" s="405" t="s">
        <v>844</v>
      </c>
      <c r="AO142" s="392">
        <v>1</v>
      </c>
      <c r="AP142" s="390"/>
      <c r="AQ142" s="390"/>
      <c r="AR142" s="390"/>
      <c r="AS142" s="390"/>
      <c r="AU142" s="422">
        <v>2</v>
      </c>
      <c r="AV142" s="423"/>
      <c r="AW142" s="423"/>
      <c r="AX142" s="480"/>
    </row>
    <row r="143" spans="1:50" s="421" customFormat="1" ht="47.25" hidden="1" customHeight="1" x14ac:dyDescent="0.2">
      <c r="B143" s="399" t="s">
        <v>74</v>
      </c>
      <c r="C143" s="395" t="s">
        <v>93</v>
      </c>
      <c r="D143" s="390" t="s">
        <v>131</v>
      </c>
      <c r="E143" s="395" t="s">
        <v>95</v>
      </c>
      <c r="F143" s="390" t="s">
        <v>222</v>
      </c>
      <c r="G143" s="400" t="s">
        <v>192</v>
      </c>
      <c r="H143" s="395" t="s">
        <v>80</v>
      </c>
      <c r="I143" s="395" t="s">
        <v>81</v>
      </c>
      <c r="J143" s="390" t="s">
        <v>82</v>
      </c>
      <c r="K143" s="395" t="s">
        <v>83</v>
      </c>
      <c r="L143" s="390" t="s">
        <v>84</v>
      </c>
      <c r="M143" s="391">
        <v>129</v>
      </c>
      <c r="N143" s="400" t="s">
        <v>846</v>
      </c>
      <c r="O143" s="382">
        <v>2</v>
      </c>
      <c r="P143" s="382" t="s">
        <v>86</v>
      </c>
      <c r="Q143" s="400" t="s">
        <v>847</v>
      </c>
      <c r="R143" s="390" t="s">
        <v>848</v>
      </c>
      <c r="S143" s="385">
        <v>45383</v>
      </c>
      <c r="T143" s="385">
        <v>45657</v>
      </c>
      <c r="U143" s="400" t="s">
        <v>817</v>
      </c>
      <c r="V143" s="561" t="s">
        <v>90</v>
      </c>
      <c r="W143" s="383">
        <v>0</v>
      </c>
      <c r="X143" s="392"/>
      <c r="Y143" s="420"/>
      <c r="Z143" s="389" t="s">
        <v>90</v>
      </c>
      <c r="AA143" s="393" t="s">
        <v>90</v>
      </c>
      <c r="AB143" s="405" t="s">
        <v>847</v>
      </c>
      <c r="AC143" s="392">
        <v>1</v>
      </c>
      <c r="AD143" s="390"/>
      <c r="AE143" s="390"/>
      <c r="AF143" s="390"/>
      <c r="AG143" s="390"/>
      <c r="AH143" s="395" t="s">
        <v>90</v>
      </c>
      <c r="AI143" s="392">
        <v>0</v>
      </c>
      <c r="AJ143" s="390"/>
      <c r="AK143" s="390"/>
      <c r="AL143" s="390"/>
      <c r="AM143" s="390"/>
      <c r="AN143" s="405" t="s">
        <v>847</v>
      </c>
      <c r="AO143" s="392">
        <v>1</v>
      </c>
      <c r="AP143" s="390"/>
      <c r="AQ143" s="390"/>
      <c r="AR143" s="390"/>
      <c r="AS143" s="390"/>
      <c r="AU143" s="422">
        <v>2</v>
      </c>
      <c r="AV143" s="423"/>
      <c r="AW143" s="423"/>
      <c r="AX143" s="480"/>
    </row>
    <row r="144" spans="1:50" s="7" customFormat="1" ht="47.25" hidden="1" customHeight="1" x14ac:dyDescent="0.2">
      <c r="A144" s="421"/>
      <c r="B144" s="447" t="s">
        <v>849</v>
      </c>
      <c r="C144" s="445" t="s">
        <v>850</v>
      </c>
      <c r="D144" s="440" t="s">
        <v>221</v>
      </c>
      <c r="E144" s="445" t="s">
        <v>851</v>
      </c>
      <c r="F144" s="440" t="s">
        <v>285</v>
      </c>
      <c r="G144" s="448" t="s">
        <v>192</v>
      </c>
      <c r="H144" s="440" t="s">
        <v>80</v>
      </c>
      <c r="I144" s="440" t="s">
        <v>462</v>
      </c>
      <c r="J144" s="440" t="s">
        <v>852</v>
      </c>
      <c r="K144" s="440" t="s">
        <v>83</v>
      </c>
      <c r="L144" s="440" t="s">
        <v>83</v>
      </c>
      <c r="M144" s="433">
        <v>130</v>
      </c>
      <c r="N144" s="448" t="s">
        <v>853</v>
      </c>
      <c r="O144" s="433">
        <v>4</v>
      </c>
      <c r="P144" s="433" t="s">
        <v>86</v>
      </c>
      <c r="Q144" s="440" t="s">
        <v>854</v>
      </c>
      <c r="R144" s="440" t="s">
        <v>855</v>
      </c>
      <c r="S144" s="436">
        <v>45292</v>
      </c>
      <c r="T144" s="436">
        <v>45657</v>
      </c>
      <c r="U144" s="528" t="s">
        <v>856</v>
      </c>
      <c r="V144" s="566" t="s">
        <v>857</v>
      </c>
      <c r="W144" s="9">
        <v>1</v>
      </c>
      <c r="X144" s="398">
        <v>1</v>
      </c>
      <c r="Y144" s="476">
        <f>+Tabla4[[#This Row],[Avance cuantitativo
I trimestre]]/Tabla4[[#This Row],[Programación  meta
I trimestre ]]</f>
        <v>1</v>
      </c>
      <c r="Z144" s="561" t="s">
        <v>858</v>
      </c>
      <c r="AA144" s="569" t="s">
        <v>202</v>
      </c>
      <c r="AB144" s="445" t="s">
        <v>857</v>
      </c>
      <c r="AC144" s="442">
        <v>1</v>
      </c>
      <c r="AD144" s="440"/>
      <c r="AE144" s="440"/>
      <c r="AF144" s="440"/>
      <c r="AG144" s="440"/>
      <c r="AH144" s="445" t="s">
        <v>857</v>
      </c>
      <c r="AI144" s="442">
        <v>1</v>
      </c>
      <c r="AJ144" s="440"/>
      <c r="AK144" s="440"/>
      <c r="AL144" s="440"/>
      <c r="AM144" s="440"/>
      <c r="AN144" s="445" t="s">
        <v>857</v>
      </c>
      <c r="AO144" s="442">
        <v>1</v>
      </c>
      <c r="AP144" s="440"/>
      <c r="AQ144" s="440"/>
      <c r="AR144" s="440"/>
      <c r="AS144" s="440"/>
      <c r="AT144" s="496"/>
      <c r="AU144" s="477">
        <v>4</v>
      </c>
      <c r="AV144" s="478"/>
      <c r="AW144" s="478"/>
      <c r="AX144" s="497"/>
    </row>
    <row r="145" spans="1:50" s="7" customFormat="1" ht="47.25" hidden="1" customHeight="1" x14ac:dyDescent="0.2">
      <c r="A145" s="421"/>
      <c r="B145" s="447" t="s">
        <v>859</v>
      </c>
      <c r="C145" s="445" t="s">
        <v>850</v>
      </c>
      <c r="D145" s="440" t="s">
        <v>221</v>
      </c>
      <c r="E145" s="445" t="s">
        <v>860</v>
      </c>
      <c r="F145" s="440" t="s">
        <v>285</v>
      </c>
      <c r="G145" s="448" t="s">
        <v>192</v>
      </c>
      <c r="H145" s="440" t="s">
        <v>80</v>
      </c>
      <c r="I145" s="440" t="s">
        <v>861</v>
      </c>
      <c r="J145" s="440" t="s">
        <v>862</v>
      </c>
      <c r="K145" s="440" t="s">
        <v>83</v>
      </c>
      <c r="L145" s="440" t="s">
        <v>83</v>
      </c>
      <c r="M145" s="441">
        <v>131</v>
      </c>
      <c r="N145" s="448" t="s">
        <v>863</v>
      </c>
      <c r="O145" s="433">
        <v>4</v>
      </c>
      <c r="P145" s="433" t="s">
        <v>86</v>
      </c>
      <c r="Q145" s="440" t="s">
        <v>864</v>
      </c>
      <c r="R145" s="440" t="s">
        <v>865</v>
      </c>
      <c r="S145" s="436">
        <v>45292</v>
      </c>
      <c r="T145" s="436">
        <v>45657</v>
      </c>
      <c r="U145" s="528" t="s">
        <v>856</v>
      </c>
      <c r="V145" s="566" t="s">
        <v>866</v>
      </c>
      <c r="W145" s="9">
        <v>1</v>
      </c>
      <c r="X145" s="398">
        <v>1</v>
      </c>
      <c r="Y145" s="476">
        <f>+Tabla4[[#This Row],[Avance cuantitativo
I trimestre]]/Tabla4[[#This Row],[Programación  meta
I trimestre ]]</f>
        <v>1</v>
      </c>
      <c r="Z145" s="561" t="s">
        <v>867</v>
      </c>
      <c r="AA145" s="569" t="s">
        <v>868</v>
      </c>
      <c r="AB145" s="445" t="s">
        <v>866</v>
      </c>
      <c r="AC145" s="442">
        <v>1</v>
      </c>
      <c r="AD145" s="440"/>
      <c r="AE145" s="440"/>
      <c r="AF145" s="440"/>
      <c r="AG145" s="440"/>
      <c r="AH145" s="445" t="s">
        <v>866</v>
      </c>
      <c r="AI145" s="442">
        <v>1</v>
      </c>
      <c r="AJ145" s="440"/>
      <c r="AK145" s="440"/>
      <c r="AL145" s="440"/>
      <c r="AM145" s="440"/>
      <c r="AN145" s="445" t="s">
        <v>866</v>
      </c>
      <c r="AO145" s="442">
        <v>1</v>
      </c>
      <c r="AP145" s="440"/>
      <c r="AQ145" s="440"/>
      <c r="AR145" s="440"/>
      <c r="AS145" s="440"/>
      <c r="AT145" s="496"/>
      <c r="AU145" s="477">
        <v>4</v>
      </c>
      <c r="AV145" s="478"/>
      <c r="AW145" s="478"/>
      <c r="AX145" s="497"/>
    </row>
    <row r="146" spans="1:50" s="7" customFormat="1" ht="47.25" hidden="1" customHeight="1" x14ac:dyDescent="0.2">
      <c r="A146" s="421"/>
      <c r="B146" s="470" t="s">
        <v>869</v>
      </c>
      <c r="C146" s="453" t="s">
        <v>115</v>
      </c>
      <c r="D146" s="448" t="s">
        <v>221</v>
      </c>
      <c r="E146" s="453" t="s">
        <v>870</v>
      </c>
      <c r="F146" s="448" t="s">
        <v>78</v>
      </c>
      <c r="G146" s="448" t="s">
        <v>223</v>
      </c>
      <c r="H146" s="448" t="s">
        <v>80</v>
      </c>
      <c r="I146" s="448" t="s">
        <v>871</v>
      </c>
      <c r="J146" s="440" t="s">
        <v>872</v>
      </c>
      <c r="K146" s="448" t="s">
        <v>83</v>
      </c>
      <c r="L146" s="448" t="s">
        <v>873</v>
      </c>
      <c r="M146" s="433">
        <v>132</v>
      </c>
      <c r="N146" s="448" t="s">
        <v>874</v>
      </c>
      <c r="O146" s="455">
        <v>1</v>
      </c>
      <c r="P146" s="433" t="s">
        <v>142</v>
      </c>
      <c r="Q146" s="440" t="s">
        <v>875</v>
      </c>
      <c r="R146" s="448" t="s">
        <v>876</v>
      </c>
      <c r="S146" s="436">
        <v>45292</v>
      </c>
      <c r="T146" s="436">
        <v>45657</v>
      </c>
      <c r="U146" s="448" t="s">
        <v>877</v>
      </c>
      <c r="V146" s="566" t="s">
        <v>878</v>
      </c>
      <c r="W146" s="556">
        <v>1</v>
      </c>
      <c r="X146" s="550">
        <v>1</v>
      </c>
      <c r="Y146" s="476">
        <f>+Tabla4[[#This Row],[Avance cuantitativo
I trimestre]]/Tabla4[[#This Row],[Programación  meta
I trimestre ]]</f>
        <v>1</v>
      </c>
      <c r="Z146" s="561" t="s">
        <v>879</v>
      </c>
      <c r="AA146" s="569" t="s">
        <v>271</v>
      </c>
      <c r="AB146" s="453" t="s">
        <v>878</v>
      </c>
      <c r="AC146" s="455">
        <v>1</v>
      </c>
      <c r="AD146" s="440"/>
      <c r="AE146" s="440"/>
      <c r="AF146" s="440"/>
      <c r="AG146" s="440"/>
      <c r="AH146" s="453" t="s">
        <v>878</v>
      </c>
      <c r="AI146" s="455">
        <v>1</v>
      </c>
      <c r="AJ146" s="440"/>
      <c r="AK146" s="440"/>
      <c r="AL146" s="440"/>
      <c r="AM146" s="440"/>
      <c r="AN146" s="453" t="s">
        <v>878</v>
      </c>
      <c r="AO146" s="455">
        <v>1</v>
      </c>
      <c r="AP146" s="440"/>
      <c r="AQ146" s="440"/>
      <c r="AR146" s="440"/>
      <c r="AS146" s="440"/>
      <c r="AT146" s="496"/>
      <c r="AU146" s="479">
        <v>1</v>
      </c>
      <c r="AV146" s="478"/>
      <c r="AW146" s="478"/>
      <c r="AX146" s="497"/>
    </row>
    <row r="147" spans="1:50" s="421" customFormat="1" ht="47.25" hidden="1" customHeight="1" x14ac:dyDescent="0.2">
      <c r="B147" s="470" t="s">
        <v>869</v>
      </c>
      <c r="C147" s="453" t="s">
        <v>115</v>
      </c>
      <c r="D147" s="448" t="s">
        <v>221</v>
      </c>
      <c r="E147" s="453" t="s">
        <v>870</v>
      </c>
      <c r="F147" s="448" t="s">
        <v>78</v>
      </c>
      <c r="G147" s="448" t="s">
        <v>223</v>
      </c>
      <c r="H147" s="448" t="s">
        <v>80</v>
      </c>
      <c r="I147" s="448" t="s">
        <v>871</v>
      </c>
      <c r="J147" s="440" t="s">
        <v>872</v>
      </c>
      <c r="K147" s="448" t="s">
        <v>83</v>
      </c>
      <c r="L147" s="448" t="s">
        <v>873</v>
      </c>
      <c r="M147" s="441">
        <v>133</v>
      </c>
      <c r="N147" s="448" t="s">
        <v>880</v>
      </c>
      <c r="O147" s="455">
        <v>1</v>
      </c>
      <c r="P147" s="433" t="s">
        <v>142</v>
      </c>
      <c r="Q147" s="440" t="s">
        <v>881</v>
      </c>
      <c r="R147" s="448" t="s">
        <v>882</v>
      </c>
      <c r="S147" s="436">
        <v>45292</v>
      </c>
      <c r="T147" s="436">
        <v>45657</v>
      </c>
      <c r="U147" s="448" t="s">
        <v>877</v>
      </c>
      <c r="V147" s="566" t="s">
        <v>883</v>
      </c>
      <c r="W147" s="556">
        <v>1</v>
      </c>
      <c r="X147" s="550">
        <v>1</v>
      </c>
      <c r="Y147" s="476">
        <f>+Tabla4[[#This Row],[Avance cuantitativo
I trimestre]]/Tabla4[[#This Row],[Programación  meta
I trimestre ]]</f>
        <v>1</v>
      </c>
      <c r="Z147" s="561" t="s">
        <v>884</v>
      </c>
      <c r="AA147" s="569" t="s">
        <v>271</v>
      </c>
      <c r="AB147" s="453" t="s">
        <v>883</v>
      </c>
      <c r="AC147" s="455">
        <v>1</v>
      </c>
      <c r="AD147" s="440"/>
      <c r="AE147" s="440"/>
      <c r="AF147" s="440"/>
      <c r="AG147" s="440"/>
      <c r="AH147" s="453" t="s">
        <v>883</v>
      </c>
      <c r="AI147" s="455">
        <v>1</v>
      </c>
      <c r="AJ147" s="440"/>
      <c r="AK147" s="440"/>
      <c r="AL147" s="440"/>
      <c r="AM147" s="440"/>
      <c r="AN147" s="453" t="s">
        <v>883</v>
      </c>
      <c r="AO147" s="455">
        <v>1</v>
      </c>
      <c r="AP147" s="440"/>
      <c r="AQ147" s="440"/>
      <c r="AR147" s="440"/>
      <c r="AS147" s="440"/>
      <c r="AT147" s="496"/>
      <c r="AU147" s="479">
        <v>1</v>
      </c>
      <c r="AV147" s="478"/>
      <c r="AW147" s="478"/>
      <c r="AX147" s="497"/>
    </row>
    <row r="148" spans="1:50" s="421" customFormat="1" ht="47.25" hidden="1" customHeight="1" x14ac:dyDescent="0.2">
      <c r="B148" s="412" t="s">
        <v>885</v>
      </c>
      <c r="C148" s="405" t="s">
        <v>93</v>
      </c>
      <c r="D148" s="400" t="s">
        <v>716</v>
      </c>
      <c r="E148" s="405" t="s">
        <v>886</v>
      </c>
      <c r="F148" s="400" t="s">
        <v>78</v>
      </c>
      <c r="G148" s="400" t="s">
        <v>192</v>
      </c>
      <c r="H148" s="400" t="s">
        <v>80</v>
      </c>
      <c r="I148" s="400" t="s">
        <v>871</v>
      </c>
      <c r="J148" s="390" t="s">
        <v>887</v>
      </c>
      <c r="K148" s="400" t="s">
        <v>83</v>
      </c>
      <c r="L148" s="400" t="s">
        <v>873</v>
      </c>
      <c r="M148" s="382">
        <v>134</v>
      </c>
      <c r="N148" s="400" t="s">
        <v>888</v>
      </c>
      <c r="O148" s="392">
        <v>1</v>
      </c>
      <c r="P148" s="382" t="s">
        <v>86</v>
      </c>
      <c r="Q148" s="390" t="s">
        <v>889</v>
      </c>
      <c r="R148" s="400" t="s">
        <v>890</v>
      </c>
      <c r="S148" s="385">
        <v>45566</v>
      </c>
      <c r="T148" s="385">
        <v>45657</v>
      </c>
      <c r="U148" s="400" t="s">
        <v>877</v>
      </c>
      <c r="V148" s="561" t="s">
        <v>90</v>
      </c>
      <c r="W148" s="383">
        <v>0</v>
      </c>
      <c r="X148" s="392"/>
      <c r="Y148" s="420"/>
      <c r="Z148" s="389" t="s">
        <v>90</v>
      </c>
      <c r="AA148" s="393" t="s">
        <v>90</v>
      </c>
      <c r="AB148" s="397" t="s">
        <v>90</v>
      </c>
      <c r="AC148" s="398">
        <v>0</v>
      </c>
      <c r="AD148" s="390"/>
      <c r="AE148" s="390"/>
      <c r="AF148" s="390"/>
      <c r="AG148" s="390"/>
      <c r="AH148" s="405" t="s">
        <v>891</v>
      </c>
      <c r="AI148" s="382">
        <v>0</v>
      </c>
      <c r="AJ148" s="390"/>
      <c r="AK148" s="390"/>
      <c r="AL148" s="390"/>
      <c r="AM148" s="390"/>
      <c r="AN148" s="405" t="s">
        <v>892</v>
      </c>
      <c r="AO148" s="382">
        <v>1</v>
      </c>
      <c r="AP148" s="390"/>
      <c r="AQ148" s="390"/>
      <c r="AR148" s="390"/>
      <c r="AS148" s="390"/>
      <c r="AU148" s="422">
        <v>1</v>
      </c>
      <c r="AV148" s="423"/>
      <c r="AW148" s="423"/>
      <c r="AX148" s="480"/>
    </row>
    <row r="149" spans="1:50" s="421" customFormat="1" ht="47.25" hidden="1" customHeight="1" x14ac:dyDescent="0.2">
      <c r="B149" s="412" t="s">
        <v>869</v>
      </c>
      <c r="C149" s="405" t="s">
        <v>115</v>
      </c>
      <c r="D149" s="400" t="s">
        <v>221</v>
      </c>
      <c r="E149" s="405" t="s">
        <v>870</v>
      </c>
      <c r="F149" s="400" t="s">
        <v>78</v>
      </c>
      <c r="G149" s="400" t="s">
        <v>192</v>
      </c>
      <c r="H149" s="400" t="s">
        <v>80</v>
      </c>
      <c r="I149" s="400" t="s">
        <v>871</v>
      </c>
      <c r="J149" s="390" t="s">
        <v>872</v>
      </c>
      <c r="K149" s="400" t="s">
        <v>83</v>
      </c>
      <c r="L149" s="400" t="s">
        <v>873</v>
      </c>
      <c r="M149" s="391">
        <v>135</v>
      </c>
      <c r="N149" s="400" t="s">
        <v>893</v>
      </c>
      <c r="O149" s="392">
        <v>40</v>
      </c>
      <c r="P149" s="392" t="s">
        <v>86</v>
      </c>
      <c r="Q149" s="400" t="s">
        <v>894</v>
      </c>
      <c r="R149" s="390" t="s">
        <v>895</v>
      </c>
      <c r="S149" s="385">
        <v>45383</v>
      </c>
      <c r="T149" s="385">
        <v>45657</v>
      </c>
      <c r="U149" s="400" t="s">
        <v>877</v>
      </c>
      <c r="V149" s="561" t="s">
        <v>90</v>
      </c>
      <c r="W149" s="383">
        <v>0</v>
      </c>
      <c r="X149" s="392"/>
      <c r="Y149" s="420"/>
      <c r="Z149" s="389" t="s">
        <v>90</v>
      </c>
      <c r="AA149" s="393" t="s">
        <v>90</v>
      </c>
      <c r="AB149" s="395" t="s">
        <v>896</v>
      </c>
      <c r="AC149" s="392">
        <v>20</v>
      </c>
      <c r="AD149" s="390"/>
      <c r="AE149" s="390"/>
      <c r="AF149" s="390"/>
      <c r="AG149" s="390"/>
      <c r="AH149" s="405" t="s">
        <v>891</v>
      </c>
      <c r="AI149" s="382">
        <v>0</v>
      </c>
      <c r="AJ149" s="390"/>
      <c r="AK149" s="390"/>
      <c r="AL149" s="390"/>
      <c r="AM149" s="390"/>
      <c r="AN149" s="395" t="s">
        <v>896</v>
      </c>
      <c r="AO149" s="392">
        <v>20</v>
      </c>
      <c r="AP149" s="390"/>
      <c r="AQ149" s="390"/>
      <c r="AR149" s="390"/>
      <c r="AS149" s="390"/>
      <c r="AU149" s="422">
        <v>40</v>
      </c>
      <c r="AV149" s="423"/>
      <c r="AW149" s="423"/>
      <c r="AX149" s="480"/>
    </row>
    <row r="150" spans="1:50" s="421" customFormat="1" ht="47.25" hidden="1" customHeight="1" x14ac:dyDescent="0.2">
      <c r="B150" s="412" t="s">
        <v>885</v>
      </c>
      <c r="C150" s="405" t="s">
        <v>93</v>
      </c>
      <c r="D150" s="400" t="s">
        <v>716</v>
      </c>
      <c r="E150" s="405" t="s">
        <v>886</v>
      </c>
      <c r="F150" s="400" t="s">
        <v>78</v>
      </c>
      <c r="G150" s="400" t="s">
        <v>223</v>
      </c>
      <c r="H150" s="400" t="s">
        <v>80</v>
      </c>
      <c r="I150" s="400" t="s">
        <v>871</v>
      </c>
      <c r="J150" s="390" t="s">
        <v>887</v>
      </c>
      <c r="K150" s="400" t="s">
        <v>83</v>
      </c>
      <c r="L150" s="400" t="s">
        <v>873</v>
      </c>
      <c r="M150" s="382">
        <v>136</v>
      </c>
      <c r="N150" s="400" t="s">
        <v>897</v>
      </c>
      <c r="O150" s="392">
        <v>1</v>
      </c>
      <c r="P150" s="382" t="s">
        <v>207</v>
      </c>
      <c r="Q150" s="390" t="s">
        <v>898</v>
      </c>
      <c r="R150" s="390" t="s">
        <v>899</v>
      </c>
      <c r="S150" s="385">
        <v>45383</v>
      </c>
      <c r="T150" s="385">
        <v>45657</v>
      </c>
      <c r="U150" s="400" t="s">
        <v>877</v>
      </c>
      <c r="V150" s="561" t="s">
        <v>90</v>
      </c>
      <c r="W150" s="383">
        <v>0</v>
      </c>
      <c r="X150" s="392"/>
      <c r="Y150" s="420"/>
      <c r="Z150" s="389" t="s">
        <v>90</v>
      </c>
      <c r="AA150" s="393" t="s">
        <v>90</v>
      </c>
      <c r="AB150" s="395" t="s">
        <v>900</v>
      </c>
      <c r="AC150" s="392" t="s">
        <v>901</v>
      </c>
      <c r="AD150" s="390"/>
      <c r="AE150" s="390"/>
      <c r="AF150" s="390"/>
      <c r="AG150" s="390"/>
      <c r="AH150" s="405" t="s">
        <v>891</v>
      </c>
      <c r="AI150" s="382">
        <v>0</v>
      </c>
      <c r="AJ150" s="390"/>
      <c r="AK150" s="390"/>
      <c r="AL150" s="390"/>
      <c r="AM150" s="390"/>
      <c r="AN150" s="395" t="s">
        <v>902</v>
      </c>
      <c r="AO150" s="392">
        <v>1</v>
      </c>
      <c r="AP150" s="390"/>
      <c r="AQ150" s="390"/>
      <c r="AR150" s="390"/>
      <c r="AS150" s="390"/>
      <c r="AU150" s="422">
        <v>1</v>
      </c>
      <c r="AV150" s="423"/>
      <c r="AW150" s="423"/>
      <c r="AX150" s="480"/>
    </row>
    <row r="151" spans="1:50" s="421" customFormat="1" ht="47.25" hidden="1" customHeight="1" x14ac:dyDescent="0.2">
      <c r="B151" s="446" t="s">
        <v>903</v>
      </c>
      <c r="C151" s="8" t="s">
        <v>904</v>
      </c>
      <c r="D151" s="435" t="s">
        <v>905</v>
      </c>
      <c r="E151" s="8" t="s">
        <v>906</v>
      </c>
      <c r="F151" s="435" t="s">
        <v>78</v>
      </c>
      <c r="G151" s="448" t="s">
        <v>192</v>
      </c>
      <c r="H151" s="435" t="s">
        <v>80</v>
      </c>
      <c r="I151" s="435" t="s">
        <v>907</v>
      </c>
      <c r="J151" s="435" t="s">
        <v>906</v>
      </c>
      <c r="K151" s="435" t="s">
        <v>83</v>
      </c>
      <c r="L151" s="435" t="s">
        <v>908</v>
      </c>
      <c r="M151" s="441">
        <v>137</v>
      </c>
      <c r="N151" s="435" t="s">
        <v>909</v>
      </c>
      <c r="O151" s="442">
        <v>12</v>
      </c>
      <c r="P151" s="9" t="s">
        <v>86</v>
      </c>
      <c r="Q151" s="435" t="s">
        <v>910</v>
      </c>
      <c r="R151" s="435" t="s">
        <v>911</v>
      </c>
      <c r="S151" s="436">
        <v>45292</v>
      </c>
      <c r="T151" s="436">
        <v>45657</v>
      </c>
      <c r="U151" s="452" t="s">
        <v>912</v>
      </c>
      <c r="V151" s="566" t="s">
        <v>913</v>
      </c>
      <c r="W151" s="9">
        <v>3</v>
      </c>
      <c r="X151" s="398">
        <v>3</v>
      </c>
      <c r="Y151" s="476">
        <f>+Tabla4[[#This Row],[Avance cuantitativo
I trimestre]]/Tabla4[[#This Row],[Programación  meta
I trimestre ]]</f>
        <v>1</v>
      </c>
      <c r="Z151" s="561" t="s">
        <v>914</v>
      </c>
      <c r="AA151" s="569" t="s">
        <v>271</v>
      </c>
      <c r="AB151" s="8" t="s">
        <v>913</v>
      </c>
      <c r="AC151" s="9">
        <v>3</v>
      </c>
      <c r="AD151" s="440"/>
      <c r="AE151" s="440"/>
      <c r="AF151" s="440"/>
      <c r="AG151" s="440"/>
      <c r="AH151" s="8" t="s">
        <v>913</v>
      </c>
      <c r="AI151" s="9">
        <v>3</v>
      </c>
      <c r="AJ151" s="440"/>
      <c r="AK151" s="440"/>
      <c r="AL151" s="440"/>
      <c r="AM151" s="440"/>
      <c r="AN151" s="8" t="s">
        <v>913</v>
      </c>
      <c r="AO151" s="9">
        <v>3</v>
      </c>
      <c r="AP151" s="440"/>
      <c r="AQ151" s="440"/>
      <c r="AR151" s="440"/>
      <c r="AS151" s="440"/>
      <c r="AT151" s="496"/>
      <c r="AU151" s="477">
        <v>12</v>
      </c>
      <c r="AV151" s="478"/>
      <c r="AW151" s="478"/>
      <c r="AX151" s="497"/>
    </row>
    <row r="152" spans="1:50" s="421" customFormat="1" ht="47.25" hidden="1" customHeight="1" x14ac:dyDescent="0.2">
      <c r="B152" s="412" t="s">
        <v>74</v>
      </c>
      <c r="C152" s="405" t="s">
        <v>115</v>
      </c>
      <c r="D152" s="400" t="s">
        <v>131</v>
      </c>
      <c r="E152" s="405" t="s">
        <v>95</v>
      </c>
      <c r="F152" s="400" t="s">
        <v>222</v>
      </c>
      <c r="G152" s="397" t="s">
        <v>223</v>
      </c>
      <c r="H152" s="405" t="s">
        <v>80</v>
      </c>
      <c r="I152" s="405" t="s">
        <v>915</v>
      </c>
      <c r="J152" s="390" t="s">
        <v>916</v>
      </c>
      <c r="K152" s="405" t="s">
        <v>83</v>
      </c>
      <c r="L152" s="400" t="s">
        <v>917</v>
      </c>
      <c r="M152" s="382">
        <v>138</v>
      </c>
      <c r="N152" s="400" t="s">
        <v>918</v>
      </c>
      <c r="O152" s="415">
        <v>2</v>
      </c>
      <c r="P152" s="382" t="s">
        <v>86</v>
      </c>
      <c r="Q152" s="400" t="s">
        <v>919</v>
      </c>
      <c r="R152" s="400" t="s">
        <v>920</v>
      </c>
      <c r="S152" s="385">
        <v>45383</v>
      </c>
      <c r="T152" s="385">
        <v>45657</v>
      </c>
      <c r="U152" s="400" t="s">
        <v>921</v>
      </c>
      <c r="V152" s="561" t="s">
        <v>90</v>
      </c>
      <c r="W152" s="383">
        <v>0</v>
      </c>
      <c r="X152" s="392"/>
      <c r="Y152" s="420"/>
      <c r="Z152" s="389" t="s">
        <v>90</v>
      </c>
      <c r="AA152" s="393" t="s">
        <v>90</v>
      </c>
      <c r="AB152" s="405" t="s">
        <v>919</v>
      </c>
      <c r="AC152" s="415">
        <v>1</v>
      </c>
      <c r="AD152" s="390"/>
      <c r="AE152" s="390"/>
      <c r="AF152" s="390"/>
      <c r="AG152" s="390"/>
      <c r="AH152" s="405" t="s">
        <v>90</v>
      </c>
      <c r="AI152" s="382">
        <v>0</v>
      </c>
      <c r="AJ152" s="390"/>
      <c r="AK152" s="390"/>
      <c r="AL152" s="390"/>
      <c r="AM152" s="390"/>
      <c r="AN152" s="405" t="s">
        <v>919</v>
      </c>
      <c r="AO152" s="415">
        <v>1</v>
      </c>
      <c r="AP152" s="390"/>
      <c r="AQ152" s="390"/>
      <c r="AR152" s="390"/>
      <c r="AS152" s="390"/>
      <c r="AU152" s="424">
        <v>1</v>
      </c>
      <c r="AV152" s="423"/>
      <c r="AW152" s="423"/>
      <c r="AX152" s="480"/>
    </row>
    <row r="153" spans="1:50" s="421" customFormat="1" ht="47.25" hidden="1" customHeight="1" x14ac:dyDescent="0.2">
      <c r="A153" s="427"/>
      <c r="B153" s="447" t="s">
        <v>922</v>
      </c>
      <c r="C153" s="445" t="s">
        <v>93</v>
      </c>
      <c r="D153" s="440" t="s">
        <v>301</v>
      </c>
      <c r="E153" s="445" t="s">
        <v>923</v>
      </c>
      <c r="F153" s="440" t="s">
        <v>285</v>
      </c>
      <c r="G153" s="440" t="s">
        <v>924</v>
      </c>
      <c r="H153" s="440" t="s">
        <v>80</v>
      </c>
      <c r="I153" s="440" t="s">
        <v>925</v>
      </c>
      <c r="J153" s="440" t="s">
        <v>926</v>
      </c>
      <c r="K153" s="440" t="s">
        <v>582</v>
      </c>
      <c r="L153" s="440" t="s">
        <v>84</v>
      </c>
      <c r="M153" s="441">
        <v>139</v>
      </c>
      <c r="N153" s="448" t="s">
        <v>927</v>
      </c>
      <c r="O153" s="433">
        <v>4</v>
      </c>
      <c r="P153" s="433" t="s">
        <v>86</v>
      </c>
      <c r="Q153" s="440" t="s">
        <v>928</v>
      </c>
      <c r="R153" s="440" t="s">
        <v>929</v>
      </c>
      <c r="S153" s="436">
        <v>45323</v>
      </c>
      <c r="T153" s="436">
        <v>45657</v>
      </c>
      <c r="U153" s="440" t="s">
        <v>930</v>
      </c>
      <c r="V153" s="566" t="s">
        <v>931</v>
      </c>
      <c r="W153" s="9">
        <v>1</v>
      </c>
      <c r="X153" s="398">
        <v>1</v>
      </c>
      <c r="Y153" s="476">
        <f>+Tabla4[[#This Row],[Avance cuantitativo
I trimestre]]/Tabla4[[#This Row],[Programación  meta
I trimestre ]]</f>
        <v>1</v>
      </c>
      <c r="Z153" s="561" t="s">
        <v>932</v>
      </c>
      <c r="AA153" s="568" t="s">
        <v>933</v>
      </c>
      <c r="AB153" s="445" t="s">
        <v>934</v>
      </c>
      <c r="AC153" s="442">
        <v>1</v>
      </c>
      <c r="AD153" s="440"/>
      <c r="AE153" s="440"/>
      <c r="AF153" s="440"/>
      <c r="AG153" s="440"/>
      <c r="AH153" s="445" t="s">
        <v>935</v>
      </c>
      <c r="AI153" s="442">
        <v>1</v>
      </c>
      <c r="AJ153" s="440"/>
      <c r="AK153" s="440"/>
      <c r="AL153" s="440"/>
      <c r="AM153" s="440"/>
      <c r="AN153" s="445" t="s">
        <v>936</v>
      </c>
      <c r="AO153" s="442">
        <v>1</v>
      </c>
      <c r="AP153" s="440"/>
      <c r="AQ153" s="440"/>
      <c r="AR153" s="440"/>
      <c r="AS153" s="440"/>
      <c r="AT153" s="500"/>
      <c r="AU153" s="477">
        <v>4</v>
      </c>
      <c r="AV153" s="478"/>
      <c r="AW153" s="478"/>
      <c r="AX153" s="497"/>
    </row>
    <row r="154" spans="1:50" s="421" customFormat="1" ht="47.25" hidden="1" customHeight="1" x14ac:dyDescent="0.2">
      <c r="A154" s="427"/>
      <c r="B154" s="447" t="s">
        <v>922</v>
      </c>
      <c r="C154" s="445" t="s">
        <v>93</v>
      </c>
      <c r="D154" s="440" t="s">
        <v>301</v>
      </c>
      <c r="E154" s="445" t="s">
        <v>923</v>
      </c>
      <c r="F154" s="440" t="s">
        <v>285</v>
      </c>
      <c r="G154" s="440" t="s">
        <v>924</v>
      </c>
      <c r="H154" s="440" t="s">
        <v>80</v>
      </c>
      <c r="I154" s="440" t="s">
        <v>925</v>
      </c>
      <c r="J154" s="440" t="s">
        <v>926</v>
      </c>
      <c r="K154" s="440" t="s">
        <v>582</v>
      </c>
      <c r="L154" s="440" t="s">
        <v>167</v>
      </c>
      <c r="M154" s="433">
        <v>140</v>
      </c>
      <c r="N154" s="440" t="s">
        <v>937</v>
      </c>
      <c r="O154" s="433">
        <v>3</v>
      </c>
      <c r="P154" s="433" t="s">
        <v>86</v>
      </c>
      <c r="Q154" s="440" t="s">
        <v>938</v>
      </c>
      <c r="R154" s="440" t="s">
        <v>939</v>
      </c>
      <c r="S154" s="436">
        <v>45323</v>
      </c>
      <c r="T154" s="436">
        <v>45565</v>
      </c>
      <c r="U154" s="440" t="s">
        <v>930</v>
      </c>
      <c r="V154" s="566" t="s">
        <v>940</v>
      </c>
      <c r="W154" s="9">
        <v>1</v>
      </c>
      <c r="X154" s="398">
        <v>1</v>
      </c>
      <c r="Y154" s="476">
        <f>+Tabla4[[#This Row],[Avance cuantitativo
I trimestre]]/Tabla4[[#This Row],[Programación  meta
I trimestre ]]</f>
        <v>1</v>
      </c>
      <c r="Z154" s="561" t="s">
        <v>941</v>
      </c>
      <c r="AA154" s="568" t="s">
        <v>933</v>
      </c>
      <c r="AB154" s="445" t="s">
        <v>940</v>
      </c>
      <c r="AC154" s="442">
        <v>1</v>
      </c>
      <c r="AD154" s="440"/>
      <c r="AE154" s="440"/>
      <c r="AF154" s="440"/>
      <c r="AG154" s="440"/>
      <c r="AH154" s="445" t="s">
        <v>940</v>
      </c>
      <c r="AI154" s="442">
        <v>1</v>
      </c>
      <c r="AJ154" s="440"/>
      <c r="AK154" s="440"/>
      <c r="AL154" s="440"/>
      <c r="AM154" s="440"/>
      <c r="AN154" s="438" t="s">
        <v>90</v>
      </c>
      <c r="AO154" s="442">
        <v>0</v>
      </c>
      <c r="AP154" s="440"/>
      <c r="AQ154" s="440"/>
      <c r="AR154" s="440"/>
      <c r="AS154" s="440"/>
      <c r="AT154" s="500"/>
      <c r="AU154" s="477">
        <v>3</v>
      </c>
      <c r="AV154" s="478"/>
      <c r="AW154" s="478"/>
      <c r="AX154" s="497"/>
    </row>
    <row r="155" spans="1:50" s="421" customFormat="1" ht="47.25" hidden="1" customHeight="1" x14ac:dyDescent="0.2">
      <c r="A155" s="427"/>
      <c r="B155" s="447" t="s">
        <v>922</v>
      </c>
      <c r="C155" s="445" t="s">
        <v>93</v>
      </c>
      <c r="D155" s="440" t="s">
        <v>301</v>
      </c>
      <c r="E155" s="445" t="s">
        <v>923</v>
      </c>
      <c r="F155" s="440" t="s">
        <v>285</v>
      </c>
      <c r="G155" s="440" t="s">
        <v>924</v>
      </c>
      <c r="H155" s="440" t="s">
        <v>80</v>
      </c>
      <c r="I155" s="440" t="s">
        <v>925</v>
      </c>
      <c r="J155" s="440" t="s">
        <v>926</v>
      </c>
      <c r="K155" s="440" t="s">
        <v>582</v>
      </c>
      <c r="L155" s="440" t="s">
        <v>84</v>
      </c>
      <c r="M155" s="441">
        <v>141</v>
      </c>
      <c r="N155" s="440" t="s">
        <v>942</v>
      </c>
      <c r="O155" s="433">
        <v>1</v>
      </c>
      <c r="P155" s="433" t="s">
        <v>207</v>
      </c>
      <c r="Q155" s="440" t="s">
        <v>943</v>
      </c>
      <c r="R155" s="440" t="s">
        <v>944</v>
      </c>
      <c r="S155" s="436">
        <v>45323</v>
      </c>
      <c r="T155" s="436">
        <v>45657</v>
      </c>
      <c r="U155" s="448" t="s">
        <v>930</v>
      </c>
      <c r="V155" s="566" t="s">
        <v>945</v>
      </c>
      <c r="W155" s="9" t="s">
        <v>946</v>
      </c>
      <c r="X155" s="398">
        <v>0.25</v>
      </c>
      <c r="Y155" s="476" t="e">
        <f>+Tabla4[[#This Row],[Avance cuantitativo
I trimestre]]/Tabla4[[#This Row],[Programación  meta
I trimestre ]]</f>
        <v>#VALUE!</v>
      </c>
      <c r="Z155" s="561" t="s">
        <v>947</v>
      </c>
      <c r="AA155" s="569" t="s">
        <v>948</v>
      </c>
      <c r="AB155" s="445" t="s">
        <v>949</v>
      </c>
      <c r="AC155" s="442" t="s">
        <v>950</v>
      </c>
      <c r="AD155" s="440"/>
      <c r="AE155" s="440"/>
      <c r="AF155" s="440"/>
      <c r="AG155" s="440"/>
      <c r="AH155" s="445" t="s">
        <v>951</v>
      </c>
      <c r="AI155" s="442" t="s">
        <v>952</v>
      </c>
      <c r="AJ155" s="440"/>
      <c r="AK155" s="440"/>
      <c r="AL155" s="440"/>
      <c r="AM155" s="440"/>
      <c r="AN155" s="445" t="s">
        <v>953</v>
      </c>
      <c r="AO155" s="442">
        <v>1</v>
      </c>
      <c r="AP155" s="440"/>
      <c r="AQ155" s="440"/>
      <c r="AR155" s="440"/>
      <c r="AS155" s="440"/>
      <c r="AT155" s="500"/>
      <c r="AU155" s="477">
        <v>1</v>
      </c>
      <c r="AV155" s="478"/>
      <c r="AW155" s="478"/>
      <c r="AX155" s="497"/>
    </row>
    <row r="156" spans="1:50" s="430" customFormat="1" ht="47.25" hidden="1" customHeight="1" x14ac:dyDescent="0.2">
      <c r="A156" s="427"/>
      <c r="B156" s="399" t="s">
        <v>922</v>
      </c>
      <c r="C156" s="395" t="s">
        <v>93</v>
      </c>
      <c r="D156" s="390" t="s">
        <v>301</v>
      </c>
      <c r="E156" s="395" t="s">
        <v>923</v>
      </c>
      <c r="F156" s="390" t="s">
        <v>954</v>
      </c>
      <c r="G156" s="390" t="s">
        <v>223</v>
      </c>
      <c r="H156" s="390" t="s">
        <v>80</v>
      </c>
      <c r="I156" s="390" t="s">
        <v>925</v>
      </c>
      <c r="J156" s="390" t="s">
        <v>955</v>
      </c>
      <c r="K156" s="390" t="s">
        <v>582</v>
      </c>
      <c r="L156" s="390" t="s">
        <v>84</v>
      </c>
      <c r="M156" s="382">
        <v>142</v>
      </c>
      <c r="N156" s="400" t="s">
        <v>956</v>
      </c>
      <c r="O156" s="382">
        <v>2</v>
      </c>
      <c r="P156" s="382" t="s">
        <v>86</v>
      </c>
      <c r="Q156" s="390" t="s">
        <v>957</v>
      </c>
      <c r="R156" s="390" t="s">
        <v>958</v>
      </c>
      <c r="S156" s="385">
        <v>45383</v>
      </c>
      <c r="T156" s="385">
        <v>45657</v>
      </c>
      <c r="U156" s="400" t="s">
        <v>930</v>
      </c>
      <c r="V156" s="561" t="s">
        <v>90</v>
      </c>
      <c r="W156" s="383">
        <v>0</v>
      </c>
      <c r="X156" s="392"/>
      <c r="Y156" s="420"/>
      <c r="Z156" s="389" t="s">
        <v>90</v>
      </c>
      <c r="AA156" s="393" t="s">
        <v>90</v>
      </c>
      <c r="AB156" s="395" t="s">
        <v>959</v>
      </c>
      <c r="AC156" s="392">
        <v>1</v>
      </c>
      <c r="AD156" s="390"/>
      <c r="AE156" s="390"/>
      <c r="AF156" s="390"/>
      <c r="AG156" s="390"/>
      <c r="AH156" s="395" t="s">
        <v>90</v>
      </c>
      <c r="AI156" s="392">
        <v>0</v>
      </c>
      <c r="AJ156" s="390"/>
      <c r="AK156" s="390"/>
      <c r="AL156" s="390"/>
      <c r="AM156" s="390"/>
      <c r="AN156" s="395" t="s">
        <v>959</v>
      </c>
      <c r="AO156" s="392">
        <v>1</v>
      </c>
      <c r="AP156" s="390"/>
      <c r="AQ156" s="390"/>
      <c r="AR156" s="390"/>
      <c r="AS156" s="390"/>
      <c r="AT156" s="427"/>
      <c r="AU156" s="422">
        <v>2</v>
      </c>
      <c r="AV156" s="423"/>
      <c r="AW156" s="423"/>
      <c r="AX156" s="480"/>
    </row>
    <row r="157" spans="1:50" s="430" customFormat="1" ht="47.25" hidden="1" customHeight="1" x14ac:dyDescent="0.2">
      <c r="B157" s="416" t="s">
        <v>960</v>
      </c>
      <c r="C157" s="409" t="s">
        <v>93</v>
      </c>
      <c r="D157" s="409" t="s">
        <v>76</v>
      </c>
      <c r="E157" s="409" t="s">
        <v>519</v>
      </c>
      <c r="F157" s="408" t="s">
        <v>446</v>
      </c>
      <c r="G157" s="409" t="s">
        <v>961</v>
      </c>
      <c r="H157" s="409" t="s">
        <v>80</v>
      </c>
      <c r="I157" s="409" t="s">
        <v>925</v>
      </c>
      <c r="J157" s="409" t="s">
        <v>962</v>
      </c>
      <c r="K157" s="409" t="s">
        <v>83</v>
      </c>
      <c r="L157" s="409" t="s">
        <v>84</v>
      </c>
      <c r="M157" s="391">
        <v>143</v>
      </c>
      <c r="N157" s="409" t="s">
        <v>963</v>
      </c>
      <c r="O157" s="410">
        <v>90</v>
      </c>
      <c r="P157" s="410" t="s">
        <v>86</v>
      </c>
      <c r="Q157" s="409" t="s">
        <v>964</v>
      </c>
      <c r="R157" s="409" t="s">
        <v>965</v>
      </c>
      <c r="S157" s="385">
        <v>45383</v>
      </c>
      <c r="T157" s="417">
        <v>45657</v>
      </c>
      <c r="U157" s="409" t="s">
        <v>966</v>
      </c>
      <c r="V157" s="561" t="s">
        <v>90</v>
      </c>
      <c r="W157" s="383">
        <v>0</v>
      </c>
      <c r="X157" s="392"/>
      <c r="Y157" s="420"/>
      <c r="Z157" s="389" t="s">
        <v>90</v>
      </c>
      <c r="AA157" s="393" t="s">
        <v>90</v>
      </c>
      <c r="AB157" s="409" t="s">
        <v>967</v>
      </c>
      <c r="AC157" s="410">
        <v>30</v>
      </c>
      <c r="AD157" s="390"/>
      <c r="AE157" s="390"/>
      <c r="AF157" s="390"/>
      <c r="AG157" s="390"/>
      <c r="AH157" s="409" t="s">
        <v>967</v>
      </c>
      <c r="AI157" s="410">
        <v>30</v>
      </c>
      <c r="AJ157" s="390"/>
      <c r="AK157" s="390"/>
      <c r="AL157" s="390"/>
      <c r="AM157" s="390"/>
      <c r="AN157" s="409" t="s">
        <v>967</v>
      </c>
      <c r="AO157" s="410">
        <v>30</v>
      </c>
      <c r="AP157" s="390"/>
      <c r="AQ157" s="390"/>
      <c r="AR157" s="390"/>
      <c r="AS157" s="390"/>
      <c r="AU157" s="422">
        <v>90</v>
      </c>
      <c r="AV157" s="423"/>
      <c r="AW157" s="423"/>
      <c r="AX157" s="480"/>
    </row>
    <row r="158" spans="1:50" s="430" customFormat="1" ht="47.25" hidden="1" customHeight="1" x14ac:dyDescent="0.2">
      <c r="B158" s="416" t="s">
        <v>74</v>
      </c>
      <c r="C158" s="409" t="s">
        <v>115</v>
      </c>
      <c r="D158" s="409" t="s">
        <v>76</v>
      </c>
      <c r="E158" s="409" t="s">
        <v>95</v>
      </c>
      <c r="F158" s="408" t="s">
        <v>446</v>
      </c>
      <c r="G158" s="409" t="s">
        <v>223</v>
      </c>
      <c r="H158" s="409" t="s">
        <v>80</v>
      </c>
      <c r="I158" s="409" t="s">
        <v>925</v>
      </c>
      <c r="J158" s="409" t="s">
        <v>968</v>
      </c>
      <c r="K158" s="409" t="s">
        <v>83</v>
      </c>
      <c r="L158" s="409" t="s">
        <v>167</v>
      </c>
      <c r="M158" s="382">
        <v>144</v>
      </c>
      <c r="N158" s="409" t="s">
        <v>969</v>
      </c>
      <c r="O158" s="410">
        <v>4</v>
      </c>
      <c r="P158" s="410" t="s">
        <v>86</v>
      </c>
      <c r="Q158" s="409" t="s">
        <v>970</v>
      </c>
      <c r="R158" s="409" t="s">
        <v>971</v>
      </c>
      <c r="S158" s="385">
        <v>45383</v>
      </c>
      <c r="T158" s="417">
        <v>45657</v>
      </c>
      <c r="U158" s="409" t="s">
        <v>966</v>
      </c>
      <c r="V158" s="561" t="s">
        <v>90</v>
      </c>
      <c r="W158" s="383">
        <v>0</v>
      </c>
      <c r="X158" s="392"/>
      <c r="Y158" s="420"/>
      <c r="Z158" s="389" t="s">
        <v>90</v>
      </c>
      <c r="AA158" s="393" t="s">
        <v>90</v>
      </c>
      <c r="AB158" s="409" t="s">
        <v>972</v>
      </c>
      <c r="AC158" s="410">
        <v>1</v>
      </c>
      <c r="AD158" s="390"/>
      <c r="AE158" s="390"/>
      <c r="AF158" s="390"/>
      <c r="AG158" s="390"/>
      <c r="AH158" s="409" t="s">
        <v>972</v>
      </c>
      <c r="AI158" s="410">
        <v>1</v>
      </c>
      <c r="AJ158" s="390"/>
      <c r="AK158" s="390"/>
      <c r="AL158" s="390"/>
      <c r="AM158" s="390"/>
      <c r="AN158" s="409" t="s">
        <v>972</v>
      </c>
      <c r="AO158" s="410">
        <v>2</v>
      </c>
      <c r="AP158" s="390"/>
      <c r="AQ158" s="390"/>
      <c r="AR158" s="390"/>
      <c r="AS158" s="390"/>
      <c r="AU158" s="422">
        <v>4</v>
      </c>
      <c r="AV158" s="423"/>
      <c r="AW158" s="423"/>
      <c r="AX158" s="480"/>
    </row>
    <row r="159" spans="1:50" s="430" customFormat="1" ht="47.25" hidden="1" customHeight="1" x14ac:dyDescent="0.2">
      <c r="B159" s="416" t="s">
        <v>74</v>
      </c>
      <c r="C159" s="409" t="s">
        <v>115</v>
      </c>
      <c r="D159" s="409" t="s">
        <v>76</v>
      </c>
      <c r="E159" s="409" t="s">
        <v>95</v>
      </c>
      <c r="F159" s="408" t="s">
        <v>446</v>
      </c>
      <c r="G159" s="409" t="s">
        <v>223</v>
      </c>
      <c r="H159" s="409" t="s">
        <v>80</v>
      </c>
      <c r="I159" s="409" t="s">
        <v>925</v>
      </c>
      <c r="J159" s="409" t="s">
        <v>968</v>
      </c>
      <c r="K159" s="409" t="s">
        <v>83</v>
      </c>
      <c r="L159" s="409" t="s">
        <v>84</v>
      </c>
      <c r="M159" s="391">
        <v>145</v>
      </c>
      <c r="N159" s="409" t="s">
        <v>973</v>
      </c>
      <c r="O159" s="418">
        <v>1</v>
      </c>
      <c r="P159" s="410" t="s">
        <v>207</v>
      </c>
      <c r="Q159" s="409" t="s">
        <v>974</v>
      </c>
      <c r="R159" s="409" t="s">
        <v>975</v>
      </c>
      <c r="S159" s="385">
        <v>45383</v>
      </c>
      <c r="T159" s="417">
        <v>45657</v>
      </c>
      <c r="U159" s="409" t="s">
        <v>966</v>
      </c>
      <c r="V159" s="561" t="s">
        <v>90</v>
      </c>
      <c r="W159" s="383">
        <v>0</v>
      </c>
      <c r="X159" s="392"/>
      <c r="Y159" s="420"/>
      <c r="Z159" s="389" t="s">
        <v>90</v>
      </c>
      <c r="AA159" s="393" t="s">
        <v>90</v>
      </c>
      <c r="AB159" s="409" t="s">
        <v>976</v>
      </c>
      <c r="AC159" s="418">
        <v>0.5</v>
      </c>
      <c r="AD159" s="390"/>
      <c r="AE159" s="390"/>
      <c r="AF159" s="390"/>
      <c r="AG159" s="390"/>
      <c r="AH159" s="409" t="s">
        <v>976</v>
      </c>
      <c r="AI159" s="418">
        <v>0.75</v>
      </c>
      <c r="AJ159" s="390"/>
      <c r="AK159" s="390"/>
      <c r="AL159" s="390"/>
      <c r="AM159" s="390"/>
      <c r="AN159" s="409" t="s">
        <v>977</v>
      </c>
      <c r="AO159" s="418">
        <v>1</v>
      </c>
      <c r="AP159" s="390"/>
      <c r="AQ159" s="390"/>
      <c r="AR159" s="390"/>
      <c r="AS159" s="390"/>
      <c r="AU159" s="424">
        <v>1</v>
      </c>
      <c r="AV159" s="423"/>
      <c r="AW159" s="423"/>
      <c r="AX159" s="480"/>
    </row>
    <row r="160" spans="1:50" s="430" customFormat="1" ht="47.25" hidden="1" customHeight="1" x14ac:dyDescent="0.2">
      <c r="B160" s="471" t="s">
        <v>74</v>
      </c>
      <c r="C160" s="466" t="s">
        <v>115</v>
      </c>
      <c r="D160" s="466" t="s">
        <v>76</v>
      </c>
      <c r="E160" s="466" t="s">
        <v>95</v>
      </c>
      <c r="F160" s="543" t="s">
        <v>446</v>
      </c>
      <c r="G160" s="466" t="s">
        <v>223</v>
      </c>
      <c r="H160" s="466" t="s">
        <v>80</v>
      </c>
      <c r="I160" s="466" t="s">
        <v>925</v>
      </c>
      <c r="J160" s="466" t="s">
        <v>968</v>
      </c>
      <c r="K160" s="466" t="s">
        <v>83</v>
      </c>
      <c r="L160" s="466" t="s">
        <v>167</v>
      </c>
      <c r="M160" s="433">
        <v>146</v>
      </c>
      <c r="N160" s="466" t="s">
        <v>978</v>
      </c>
      <c r="O160" s="467">
        <v>4</v>
      </c>
      <c r="P160" s="467" t="s">
        <v>86</v>
      </c>
      <c r="Q160" s="466" t="s">
        <v>979</v>
      </c>
      <c r="R160" s="466" t="s">
        <v>980</v>
      </c>
      <c r="S160" s="472">
        <v>45352</v>
      </c>
      <c r="T160" s="472">
        <v>45657</v>
      </c>
      <c r="U160" s="466" t="s">
        <v>966</v>
      </c>
      <c r="V160" s="566" t="s">
        <v>981</v>
      </c>
      <c r="W160" s="557">
        <v>1</v>
      </c>
      <c r="X160" s="398">
        <v>1</v>
      </c>
      <c r="Y160" s="476">
        <f>+Tabla4[[#This Row],[Avance cuantitativo
I trimestre]]/Tabla4[[#This Row],[Programación  meta
I trimestre ]]</f>
        <v>1</v>
      </c>
      <c r="Z160" s="561" t="s">
        <v>982</v>
      </c>
      <c r="AA160" s="569" t="s">
        <v>791</v>
      </c>
      <c r="AB160" s="466" t="s">
        <v>981</v>
      </c>
      <c r="AC160" s="467">
        <v>1</v>
      </c>
      <c r="AD160" s="440"/>
      <c r="AE160" s="440"/>
      <c r="AF160" s="440"/>
      <c r="AG160" s="440"/>
      <c r="AH160" s="466" t="s">
        <v>981</v>
      </c>
      <c r="AI160" s="467">
        <v>1</v>
      </c>
      <c r="AJ160" s="440"/>
      <c r="AK160" s="440"/>
      <c r="AL160" s="440"/>
      <c r="AM160" s="440"/>
      <c r="AN160" s="466" t="s">
        <v>981</v>
      </c>
      <c r="AO160" s="467">
        <v>1</v>
      </c>
      <c r="AP160" s="440"/>
      <c r="AQ160" s="440"/>
      <c r="AR160" s="440"/>
      <c r="AS160" s="440"/>
      <c r="AT160" s="502"/>
      <c r="AU160" s="477">
        <v>4</v>
      </c>
      <c r="AV160" s="478"/>
      <c r="AW160" s="478"/>
      <c r="AX160" s="497"/>
    </row>
    <row r="161" spans="2:50" s="430" customFormat="1" ht="47.25" hidden="1" customHeight="1" x14ac:dyDescent="0.2">
      <c r="B161" s="471" t="s">
        <v>74</v>
      </c>
      <c r="C161" s="466" t="s">
        <v>115</v>
      </c>
      <c r="D161" s="466" t="s">
        <v>76</v>
      </c>
      <c r="E161" s="466" t="s">
        <v>95</v>
      </c>
      <c r="F161" s="543" t="s">
        <v>446</v>
      </c>
      <c r="G161" s="466" t="s">
        <v>223</v>
      </c>
      <c r="H161" s="466" t="s">
        <v>80</v>
      </c>
      <c r="I161" s="466" t="s">
        <v>925</v>
      </c>
      <c r="J161" s="466" t="s">
        <v>968</v>
      </c>
      <c r="K161" s="466" t="s">
        <v>83</v>
      </c>
      <c r="L161" s="466" t="s">
        <v>167</v>
      </c>
      <c r="M161" s="441">
        <v>147</v>
      </c>
      <c r="N161" s="466" t="s">
        <v>983</v>
      </c>
      <c r="O161" s="473">
        <v>1</v>
      </c>
      <c r="P161" s="467" t="s">
        <v>984</v>
      </c>
      <c r="Q161" s="466" t="s">
        <v>985</v>
      </c>
      <c r="R161" s="466" t="s">
        <v>986</v>
      </c>
      <c r="S161" s="472">
        <v>45352</v>
      </c>
      <c r="T161" s="472">
        <v>45657</v>
      </c>
      <c r="U161" s="466" t="s">
        <v>966</v>
      </c>
      <c r="V161" s="566" t="s">
        <v>987</v>
      </c>
      <c r="W161" s="558">
        <v>1</v>
      </c>
      <c r="X161" s="550">
        <v>1</v>
      </c>
      <c r="Y161" s="476">
        <f>+Tabla4[[#This Row],[Avance cuantitativo
I trimestre]]/Tabla4[[#This Row],[Programación  meta
I trimestre ]]</f>
        <v>1</v>
      </c>
      <c r="Z161" s="561" t="s">
        <v>988</v>
      </c>
      <c r="AA161" s="569" t="s">
        <v>791</v>
      </c>
      <c r="AB161" s="466" t="s">
        <v>989</v>
      </c>
      <c r="AC161" s="473">
        <v>1</v>
      </c>
      <c r="AD161" s="440"/>
      <c r="AE161" s="440"/>
      <c r="AF161" s="440"/>
      <c r="AG161" s="440"/>
      <c r="AH161" s="466" t="s">
        <v>989</v>
      </c>
      <c r="AI161" s="473">
        <v>1</v>
      </c>
      <c r="AJ161" s="440"/>
      <c r="AK161" s="440"/>
      <c r="AL161" s="440"/>
      <c r="AM161" s="440"/>
      <c r="AN161" s="466" t="s">
        <v>989</v>
      </c>
      <c r="AO161" s="473">
        <v>1</v>
      </c>
      <c r="AP161" s="440"/>
      <c r="AQ161" s="440"/>
      <c r="AR161" s="440"/>
      <c r="AS161" s="440"/>
      <c r="AT161" s="502"/>
      <c r="AU161" s="479">
        <v>1</v>
      </c>
      <c r="AV161" s="478"/>
      <c r="AW161" s="478"/>
      <c r="AX161" s="497"/>
    </row>
    <row r="162" spans="2:50" s="430" customFormat="1" ht="40.5" customHeight="1" x14ac:dyDescent="0.2">
      <c r="B162" s="416" t="s">
        <v>74</v>
      </c>
      <c r="C162" s="409" t="s">
        <v>93</v>
      </c>
      <c r="D162" s="409" t="s">
        <v>94</v>
      </c>
      <c r="E162" s="409" t="s">
        <v>95</v>
      </c>
      <c r="F162" s="408" t="s">
        <v>446</v>
      </c>
      <c r="G162" s="409" t="s">
        <v>990</v>
      </c>
      <c r="H162" s="409" t="s">
        <v>80</v>
      </c>
      <c r="I162" s="409" t="s">
        <v>925</v>
      </c>
      <c r="J162" s="409" t="s">
        <v>82</v>
      </c>
      <c r="K162" s="409" t="s">
        <v>83</v>
      </c>
      <c r="L162" s="409" t="s">
        <v>84</v>
      </c>
      <c r="M162" s="382">
        <v>148</v>
      </c>
      <c r="N162" s="409" t="s">
        <v>991</v>
      </c>
      <c r="O162" s="418">
        <v>1</v>
      </c>
      <c r="P162" s="418" t="s">
        <v>207</v>
      </c>
      <c r="Q162" s="411" t="s">
        <v>992</v>
      </c>
      <c r="R162" s="419" t="s">
        <v>993</v>
      </c>
      <c r="S162" s="385">
        <v>45383</v>
      </c>
      <c r="T162" s="417">
        <v>45657</v>
      </c>
      <c r="U162" s="409" t="s">
        <v>966</v>
      </c>
      <c r="V162" s="561" t="s">
        <v>90</v>
      </c>
      <c r="W162" s="383">
        <v>0</v>
      </c>
      <c r="X162" s="392"/>
      <c r="Y162" s="420"/>
      <c r="Z162" s="389" t="s">
        <v>90</v>
      </c>
      <c r="AA162" s="393" t="s">
        <v>90</v>
      </c>
      <c r="AB162" s="409" t="s">
        <v>994</v>
      </c>
      <c r="AC162" s="418">
        <v>0.3</v>
      </c>
      <c r="AD162" s="390"/>
      <c r="AE162" s="390"/>
      <c r="AF162" s="390"/>
      <c r="AG162" s="390"/>
      <c r="AH162" s="409" t="s">
        <v>995</v>
      </c>
      <c r="AI162" s="418">
        <v>0.6</v>
      </c>
      <c r="AJ162" s="390"/>
      <c r="AK162" s="390"/>
      <c r="AL162" s="390"/>
      <c r="AM162" s="390"/>
      <c r="AN162" s="409" t="s">
        <v>996</v>
      </c>
      <c r="AO162" s="418">
        <v>1</v>
      </c>
      <c r="AP162" s="390"/>
      <c r="AQ162" s="390"/>
      <c r="AR162" s="390"/>
      <c r="AS162" s="390"/>
      <c r="AU162" s="424">
        <v>1</v>
      </c>
      <c r="AV162" s="423"/>
      <c r="AW162" s="423"/>
      <c r="AX162" s="480"/>
    </row>
    <row r="163" spans="2:50" s="430" customFormat="1" ht="57" customHeight="1" x14ac:dyDescent="0.2">
      <c r="B163" s="471" t="s">
        <v>74</v>
      </c>
      <c r="C163" s="466" t="s">
        <v>93</v>
      </c>
      <c r="D163" s="466" t="s">
        <v>94</v>
      </c>
      <c r="E163" s="466" t="s">
        <v>95</v>
      </c>
      <c r="F163" s="543" t="s">
        <v>446</v>
      </c>
      <c r="G163" s="466" t="s">
        <v>990</v>
      </c>
      <c r="H163" s="466" t="s">
        <v>80</v>
      </c>
      <c r="I163" s="466" t="s">
        <v>925</v>
      </c>
      <c r="J163" s="466" t="s">
        <v>82</v>
      </c>
      <c r="K163" s="466" t="s">
        <v>83</v>
      </c>
      <c r="L163" s="466" t="s">
        <v>84</v>
      </c>
      <c r="M163" s="441">
        <v>149</v>
      </c>
      <c r="N163" s="466" t="s">
        <v>997</v>
      </c>
      <c r="O163" s="467">
        <v>4</v>
      </c>
      <c r="P163" s="473" t="s">
        <v>86</v>
      </c>
      <c r="Q163" s="468" t="s">
        <v>998</v>
      </c>
      <c r="R163" s="466" t="s">
        <v>999</v>
      </c>
      <c r="S163" s="472">
        <v>45352</v>
      </c>
      <c r="T163" s="472">
        <v>45657</v>
      </c>
      <c r="U163" s="466" t="s">
        <v>966</v>
      </c>
      <c r="V163" s="566" t="s">
        <v>1000</v>
      </c>
      <c r="W163" s="557">
        <v>1</v>
      </c>
      <c r="X163" s="398">
        <v>1</v>
      </c>
      <c r="Y163" s="476">
        <f>+Tabla4[[#This Row],[Avance cuantitativo
I trimestre]]/Tabla4[[#This Row],[Programación  meta
I trimestre ]]</f>
        <v>1</v>
      </c>
      <c r="Z163" s="561" t="s">
        <v>1001</v>
      </c>
      <c r="AA163" s="569" t="s">
        <v>1002</v>
      </c>
      <c r="AB163" s="466" t="s">
        <v>1000</v>
      </c>
      <c r="AC163" s="467">
        <v>1</v>
      </c>
      <c r="AD163" s="440"/>
      <c r="AE163" s="440"/>
      <c r="AF163" s="440"/>
      <c r="AG163" s="440"/>
      <c r="AH163" s="466" t="s">
        <v>1000</v>
      </c>
      <c r="AI163" s="467">
        <v>1</v>
      </c>
      <c r="AJ163" s="440"/>
      <c r="AK163" s="440"/>
      <c r="AL163" s="440"/>
      <c r="AM163" s="440"/>
      <c r="AN163" s="466" t="s">
        <v>1000</v>
      </c>
      <c r="AO163" s="467">
        <v>1</v>
      </c>
      <c r="AP163" s="440"/>
      <c r="AQ163" s="440"/>
      <c r="AR163" s="440"/>
      <c r="AS163" s="440"/>
      <c r="AT163" s="502"/>
      <c r="AU163" s="477">
        <v>4</v>
      </c>
      <c r="AV163" s="478"/>
      <c r="AW163" s="478"/>
      <c r="AX163" s="497"/>
    </row>
    <row r="164" spans="2:50" s="430" customFormat="1" ht="64.5" customHeight="1" x14ac:dyDescent="0.2">
      <c r="B164" s="471" t="s">
        <v>74</v>
      </c>
      <c r="C164" s="466" t="s">
        <v>93</v>
      </c>
      <c r="D164" s="466" t="s">
        <v>94</v>
      </c>
      <c r="E164" s="466" t="s">
        <v>95</v>
      </c>
      <c r="F164" s="466" t="s">
        <v>446</v>
      </c>
      <c r="G164" s="466" t="s">
        <v>990</v>
      </c>
      <c r="H164" s="466" t="s">
        <v>80</v>
      </c>
      <c r="I164" s="466" t="s">
        <v>925</v>
      </c>
      <c r="J164" s="466" t="s">
        <v>82</v>
      </c>
      <c r="K164" s="466" t="s">
        <v>83</v>
      </c>
      <c r="L164" s="466" t="s">
        <v>84</v>
      </c>
      <c r="M164" s="433">
        <v>150</v>
      </c>
      <c r="N164" s="466" t="s">
        <v>1003</v>
      </c>
      <c r="O164" s="473">
        <v>1</v>
      </c>
      <c r="P164" s="473" t="s">
        <v>142</v>
      </c>
      <c r="Q164" s="468" t="s">
        <v>1004</v>
      </c>
      <c r="R164" s="466" t="s">
        <v>1005</v>
      </c>
      <c r="S164" s="472">
        <v>45352</v>
      </c>
      <c r="T164" s="472">
        <v>45657</v>
      </c>
      <c r="U164" s="466" t="s">
        <v>966</v>
      </c>
      <c r="V164" s="566" t="s">
        <v>1006</v>
      </c>
      <c r="W164" s="558">
        <v>1</v>
      </c>
      <c r="X164" s="398">
        <v>1</v>
      </c>
      <c r="Y164" s="476">
        <f>+Tabla4[[#This Row],[Avance cuantitativo
I trimestre]]/Tabla4[[#This Row],[Programación  meta
I trimestre ]]</f>
        <v>1</v>
      </c>
      <c r="Z164" s="561" t="s">
        <v>1007</v>
      </c>
      <c r="AA164" s="569" t="s">
        <v>348</v>
      </c>
      <c r="AB164" s="466" t="s">
        <v>1008</v>
      </c>
      <c r="AC164" s="473">
        <v>1</v>
      </c>
      <c r="AD164" s="440"/>
      <c r="AE164" s="440"/>
      <c r="AF164" s="440"/>
      <c r="AG164" s="440"/>
      <c r="AH164" s="466" t="s">
        <v>1008</v>
      </c>
      <c r="AI164" s="473">
        <v>1</v>
      </c>
      <c r="AJ164" s="440"/>
      <c r="AK164" s="440"/>
      <c r="AL164" s="440"/>
      <c r="AM164" s="440"/>
      <c r="AN164" s="466" t="s">
        <v>1008</v>
      </c>
      <c r="AO164" s="473">
        <v>1</v>
      </c>
      <c r="AP164" s="440"/>
      <c r="AQ164" s="440"/>
      <c r="AR164" s="440"/>
      <c r="AS164" s="440"/>
      <c r="AT164" s="502"/>
      <c r="AU164" s="479">
        <v>1</v>
      </c>
      <c r="AV164" s="478"/>
      <c r="AW164" s="478"/>
      <c r="AX164" s="497"/>
    </row>
    <row r="165" spans="2:50" s="430" customFormat="1" ht="8.25" customHeight="1" x14ac:dyDescent="0.2">
      <c r="B165" s="471" t="s">
        <v>74</v>
      </c>
      <c r="C165" s="466" t="s">
        <v>444</v>
      </c>
      <c r="D165" s="466" t="s">
        <v>445</v>
      </c>
      <c r="E165" s="466" t="s">
        <v>95</v>
      </c>
      <c r="F165" s="543" t="s">
        <v>446</v>
      </c>
      <c r="G165" s="466" t="s">
        <v>223</v>
      </c>
      <c r="H165" s="466" t="s">
        <v>80</v>
      </c>
      <c r="I165" s="466" t="s">
        <v>925</v>
      </c>
      <c r="J165" s="466" t="s">
        <v>82</v>
      </c>
      <c r="K165" s="466" t="s">
        <v>83</v>
      </c>
      <c r="L165" s="466" t="s">
        <v>1009</v>
      </c>
      <c r="M165" s="441">
        <v>151</v>
      </c>
      <c r="N165" s="474" t="s">
        <v>1010</v>
      </c>
      <c r="O165" s="475">
        <v>4</v>
      </c>
      <c r="P165" s="467" t="s">
        <v>86</v>
      </c>
      <c r="Q165" s="468" t="s">
        <v>1011</v>
      </c>
      <c r="R165" s="468" t="s">
        <v>1012</v>
      </c>
      <c r="S165" s="472">
        <v>45292</v>
      </c>
      <c r="T165" s="472">
        <v>45657</v>
      </c>
      <c r="U165" s="466" t="s">
        <v>966</v>
      </c>
      <c r="V165" s="566" t="s">
        <v>1013</v>
      </c>
      <c r="W165" s="557">
        <v>1</v>
      </c>
      <c r="X165" s="398">
        <v>1</v>
      </c>
      <c r="Y165" s="476">
        <f>+Tabla4[[#This Row],[Avance cuantitativo
I trimestre]]/Tabla4[[#This Row],[Programación  meta
I trimestre ]]</f>
        <v>1</v>
      </c>
      <c r="Z165" s="561" t="s">
        <v>347</v>
      </c>
      <c r="AA165" s="569" t="s">
        <v>348</v>
      </c>
      <c r="AB165" s="466" t="s">
        <v>1014</v>
      </c>
      <c r="AC165" s="467">
        <v>1</v>
      </c>
      <c r="AD165" s="440"/>
      <c r="AE165" s="440"/>
      <c r="AF165" s="440"/>
      <c r="AG165" s="440"/>
      <c r="AH165" s="466" t="s">
        <v>1015</v>
      </c>
      <c r="AI165" s="467">
        <v>1</v>
      </c>
      <c r="AJ165" s="440"/>
      <c r="AK165" s="440"/>
      <c r="AL165" s="440"/>
      <c r="AM165" s="440"/>
      <c r="AN165" s="466" t="s">
        <v>1016</v>
      </c>
      <c r="AO165" s="467">
        <v>1</v>
      </c>
      <c r="AP165" s="440"/>
      <c r="AQ165" s="440"/>
      <c r="AR165" s="440"/>
      <c r="AS165" s="440"/>
      <c r="AT165" s="502"/>
      <c r="AU165" s="477">
        <v>4</v>
      </c>
      <c r="AV165" s="478"/>
      <c r="AW165" s="478"/>
      <c r="AX165" s="497"/>
    </row>
    <row r="166" spans="2:50" s="430" customFormat="1" ht="6.75" customHeight="1" x14ac:dyDescent="0.2">
      <c r="B166" s="481" t="s">
        <v>74</v>
      </c>
      <c r="C166" s="482" t="s">
        <v>444</v>
      </c>
      <c r="D166" s="482" t="s">
        <v>445</v>
      </c>
      <c r="E166" s="482" t="s">
        <v>95</v>
      </c>
      <c r="F166" s="483" t="s">
        <v>446</v>
      </c>
      <c r="G166" s="482" t="s">
        <v>223</v>
      </c>
      <c r="H166" s="482" t="s">
        <v>80</v>
      </c>
      <c r="I166" s="482" t="s">
        <v>925</v>
      </c>
      <c r="J166" s="482" t="s">
        <v>82</v>
      </c>
      <c r="K166" s="482" t="s">
        <v>83</v>
      </c>
      <c r="L166" s="482" t="s">
        <v>1009</v>
      </c>
      <c r="M166" s="484">
        <v>152</v>
      </c>
      <c r="N166" s="482" t="s">
        <v>1017</v>
      </c>
      <c r="O166" s="485">
        <v>1</v>
      </c>
      <c r="P166" s="485" t="s">
        <v>86</v>
      </c>
      <c r="Q166" s="486" t="s">
        <v>1018</v>
      </c>
      <c r="R166" s="482" t="s">
        <v>1019</v>
      </c>
      <c r="S166" s="487">
        <v>45444</v>
      </c>
      <c r="T166" s="488">
        <v>45565</v>
      </c>
      <c r="U166" s="482" t="s">
        <v>966</v>
      </c>
      <c r="V166" s="561" t="s">
        <v>90</v>
      </c>
      <c r="W166" s="489">
        <v>0</v>
      </c>
      <c r="X166" s="495"/>
      <c r="Y166" s="491"/>
      <c r="Z166" s="389" t="s">
        <v>90</v>
      </c>
      <c r="AA166" s="393" t="s">
        <v>90</v>
      </c>
      <c r="AB166" s="492" t="s">
        <v>90</v>
      </c>
      <c r="AC166" s="493">
        <v>0</v>
      </c>
      <c r="AD166" s="490"/>
      <c r="AE166" s="490"/>
      <c r="AF166" s="490"/>
      <c r="AG166" s="490"/>
      <c r="AH166" s="482" t="s">
        <v>1020</v>
      </c>
      <c r="AI166" s="485">
        <v>1</v>
      </c>
      <c r="AJ166" s="490"/>
      <c r="AK166" s="490"/>
      <c r="AL166" s="490"/>
      <c r="AM166" s="490"/>
      <c r="AN166" s="494" t="s">
        <v>90</v>
      </c>
      <c r="AO166" s="495">
        <v>0</v>
      </c>
      <c r="AP166" s="490"/>
      <c r="AQ166" s="490"/>
      <c r="AR166" s="490"/>
      <c r="AS166" s="490"/>
      <c r="AU166" s="422">
        <v>1</v>
      </c>
      <c r="AV166" s="423"/>
      <c r="AW166" s="423"/>
      <c r="AX166" s="480"/>
    </row>
  </sheetData>
  <sheetProtection formatCells="0" formatColumns="0" formatRows="0" sort="0" autoFilter="0" pivotTables="0"/>
  <dataConsolidate/>
  <mergeCells count="16">
    <mergeCell ref="AP12:AS13"/>
    <mergeCell ref="D2:AO5"/>
    <mergeCell ref="F11:AS11"/>
    <mergeCell ref="C9:AO9"/>
    <mergeCell ref="C8:AO8"/>
    <mergeCell ref="D11:E13"/>
    <mergeCell ref="B11:C13"/>
    <mergeCell ref="F12:L13"/>
    <mergeCell ref="M12:U13"/>
    <mergeCell ref="V12:W13"/>
    <mergeCell ref="AB12:AC13"/>
    <mergeCell ref="AH12:AI13"/>
    <mergeCell ref="AN12:AO13"/>
    <mergeCell ref="X12:AA13"/>
    <mergeCell ref="AD12:AG13"/>
    <mergeCell ref="AJ12:AM13"/>
  </mergeCells>
  <phoneticPr fontId="15" type="noConversion"/>
  <pageMargins left="0.7" right="0.7" top="0.75" bottom="0.75" header="0.3" footer="0.3"/>
  <pageSetup paperSize="9" scale="14" fitToHeight="0" orientation="landscape" horizontalDpi="300" verticalDpi="300"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82FC5-CBF7-4654-9B5F-E24A6AB3ED3C}">
  <sheetPr>
    <tabColor theme="0" tint="-0.14999847407452621"/>
  </sheetPr>
  <dimension ref="A1:J58"/>
  <sheetViews>
    <sheetView showGridLines="0" zoomScale="60" zoomScaleNormal="60" workbookViewId="0">
      <selection activeCell="J63" sqref="J63"/>
    </sheetView>
  </sheetViews>
  <sheetFormatPr baseColWidth="10" defaultColWidth="11.42578125" defaultRowHeight="15" x14ac:dyDescent="0.25"/>
  <cols>
    <col min="1" max="1" width="6.42578125" style="289" customWidth="1"/>
    <col min="2" max="2" width="45.140625" style="289" customWidth="1"/>
    <col min="3" max="3" width="35.42578125" style="289" customWidth="1"/>
    <col min="4" max="4" width="21" style="289" customWidth="1"/>
    <col min="5" max="5" width="17" style="289" customWidth="1"/>
    <col min="6" max="6" width="93.7109375" style="289" customWidth="1"/>
    <col min="7" max="7" width="52.140625" style="318" customWidth="1"/>
    <col min="8" max="8" width="21.7109375" style="318" customWidth="1"/>
    <col min="9" max="9" width="23" style="318" customWidth="1"/>
    <col min="10" max="10" width="35.7109375" style="289" customWidth="1"/>
    <col min="11" max="16384" width="11.42578125" style="289"/>
  </cols>
  <sheetData>
    <row r="1" spans="1:10" s="287" customFormat="1" ht="39.75" customHeight="1" x14ac:dyDescent="0.3">
      <c r="A1" s="286"/>
      <c r="C1" s="288"/>
      <c r="E1" s="288"/>
    </row>
    <row r="2" spans="1:10" customFormat="1" x14ac:dyDescent="0.25">
      <c r="D2" s="264"/>
      <c r="E2" s="264"/>
    </row>
    <row r="3" spans="1:10" ht="50.25" customHeight="1" x14ac:dyDescent="0.25">
      <c r="B3" s="290" t="s">
        <v>1021</v>
      </c>
      <c r="C3" s="290" t="s">
        <v>1022</v>
      </c>
      <c r="D3" s="291" t="s">
        <v>1023</v>
      </c>
      <c r="E3" s="291" t="s">
        <v>1024</v>
      </c>
      <c r="F3" s="292" t="s">
        <v>1025</v>
      </c>
      <c r="G3" s="291" t="s">
        <v>1026</v>
      </c>
      <c r="H3" s="291" t="s">
        <v>1027</v>
      </c>
      <c r="I3" s="291" t="s">
        <v>1028</v>
      </c>
      <c r="J3" s="850" t="s">
        <v>1029</v>
      </c>
    </row>
    <row r="4" spans="1:10" ht="50.25" customHeight="1" x14ac:dyDescent="0.2">
      <c r="B4" s="293" t="s">
        <v>1030</v>
      </c>
      <c r="C4" s="294" t="s">
        <v>1031</v>
      </c>
      <c r="D4" s="295">
        <v>7757</v>
      </c>
      <c r="E4" s="296">
        <v>13</v>
      </c>
      <c r="F4" s="297" t="s">
        <v>1032</v>
      </c>
      <c r="G4" s="298" t="s">
        <v>1033</v>
      </c>
      <c r="H4" s="299">
        <v>1</v>
      </c>
      <c r="I4" s="300">
        <v>1</v>
      </c>
      <c r="J4" s="834" t="s">
        <v>1034</v>
      </c>
    </row>
    <row r="5" spans="1:10" ht="50.25" customHeight="1" x14ac:dyDescent="0.2">
      <c r="B5" s="301" t="s">
        <v>1030</v>
      </c>
      <c r="C5" s="302" t="s">
        <v>1031</v>
      </c>
      <c r="D5" s="295">
        <v>7768</v>
      </c>
      <c r="E5" s="303">
        <v>14</v>
      </c>
      <c r="F5" s="304" t="s">
        <v>1035</v>
      </c>
      <c r="G5" s="298" t="s">
        <v>1036</v>
      </c>
      <c r="H5" s="305">
        <v>1</v>
      </c>
      <c r="I5" s="306">
        <v>0.1</v>
      </c>
      <c r="J5" s="835" t="s">
        <v>1037</v>
      </c>
    </row>
    <row r="6" spans="1:10" ht="50.25" customHeight="1" x14ac:dyDescent="0.2">
      <c r="B6" s="301" t="s">
        <v>1030</v>
      </c>
      <c r="C6" s="302" t="s">
        <v>1031</v>
      </c>
      <c r="D6" s="295">
        <v>7768</v>
      </c>
      <c r="E6" s="303">
        <v>15</v>
      </c>
      <c r="F6" s="304" t="s">
        <v>1038</v>
      </c>
      <c r="G6" s="298" t="s">
        <v>1039</v>
      </c>
      <c r="H6" s="305">
        <v>1</v>
      </c>
      <c r="I6" s="306">
        <v>0.1</v>
      </c>
      <c r="J6" s="835" t="s">
        <v>1040</v>
      </c>
    </row>
    <row r="7" spans="1:10" ht="50.25" customHeight="1" x14ac:dyDescent="0.2">
      <c r="B7" s="301" t="s">
        <v>1030</v>
      </c>
      <c r="C7" s="302" t="s">
        <v>1031</v>
      </c>
      <c r="D7" s="295">
        <v>7768</v>
      </c>
      <c r="E7" s="303">
        <v>15</v>
      </c>
      <c r="F7" s="304" t="s">
        <v>1038</v>
      </c>
      <c r="G7" s="298" t="s">
        <v>1041</v>
      </c>
      <c r="H7" s="305">
        <v>256606</v>
      </c>
      <c r="I7" s="306">
        <v>2474</v>
      </c>
      <c r="J7" s="835">
        <v>10783</v>
      </c>
    </row>
    <row r="8" spans="1:10" ht="50.25" customHeight="1" x14ac:dyDescent="0.2">
      <c r="B8" s="301" t="s">
        <v>1030</v>
      </c>
      <c r="C8" s="302" t="s">
        <v>1031</v>
      </c>
      <c r="D8" s="295">
        <v>7768</v>
      </c>
      <c r="E8" s="303">
        <v>15</v>
      </c>
      <c r="F8" s="304" t="s">
        <v>1038</v>
      </c>
      <c r="G8" s="298" t="s">
        <v>1042</v>
      </c>
      <c r="H8" s="307">
        <v>1</v>
      </c>
      <c r="I8" s="308">
        <v>1</v>
      </c>
      <c r="J8" s="836">
        <v>0.82</v>
      </c>
    </row>
    <row r="9" spans="1:10" ht="50.25" customHeight="1" x14ac:dyDescent="0.2">
      <c r="B9" s="301" t="s">
        <v>1030</v>
      </c>
      <c r="C9" s="302" t="s">
        <v>1043</v>
      </c>
      <c r="D9" s="295">
        <v>7918</v>
      </c>
      <c r="E9" s="303">
        <v>15</v>
      </c>
      <c r="F9" s="304" t="s">
        <v>1038</v>
      </c>
      <c r="G9" s="298" t="s">
        <v>1044</v>
      </c>
      <c r="H9" s="307">
        <v>0.9</v>
      </c>
      <c r="I9" s="308">
        <v>0.9</v>
      </c>
      <c r="J9" s="836">
        <v>1</v>
      </c>
    </row>
    <row r="10" spans="1:10" ht="50.25" customHeight="1" x14ac:dyDescent="0.2">
      <c r="B10" s="301" t="s">
        <v>1030</v>
      </c>
      <c r="C10" s="302" t="s">
        <v>1031</v>
      </c>
      <c r="D10" s="295">
        <v>7757</v>
      </c>
      <c r="E10" s="303">
        <v>16</v>
      </c>
      <c r="F10" s="304" t="s">
        <v>1045</v>
      </c>
      <c r="G10" s="298" t="s">
        <v>1046</v>
      </c>
      <c r="H10" s="305">
        <v>1</v>
      </c>
      <c r="I10" s="306">
        <v>1</v>
      </c>
      <c r="J10" s="835" t="s">
        <v>1047</v>
      </c>
    </row>
    <row r="11" spans="1:10" ht="50.25" customHeight="1" x14ac:dyDescent="0.2">
      <c r="B11" s="301" t="s">
        <v>1030</v>
      </c>
      <c r="C11" s="302" t="s">
        <v>1031</v>
      </c>
      <c r="D11" s="295">
        <v>7757</v>
      </c>
      <c r="E11" s="303">
        <v>16</v>
      </c>
      <c r="F11" s="304" t="s">
        <v>1045</v>
      </c>
      <c r="G11" s="298" t="s">
        <v>1048</v>
      </c>
      <c r="H11" s="305">
        <v>17000</v>
      </c>
      <c r="I11" s="305">
        <v>17000</v>
      </c>
      <c r="J11" s="837">
        <v>6370</v>
      </c>
    </row>
    <row r="12" spans="1:10" ht="50.25" customHeight="1" x14ac:dyDescent="0.2">
      <c r="B12" s="301" t="s">
        <v>1030</v>
      </c>
      <c r="C12" s="302" t="s">
        <v>1031</v>
      </c>
      <c r="D12" s="295">
        <v>7757</v>
      </c>
      <c r="E12" s="303">
        <v>17</v>
      </c>
      <c r="F12" s="304" t="s">
        <v>1049</v>
      </c>
      <c r="G12" s="298" t="s">
        <v>1050</v>
      </c>
      <c r="H12" s="305">
        <v>2987</v>
      </c>
      <c r="I12" s="305">
        <v>3033</v>
      </c>
      <c r="J12" s="837">
        <v>3033</v>
      </c>
    </row>
    <row r="13" spans="1:10" ht="50.25" customHeight="1" x14ac:dyDescent="0.2">
      <c r="A13" s="289" t="s">
        <v>1051</v>
      </c>
      <c r="B13" s="301" t="s">
        <v>1030</v>
      </c>
      <c r="C13" s="304" t="s">
        <v>1052</v>
      </c>
      <c r="D13" s="295">
        <v>7730</v>
      </c>
      <c r="E13" s="303">
        <v>21</v>
      </c>
      <c r="F13" s="304" t="s">
        <v>1053</v>
      </c>
      <c r="G13" s="298" t="s">
        <v>1054</v>
      </c>
      <c r="H13" s="305">
        <v>65151</v>
      </c>
      <c r="I13" s="305">
        <v>6696</v>
      </c>
      <c r="J13" s="837">
        <v>2521</v>
      </c>
    </row>
    <row r="14" spans="1:10" ht="50.25" customHeight="1" x14ac:dyDescent="0.2">
      <c r="B14" s="301" t="s">
        <v>1030</v>
      </c>
      <c r="C14" s="304" t="s">
        <v>1052</v>
      </c>
      <c r="D14" s="295">
        <v>7756</v>
      </c>
      <c r="E14" s="303">
        <v>25</v>
      </c>
      <c r="F14" s="304" t="s">
        <v>1055</v>
      </c>
      <c r="G14" s="298" t="s">
        <v>1056</v>
      </c>
      <c r="H14" s="305">
        <v>16000</v>
      </c>
      <c r="I14" s="309">
        <v>738</v>
      </c>
      <c r="J14" s="838">
        <v>1198</v>
      </c>
    </row>
    <row r="15" spans="1:10" ht="50.25" customHeight="1" x14ac:dyDescent="0.2">
      <c r="B15" s="301" t="s">
        <v>1030</v>
      </c>
      <c r="C15" s="304" t="s">
        <v>1052</v>
      </c>
      <c r="D15" s="295">
        <v>7756</v>
      </c>
      <c r="E15" s="303">
        <v>31</v>
      </c>
      <c r="F15" s="304" t="s">
        <v>1057</v>
      </c>
      <c r="G15" s="298" t="s">
        <v>1058</v>
      </c>
      <c r="H15" s="305">
        <v>1</v>
      </c>
      <c r="I15" s="310">
        <v>0.1</v>
      </c>
      <c r="J15" s="839" t="s">
        <v>1059</v>
      </c>
    </row>
    <row r="16" spans="1:10" ht="50.25" customHeight="1" x14ac:dyDescent="0.2">
      <c r="B16" s="301" t="s">
        <v>1030</v>
      </c>
      <c r="C16" s="304" t="s">
        <v>1052</v>
      </c>
      <c r="D16" s="295">
        <v>7744</v>
      </c>
      <c r="E16" s="303">
        <v>41</v>
      </c>
      <c r="F16" s="304" t="s">
        <v>1060</v>
      </c>
      <c r="G16" s="298" t="s">
        <v>1061</v>
      </c>
      <c r="H16" s="305">
        <v>1</v>
      </c>
      <c r="I16" s="306">
        <v>1</v>
      </c>
      <c r="J16" s="835" t="s">
        <v>1062</v>
      </c>
    </row>
    <row r="17" spans="2:10" ht="50.25" customHeight="1" x14ac:dyDescent="0.2">
      <c r="B17" s="301" t="s">
        <v>1030</v>
      </c>
      <c r="C17" s="304" t="s">
        <v>1052</v>
      </c>
      <c r="D17" s="295">
        <v>7744</v>
      </c>
      <c r="E17" s="303">
        <v>42</v>
      </c>
      <c r="F17" s="304" t="s">
        <v>1063</v>
      </c>
      <c r="G17" s="298" t="s">
        <v>1064</v>
      </c>
      <c r="H17" s="305">
        <v>71000</v>
      </c>
      <c r="I17" s="306">
        <v>71000</v>
      </c>
      <c r="J17" s="835">
        <v>0</v>
      </c>
    </row>
    <row r="18" spans="2:10" ht="50.25" customHeight="1" x14ac:dyDescent="0.2">
      <c r="B18" s="301" t="s">
        <v>1030</v>
      </c>
      <c r="C18" s="304" t="s">
        <v>1052</v>
      </c>
      <c r="D18" s="295">
        <v>7744</v>
      </c>
      <c r="E18" s="303">
        <v>43</v>
      </c>
      <c r="F18" s="304" t="s">
        <v>1065</v>
      </c>
      <c r="G18" s="298" t="s">
        <v>1066</v>
      </c>
      <c r="H18" s="305">
        <v>17500</v>
      </c>
      <c r="I18" s="306">
        <v>17500</v>
      </c>
      <c r="J18" s="835">
        <v>21399</v>
      </c>
    </row>
    <row r="19" spans="2:10" ht="50.25" customHeight="1" x14ac:dyDescent="0.2">
      <c r="B19" s="301" t="s">
        <v>1030</v>
      </c>
      <c r="C19" s="304" t="s">
        <v>1052</v>
      </c>
      <c r="D19" s="295">
        <v>7752</v>
      </c>
      <c r="E19" s="303">
        <v>44</v>
      </c>
      <c r="F19" s="304" t="s">
        <v>1067</v>
      </c>
      <c r="G19" s="298" t="s">
        <v>1068</v>
      </c>
      <c r="H19" s="307">
        <v>1</v>
      </c>
      <c r="I19" s="308">
        <v>1</v>
      </c>
      <c r="J19" s="836">
        <v>1</v>
      </c>
    </row>
    <row r="20" spans="2:10" ht="99" customHeight="1" x14ac:dyDescent="0.2">
      <c r="B20" s="301" t="s">
        <v>1030</v>
      </c>
      <c r="C20" s="304" t="s">
        <v>1052</v>
      </c>
      <c r="D20" s="295">
        <v>7745</v>
      </c>
      <c r="E20" s="303">
        <v>45</v>
      </c>
      <c r="F20" s="304" t="s">
        <v>1069</v>
      </c>
      <c r="G20" s="298" t="s">
        <v>1070</v>
      </c>
      <c r="H20" s="305">
        <v>15000</v>
      </c>
      <c r="I20" s="306">
        <v>15000</v>
      </c>
      <c r="J20" s="835">
        <v>5436</v>
      </c>
    </row>
    <row r="21" spans="2:10" ht="50.25" customHeight="1" x14ac:dyDescent="0.2">
      <c r="B21" s="301" t="s">
        <v>1030</v>
      </c>
      <c r="C21" s="304" t="s">
        <v>1052</v>
      </c>
      <c r="D21" s="295">
        <v>7745</v>
      </c>
      <c r="E21" s="303">
        <v>46</v>
      </c>
      <c r="F21" s="304" t="s">
        <v>1071</v>
      </c>
      <c r="G21" s="298" t="s">
        <v>1072</v>
      </c>
      <c r="H21" s="305">
        <v>4500</v>
      </c>
      <c r="I21" s="306">
        <v>0</v>
      </c>
      <c r="J21" s="835">
        <v>0</v>
      </c>
    </row>
    <row r="22" spans="2:10" ht="50.25" customHeight="1" x14ac:dyDescent="0.2">
      <c r="B22" s="301" t="s">
        <v>1030</v>
      </c>
      <c r="C22" s="304" t="s">
        <v>1052</v>
      </c>
      <c r="D22" s="295">
        <v>7744</v>
      </c>
      <c r="E22" s="303">
        <v>47</v>
      </c>
      <c r="F22" s="304" t="s">
        <v>1073</v>
      </c>
      <c r="G22" s="298" t="s">
        <v>1074</v>
      </c>
      <c r="H22" s="305">
        <v>8300</v>
      </c>
      <c r="I22" s="306">
        <v>8300</v>
      </c>
      <c r="J22" s="835">
        <v>7847</v>
      </c>
    </row>
    <row r="23" spans="2:10" ht="50.25" customHeight="1" x14ac:dyDescent="0.2">
      <c r="B23" s="301" t="s">
        <v>1030</v>
      </c>
      <c r="C23" s="304" t="s">
        <v>1052</v>
      </c>
      <c r="D23" s="295">
        <v>7770</v>
      </c>
      <c r="E23" s="303">
        <v>49</v>
      </c>
      <c r="F23" s="304" t="s">
        <v>1075</v>
      </c>
      <c r="G23" s="298" t="s">
        <v>1076</v>
      </c>
      <c r="H23" s="305">
        <v>20</v>
      </c>
      <c r="I23" s="306">
        <v>20</v>
      </c>
      <c r="J23" s="835">
        <v>20</v>
      </c>
    </row>
    <row r="24" spans="2:10" ht="50.25" customHeight="1" x14ac:dyDescent="0.2">
      <c r="B24" s="301" t="s">
        <v>1030</v>
      </c>
      <c r="C24" s="304" t="s">
        <v>1052</v>
      </c>
      <c r="D24" s="295">
        <v>7745</v>
      </c>
      <c r="E24" s="303">
        <v>50</v>
      </c>
      <c r="F24" s="304" t="s">
        <v>1077</v>
      </c>
      <c r="G24" s="298" t="s">
        <v>1078</v>
      </c>
      <c r="H24" s="307">
        <v>1</v>
      </c>
      <c r="I24" s="308">
        <v>1</v>
      </c>
      <c r="J24" s="836" t="s">
        <v>1079</v>
      </c>
    </row>
    <row r="25" spans="2:10" ht="50.25" customHeight="1" x14ac:dyDescent="0.2">
      <c r="B25" s="301" t="s">
        <v>1030</v>
      </c>
      <c r="C25" s="304" t="s">
        <v>1052</v>
      </c>
      <c r="D25" s="295">
        <v>7745</v>
      </c>
      <c r="E25" s="303">
        <v>51</v>
      </c>
      <c r="F25" s="304" t="s">
        <v>1080</v>
      </c>
      <c r="G25" s="298" t="s">
        <v>1081</v>
      </c>
      <c r="H25" s="307">
        <v>1</v>
      </c>
      <c r="I25" s="308">
        <v>1</v>
      </c>
      <c r="J25" s="836" t="s">
        <v>1082</v>
      </c>
    </row>
    <row r="26" spans="2:10" ht="50.25" customHeight="1" x14ac:dyDescent="0.2">
      <c r="B26" s="301" t="s">
        <v>1030</v>
      </c>
      <c r="C26" s="304" t="s">
        <v>1052</v>
      </c>
      <c r="D26" s="295">
        <v>7745</v>
      </c>
      <c r="E26" s="303">
        <v>54</v>
      </c>
      <c r="F26" s="304" t="s">
        <v>1083</v>
      </c>
      <c r="G26" s="298" t="s">
        <v>1084</v>
      </c>
      <c r="H26" s="305">
        <v>1</v>
      </c>
      <c r="I26" s="306">
        <v>1</v>
      </c>
      <c r="J26" s="835" t="s">
        <v>1085</v>
      </c>
    </row>
    <row r="27" spans="2:10" ht="50.25" customHeight="1" x14ac:dyDescent="0.2">
      <c r="B27" s="301" t="s">
        <v>1030</v>
      </c>
      <c r="C27" s="304" t="s">
        <v>1052</v>
      </c>
      <c r="D27" s="295">
        <v>7752</v>
      </c>
      <c r="E27" s="303">
        <v>55</v>
      </c>
      <c r="F27" s="304" t="s">
        <v>1086</v>
      </c>
      <c r="G27" s="298" t="s">
        <v>1087</v>
      </c>
      <c r="H27" s="305">
        <v>1</v>
      </c>
      <c r="I27" s="306">
        <v>1</v>
      </c>
      <c r="J27" s="835" t="s">
        <v>1088</v>
      </c>
    </row>
    <row r="28" spans="2:10" ht="50.25" customHeight="1" x14ac:dyDescent="0.2">
      <c r="B28" s="301" t="s">
        <v>1030</v>
      </c>
      <c r="C28" s="304" t="s">
        <v>1052</v>
      </c>
      <c r="D28" s="295">
        <v>7771</v>
      </c>
      <c r="E28" s="303">
        <v>57</v>
      </c>
      <c r="F28" s="304" t="s">
        <v>1089</v>
      </c>
      <c r="G28" s="298" t="s">
        <v>1090</v>
      </c>
      <c r="H28" s="305">
        <v>1</v>
      </c>
      <c r="I28" s="306" t="s">
        <v>1040</v>
      </c>
      <c r="J28" s="835" t="s">
        <v>1059</v>
      </c>
    </row>
    <row r="29" spans="2:10" ht="50.25" customHeight="1" x14ac:dyDescent="0.2">
      <c r="B29" s="301" t="s">
        <v>1030</v>
      </c>
      <c r="C29" s="304" t="s">
        <v>1052</v>
      </c>
      <c r="D29" s="295">
        <v>7771</v>
      </c>
      <c r="E29" s="303">
        <v>58</v>
      </c>
      <c r="F29" s="304" t="s">
        <v>1091</v>
      </c>
      <c r="G29" s="298" t="s">
        <v>1092</v>
      </c>
      <c r="H29" s="307">
        <v>0.48</v>
      </c>
      <c r="I29" s="307">
        <v>0.48</v>
      </c>
      <c r="J29" s="840" t="s">
        <v>1093</v>
      </c>
    </row>
    <row r="30" spans="2:10" ht="50.25" customHeight="1" x14ac:dyDescent="0.2">
      <c r="B30" s="301" t="s">
        <v>1030</v>
      </c>
      <c r="C30" s="304" t="s">
        <v>1052</v>
      </c>
      <c r="D30" s="295">
        <v>7771</v>
      </c>
      <c r="E30" s="303">
        <v>58</v>
      </c>
      <c r="F30" s="304" t="s">
        <v>1091</v>
      </c>
      <c r="G30" s="298" t="s">
        <v>1094</v>
      </c>
      <c r="H30" s="305">
        <v>4847</v>
      </c>
      <c r="I30" s="305">
        <v>4847</v>
      </c>
      <c r="J30" s="837">
        <v>4673</v>
      </c>
    </row>
    <row r="31" spans="2:10" ht="50.25" customHeight="1" x14ac:dyDescent="0.2">
      <c r="B31" s="301" t="s">
        <v>1030</v>
      </c>
      <c r="C31" s="304" t="s">
        <v>1052</v>
      </c>
      <c r="D31" s="295">
        <v>7771</v>
      </c>
      <c r="E31" s="303">
        <v>59</v>
      </c>
      <c r="F31" s="304" t="s">
        <v>1095</v>
      </c>
      <c r="G31" s="298" t="s">
        <v>1096</v>
      </c>
      <c r="H31" s="307">
        <v>0.4</v>
      </c>
      <c r="I31" s="311">
        <v>4.4699999999999997E-2</v>
      </c>
      <c r="J31" s="841" t="s">
        <v>1097</v>
      </c>
    </row>
    <row r="32" spans="2:10" ht="50.25" customHeight="1" x14ac:dyDescent="0.2">
      <c r="B32" s="301" t="s">
        <v>1030</v>
      </c>
      <c r="C32" s="304" t="s">
        <v>1052</v>
      </c>
      <c r="D32" s="295">
        <v>7771</v>
      </c>
      <c r="E32" s="303">
        <v>59</v>
      </c>
      <c r="F32" s="304" t="s">
        <v>1095</v>
      </c>
      <c r="G32" s="298" t="s">
        <v>1098</v>
      </c>
      <c r="H32" s="305">
        <v>2.5609999999999999</v>
      </c>
      <c r="I32" s="306">
        <v>286</v>
      </c>
      <c r="J32" s="835">
        <v>155</v>
      </c>
    </row>
    <row r="33" spans="2:10" ht="50.25" customHeight="1" x14ac:dyDescent="0.2">
      <c r="B33" s="301" t="s">
        <v>1030</v>
      </c>
      <c r="C33" s="304" t="s">
        <v>1052</v>
      </c>
      <c r="D33" s="295">
        <v>7770</v>
      </c>
      <c r="E33" s="303">
        <v>60</v>
      </c>
      <c r="F33" s="304" t="s">
        <v>1099</v>
      </c>
      <c r="G33" s="298" t="s">
        <v>1100</v>
      </c>
      <c r="H33" s="307">
        <v>0.96</v>
      </c>
      <c r="I33" s="307">
        <v>0.96</v>
      </c>
      <c r="J33" s="840" t="s">
        <v>1101</v>
      </c>
    </row>
    <row r="34" spans="2:10" ht="50.25" customHeight="1" x14ac:dyDescent="0.2">
      <c r="B34" s="301" t="s">
        <v>1030</v>
      </c>
      <c r="C34" s="304" t="s">
        <v>1052</v>
      </c>
      <c r="D34" s="295">
        <v>7770</v>
      </c>
      <c r="E34" s="303">
        <v>60</v>
      </c>
      <c r="F34" s="304" t="s">
        <v>1099</v>
      </c>
      <c r="G34" s="298" t="s">
        <v>1102</v>
      </c>
      <c r="H34" s="305">
        <v>51000</v>
      </c>
      <c r="I34" s="306">
        <v>51000</v>
      </c>
      <c r="J34" s="835">
        <v>57432</v>
      </c>
    </row>
    <row r="35" spans="2:10" ht="50.25" customHeight="1" x14ac:dyDescent="0.2">
      <c r="B35" s="301" t="s">
        <v>1030</v>
      </c>
      <c r="C35" s="302" t="s">
        <v>1031</v>
      </c>
      <c r="D35" s="295">
        <v>7770</v>
      </c>
      <c r="E35" s="303">
        <v>61</v>
      </c>
      <c r="F35" s="304" t="s">
        <v>1103</v>
      </c>
      <c r="G35" s="298" t="s">
        <v>1104</v>
      </c>
      <c r="H35" s="312">
        <v>200000</v>
      </c>
      <c r="I35" s="313">
        <v>200000</v>
      </c>
      <c r="J35" s="842">
        <v>130000</v>
      </c>
    </row>
    <row r="36" spans="2:10" ht="50.25" customHeight="1" x14ac:dyDescent="0.2">
      <c r="B36" s="301" t="s">
        <v>1030</v>
      </c>
      <c r="C36" s="302" t="s">
        <v>1031</v>
      </c>
      <c r="D36" s="295">
        <v>7770</v>
      </c>
      <c r="E36" s="303">
        <v>61</v>
      </c>
      <c r="F36" s="304" t="s">
        <v>1103</v>
      </c>
      <c r="G36" s="298" t="s">
        <v>1105</v>
      </c>
      <c r="H36" s="305">
        <v>92500</v>
      </c>
      <c r="I36" s="306">
        <v>92500</v>
      </c>
      <c r="J36" s="835">
        <v>89850</v>
      </c>
    </row>
    <row r="37" spans="2:10" ht="50.25" customHeight="1" x14ac:dyDescent="0.2">
      <c r="B37" s="301" t="s">
        <v>1030</v>
      </c>
      <c r="C37" s="304" t="s">
        <v>1052</v>
      </c>
      <c r="D37" s="295">
        <v>7565</v>
      </c>
      <c r="E37" s="303">
        <v>62</v>
      </c>
      <c r="F37" s="304" t="s">
        <v>1106</v>
      </c>
      <c r="G37" s="298" t="s">
        <v>1107</v>
      </c>
      <c r="H37" s="307">
        <v>1</v>
      </c>
      <c r="I37" s="311">
        <v>0.18160000000000001</v>
      </c>
      <c r="J37" s="841">
        <v>0</v>
      </c>
    </row>
    <row r="38" spans="2:10" ht="50.25" customHeight="1" x14ac:dyDescent="0.2">
      <c r="B38" s="301" t="s">
        <v>1030</v>
      </c>
      <c r="C38" s="304" t="s">
        <v>1052</v>
      </c>
      <c r="D38" s="295">
        <v>7565</v>
      </c>
      <c r="E38" s="303">
        <v>62</v>
      </c>
      <c r="F38" s="304" t="s">
        <v>1106</v>
      </c>
      <c r="G38" s="298" t="s">
        <v>1108</v>
      </c>
      <c r="H38" s="305">
        <v>6</v>
      </c>
      <c r="I38" s="306">
        <v>0</v>
      </c>
      <c r="J38" s="835">
        <v>0</v>
      </c>
    </row>
    <row r="39" spans="2:10" ht="50.25" customHeight="1" x14ac:dyDescent="0.2">
      <c r="B39" s="301" t="s">
        <v>1030</v>
      </c>
      <c r="C39" s="304" t="s">
        <v>1052</v>
      </c>
      <c r="D39" s="295">
        <v>7565</v>
      </c>
      <c r="E39" s="303">
        <v>62</v>
      </c>
      <c r="F39" s="304" t="s">
        <v>1106</v>
      </c>
      <c r="G39" s="298" t="s">
        <v>1109</v>
      </c>
      <c r="H39" s="307">
        <v>0.6</v>
      </c>
      <c r="I39" s="308">
        <v>0.6</v>
      </c>
      <c r="J39" s="836" t="s">
        <v>1110</v>
      </c>
    </row>
    <row r="40" spans="2:10" ht="50.25" customHeight="1" x14ac:dyDescent="0.2">
      <c r="B40" s="301" t="s">
        <v>1030</v>
      </c>
      <c r="C40" s="304" t="s">
        <v>1052</v>
      </c>
      <c r="D40" s="295">
        <v>7565</v>
      </c>
      <c r="E40" s="303">
        <v>62</v>
      </c>
      <c r="F40" s="304" t="s">
        <v>1106</v>
      </c>
      <c r="G40" s="298" t="s">
        <v>1111</v>
      </c>
      <c r="H40" s="305">
        <v>6</v>
      </c>
      <c r="I40" s="306">
        <v>2</v>
      </c>
      <c r="J40" s="835">
        <v>0</v>
      </c>
    </row>
    <row r="41" spans="2:10" ht="50.25" customHeight="1" x14ac:dyDescent="0.2">
      <c r="B41" s="301" t="s">
        <v>1030</v>
      </c>
      <c r="C41" s="304" t="s">
        <v>1052</v>
      </c>
      <c r="D41" s="295">
        <v>7749</v>
      </c>
      <c r="E41" s="303">
        <v>63</v>
      </c>
      <c r="F41" s="304" t="s">
        <v>1112</v>
      </c>
      <c r="G41" s="298" t="s">
        <v>1113</v>
      </c>
      <c r="H41" s="305">
        <v>1</v>
      </c>
      <c r="I41" s="306">
        <v>0.2</v>
      </c>
      <c r="J41" s="838" t="s">
        <v>1114</v>
      </c>
    </row>
    <row r="42" spans="2:10" ht="50.25" customHeight="1" x14ac:dyDescent="0.2">
      <c r="B42" s="301" t="s">
        <v>1030</v>
      </c>
      <c r="C42" s="304" t="s">
        <v>1052</v>
      </c>
      <c r="D42" s="295">
        <v>7749</v>
      </c>
      <c r="E42" s="303">
        <v>63</v>
      </c>
      <c r="F42" s="304" t="s">
        <v>1112</v>
      </c>
      <c r="G42" s="298" t="s">
        <v>1115</v>
      </c>
      <c r="H42" s="305">
        <v>151418</v>
      </c>
      <c r="I42" s="309">
        <v>8731</v>
      </c>
      <c r="J42" s="843">
        <v>3934</v>
      </c>
    </row>
    <row r="43" spans="2:10" ht="50.25" customHeight="1" x14ac:dyDescent="0.2">
      <c r="B43" s="301" t="s">
        <v>1030</v>
      </c>
      <c r="C43" s="304" t="s">
        <v>1052</v>
      </c>
      <c r="D43" s="295">
        <v>7745</v>
      </c>
      <c r="E43" s="303">
        <v>64</v>
      </c>
      <c r="F43" s="304" t="s">
        <v>1116</v>
      </c>
      <c r="G43" s="298" t="s">
        <v>1117</v>
      </c>
      <c r="H43" s="307">
        <v>1</v>
      </c>
      <c r="I43" s="308">
        <v>1</v>
      </c>
      <c r="J43" s="844">
        <v>1</v>
      </c>
    </row>
    <row r="44" spans="2:10" ht="50.25" customHeight="1" x14ac:dyDescent="0.2">
      <c r="B44" s="301" t="s">
        <v>1030</v>
      </c>
      <c r="C44" s="304" t="s">
        <v>1052</v>
      </c>
      <c r="D44" s="295">
        <v>7753</v>
      </c>
      <c r="E44" s="303">
        <v>73</v>
      </c>
      <c r="F44" s="304" t="s">
        <v>1118</v>
      </c>
      <c r="G44" s="298" t="s">
        <v>1119</v>
      </c>
      <c r="H44" s="305">
        <v>70046</v>
      </c>
      <c r="I44" s="309">
        <v>5771</v>
      </c>
      <c r="J44" s="835">
        <v>2822</v>
      </c>
    </row>
    <row r="45" spans="2:10" ht="50.25" customHeight="1" x14ac:dyDescent="0.2">
      <c r="B45" s="301" t="s">
        <v>1030</v>
      </c>
      <c r="C45" s="302" t="s">
        <v>1120</v>
      </c>
      <c r="D45" s="295">
        <v>7740</v>
      </c>
      <c r="E45" s="303">
        <v>110</v>
      </c>
      <c r="F45" s="304" t="s">
        <v>1121</v>
      </c>
      <c r="G45" s="298" t="s">
        <v>1122</v>
      </c>
      <c r="H45" s="305">
        <v>2.4540000000000002</v>
      </c>
      <c r="I45" s="306">
        <v>271</v>
      </c>
      <c r="J45" s="837">
        <v>389</v>
      </c>
    </row>
    <row r="46" spans="2:10" ht="50.25" customHeight="1" x14ac:dyDescent="0.2">
      <c r="B46" s="301" t="s">
        <v>1030</v>
      </c>
      <c r="C46" s="302" t="s">
        <v>1120</v>
      </c>
      <c r="D46" s="295">
        <v>7740</v>
      </c>
      <c r="E46" s="303">
        <v>113</v>
      </c>
      <c r="F46" s="304" t="s">
        <v>1123</v>
      </c>
      <c r="G46" s="298" t="s">
        <v>1124</v>
      </c>
      <c r="H46" s="305">
        <v>27538</v>
      </c>
      <c r="I46" s="305">
        <v>225</v>
      </c>
      <c r="J46" s="837">
        <v>431</v>
      </c>
    </row>
    <row r="47" spans="2:10" ht="50.25" customHeight="1" x14ac:dyDescent="0.2">
      <c r="B47" s="301" t="s">
        <v>1030</v>
      </c>
      <c r="C47" s="302" t="s">
        <v>1120</v>
      </c>
      <c r="D47" s="295">
        <v>7740</v>
      </c>
      <c r="E47" s="303">
        <v>114</v>
      </c>
      <c r="F47" s="304" t="s">
        <v>1125</v>
      </c>
      <c r="G47" s="298" t="s">
        <v>1126</v>
      </c>
      <c r="H47" s="307">
        <v>1</v>
      </c>
      <c r="I47" s="311">
        <v>0.13</v>
      </c>
      <c r="J47" s="835" t="s">
        <v>1127</v>
      </c>
    </row>
    <row r="48" spans="2:10" ht="50.25" customHeight="1" x14ac:dyDescent="0.2">
      <c r="B48" s="301" t="s">
        <v>1030</v>
      </c>
      <c r="C48" s="302" t="s">
        <v>1120</v>
      </c>
      <c r="D48" s="295">
        <v>7740</v>
      </c>
      <c r="E48" s="303">
        <v>114</v>
      </c>
      <c r="F48" s="304" t="s">
        <v>1125</v>
      </c>
      <c r="G48" s="298" t="s">
        <v>1128</v>
      </c>
      <c r="H48" s="305">
        <v>216940</v>
      </c>
      <c r="I48" s="305">
        <v>28202</v>
      </c>
      <c r="J48" s="845">
        <v>11085</v>
      </c>
    </row>
    <row r="49" spans="2:10" ht="50.25" customHeight="1" x14ac:dyDescent="0.2">
      <c r="B49" s="301" t="s">
        <v>1030</v>
      </c>
      <c r="C49" s="302" t="s">
        <v>1120</v>
      </c>
      <c r="D49" s="295">
        <v>7740</v>
      </c>
      <c r="E49" s="303">
        <v>114</v>
      </c>
      <c r="F49" s="304" t="s">
        <v>1125</v>
      </c>
      <c r="G49" s="298" t="s">
        <v>1129</v>
      </c>
      <c r="H49" s="305">
        <v>99600</v>
      </c>
      <c r="I49" s="306">
        <v>15840</v>
      </c>
      <c r="J49" s="846">
        <v>8561</v>
      </c>
    </row>
    <row r="50" spans="2:10" ht="50.25" customHeight="1" x14ac:dyDescent="0.2">
      <c r="B50" s="301" t="s">
        <v>1130</v>
      </c>
      <c r="C50" s="302" t="s">
        <v>1131</v>
      </c>
      <c r="D50" s="295">
        <v>7564</v>
      </c>
      <c r="E50" s="303">
        <v>364</v>
      </c>
      <c r="F50" s="304" t="s">
        <v>1132</v>
      </c>
      <c r="G50" s="298" t="s">
        <v>1133</v>
      </c>
      <c r="H50" s="307">
        <v>1</v>
      </c>
      <c r="I50" s="308">
        <v>1</v>
      </c>
      <c r="J50" s="836">
        <v>0.71</v>
      </c>
    </row>
    <row r="51" spans="2:10" ht="50.25" customHeight="1" x14ac:dyDescent="0.2">
      <c r="B51" s="301" t="s">
        <v>1134</v>
      </c>
      <c r="C51" s="302" t="s">
        <v>1135</v>
      </c>
      <c r="D51" s="295">
        <v>7741</v>
      </c>
      <c r="E51" s="303">
        <v>411</v>
      </c>
      <c r="F51" s="304" t="s">
        <v>1136</v>
      </c>
      <c r="G51" s="298" t="s">
        <v>1137</v>
      </c>
      <c r="H51" s="307">
        <v>1</v>
      </c>
      <c r="I51" s="308">
        <v>1</v>
      </c>
      <c r="J51" s="836">
        <v>0.71</v>
      </c>
    </row>
    <row r="52" spans="2:10" ht="50.25" customHeight="1" x14ac:dyDescent="0.2">
      <c r="B52" s="301" t="s">
        <v>1134</v>
      </c>
      <c r="C52" s="302" t="s">
        <v>1135</v>
      </c>
      <c r="D52" s="295">
        <v>7741</v>
      </c>
      <c r="E52" s="303">
        <v>412</v>
      </c>
      <c r="F52" s="304" t="s">
        <v>1138</v>
      </c>
      <c r="G52" s="298" t="s">
        <v>1139</v>
      </c>
      <c r="H52" s="307">
        <v>1</v>
      </c>
      <c r="I52" s="830">
        <v>100</v>
      </c>
      <c r="J52" s="835">
        <v>96</v>
      </c>
    </row>
    <row r="53" spans="2:10" ht="50.25" customHeight="1" x14ac:dyDescent="0.2">
      <c r="B53" s="301" t="s">
        <v>1134</v>
      </c>
      <c r="C53" s="302" t="s">
        <v>1135</v>
      </c>
      <c r="D53" s="295">
        <v>7733</v>
      </c>
      <c r="E53" s="303">
        <v>481</v>
      </c>
      <c r="F53" s="304" t="s">
        <v>1140</v>
      </c>
      <c r="G53" s="298" t="s">
        <v>1141</v>
      </c>
      <c r="H53" s="305">
        <v>92</v>
      </c>
      <c r="I53" s="306">
        <v>92</v>
      </c>
      <c r="J53" s="836">
        <v>0</v>
      </c>
    </row>
    <row r="54" spans="2:10" ht="50.25" customHeight="1" x14ac:dyDescent="0.2">
      <c r="B54" s="301" t="s">
        <v>1134</v>
      </c>
      <c r="C54" s="302" t="s">
        <v>1135</v>
      </c>
      <c r="D54" s="295">
        <v>7733</v>
      </c>
      <c r="E54" s="303">
        <v>484</v>
      </c>
      <c r="F54" s="304" t="s">
        <v>1142</v>
      </c>
      <c r="G54" s="298" t="s">
        <v>1143</v>
      </c>
      <c r="H54" s="307">
        <v>0.43</v>
      </c>
      <c r="I54" s="308">
        <v>0.43</v>
      </c>
      <c r="J54" s="836">
        <v>0.4</v>
      </c>
    </row>
    <row r="55" spans="2:10" ht="50.25" customHeight="1" x14ac:dyDescent="0.2">
      <c r="B55" s="301" t="s">
        <v>1134</v>
      </c>
      <c r="C55" s="302" t="s">
        <v>1135</v>
      </c>
      <c r="D55" s="295">
        <v>7748</v>
      </c>
      <c r="E55" s="303">
        <v>513</v>
      </c>
      <c r="F55" s="304" t="s">
        <v>1144</v>
      </c>
      <c r="G55" s="298" t="s">
        <v>1145</v>
      </c>
      <c r="H55" s="307">
        <v>1</v>
      </c>
      <c r="I55" s="308">
        <v>1</v>
      </c>
      <c r="J55" s="847">
        <v>0.8</v>
      </c>
    </row>
    <row r="56" spans="2:10" ht="50.25" customHeight="1" x14ac:dyDescent="0.2">
      <c r="B56" s="301" t="s">
        <v>1134</v>
      </c>
      <c r="C56" s="302" t="s">
        <v>1135</v>
      </c>
      <c r="D56" s="295">
        <v>7748</v>
      </c>
      <c r="E56" s="303">
        <v>519</v>
      </c>
      <c r="F56" s="304" t="s">
        <v>1146</v>
      </c>
      <c r="G56" s="298" t="s">
        <v>1147</v>
      </c>
      <c r="H56" s="307">
        <v>1</v>
      </c>
      <c r="I56" s="831">
        <v>1</v>
      </c>
      <c r="J56" s="848">
        <v>0.87</v>
      </c>
    </row>
    <row r="57" spans="2:10" ht="50.25" customHeight="1" x14ac:dyDescent="0.2">
      <c r="B57" s="301" t="s">
        <v>1134</v>
      </c>
      <c r="C57" s="302" t="s">
        <v>1135</v>
      </c>
      <c r="D57" s="295">
        <v>7735</v>
      </c>
      <c r="E57" s="303">
        <v>545</v>
      </c>
      <c r="F57" s="304" t="s">
        <v>1148</v>
      </c>
      <c r="G57" s="298" t="s">
        <v>1149</v>
      </c>
      <c r="H57" s="305">
        <v>20</v>
      </c>
      <c r="I57" s="832">
        <v>20</v>
      </c>
      <c r="J57" s="849">
        <v>0</v>
      </c>
    </row>
    <row r="58" spans="2:10" ht="50.25" customHeight="1" x14ac:dyDescent="0.2">
      <c r="B58" s="301" t="s">
        <v>1134</v>
      </c>
      <c r="C58" s="302" t="s">
        <v>1135</v>
      </c>
      <c r="D58" s="314">
        <v>7735</v>
      </c>
      <c r="E58" s="315">
        <v>546</v>
      </c>
      <c r="F58" s="316" t="s">
        <v>1150</v>
      </c>
      <c r="G58" s="298" t="s">
        <v>1151</v>
      </c>
      <c r="H58" s="317">
        <v>100</v>
      </c>
      <c r="I58" s="833">
        <v>10</v>
      </c>
      <c r="J58" s="849" t="s">
        <v>1152</v>
      </c>
    </row>
  </sheetData>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05569-CD77-4538-AEA5-937A49E00761}">
  <sheetPr>
    <tabColor theme="0" tint="-0.14999847407452621"/>
  </sheetPr>
  <dimension ref="A1:K120"/>
  <sheetViews>
    <sheetView showGridLines="0" topLeftCell="E6" zoomScale="60" zoomScaleNormal="60" workbookViewId="0">
      <pane xSplit="2" ySplit="2" topLeftCell="G46" activePane="bottomRight" state="frozen"/>
      <selection pane="topRight"/>
      <selection pane="bottomLeft"/>
      <selection pane="bottomRight" activeCell="J47" sqref="J47"/>
    </sheetView>
  </sheetViews>
  <sheetFormatPr baseColWidth="10" defaultColWidth="11.42578125" defaultRowHeight="18.75" x14ac:dyDescent="0.3"/>
  <cols>
    <col min="1" max="1" width="3.140625" style="286" customWidth="1"/>
    <col min="2" max="2" width="17.140625" style="287" customWidth="1"/>
    <col min="3" max="3" width="50.85546875" style="288" customWidth="1"/>
    <col min="4" max="4" width="66" style="288" customWidth="1"/>
    <col min="5" max="5" width="14.42578125" style="287" bestFit="1" customWidth="1"/>
    <col min="6" max="6" width="53.7109375" style="319" customWidth="1"/>
    <col min="7" max="7" width="25.42578125" style="287" customWidth="1"/>
    <col min="8" max="8" width="16.42578125" style="287" bestFit="1" customWidth="1"/>
    <col min="9" max="9" width="26.28515625" style="287" customWidth="1"/>
    <col min="10" max="10" width="22.42578125" style="289" bestFit="1" customWidth="1"/>
    <col min="11" max="11" width="28.28515625" style="287" customWidth="1"/>
    <col min="12" max="16384" width="11.42578125" style="287"/>
  </cols>
  <sheetData>
    <row r="1" spans="1:11" ht="39.75" customHeight="1" x14ac:dyDescent="0.3">
      <c r="J1"/>
      <c r="K1"/>
    </row>
    <row r="2" spans="1:11" customFormat="1" ht="27" customHeight="1" x14ac:dyDescent="0.3">
      <c r="A2" s="286"/>
      <c r="B2" s="909"/>
      <c r="C2" s="910" t="s">
        <v>1153</v>
      </c>
      <c r="D2" s="910"/>
      <c r="E2" s="910"/>
      <c r="F2" s="910"/>
      <c r="G2" s="910"/>
      <c r="H2" s="910"/>
      <c r="I2" s="910"/>
      <c r="J2" s="910"/>
      <c r="K2" s="546"/>
    </row>
    <row r="3" spans="1:11" customFormat="1" ht="27" customHeight="1" x14ac:dyDescent="0.3">
      <c r="A3" s="286"/>
      <c r="B3" s="909"/>
      <c r="C3" s="910"/>
      <c r="D3" s="910"/>
      <c r="E3" s="910"/>
      <c r="F3" s="910"/>
      <c r="G3" s="910"/>
      <c r="H3" s="910"/>
      <c r="I3" s="910"/>
      <c r="J3" s="910"/>
      <c r="K3" s="546"/>
    </row>
    <row r="4" spans="1:11" customFormat="1" ht="27" customHeight="1" x14ac:dyDescent="0.3">
      <c r="A4" s="286"/>
      <c r="B4" s="909"/>
      <c r="C4" s="910"/>
      <c r="D4" s="910"/>
      <c r="E4" s="910"/>
      <c r="F4" s="910"/>
      <c r="G4" s="910"/>
      <c r="H4" s="910"/>
      <c r="I4" s="910"/>
      <c r="J4" s="910"/>
      <c r="K4" s="546"/>
    </row>
    <row r="5" spans="1:11" customFormat="1" ht="27" customHeight="1" x14ac:dyDescent="0.3">
      <c r="A5" s="286"/>
      <c r="B5" s="909"/>
      <c r="C5" s="910"/>
      <c r="D5" s="910"/>
      <c r="E5" s="910"/>
      <c r="F5" s="910"/>
      <c r="G5" s="910"/>
      <c r="H5" s="910"/>
      <c r="I5" s="910"/>
      <c r="J5" s="910"/>
      <c r="K5" s="546"/>
    </row>
    <row r="6" spans="1:11" x14ac:dyDescent="0.3">
      <c r="J6"/>
      <c r="K6"/>
    </row>
    <row r="7" spans="1:11" ht="52.5" customHeight="1" x14ac:dyDescent="0.3">
      <c r="B7" s="320" t="s">
        <v>1154</v>
      </c>
      <c r="C7" s="320" t="s">
        <v>1155</v>
      </c>
      <c r="D7" s="320" t="s">
        <v>1156</v>
      </c>
      <c r="E7" s="320" t="s">
        <v>1157</v>
      </c>
      <c r="F7" s="320" t="s">
        <v>1158</v>
      </c>
      <c r="G7" s="320" t="s">
        <v>1159</v>
      </c>
      <c r="H7" s="320" t="s">
        <v>1160</v>
      </c>
      <c r="I7" s="320" t="s">
        <v>1161</v>
      </c>
      <c r="J7" s="320" t="s">
        <v>1162</v>
      </c>
      <c r="K7" s="547" t="s">
        <v>1029</v>
      </c>
    </row>
    <row r="8" spans="1:11" ht="57" x14ac:dyDescent="0.3">
      <c r="A8" s="321"/>
      <c r="B8" s="322">
        <v>7564</v>
      </c>
      <c r="C8" s="323" t="s">
        <v>1163</v>
      </c>
      <c r="D8" s="323" t="s">
        <v>1164</v>
      </c>
      <c r="E8" s="324">
        <v>1</v>
      </c>
      <c r="F8" s="325" t="s">
        <v>1165</v>
      </c>
      <c r="G8" s="326" t="s">
        <v>1166</v>
      </c>
      <c r="H8" s="326" t="s">
        <v>207</v>
      </c>
      <c r="I8" s="327">
        <v>1</v>
      </c>
      <c r="J8" s="327">
        <v>1</v>
      </c>
      <c r="K8" s="851" t="s">
        <v>1167</v>
      </c>
    </row>
    <row r="9" spans="1:11" ht="44.25" x14ac:dyDescent="0.3">
      <c r="B9" s="328">
        <v>7564</v>
      </c>
      <c r="C9" s="293" t="s">
        <v>1163</v>
      </c>
      <c r="D9" s="293" t="s">
        <v>1164</v>
      </c>
      <c r="E9" s="329">
        <v>2</v>
      </c>
      <c r="F9" s="330" t="s">
        <v>1168</v>
      </c>
      <c r="G9" s="328" t="s">
        <v>1166</v>
      </c>
      <c r="H9" s="328" t="s">
        <v>207</v>
      </c>
      <c r="I9" s="331">
        <v>1</v>
      </c>
      <c r="J9" s="331">
        <v>1</v>
      </c>
      <c r="K9" s="852" t="s">
        <v>1169</v>
      </c>
    </row>
    <row r="10" spans="1:11" ht="50.1" customHeight="1" x14ac:dyDescent="0.3">
      <c r="B10" s="322">
        <v>7565</v>
      </c>
      <c r="C10" s="323" t="s">
        <v>1170</v>
      </c>
      <c r="D10" s="323" t="s">
        <v>1171</v>
      </c>
      <c r="E10" s="324">
        <v>1</v>
      </c>
      <c r="F10" s="325" t="s">
        <v>1172</v>
      </c>
      <c r="G10" s="326" t="s">
        <v>1173</v>
      </c>
      <c r="H10" s="326" t="s">
        <v>86</v>
      </c>
      <c r="I10" s="327">
        <v>3</v>
      </c>
      <c r="J10" s="332" t="s">
        <v>1174</v>
      </c>
      <c r="K10" s="853">
        <v>0</v>
      </c>
    </row>
    <row r="11" spans="1:11" ht="50.1" customHeight="1" x14ac:dyDescent="0.3">
      <c r="B11" s="328">
        <v>7565</v>
      </c>
      <c r="C11" s="293" t="s">
        <v>1170</v>
      </c>
      <c r="D11" s="293" t="s">
        <v>1171</v>
      </c>
      <c r="E11" s="329">
        <v>2</v>
      </c>
      <c r="F11" s="330" t="s">
        <v>1175</v>
      </c>
      <c r="G11" s="328" t="s">
        <v>1173</v>
      </c>
      <c r="H11" s="328" t="s">
        <v>86</v>
      </c>
      <c r="I11" s="333">
        <v>1</v>
      </c>
      <c r="J11" s="334">
        <v>0</v>
      </c>
      <c r="K11" s="854">
        <v>0</v>
      </c>
    </row>
    <row r="12" spans="1:11" ht="50.1" customHeight="1" x14ac:dyDescent="0.3">
      <c r="B12" s="322">
        <v>7565</v>
      </c>
      <c r="C12" s="335" t="s">
        <v>1170</v>
      </c>
      <c r="D12" s="323" t="s">
        <v>1171</v>
      </c>
      <c r="E12" s="324">
        <v>3</v>
      </c>
      <c r="F12" s="325" t="s">
        <v>1176</v>
      </c>
      <c r="G12" s="326" t="s">
        <v>1173</v>
      </c>
      <c r="H12" s="326" t="s">
        <v>86</v>
      </c>
      <c r="I12" s="327">
        <v>6</v>
      </c>
      <c r="J12" s="332" t="s">
        <v>1174</v>
      </c>
      <c r="K12" s="854">
        <v>0</v>
      </c>
    </row>
    <row r="13" spans="1:11" ht="50.1" customHeight="1" x14ac:dyDescent="0.3">
      <c r="B13" s="328">
        <v>7565</v>
      </c>
      <c r="C13" s="293" t="s">
        <v>1170</v>
      </c>
      <c r="D13" s="293" t="s">
        <v>1171</v>
      </c>
      <c r="E13" s="329">
        <v>4</v>
      </c>
      <c r="F13" s="330" t="s">
        <v>1177</v>
      </c>
      <c r="G13" s="328" t="s">
        <v>1173</v>
      </c>
      <c r="H13" s="328" t="s">
        <v>86</v>
      </c>
      <c r="I13" s="333">
        <v>1</v>
      </c>
      <c r="J13" s="334">
        <v>0</v>
      </c>
      <c r="K13" s="854">
        <v>0</v>
      </c>
    </row>
    <row r="14" spans="1:11" ht="50.1" customHeight="1" x14ac:dyDescent="0.3">
      <c r="B14" s="322">
        <v>7565</v>
      </c>
      <c r="C14" s="335" t="s">
        <v>1170</v>
      </c>
      <c r="D14" s="335" t="s">
        <v>1171</v>
      </c>
      <c r="E14" s="324">
        <v>5</v>
      </c>
      <c r="F14" s="325" t="s">
        <v>1178</v>
      </c>
      <c r="G14" s="326" t="s">
        <v>1173</v>
      </c>
      <c r="H14" s="326" t="s">
        <v>86</v>
      </c>
      <c r="I14" s="327">
        <v>4</v>
      </c>
      <c r="J14" s="332">
        <v>1</v>
      </c>
      <c r="K14" s="854">
        <v>0</v>
      </c>
    </row>
    <row r="15" spans="1:11" ht="96" customHeight="1" x14ac:dyDescent="0.3">
      <c r="B15" s="328">
        <v>7565</v>
      </c>
      <c r="C15" s="293" t="s">
        <v>1170</v>
      </c>
      <c r="D15" s="293" t="s">
        <v>1171</v>
      </c>
      <c r="E15" s="329">
        <v>6</v>
      </c>
      <c r="F15" s="330" t="s">
        <v>1179</v>
      </c>
      <c r="G15" s="328" t="s">
        <v>1173</v>
      </c>
      <c r="H15" s="336" t="s">
        <v>142</v>
      </c>
      <c r="I15" s="331">
        <v>1</v>
      </c>
      <c r="J15" s="337">
        <v>1</v>
      </c>
      <c r="K15" s="854" t="s">
        <v>1180</v>
      </c>
    </row>
    <row r="16" spans="1:11" ht="50.1" customHeight="1" x14ac:dyDescent="0.3">
      <c r="B16" s="322">
        <v>7565</v>
      </c>
      <c r="C16" s="335" t="s">
        <v>1170</v>
      </c>
      <c r="D16" s="323" t="s">
        <v>1171</v>
      </c>
      <c r="E16" s="324">
        <v>7</v>
      </c>
      <c r="F16" s="325" t="s">
        <v>1181</v>
      </c>
      <c r="G16" s="326" t="s">
        <v>1173</v>
      </c>
      <c r="H16" s="326" t="s">
        <v>142</v>
      </c>
      <c r="I16" s="338">
        <v>0.6</v>
      </c>
      <c r="J16" s="339">
        <v>0.6</v>
      </c>
      <c r="K16" s="854" t="s">
        <v>1182</v>
      </c>
    </row>
    <row r="17" spans="2:11" ht="50.1" customHeight="1" x14ac:dyDescent="0.3">
      <c r="B17" s="328">
        <v>7565</v>
      </c>
      <c r="C17" s="293" t="s">
        <v>1170</v>
      </c>
      <c r="D17" s="293" t="s">
        <v>1171</v>
      </c>
      <c r="E17" s="329">
        <v>8</v>
      </c>
      <c r="F17" s="330" t="s">
        <v>1183</v>
      </c>
      <c r="G17" s="328" t="s">
        <v>1173</v>
      </c>
      <c r="H17" s="328" t="s">
        <v>86</v>
      </c>
      <c r="I17" s="331">
        <v>1</v>
      </c>
      <c r="J17" s="337">
        <v>0.15</v>
      </c>
      <c r="K17" s="854" t="s">
        <v>1180</v>
      </c>
    </row>
    <row r="18" spans="2:11" ht="50.1" customHeight="1" x14ac:dyDescent="0.3">
      <c r="B18" s="322">
        <v>7565</v>
      </c>
      <c r="C18" s="335" t="s">
        <v>1170</v>
      </c>
      <c r="D18" s="335" t="s">
        <v>1171</v>
      </c>
      <c r="E18" s="340">
        <v>9</v>
      </c>
      <c r="F18" s="325" t="s">
        <v>1184</v>
      </c>
      <c r="G18" s="326" t="s">
        <v>1173</v>
      </c>
      <c r="H18" s="326" t="s">
        <v>86</v>
      </c>
      <c r="I18" s="327">
        <v>10</v>
      </c>
      <c r="J18" s="332">
        <v>1</v>
      </c>
      <c r="K18" s="854">
        <v>1</v>
      </c>
    </row>
    <row r="19" spans="2:11" ht="69.75" customHeight="1" x14ac:dyDescent="0.3">
      <c r="B19" s="328">
        <v>7565</v>
      </c>
      <c r="C19" s="293" t="s">
        <v>1170</v>
      </c>
      <c r="D19" s="293" t="s">
        <v>1171</v>
      </c>
      <c r="E19" s="329">
        <v>11</v>
      </c>
      <c r="F19" s="330" t="s">
        <v>1185</v>
      </c>
      <c r="G19" s="328" t="s">
        <v>1173</v>
      </c>
      <c r="H19" s="328" t="s">
        <v>86</v>
      </c>
      <c r="I19" s="331">
        <v>1</v>
      </c>
      <c r="J19" s="337">
        <v>0</v>
      </c>
      <c r="K19" s="854" t="s">
        <v>1180</v>
      </c>
    </row>
    <row r="20" spans="2:11" ht="50.1" customHeight="1" x14ac:dyDescent="0.3">
      <c r="B20" s="322">
        <v>7565</v>
      </c>
      <c r="C20" s="323" t="s">
        <v>1170</v>
      </c>
      <c r="D20" s="323" t="s">
        <v>1171</v>
      </c>
      <c r="E20" s="324">
        <v>12</v>
      </c>
      <c r="F20" s="325" t="s">
        <v>1186</v>
      </c>
      <c r="G20" s="326" t="s">
        <v>1173</v>
      </c>
      <c r="H20" s="326" t="s">
        <v>86</v>
      </c>
      <c r="I20" s="338">
        <v>1</v>
      </c>
      <c r="J20" s="341">
        <v>1.0999999999999999E-2</v>
      </c>
      <c r="K20" s="854" t="s">
        <v>1187</v>
      </c>
    </row>
    <row r="21" spans="2:11" ht="50.1" customHeight="1" x14ac:dyDescent="0.3">
      <c r="B21" s="328">
        <v>7730</v>
      </c>
      <c r="C21" s="293" t="s">
        <v>861</v>
      </c>
      <c r="D21" s="293" t="s">
        <v>1188</v>
      </c>
      <c r="E21" s="329">
        <v>1</v>
      </c>
      <c r="F21" s="330" t="s">
        <v>1189</v>
      </c>
      <c r="G21" s="328" t="s">
        <v>1166</v>
      </c>
      <c r="H21" s="328" t="s">
        <v>86</v>
      </c>
      <c r="I21" s="333">
        <v>1</v>
      </c>
      <c r="J21" s="342">
        <v>0.2</v>
      </c>
      <c r="K21" s="853" t="s">
        <v>1114</v>
      </c>
    </row>
    <row r="22" spans="2:11" ht="50.1" customHeight="1" x14ac:dyDescent="0.3">
      <c r="B22" s="322">
        <v>7730</v>
      </c>
      <c r="C22" s="323" t="s">
        <v>861</v>
      </c>
      <c r="D22" s="323" t="s">
        <v>1188</v>
      </c>
      <c r="E22" s="324">
        <v>2</v>
      </c>
      <c r="F22" s="325" t="s">
        <v>1190</v>
      </c>
      <c r="G22" s="326" t="s">
        <v>1191</v>
      </c>
      <c r="H22" s="326" t="s">
        <v>86</v>
      </c>
      <c r="I22" s="327">
        <v>16</v>
      </c>
      <c r="J22" s="343" t="s">
        <v>1174</v>
      </c>
      <c r="K22" s="855">
        <v>0</v>
      </c>
    </row>
    <row r="23" spans="2:11" ht="50.1" customHeight="1" x14ac:dyDescent="0.3">
      <c r="B23" s="328">
        <v>7730</v>
      </c>
      <c r="C23" s="293" t="s">
        <v>861</v>
      </c>
      <c r="D23" s="293" t="s">
        <v>1188</v>
      </c>
      <c r="E23" s="329">
        <v>3</v>
      </c>
      <c r="F23" s="330" t="s">
        <v>1192</v>
      </c>
      <c r="G23" s="328" t="s">
        <v>1166</v>
      </c>
      <c r="H23" s="328" t="s">
        <v>86</v>
      </c>
      <c r="I23" s="299">
        <v>65.150999999999996</v>
      </c>
      <c r="J23" s="344">
        <v>6696</v>
      </c>
      <c r="K23" s="852">
        <v>2521</v>
      </c>
    </row>
    <row r="24" spans="2:11" ht="50.1" customHeight="1" x14ac:dyDescent="0.3">
      <c r="B24" s="322">
        <v>7733</v>
      </c>
      <c r="C24" s="323" t="s">
        <v>925</v>
      </c>
      <c r="D24" s="323" t="s">
        <v>1193</v>
      </c>
      <c r="E24" s="324">
        <v>1</v>
      </c>
      <c r="F24" s="325" t="s">
        <v>1194</v>
      </c>
      <c r="G24" s="326" t="s">
        <v>1166</v>
      </c>
      <c r="H24" s="326" t="s">
        <v>207</v>
      </c>
      <c r="I24" s="338">
        <v>0.43</v>
      </c>
      <c r="J24" s="338">
        <v>0.43</v>
      </c>
      <c r="K24" s="856" t="s">
        <v>1195</v>
      </c>
    </row>
    <row r="25" spans="2:11" ht="50.1" customHeight="1" x14ac:dyDescent="0.3">
      <c r="B25" s="328">
        <v>7733</v>
      </c>
      <c r="C25" s="293" t="s">
        <v>925</v>
      </c>
      <c r="D25" s="293" t="s">
        <v>1193</v>
      </c>
      <c r="E25" s="329">
        <v>2</v>
      </c>
      <c r="F25" s="330" t="s">
        <v>1196</v>
      </c>
      <c r="G25" s="328" t="s">
        <v>1166</v>
      </c>
      <c r="H25" s="328" t="s">
        <v>142</v>
      </c>
      <c r="I25" s="345">
        <v>1</v>
      </c>
      <c r="J25" s="337">
        <v>1</v>
      </c>
      <c r="K25" s="857" t="s">
        <v>1197</v>
      </c>
    </row>
    <row r="26" spans="2:11" ht="50.1" customHeight="1" x14ac:dyDescent="0.3">
      <c r="B26" s="322">
        <v>7733</v>
      </c>
      <c r="C26" s="323" t="s">
        <v>925</v>
      </c>
      <c r="D26" s="323" t="s">
        <v>1193</v>
      </c>
      <c r="E26" s="324">
        <v>3</v>
      </c>
      <c r="F26" s="325" t="s">
        <v>1198</v>
      </c>
      <c r="G26" s="326" t="s">
        <v>1166</v>
      </c>
      <c r="H26" s="326" t="s">
        <v>142</v>
      </c>
      <c r="I26" s="346">
        <v>1</v>
      </c>
      <c r="J26" s="339">
        <v>1</v>
      </c>
      <c r="K26" s="857" t="s">
        <v>1199</v>
      </c>
    </row>
    <row r="27" spans="2:11" ht="50.1" customHeight="1" x14ac:dyDescent="0.3">
      <c r="B27" s="328">
        <v>7733</v>
      </c>
      <c r="C27" s="293" t="s">
        <v>925</v>
      </c>
      <c r="D27" s="293" t="s">
        <v>1193</v>
      </c>
      <c r="E27" s="329">
        <v>4</v>
      </c>
      <c r="F27" s="330" t="s">
        <v>1200</v>
      </c>
      <c r="G27" s="328" t="s">
        <v>1166</v>
      </c>
      <c r="H27" s="328" t="s">
        <v>142</v>
      </c>
      <c r="I27" s="345">
        <v>1</v>
      </c>
      <c r="J27" s="337">
        <v>1</v>
      </c>
      <c r="K27" s="858" t="s">
        <v>1201</v>
      </c>
    </row>
    <row r="28" spans="2:11" ht="50.1" customHeight="1" x14ac:dyDescent="0.3">
      <c r="B28" s="322">
        <v>7735</v>
      </c>
      <c r="C28" s="335" t="s">
        <v>286</v>
      </c>
      <c r="D28" s="335" t="s">
        <v>1202</v>
      </c>
      <c r="E28" s="340">
        <v>1</v>
      </c>
      <c r="F28" s="347" t="s">
        <v>1203</v>
      </c>
      <c r="G28" s="322" t="s">
        <v>1166</v>
      </c>
      <c r="H28" s="322" t="s">
        <v>86</v>
      </c>
      <c r="I28" s="348">
        <v>1</v>
      </c>
      <c r="J28" s="332">
        <v>0.1</v>
      </c>
      <c r="K28" s="855" t="s">
        <v>1204</v>
      </c>
    </row>
    <row r="29" spans="2:11" ht="50.1" customHeight="1" x14ac:dyDescent="0.3">
      <c r="B29" s="328">
        <v>7735</v>
      </c>
      <c r="C29" s="293" t="s">
        <v>286</v>
      </c>
      <c r="D29" s="293" t="s">
        <v>1202</v>
      </c>
      <c r="E29" s="329">
        <v>2</v>
      </c>
      <c r="F29" s="330" t="s">
        <v>1205</v>
      </c>
      <c r="G29" s="328" t="s">
        <v>1206</v>
      </c>
      <c r="H29" s="328" t="s">
        <v>207</v>
      </c>
      <c r="I29" s="333">
        <v>100</v>
      </c>
      <c r="J29" s="334">
        <v>100</v>
      </c>
      <c r="K29" s="855">
        <v>50</v>
      </c>
    </row>
    <row r="30" spans="2:11" ht="50.1" customHeight="1" x14ac:dyDescent="0.3">
      <c r="B30" s="322">
        <v>7735</v>
      </c>
      <c r="C30" s="335" t="s">
        <v>286</v>
      </c>
      <c r="D30" s="335" t="s">
        <v>1202</v>
      </c>
      <c r="E30" s="340">
        <v>3</v>
      </c>
      <c r="F30" s="347" t="s">
        <v>1207</v>
      </c>
      <c r="G30" s="322" t="s">
        <v>1166</v>
      </c>
      <c r="H30" s="322" t="s">
        <v>86</v>
      </c>
      <c r="I30" s="348">
        <v>1</v>
      </c>
      <c r="J30" s="332">
        <v>0.1</v>
      </c>
      <c r="K30" s="855" t="s">
        <v>1208</v>
      </c>
    </row>
    <row r="31" spans="2:11" ht="50.1" customHeight="1" x14ac:dyDescent="0.3">
      <c r="B31" s="328">
        <v>7735</v>
      </c>
      <c r="C31" s="293" t="s">
        <v>286</v>
      </c>
      <c r="D31" s="293" t="s">
        <v>1202</v>
      </c>
      <c r="E31" s="329">
        <v>4</v>
      </c>
      <c r="F31" s="330" t="s">
        <v>1209</v>
      </c>
      <c r="G31" s="328" t="s">
        <v>1166</v>
      </c>
      <c r="H31" s="328" t="s">
        <v>86</v>
      </c>
      <c r="I31" s="333">
        <v>280000</v>
      </c>
      <c r="J31" s="349">
        <v>11944</v>
      </c>
      <c r="K31" s="855">
        <v>12398</v>
      </c>
    </row>
    <row r="32" spans="2:11" ht="70.5" customHeight="1" x14ac:dyDescent="0.3">
      <c r="B32" s="322">
        <v>7735</v>
      </c>
      <c r="C32" s="335" t="s">
        <v>286</v>
      </c>
      <c r="D32" s="335" t="s">
        <v>1202</v>
      </c>
      <c r="E32" s="340">
        <v>5</v>
      </c>
      <c r="F32" s="347" t="s">
        <v>1210</v>
      </c>
      <c r="G32" s="322" t="s">
        <v>1166</v>
      </c>
      <c r="H32" s="322" t="s">
        <v>142</v>
      </c>
      <c r="I32" s="327">
        <v>20</v>
      </c>
      <c r="J32" s="332">
        <v>20</v>
      </c>
      <c r="K32" s="855">
        <v>20</v>
      </c>
    </row>
    <row r="33" spans="2:11" ht="50.1" customHeight="1" x14ac:dyDescent="0.3">
      <c r="B33" s="328">
        <v>7740</v>
      </c>
      <c r="C33" s="293" t="s">
        <v>907</v>
      </c>
      <c r="D33" s="293" t="s">
        <v>1211</v>
      </c>
      <c r="E33" s="329">
        <v>1</v>
      </c>
      <c r="F33" s="330" t="s">
        <v>1212</v>
      </c>
      <c r="G33" s="328" t="s">
        <v>1166</v>
      </c>
      <c r="H33" s="328" t="s">
        <v>86</v>
      </c>
      <c r="I33" s="333">
        <v>1</v>
      </c>
      <c r="J33" s="334">
        <v>0.13</v>
      </c>
      <c r="K33" s="851" t="s">
        <v>1213</v>
      </c>
    </row>
    <row r="34" spans="2:11" ht="50.1" customHeight="1" x14ac:dyDescent="0.3">
      <c r="B34" s="322">
        <v>7740</v>
      </c>
      <c r="C34" s="323" t="s">
        <v>907</v>
      </c>
      <c r="D34" s="323" t="s">
        <v>1211</v>
      </c>
      <c r="E34" s="324">
        <v>2</v>
      </c>
      <c r="F34" s="325" t="s">
        <v>1214</v>
      </c>
      <c r="G34" s="326" t="s">
        <v>1166</v>
      </c>
      <c r="H34" s="326" t="s">
        <v>86</v>
      </c>
      <c r="I34" s="327">
        <v>1</v>
      </c>
      <c r="J34" s="334">
        <v>0.13</v>
      </c>
      <c r="K34" s="855" t="s">
        <v>1215</v>
      </c>
    </row>
    <row r="35" spans="2:11" ht="50.1" customHeight="1" x14ac:dyDescent="0.3">
      <c r="B35" s="328">
        <v>7740</v>
      </c>
      <c r="C35" s="293" t="s">
        <v>907</v>
      </c>
      <c r="D35" s="293" t="s">
        <v>1211</v>
      </c>
      <c r="E35" s="329">
        <v>3</v>
      </c>
      <c r="F35" s="350" t="s">
        <v>1216</v>
      </c>
      <c r="G35" s="328" t="s">
        <v>1166</v>
      </c>
      <c r="H35" s="328" t="s">
        <v>86</v>
      </c>
      <c r="I35" s="333">
        <v>27538</v>
      </c>
      <c r="J35" s="334">
        <v>225</v>
      </c>
      <c r="K35" s="855">
        <v>431</v>
      </c>
    </row>
    <row r="36" spans="2:11" ht="50.1" customHeight="1" x14ac:dyDescent="0.3">
      <c r="B36" s="322">
        <v>7740</v>
      </c>
      <c r="C36" s="323" t="s">
        <v>907</v>
      </c>
      <c r="D36" s="323" t="s">
        <v>1211</v>
      </c>
      <c r="E36" s="324">
        <v>4</v>
      </c>
      <c r="F36" s="325" t="s">
        <v>1217</v>
      </c>
      <c r="G36" s="326" t="s">
        <v>1166</v>
      </c>
      <c r="H36" s="326" t="s">
        <v>86</v>
      </c>
      <c r="I36" s="338">
        <v>1</v>
      </c>
      <c r="J36" s="351">
        <v>8.6199999999999999E-2</v>
      </c>
      <c r="K36" s="855" t="s">
        <v>1218</v>
      </c>
    </row>
    <row r="37" spans="2:11" ht="50.1" customHeight="1" x14ac:dyDescent="0.3">
      <c r="B37" s="328">
        <v>7740</v>
      </c>
      <c r="C37" s="293" t="s">
        <v>907</v>
      </c>
      <c r="D37" s="293" t="s">
        <v>1211</v>
      </c>
      <c r="E37" s="329">
        <v>5</v>
      </c>
      <c r="F37" s="330" t="s">
        <v>1219</v>
      </c>
      <c r="G37" s="328" t="s">
        <v>1166</v>
      </c>
      <c r="H37" s="328" t="s">
        <v>142</v>
      </c>
      <c r="I37" s="352">
        <v>1</v>
      </c>
      <c r="J37" s="337">
        <v>1</v>
      </c>
      <c r="K37" s="859">
        <v>1</v>
      </c>
    </row>
    <row r="38" spans="2:11" ht="50.1" customHeight="1" x14ac:dyDescent="0.3">
      <c r="B38" s="322">
        <v>7741</v>
      </c>
      <c r="C38" s="335" t="s">
        <v>98</v>
      </c>
      <c r="D38" s="335" t="s">
        <v>1220</v>
      </c>
      <c r="E38" s="324">
        <v>1</v>
      </c>
      <c r="F38" s="325" t="s">
        <v>1221</v>
      </c>
      <c r="G38" s="326" t="s">
        <v>1166</v>
      </c>
      <c r="H38" s="326" t="s">
        <v>142</v>
      </c>
      <c r="I38" s="346">
        <v>1</v>
      </c>
      <c r="J38" s="339">
        <v>1</v>
      </c>
      <c r="K38" s="860" t="s">
        <v>1222</v>
      </c>
    </row>
    <row r="39" spans="2:11" ht="50.1" customHeight="1" x14ac:dyDescent="0.3">
      <c r="B39" s="328">
        <v>7741</v>
      </c>
      <c r="C39" s="293" t="s">
        <v>98</v>
      </c>
      <c r="D39" s="293" t="s">
        <v>1220</v>
      </c>
      <c r="E39" s="329">
        <v>2</v>
      </c>
      <c r="F39" s="330" t="s">
        <v>1223</v>
      </c>
      <c r="G39" s="328" t="s">
        <v>1166</v>
      </c>
      <c r="H39" s="328" t="s">
        <v>142</v>
      </c>
      <c r="I39" s="352">
        <v>1</v>
      </c>
      <c r="J39" s="337">
        <v>1</v>
      </c>
      <c r="K39" s="857" t="s">
        <v>1222</v>
      </c>
    </row>
    <row r="40" spans="2:11" ht="50.1" customHeight="1" x14ac:dyDescent="0.3">
      <c r="B40" s="322">
        <v>7741</v>
      </c>
      <c r="C40" s="335" t="s">
        <v>98</v>
      </c>
      <c r="D40" s="335" t="s">
        <v>1220</v>
      </c>
      <c r="E40" s="324">
        <v>3</v>
      </c>
      <c r="F40" s="325" t="s">
        <v>1224</v>
      </c>
      <c r="G40" s="326" t="s">
        <v>1166</v>
      </c>
      <c r="H40" s="326" t="s">
        <v>207</v>
      </c>
      <c r="I40" s="327">
        <v>1</v>
      </c>
      <c r="J40" s="332">
        <v>1</v>
      </c>
      <c r="K40" s="857" t="s">
        <v>1085</v>
      </c>
    </row>
    <row r="41" spans="2:11" ht="50.1" customHeight="1" x14ac:dyDescent="0.3">
      <c r="B41" s="328">
        <v>7741</v>
      </c>
      <c r="C41" s="293" t="s">
        <v>98</v>
      </c>
      <c r="D41" s="293" t="s">
        <v>1220</v>
      </c>
      <c r="E41" s="329">
        <v>4</v>
      </c>
      <c r="F41" s="330" t="s">
        <v>1225</v>
      </c>
      <c r="G41" s="328" t="s">
        <v>1166</v>
      </c>
      <c r="H41" s="328" t="s">
        <v>207</v>
      </c>
      <c r="I41" s="333">
        <v>1</v>
      </c>
      <c r="J41" s="334">
        <v>1</v>
      </c>
      <c r="K41" s="857" t="s">
        <v>1034</v>
      </c>
    </row>
    <row r="42" spans="2:11" ht="50.1" customHeight="1" x14ac:dyDescent="0.3">
      <c r="B42" s="322">
        <v>7741</v>
      </c>
      <c r="C42" s="335" t="s">
        <v>98</v>
      </c>
      <c r="D42" s="335" t="s">
        <v>1220</v>
      </c>
      <c r="E42" s="324">
        <v>5</v>
      </c>
      <c r="F42" s="325" t="s">
        <v>1226</v>
      </c>
      <c r="G42" s="326" t="s">
        <v>1166</v>
      </c>
      <c r="H42" s="326" t="s">
        <v>142</v>
      </c>
      <c r="I42" s="346">
        <v>1</v>
      </c>
      <c r="J42" s="339">
        <v>1</v>
      </c>
      <c r="K42" s="857" t="s">
        <v>1227</v>
      </c>
    </row>
    <row r="43" spans="2:11" ht="50.1" customHeight="1" x14ac:dyDescent="0.3">
      <c r="B43" s="328">
        <v>7741</v>
      </c>
      <c r="C43" s="293" t="s">
        <v>98</v>
      </c>
      <c r="D43" s="293" t="s">
        <v>1220</v>
      </c>
      <c r="E43" s="329">
        <v>6</v>
      </c>
      <c r="F43" s="330" t="s">
        <v>1228</v>
      </c>
      <c r="G43" s="328" t="s">
        <v>1191</v>
      </c>
      <c r="H43" s="328" t="s">
        <v>142</v>
      </c>
      <c r="I43" s="352">
        <v>1</v>
      </c>
      <c r="J43" s="337">
        <v>1</v>
      </c>
      <c r="K43" s="857" t="s">
        <v>1229</v>
      </c>
    </row>
    <row r="44" spans="2:11" ht="50.1" customHeight="1" x14ac:dyDescent="0.3">
      <c r="B44" s="322">
        <v>7741</v>
      </c>
      <c r="C44" s="335" t="s">
        <v>98</v>
      </c>
      <c r="D44" s="335" t="s">
        <v>1220</v>
      </c>
      <c r="E44" s="340">
        <v>7</v>
      </c>
      <c r="F44" s="347" t="s">
        <v>1230</v>
      </c>
      <c r="G44" s="322" t="s">
        <v>1166</v>
      </c>
      <c r="H44" s="322" t="s">
        <v>86</v>
      </c>
      <c r="I44" s="348">
        <v>11</v>
      </c>
      <c r="J44" s="332">
        <v>1</v>
      </c>
      <c r="K44" s="857">
        <v>0</v>
      </c>
    </row>
    <row r="45" spans="2:11" ht="50.1" customHeight="1" x14ac:dyDescent="0.3">
      <c r="B45" s="328">
        <v>7741</v>
      </c>
      <c r="C45" s="293" t="s">
        <v>98</v>
      </c>
      <c r="D45" s="293" t="s">
        <v>1220</v>
      </c>
      <c r="E45" s="329">
        <v>8</v>
      </c>
      <c r="F45" s="330" t="s">
        <v>1231</v>
      </c>
      <c r="G45" s="328" t="s">
        <v>1166</v>
      </c>
      <c r="H45" s="328" t="s">
        <v>142</v>
      </c>
      <c r="I45" s="352">
        <v>1</v>
      </c>
      <c r="J45" s="337">
        <v>1</v>
      </c>
      <c r="K45" s="861">
        <v>0.6</v>
      </c>
    </row>
    <row r="46" spans="2:11" ht="117.75" customHeight="1" x14ac:dyDescent="0.3">
      <c r="B46" s="353">
        <v>7744</v>
      </c>
      <c r="C46" s="293" t="s">
        <v>1232</v>
      </c>
      <c r="D46" s="293" t="s">
        <v>1233</v>
      </c>
      <c r="E46" s="329">
        <v>1</v>
      </c>
      <c r="F46" s="330" t="s">
        <v>1234</v>
      </c>
      <c r="G46" s="353" t="s">
        <v>1166</v>
      </c>
      <c r="H46" s="353" t="s">
        <v>207</v>
      </c>
      <c r="I46" s="354">
        <v>1</v>
      </c>
      <c r="J46" s="332">
        <v>1</v>
      </c>
      <c r="K46" s="851" t="s">
        <v>1062</v>
      </c>
    </row>
    <row r="47" spans="2:11" ht="117.75" customHeight="1" x14ac:dyDescent="0.3">
      <c r="B47" s="353">
        <v>7744</v>
      </c>
      <c r="C47" s="293" t="s">
        <v>1232</v>
      </c>
      <c r="D47" s="293" t="s">
        <v>1233</v>
      </c>
      <c r="E47" s="329">
        <v>2</v>
      </c>
      <c r="F47" s="330" t="s">
        <v>1235</v>
      </c>
      <c r="G47" s="353" t="s">
        <v>1166</v>
      </c>
      <c r="H47" s="353" t="s">
        <v>142</v>
      </c>
      <c r="I47" s="354">
        <v>71000</v>
      </c>
      <c r="J47" s="334">
        <v>71000</v>
      </c>
      <c r="K47" s="855">
        <v>0</v>
      </c>
    </row>
    <row r="48" spans="2:11" ht="83.25" customHeight="1" x14ac:dyDescent="0.3">
      <c r="B48" s="353">
        <v>7744</v>
      </c>
      <c r="C48" s="293" t="s">
        <v>1232</v>
      </c>
      <c r="D48" s="293" t="s">
        <v>1233</v>
      </c>
      <c r="E48" s="329">
        <v>3</v>
      </c>
      <c r="F48" s="330" t="s">
        <v>1236</v>
      </c>
      <c r="G48" s="353" t="s">
        <v>1166</v>
      </c>
      <c r="H48" s="353" t="s">
        <v>207</v>
      </c>
      <c r="I48" s="354">
        <v>20700</v>
      </c>
      <c r="J48" s="332">
        <v>20700</v>
      </c>
      <c r="K48" s="855">
        <v>20174</v>
      </c>
    </row>
    <row r="49" spans="2:11" ht="80.25" customHeight="1" x14ac:dyDescent="0.3">
      <c r="B49" s="328">
        <v>7744</v>
      </c>
      <c r="C49" s="293" t="s">
        <v>1232</v>
      </c>
      <c r="D49" s="293" t="s">
        <v>1233</v>
      </c>
      <c r="E49" s="329">
        <v>4</v>
      </c>
      <c r="F49" s="330" t="s">
        <v>1237</v>
      </c>
      <c r="G49" s="328" t="s">
        <v>1166</v>
      </c>
      <c r="H49" s="328" t="s">
        <v>207</v>
      </c>
      <c r="I49" s="333">
        <v>1</v>
      </c>
      <c r="J49" s="334">
        <v>1</v>
      </c>
      <c r="K49" s="855" t="s">
        <v>1238</v>
      </c>
    </row>
    <row r="50" spans="2:11" ht="75.75" customHeight="1" x14ac:dyDescent="0.3">
      <c r="B50" s="328">
        <v>7744</v>
      </c>
      <c r="C50" s="293" t="s">
        <v>1232</v>
      </c>
      <c r="D50" s="293" t="s">
        <v>1233</v>
      </c>
      <c r="E50" s="329">
        <v>5</v>
      </c>
      <c r="F50" s="330" t="s">
        <v>1239</v>
      </c>
      <c r="G50" s="328" t="s">
        <v>1166</v>
      </c>
      <c r="H50" s="328" t="s">
        <v>207</v>
      </c>
      <c r="I50" s="333">
        <v>21200</v>
      </c>
      <c r="J50" s="332">
        <v>21200</v>
      </c>
      <c r="K50" s="855">
        <v>21399</v>
      </c>
    </row>
    <row r="51" spans="2:11" ht="72" customHeight="1" x14ac:dyDescent="0.3">
      <c r="B51" s="328">
        <v>7744</v>
      </c>
      <c r="C51" s="293" t="s">
        <v>1232</v>
      </c>
      <c r="D51" s="293" t="s">
        <v>1233</v>
      </c>
      <c r="E51" s="329">
        <v>6</v>
      </c>
      <c r="F51" s="330" t="s">
        <v>1240</v>
      </c>
      <c r="G51" s="328" t="s">
        <v>1166</v>
      </c>
      <c r="H51" s="328" t="s">
        <v>207</v>
      </c>
      <c r="I51" s="333">
        <v>8300</v>
      </c>
      <c r="J51" s="334">
        <v>8300</v>
      </c>
      <c r="K51" s="852">
        <v>7847</v>
      </c>
    </row>
    <row r="52" spans="2:11" ht="50.1" customHeight="1" x14ac:dyDescent="0.3">
      <c r="B52" s="328">
        <v>7745</v>
      </c>
      <c r="C52" s="293" t="s">
        <v>193</v>
      </c>
      <c r="D52" s="293" t="s">
        <v>1241</v>
      </c>
      <c r="E52" s="329">
        <v>1</v>
      </c>
      <c r="F52" s="330" t="s">
        <v>1242</v>
      </c>
      <c r="G52" s="293" t="s">
        <v>1243</v>
      </c>
      <c r="H52" s="328" t="s">
        <v>86</v>
      </c>
      <c r="I52" s="333">
        <v>4500</v>
      </c>
      <c r="J52" s="332" t="s">
        <v>1174</v>
      </c>
      <c r="K52" s="332">
        <v>0</v>
      </c>
    </row>
    <row r="53" spans="2:11" ht="50.1" customHeight="1" x14ac:dyDescent="0.3">
      <c r="B53" s="328">
        <v>7745</v>
      </c>
      <c r="C53" s="293" t="s">
        <v>193</v>
      </c>
      <c r="D53" s="293" t="s">
        <v>1241</v>
      </c>
      <c r="E53" s="329">
        <v>2</v>
      </c>
      <c r="F53" s="330" t="s">
        <v>1244</v>
      </c>
      <c r="G53" s="328" t="s">
        <v>1166</v>
      </c>
      <c r="H53" s="328" t="s">
        <v>142</v>
      </c>
      <c r="I53" s="331">
        <v>1</v>
      </c>
      <c r="J53" s="337">
        <v>1</v>
      </c>
      <c r="K53" s="851" t="s">
        <v>1079</v>
      </c>
    </row>
    <row r="54" spans="2:11" ht="50.1" customHeight="1" x14ac:dyDescent="0.3">
      <c r="B54" s="328">
        <v>7745</v>
      </c>
      <c r="C54" s="293" t="s">
        <v>193</v>
      </c>
      <c r="D54" s="293" t="s">
        <v>1241</v>
      </c>
      <c r="E54" s="329">
        <v>3</v>
      </c>
      <c r="F54" s="330" t="s">
        <v>1245</v>
      </c>
      <c r="G54" s="328" t="s">
        <v>1166</v>
      </c>
      <c r="H54" s="328" t="s">
        <v>207</v>
      </c>
      <c r="I54" s="333">
        <v>2</v>
      </c>
      <c r="J54" s="339" t="s">
        <v>1174</v>
      </c>
      <c r="K54" s="862">
        <v>0</v>
      </c>
    </row>
    <row r="55" spans="2:11" ht="58.5" x14ac:dyDescent="0.3">
      <c r="B55" s="328">
        <v>7745</v>
      </c>
      <c r="C55" s="293" t="s">
        <v>193</v>
      </c>
      <c r="D55" s="293" t="s">
        <v>1241</v>
      </c>
      <c r="E55" s="329">
        <v>4</v>
      </c>
      <c r="F55" s="330" t="s">
        <v>1246</v>
      </c>
      <c r="G55" s="328" t="s">
        <v>1166</v>
      </c>
      <c r="H55" s="328" t="s">
        <v>142</v>
      </c>
      <c r="I55" s="352">
        <v>1</v>
      </c>
      <c r="J55" s="337">
        <v>1</v>
      </c>
      <c r="K55" s="855" t="s">
        <v>1082</v>
      </c>
    </row>
    <row r="56" spans="2:11" ht="50.1" customHeight="1" x14ac:dyDescent="0.3">
      <c r="B56" s="328">
        <v>7745</v>
      </c>
      <c r="C56" s="293" t="s">
        <v>193</v>
      </c>
      <c r="D56" s="293" t="s">
        <v>1241</v>
      </c>
      <c r="E56" s="329">
        <v>5</v>
      </c>
      <c r="F56" s="330" t="s">
        <v>1247</v>
      </c>
      <c r="G56" s="293" t="s">
        <v>1243</v>
      </c>
      <c r="H56" s="328" t="s">
        <v>142</v>
      </c>
      <c r="I56" s="352">
        <v>1</v>
      </c>
      <c r="J56" s="339" t="s">
        <v>1174</v>
      </c>
      <c r="K56" s="862">
        <v>0</v>
      </c>
    </row>
    <row r="57" spans="2:11" ht="89.25" customHeight="1" x14ac:dyDescent="0.3">
      <c r="B57" s="328">
        <v>7745</v>
      </c>
      <c r="C57" s="293" t="s">
        <v>193</v>
      </c>
      <c r="D57" s="293" t="s">
        <v>1241</v>
      </c>
      <c r="E57" s="329">
        <v>6</v>
      </c>
      <c r="F57" s="330" t="s">
        <v>1248</v>
      </c>
      <c r="G57" s="328" t="s">
        <v>1166</v>
      </c>
      <c r="H57" s="328" t="s">
        <v>142</v>
      </c>
      <c r="I57" s="352">
        <v>1</v>
      </c>
      <c r="J57" s="337">
        <v>1</v>
      </c>
      <c r="K57" s="859">
        <v>1</v>
      </c>
    </row>
    <row r="58" spans="2:11" ht="50.1" customHeight="1" x14ac:dyDescent="0.3">
      <c r="B58" s="328">
        <v>7745</v>
      </c>
      <c r="C58" s="293" t="s">
        <v>193</v>
      </c>
      <c r="D58" s="293" t="s">
        <v>1241</v>
      </c>
      <c r="E58" s="329">
        <v>7</v>
      </c>
      <c r="F58" s="330" t="s">
        <v>1249</v>
      </c>
      <c r="G58" s="328" t="s">
        <v>1166</v>
      </c>
      <c r="H58" s="328" t="s">
        <v>86</v>
      </c>
      <c r="I58" s="333">
        <v>1200</v>
      </c>
      <c r="J58" s="332">
        <v>104</v>
      </c>
      <c r="K58" s="855">
        <v>96</v>
      </c>
    </row>
    <row r="59" spans="2:11" ht="50.1" customHeight="1" x14ac:dyDescent="0.3">
      <c r="B59" s="328">
        <v>7745</v>
      </c>
      <c r="C59" s="293" t="s">
        <v>193</v>
      </c>
      <c r="D59" s="293" t="s">
        <v>1241</v>
      </c>
      <c r="E59" s="329">
        <v>8</v>
      </c>
      <c r="F59" s="330" t="s">
        <v>1250</v>
      </c>
      <c r="G59" s="328" t="s">
        <v>1166</v>
      </c>
      <c r="H59" s="328" t="s">
        <v>86</v>
      </c>
      <c r="I59" s="333">
        <v>66000</v>
      </c>
      <c r="J59" s="334">
        <v>2926</v>
      </c>
      <c r="K59" s="855">
        <v>2552</v>
      </c>
    </row>
    <row r="60" spans="2:11" ht="50.1" customHeight="1" x14ac:dyDescent="0.3">
      <c r="B60" s="322">
        <v>7745</v>
      </c>
      <c r="C60" s="335" t="s">
        <v>193</v>
      </c>
      <c r="D60" s="335" t="s">
        <v>1241</v>
      </c>
      <c r="E60" s="340">
        <v>9</v>
      </c>
      <c r="F60" s="347" t="s">
        <v>1251</v>
      </c>
      <c r="G60" s="322" t="s">
        <v>1166</v>
      </c>
      <c r="H60" s="322" t="s">
        <v>207</v>
      </c>
      <c r="I60" s="348">
        <v>1</v>
      </c>
      <c r="J60" s="332">
        <v>1</v>
      </c>
      <c r="K60" s="855" t="s">
        <v>1252</v>
      </c>
    </row>
    <row r="61" spans="2:11" ht="50.1" customHeight="1" x14ac:dyDescent="0.3">
      <c r="B61" s="328">
        <v>7745</v>
      </c>
      <c r="C61" s="293" t="s">
        <v>193</v>
      </c>
      <c r="D61" s="293" t="s">
        <v>1241</v>
      </c>
      <c r="E61" s="329">
        <v>10</v>
      </c>
      <c r="F61" s="330" t="s">
        <v>1253</v>
      </c>
      <c r="G61" s="328" t="s">
        <v>1166</v>
      </c>
      <c r="H61" s="328" t="s">
        <v>207</v>
      </c>
      <c r="I61" s="333">
        <v>1</v>
      </c>
      <c r="J61" s="334">
        <v>1</v>
      </c>
      <c r="K61" s="855" t="s">
        <v>1254</v>
      </c>
    </row>
    <row r="62" spans="2:11" ht="50.1" customHeight="1" x14ac:dyDescent="0.3">
      <c r="B62" s="322">
        <v>7745</v>
      </c>
      <c r="C62" s="335" t="s">
        <v>193</v>
      </c>
      <c r="D62" s="335" t="s">
        <v>1241</v>
      </c>
      <c r="E62" s="340">
        <v>11</v>
      </c>
      <c r="F62" s="347" t="s">
        <v>1255</v>
      </c>
      <c r="G62" s="322" t="s">
        <v>1166</v>
      </c>
      <c r="H62" s="322" t="s">
        <v>142</v>
      </c>
      <c r="I62" s="348">
        <v>15000</v>
      </c>
      <c r="J62" s="332">
        <v>15000</v>
      </c>
      <c r="K62" s="863">
        <v>5436</v>
      </c>
    </row>
    <row r="63" spans="2:11" ht="50.1" customHeight="1" x14ac:dyDescent="0.3">
      <c r="B63" s="328">
        <v>7748</v>
      </c>
      <c r="C63" s="293" t="s">
        <v>1256</v>
      </c>
      <c r="D63" s="293" t="s">
        <v>1257</v>
      </c>
      <c r="E63" s="329">
        <v>1</v>
      </c>
      <c r="F63" s="330" t="s">
        <v>1258</v>
      </c>
      <c r="G63" s="328" t="s">
        <v>1166</v>
      </c>
      <c r="H63" s="328" t="s">
        <v>142</v>
      </c>
      <c r="I63" s="352">
        <v>1</v>
      </c>
      <c r="J63" s="337">
        <v>1</v>
      </c>
      <c r="K63" s="857" t="s">
        <v>1259</v>
      </c>
    </row>
    <row r="64" spans="2:11" ht="50.1" customHeight="1" x14ac:dyDescent="0.3">
      <c r="B64" s="322">
        <v>7748</v>
      </c>
      <c r="C64" s="335" t="s">
        <v>1256</v>
      </c>
      <c r="D64" s="335" t="s">
        <v>1257</v>
      </c>
      <c r="E64" s="340">
        <v>2</v>
      </c>
      <c r="F64" s="347" t="s">
        <v>1260</v>
      </c>
      <c r="G64" s="322" t="s">
        <v>1166</v>
      </c>
      <c r="H64" s="322" t="s">
        <v>207</v>
      </c>
      <c r="I64" s="355">
        <v>0.48</v>
      </c>
      <c r="J64" s="355">
        <v>0.48</v>
      </c>
      <c r="K64" s="857" t="s">
        <v>1261</v>
      </c>
    </row>
    <row r="65" spans="2:11" ht="50.1" customHeight="1" x14ac:dyDescent="0.3">
      <c r="B65" s="328">
        <v>7748</v>
      </c>
      <c r="C65" s="293" t="s">
        <v>1256</v>
      </c>
      <c r="D65" s="293" t="s">
        <v>1257</v>
      </c>
      <c r="E65" s="329">
        <v>3</v>
      </c>
      <c r="F65" s="330" t="s">
        <v>1262</v>
      </c>
      <c r="G65" s="328" t="s">
        <v>1166</v>
      </c>
      <c r="H65" s="328" t="s">
        <v>207</v>
      </c>
      <c r="I65" s="352">
        <v>1</v>
      </c>
      <c r="J65" s="337">
        <v>1</v>
      </c>
      <c r="K65" s="857" t="s">
        <v>1263</v>
      </c>
    </row>
    <row r="66" spans="2:11" ht="50.1" customHeight="1" x14ac:dyDescent="0.3">
      <c r="B66" s="322">
        <v>7748</v>
      </c>
      <c r="C66" s="335" t="s">
        <v>1256</v>
      </c>
      <c r="D66" s="335" t="s">
        <v>1257</v>
      </c>
      <c r="E66" s="340">
        <v>4</v>
      </c>
      <c r="F66" s="347" t="s">
        <v>1264</v>
      </c>
      <c r="G66" s="322" t="s">
        <v>1166</v>
      </c>
      <c r="H66" s="322" t="s">
        <v>142</v>
      </c>
      <c r="I66" s="356">
        <v>1</v>
      </c>
      <c r="J66" s="339">
        <v>1</v>
      </c>
      <c r="K66" s="857" t="s">
        <v>1222</v>
      </c>
    </row>
    <row r="67" spans="2:11" ht="50.1" customHeight="1" x14ac:dyDescent="0.3">
      <c r="B67" s="328">
        <v>7748</v>
      </c>
      <c r="C67" s="293" t="s">
        <v>1256</v>
      </c>
      <c r="D67" s="293" t="s">
        <v>1257</v>
      </c>
      <c r="E67" s="329">
        <v>5</v>
      </c>
      <c r="F67" s="330" t="s">
        <v>1265</v>
      </c>
      <c r="G67" s="328" t="s">
        <v>1166</v>
      </c>
      <c r="H67" s="328" t="s">
        <v>207</v>
      </c>
      <c r="I67" s="333">
        <v>1</v>
      </c>
      <c r="J67" s="357">
        <v>1</v>
      </c>
      <c r="K67" s="857" t="s">
        <v>1034</v>
      </c>
    </row>
    <row r="68" spans="2:11" ht="50.1" customHeight="1" x14ac:dyDescent="0.3">
      <c r="B68" s="322">
        <v>7748</v>
      </c>
      <c r="C68" s="335" t="s">
        <v>1256</v>
      </c>
      <c r="D68" s="335" t="s">
        <v>1257</v>
      </c>
      <c r="E68" s="340">
        <v>6</v>
      </c>
      <c r="F68" s="347" t="s">
        <v>1266</v>
      </c>
      <c r="G68" s="322" t="s">
        <v>1166</v>
      </c>
      <c r="H68" s="322" t="s">
        <v>207</v>
      </c>
      <c r="I68" s="356">
        <v>1</v>
      </c>
      <c r="J68" s="339">
        <v>1</v>
      </c>
      <c r="K68" s="857" t="s">
        <v>1267</v>
      </c>
    </row>
    <row r="69" spans="2:11" ht="50.1" customHeight="1" x14ac:dyDescent="0.3">
      <c r="B69" s="328">
        <v>7748</v>
      </c>
      <c r="C69" s="293" t="s">
        <v>1256</v>
      </c>
      <c r="D69" s="293" t="s">
        <v>1257</v>
      </c>
      <c r="E69" s="329">
        <v>7</v>
      </c>
      <c r="F69" s="330" t="s">
        <v>1268</v>
      </c>
      <c r="G69" s="328" t="s">
        <v>1166</v>
      </c>
      <c r="H69" s="328" t="s">
        <v>207</v>
      </c>
      <c r="I69" s="352">
        <v>1</v>
      </c>
      <c r="J69" s="337">
        <v>1</v>
      </c>
      <c r="K69" s="857" t="s">
        <v>1267</v>
      </c>
    </row>
    <row r="70" spans="2:11" ht="50.1" customHeight="1" x14ac:dyDescent="0.3">
      <c r="B70" s="322">
        <v>7749</v>
      </c>
      <c r="C70" s="335" t="s">
        <v>462</v>
      </c>
      <c r="D70" s="335" t="s">
        <v>1269</v>
      </c>
      <c r="E70" s="340">
        <v>1</v>
      </c>
      <c r="F70" s="347" t="s">
        <v>1270</v>
      </c>
      <c r="G70" s="322" t="s">
        <v>1166</v>
      </c>
      <c r="H70" s="322" t="s">
        <v>86</v>
      </c>
      <c r="I70" s="348">
        <v>1</v>
      </c>
      <c r="J70" s="332">
        <v>1</v>
      </c>
      <c r="K70" s="851" t="s">
        <v>1271</v>
      </c>
    </row>
    <row r="71" spans="2:11" ht="50.1" customHeight="1" x14ac:dyDescent="0.3">
      <c r="B71" s="328">
        <v>7749</v>
      </c>
      <c r="C71" s="293" t="s">
        <v>462</v>
      </c>
      <c r="D71" s="293" t="s">
        <v>1269</v>
      </c>
      <c r="E71" s="329">
        <v>2</v>
      </c>
      <c r="F71" s="330" t="s">
        <v>1272</v>
      </c>
      <c r="G71" s="328" t="s">
        <v>1166</v>
      </c>
      <c r="H71" s="328" t="s">
        <v>86</v>
      </c>
      <c r="I71" s="333">
        <v>412</v>
      </c>
      <c r="J71" s="334">
        <v>12</v>
      </c>
      <c r="K71" s="855">
        <v>12</v>
      </c>
    </row>
    <row r="72" spans="2:11" ht="50.1" customHeight="1" x14ac:dyDescent="0.3">
      <c r="B72" s="322">
        <v>7749</v>
      </c>
      <c r="C72" s="335" t="s">
        <v>462</v>
      </c>
      <c r="D72" s="335" t="s">
        <v>1269</v>
      </c>
      <c r="E72" s="340">
        <v>3</v>
      </c>
      <c r="F72" s="358" t="s">
        <v>1273</v>
      </c>
      <c r="G72" s="322" t="s">
        <v>1166</v>
      </c>
      <c r="H72" s="322" t="s">
        <v>86</v>
      </c>
      <c r="I72" s="340">
        <v>151.41800000000001</v>
      </c>
      <c r="J72" s="332">
        <v>8731</v>
      </c>
      <c r="K72" s="855">
        <v>3934</v>
      </c>
    </row>
    <row r="73" spans="2:11" ht="50.1" customHeight="1" x14ac:dyDescent="0.3">
      <c r="B73" s="328">
        <v>7749</v>
      </c>
      <c r="C73" s="293" t="s">
        <v>462</v>
      </c>
      <c r="D73" s="293" t="s">
        <v>1269</v>
      </c>
      <c r="E73" s="329">
        <v>4</v>
      </c>
      <c r="F73" s="330" t="s">
        <v>1274</v>
      </c>
      <c r="G73" s="328" t="s">
        <v>1206</v>
      </c>
      <c r="H73" s="328" t="s">
        <v>86</v>
      </c>
      <c r="I73" s="329">
        <v>20</v>
      </c>
      <c r="J73" s="334" t="s">
        <v>1174</v>
      </c>
      <c r="K73" s="855">
        <v>0</v>
      </c>
    </row>
    <row r="74" spans="2:11" ht="50.1" customHeight="1" x14ac:dyDescent="0.3">
      <c r="B74" s="322">
        <v>7752</v>
      </c>
      <c r="C74" s="335" t="s">
        <v>794</v>
      </c>
      <c r="D74" s="335" t="s">
        <v>1275</v>
      </c>
      <c r="E74" s="340">
        <v>1</v>
      </c>
      <c r="F74" s="347" t="s">
        <v>1276</v>
      </c>
      <c r="G74" s="322" t="s">
        <v>1191</v>
      </c>
      <c r="H74" s="322" t="s">
        <v>142</v>
      </c>
      <c r="I74" s="356">
        <v>1</v>
      </c>
      <c r="J74" s="339">
        <v>1</v>
      </c>
      <c r="K74" s="864">
        <v>1</v>
      </c>
    </row>
    <row r="75" spans="2:11" ht="50.1" customHeight="1" x14ac:dyDescent="0.3">
      <c r="B75" s="328">
        <v>7752</v>
      </c>
      <c r="C75" s="293" t="s">
        <v>794</v>
      </c>
      <c r="D75" s="293" t="s">
        <v>1275</v>
      </c>
      <c r="E75" s="329">
        <v>2</v>
      </c>
      <c r="F75" s="330" t="s">
        <v>1277</v>
      </c>
      <c r="G75" s="328" t="s">
        <v>1166</v>
      </c>
      <c r="H75" s="328" t="s">
        <v>207</v>
      </c>
      <c r="I75" s="359">
        <v>1</v>
      </c>
      <c r="J75" s="334">
        <v>1</v>
      </c>
      <c r="K75" s="855" t="s">
        <v>1278</v>
      </c>
    </row>
    <row r="76" spans="2:11" ht="50.1" customHeight="1" x14ac:dyDescent="0.3">
      <c r="B76" s="322">
        <v>7752</v>
      </c>
      <c r="C76" s="335" t="s">
        <v>794</v>
      </c>
      <c r="D76" s="335" t="s">
        <v>1275</v>
      </c>
      <c r="E76" s="340">
        <v>3</v>
      </c>
      <c r="F76" s="347" t="s">
        <v>1279</v>
      </c>
      <c r="G76" s="322" t="s">
        <v>1166</v>
      </c>
      <c r="H76" s="322" t="s">
        <v>207</v>
      </c>
      <c r="I76" s="340">
        <v>1</v>
      </c>
      <c r="J76" s="332">
        <v>1</v>
      </c>
      <c r="K76" s="855" t="s">
        <v>1280</v>
      </c>
    </row>
    <row r="77" spans="2:11" ht="50.1" customHeight="1" x14ac:dyDescent="0.3">
      <c r="B77" s="328">
        <v>7753</v>
      </c>
      <c r="C77" s="293" t="s">
        <v>1281</v>
      </c>
      <c r="D77" s="293" t="s">
        <v>1282</v>
      </c>
      <c r="E77" s="329">
        <v>1</v>
      </c>
      <c r="F77" s="330" t="s">
        <v>1283</v>
      </c>
      <c r="G77" s="328" t="s">
        <v>1166</v>
      </c>
      <c r="H77" s="328" t="s">
        <v>86</v>
      </c>
      <c r="I77" s="329">
        <v>70000</v>
      </c>
      <c r="J77" s="349">
        <v>5817</v>
      </c>
      <c r="K77" s="851">
        <v>2822</v>
      </c>
    </row>
    <row r="78" spans="2:11" ht="50.1" customHeight="1" x14ac:dyDescent="0.3">
      <c r="B78" s="322">
        <v>7753</v>
      </c>
      <c r="C78" s="335" t="s">
        <v>1281</v>
      </c>
      <c r="D78" s="335" t="s">
        <v>1282</v>
      </c>
      <c r="E78" s="340">
        <v>2</v>
      </c>
      <c r="F78" s="347" t="s">
        <v>1284</v>
      </c>
      <c r="G78" s="322" t="s">
        <v>1166</v>
      </c>
      <c r="H78" s="322" t="s">
        <v>86</v>
      </c>
      <c r="I78" s="340">
        <v>10000</v>
      </c>
      <c r="J78" s="349">
        <v>908</v>
      </c>
      <c r="K78" s="855">
        <v>376</v>
      </c>
    </row>
    <row r="79" spans="2:11" ht="50.1" customHeight="1" x14ac:dyDescent="0.3">
      <c r="B79" s="328">
        <v>7753</v>
      </c>
      <c r="C79" s="293" t="s">
        <v>1281</v>
      </c>
      <c r="D79" s="293" t="s">
        <v>1282</v>
      </c>
      <c r="E79" s="329">
        <v>3</v>
      </c>
      <c r="F79" s="330" t="s">
        <v>1285</v>
      </c>
      <c r="G79" s="328" t="s">
        <v>1191</v>
      </c>
      <c r="H79" s="328" t="s">
        <v>142</v>
      </c>
      <c r="I79" s="329">
        <v>1</v>
      </c>
      <c r="J79" s="334">
        <v>1</v>
      </c>
      <c r="K79" s="855" t="s">
        <v>1286</v>
      </c>
    </row>
    <row r="80" spans="2:11" ht="50.1" customHeight="1" x14ac:dyDescent="0.3">
      <c r="B80" s="322">
        <v>7753</v>
      </c>
      <c r="C80" s="335" t="s">
        <v>1281</v>
      </c>
      <c r="D80" s="335" t="s">
        <v>1282</v>
      </c>
      <c r="E80" s="340">
        <v>4</v>
      </c>
      <c r="F80" s="347" t="s">
        <v>1287</v>
      </c>
      <c r="G80" s="322" t="s">
        <v>1191</v>
      </c>
      <c r="H80" s="322" t="s">
        <v>1288</v>
      </c>
      <c r="I80" s="340">
        <v>1</v>
      </c>
      <c r="J80" s="332">
        <v>0.1</v>
      </c>
      <c r="K80" s="855">
        <v>0</v>
      </c>
    </row>
    <row r="81" spans="2:11" ht="50.1" customHeight="1" x14ac:dyDescent="0.3">
      <c r="B81" s="328">
        <v>7756</v>
      </c>
      <c r="C81" s="293" t="s">
        <v>726</v>
      </c>
      <c r="D81" s="293" t="s">
        <v>1289</v>
      </c>
      <c r="E81" s="329">
        <v>1</v>
      </c>
      <c r="F81" s="330" t="s">
        <v>1290</v>
      </c>
      <c r="G81" s="328" t="s">
        <v>1166</v>
      </c>
      <c r="H81" s="328" t="s">
        <v>86</v>
      </c>
      <c r="I81" s="333">
        <v>1</v>
      </c>
      <c r="J81" s="334">
        <v>0.1</v>
      </c>
      <c r="K81" s="860" t="s">
        <v>1059</v>
      </c>
    </row>
    <row r="82" spans="2:11" ht="42.75" x14ac:dyDescent="0.3">
      <c r="B82" s="322">
        <v>7756</v>
      </c>
      <c r="C82" s="335" t="s">
        <v>726</v>
      </c>
      <c r="D82" s="335" t="s">
        <v>1289</v>
      </c>
      <c r="E82" s="340">
        <v>2</v>
      </c>
      <c r="F82" s="347" t="s">
        <v>1291</v>
      </c>
      <c r="G82" s="322" t="s">
        <v>1166</v>
      </c>
      <c r="H82" s="322" t="s">
        <v>86</v>
      </c>
      <c r="I82" s="348">
        <v>2557</v>
      </c>
      <c r="J82" s="360">
        <v>70</v>
      </c>
      <c r="K82" s="857">
        <v>91</v>
      </c>
    </row>
    <row r="83" spans="2:11" ht="50.1" customHeight="1" x14ac:dyDescent="0.3">
      <c r="B83" s="328">
        <v>7756</v>
      </c>
      <c r="C83" s="293" t="s">
        <v>726</v>
      </c>
      <c r="D83" s="293" t="s">
        <v>1289</v>
      </c>
      <c r="E83" s="329">
        <v>3</v>
      </c>
      <c r="F83" s="330" t="s">
        <v>1292</v>
      </c>
      <c r="G83" s="328" t="s">
        <v>1166</v>
      </c>
      <c r="H83" s="328" t="s">
        <v>142</v>
      </c>
      <c r="I83" s="333">
        <v>1</v>
      </c>
      <c r="J83" s="334">
        <v>1</v>
      </c>
      <c r="K83" s="857" t="s">
        <v>1293</v>
      </c>
    </row>
    <row r="84" spans="2:11" ht="50.1" customHeight="1" x14ac:dyDescent="0.3">
      <c r="B84" s="322">
        <v>7756</v>
      </c>
      <c r="C84" s="335" t="s">
        <v>726</v>
      </c>
      <c r="D84" s="335" t="s">
        <v>1289</v>
      </c>
      <c r="E84" s="340">
        <v>4</v>
      </c>
      <c r="F84" s="347" t="s">
        <v>1294</v>
      </c>
      <c r="G84" s="322" t="s">
        <v>1166</v>
      </c>
      <c r="H84" s="322" t="s">
        <v>86</v>
      </c>
      <c r="I84" s="348">
        <v>2</v>
      </c>
      <c r="J84" s="332">
        <v>0.99</v>
      </c>
      <c r="K84" s="857" t="s">
        <v>1295</v>
      </c>
    </row>
    <row r="85" spans="2:11" ht="66.75" customHeight="1" x14ac:dyDescent="0.3">
      <c r="B85" s="328">
        <v>7756</v>
      </c>
      <c r="C85" s="293" t="s">
        <v>726</v>
      </c>
      <c r="D85" s="293" t="s">
        <v>1289</v>
      </c>
      <c r="E85" s="329">
        <v>5</v>
      </c>
      <c r="F85" s="330" t="s">
        <v>1296</v>
      </c>
      <c r="G85" s="328" t="s">
        <v>1166</v>
      </c>
      <c r="H85" s="328" t="s">
        <v>86</v>
      </c>
      <c r="I85" s="333">
        <v>16000</v>
      </c>
      <c r="J85" s="349">
        <v>738</v>
      </c>
      <c r="K85" s="857">
        <v>1198</v>
      </c>
    </row>
    <row r="86" spans="2:11" ht="44.25" x14ac:dyDescent="0.3">
      <c r="B86" s="322">
        <v>7757</v>
      </c>
      <c r="C86" s="335" t="s">
        <v>738</v>
      </c>
      <c r="D86" s="335" t="s">
        <v>1297</v>
      </c>
      <c r="E86" s="340">
        <v>1</v>
      </c>
      <c r="F86" s="347" t="s">
        <v>1298</v>
      </c>
      <c r="G86" s="322" t="s">
        <v>1166</v>
      </c>
      <c r="H86" s="322" t="s">
        <v>207</v>
      </c>
      <c r="I86" s="348">
        <v>1</v>
      </c>
      <c r="J86" s="332">
        <v>1</v>
      </c>
      <c r="K86" s="851" t="s">
        <v>1034</v>
      </c>
    </row>
    <row r="87" spans="2:11" ht="50.1" customHeight="1" x14ac:dyDescent="0.3">
      <c r="B87" s="328">
        <v>7757</v>
      </c>
      <c r="C87" s="293" t="s">
        <v>738</v>
      </c>
      <c r="D87" s="293" t="s">
        <v>1297</v>
      </c>
      <c r="E87" s="329">
        <v>2</v>
      </c>
      <c r="F87" s="330" t="s">
        <v>1299</v>
      </c>
      <c r="G87" s="328" t="s">
        <v>1166</v>
      </c>
      <c r="H87" s="328" t="s">
        <v>207</v>
      </c>
      <c r="I87" s="333">
        <v>1</v>
      </c>
      <c r="J87" s="334">
        <v>1</v>
      </c>
      <c r="K87" s="855" t="s">
        <v>1047</v>
      </c>
    </row>
    <row r="88" spans="2:11" ht="50.1" customHeight="1" x14ac:dyDescent="0.3">
      <c r="B88" s="322">
        <v>7757</v>
      </c>
      <c r="C88" s="335" t="s">
        <v>738</v>
      </c>
      <c r="D88" s="335" t="s">
        <v>1297</v>
      </c>
      <c r="E88" s="340">
        <v>3</v>
      </c>
      <c r="F88" s="347" t="s">
        <v>1300</v>
      </c>
      <c r="G88" s="322" t="s">
        <v>1166</v>
      </c>
      <c r="H88" s="322" t="s">
        <v>142</v>
      </c>
      <c r="I88" s="348">
        <v>17000</v>
      </c>
      <c r="J88" s="360">
        <v>17000</v>
      </c>
      <c r="K88" s="855">
        <v>6370</v>
      </c>
    </row>
    <row r="89" spans="2:11" ht="50.1" customHeight="1" x14ac:dyDescent="0.3">
      <c r="B89" s="328">
        <v>7757</v>
      </c>
      <c r="C89" s="293" t="s">
        <v>738</v>
      </c>
      <c r="D89" s="293" t="s">
        <v>1297</v>
      </c>
      <c r="E89" s="329">
        <v>4</v>
      </c>
      <c r="F89" s="330" t="s">
        <v>1301</v>
      </c>
      <c r="G89" s="328" t="s">
        <v>1166</v>
      </c>
      <c r="H89" s="328" t="s">
        <v>142</v>
      </c>
      <c r="I89" s="333">
        <v>9.7949999999999999</v>
      </c>
      <c r="J89" s="349">
        <v>9795</v>
      </c>
      <c r="K89" s="855">
        <v>6079</v>
      </c>
    </row>
    <row r="90" spans="2:11" ht="50.1" customHeight="1" x14ac:dyDescent="0.3">
      <c r="B90" s="322">
        <v>7757</v>
      </c>
      <c r="C90" s="335" t="s">
        <v>738</v>
      </c>
      <c r="D90" s="335" t="s">
        <v>1297</v>
      </c>
      <c r="E90" s="340">
        <v>5</v>
      </c>
      <c r="F90" s="347" t="s">
        <v>1302</v>
      </c>
      <c r="G90" s="322" t="s">
        <v>1166</v>
      </c>
      <c r="H90" s="322" t="s">
        <v>207</v>
      </c>
      <c r="I90" s="348">
        <v>1</v>
      </c>
      <c r="J90" s="332">
        <v>1</v>
      </c>
      <c r="K90" s="855" t="s">
        <v>1047</v>
      </c>
    </row>
    <row r="91" spans="2:11" ht="58.5" customHeight="1" x14ac:dyDescent="0.3">
      <c r="B91" s="328">
        <v>7768</v>
      </c>
      <c r="C91" s="293" t="s">
        <v>811</v>
      </c>
      <c r="D91" s="293" t="s">
        <v>1303</v>
      </c>
      <c r="E91" s="329">
        <v>1</v>
      </c>
      <c r="F91" s="330" t="s">
        <v>1304</v>
      </c>
      <c r="G91" s="361" t="s">
        <v>1166</v>
      </c>
      <c r="H91" s="361" t="s">
        <v>142</v>
      </c>
      <c r="I91" s="362">
        <v>1</v>
      </c>
      <c r="J91" s="337">
        <v>1</v>
      </c>
      <c r="K91" s="337">
        <v>1</v>
      </c>
    </row>
    <row r="92" spans="2:11" ht="50.1" customHeight="1" x14ac:dyDescent="0.3">
      <c r="B92" s="322">
        <v>7768</v>
      </c>
      <c r="C92" s="335" t="s">
        <v>811</v>
      </c>
      <c r="D92" s="335" t="s">
        <v>1303</v>
      </c>
      <c r="E92" s="340">
        <v>2</v>
      </c>
      <c r="F92" s="347" t="s">
        <v>1305</v>
      </c>
      <c r="G92" s="363" t="s">
        <v>1166</v>
      </c>
      <c r="H92" s="363" t="s">
        <v>86</v>
      </c>
      <c r="I92" s="348">
        <v>27.024999999999999</v>
      </c>
      <c r="J92" s="357">
        <v>1891</v>
      </c>
      <c r="K92" s="357">
        <v>1039</v>
      </c>
    </row>
    <row r="93" spans="2:11" ht="50.1" customHeight="1" x14ac:dyDescent="0.3">
      <c r="B93" s="328">
        <v>7768</v>
      </c>
      <c r="C93" s="293" t="s">
        <v>811</v>
      </c>
      <c r="D93" s="293" t="s">
        <v>1303</v>
      </c>
      <c r="E93" s="329">
        <v>3</v>
      </c>
      <c r="F93" s="330" t="s">
        <v>1306</v>
      </c>
      <c r="G93" s="361" t="s">
        <v>1166</v>
      </c>
      <c r="H93" s="361" t="s">
        <v>86</v>
      </c>
      <c r="I93" s="333">
        <v>15000</v>
      </c>
      <c r="J93" s="357">
        <v>1250</v>
      </c>
      <c r="K93" s="357">
        <v>1557</v>
      </c>
    </row>
    <row r="94" spans="2:11" ht="50.1" customHeight="1" x14ac:dyDescent="0.3">
      <c r="B94" s="322">
        <v>7768</v>
      </c>
      <c r="C94" s="335" t="s">
        <v>811</v>
      </c>
      <c r="D94" s="335" t="s">
        <v>1303</v>
      </c>
      <c r="E94" s="340">
        <v>4</v>
      </c>
      <c r="F94" s="347" t="s">
        <v>1307</v>
      </c>
      <c r="G94" s="363" t="s">
        <v>1166</v>
      </c>
      <c r="H94" s="363" t="s">
        <v>86</v>
      </c>
      <c r="I94" s="348">
        <v>4300</v>
      </c>
      <c r="J94" s="357">
        <v>600</v>
      </c>
      <c r="K94" s="357">
        <v>84</v>
      </c>
    </row>
    <row r="95" spans="2:11" ht="72.75" x14ac:dyDescent="0.3">
      <c r="B95" s="328">
        <v>7770</v>
      </c>
      <c r="C95" s="293" t="s">
        <v>915</v>
      </c>
      <c r="D95" s="293" t="s">
        <v>1308</v>
      </c>
      <c r="E95" s="329">
        <v>1</v>
      </c>
      <c r="F95" s="330" t="s">
        <v>1309</v>
      </c>
      <c r="G95" s="328" t="s">
        <v>1310</v>
      </c>
      <c r="H95" s="328" t="s">
        <v>207</v>
      </c>
      <c r="I95" s="299">
        <v>92500</v>
      </c>
      <c r="J95" s="364">
        <v>92500</v>
      </c>
      <c r="K95" s="364">
        <v>89850</v>
      </c>
    </row>
    <row r="96" spans="2:11" ht="72.75" x14ac:dyDescent="0.3">
      <c r="B96" s="322">
        <v>7770</v>
      </c>
      <c r="C96" s="335" t="s">
        <v>915</v>
      </c>
      <c r="D96" s="335" t="s">
        <v>1308</v>
      </c>
      <c r="E96" s="340">
        <v>2</v>
      </c>
      <c r="F96" s="347" t="s">
        <v>1311</v>
      </c>
      <c r="G96" s="322" t="s">
        <v>1243</v>
      </c>
      <c r="H96" s="322" t="s">
        <v>207</v>
      </c>
      <c r="I96" s="365">
        <v>51721</v>
      </c>
      <c r="J96" s="366">
        <v>51721</v>
      </c>
      <c r="K96" s="366">
        <v>52481</v>
      </c>
    </row>
    <row r="97" spans="2:11" ht="72.75" x14ac:dyDescent="0.3">
      <c r="B97" s="328">
        <v>7770</v>
      </c>
      <c r="C97" s="293" t="s">
        <v>915</v>
      </c>
      <c r="D97" s="293" t="s">
        <v>1308</v>
      </c>
      <c r="E97" s="329">
        <v>3</v>
      </c>
      <c r="F97" s="330" t="s">
        <v>1312</v>
      </c>
      <c r="G97" s="328" t="s">
        <v>1310</v>
      </c>
      <c r="H97" s="328" t="s">
        <v>207</v>
      </c>
      <c r="I97" s="367">
        <v>1840</v>
      </c>
      <c r="J97" s="366">
        <v>1840</v>
      </c>
      <c r="K97" s="366">
        <v>1889</v>
      </c>
    </row>
    <row r="98" spans="2:11" ht="72.75" x14ac:dyDescent="0.3">
      <c r="B98" s="322">
        <v>7770</v>
      </c>
      <c r="C98" s="335" t="s">
        <v>915</v>
      </c>
      <c r="D98" s="335" t="s">
        <v>1308</v>
      </c>
      <c r="E98" s="340">
        <v>4</v>
      </c>
      <c r="F98" s="347" t="s">
        <v>1313</v>
      </c>
      <c r="G98" s="322" t="s">
        <v>1243</v>
      </c>
      <c r="H98" s="322" t="s">
        <v>207</v>
      </c>
      <c r="I98" s="365">
        <v>3027</v>
      </c>
      <c r="J98" s="366">
        <v>3027</v>
      </c>
      <c r="K98" s="366">
        <v>3062</v>
      </c>
    </row>
    <row r="99" spans="2:11" ht="72.75" x14ac:dyDescent="0.3">
      <c r="B99" s="328">
        <v>7770</v>
      </c>
      <c r="C99" s="293" t="s">
        <v>915</v>
      </c>
      <c r="D99" s="293" t="s">
        <v>1308</v>
      </c>
      <c r="E99" s="329">
        <v>5</v>
      </c>
      <c r="F99" s="330" t="s">
        <v>1314</v>
      </c>
      <c r="G99" s="328" t="s">
        <v>1310</v>
      </c>
      <c r="H99" s="328" t="s">
        <v>207</v>
      </c>
      <c r="I99" s="333">
        <v>20</v>
      </c>
      <c r="J99" s="368">
        <v>20</v>
      </c>
      <c r="K99" s="368">
        <v>20</v>
      </c>
    </row>
    <row r="100" spans="2:11" ht="86.25" customHeight="1" x14ac:dyDescent="0.3">
      <c r="B100" s="322">
        <v>7770</v>
      </c>
      <c r="C100" s="335" t="s">
        <v>915</v>
      </c>
      <c r="D100" s="335" t="s">
        <v>1308</v>
      </c>
      <c r="E100" s="340">
        <v>6</v>
      </c>
      <c r="F100" s="347" t="s">
        <v>1315</v>
      </c>
      <c r="G100" s="322" t="s">
        <v>1243</v>
      </c>
      <c r="H100" s="322" t="s">
        <v>142</v>
      </c>
      <c r="I100" s="356">
        <v>1</v>
      </c>
      <c r="J100" s="339">
        <v>1</v>
      </c>
      <c r="K100" s="339">
        <v>1</v>
      </c>
    </row>
    <row r="101" spans="2:11" ht="87.75" customHeight="1" x14ac:dyDescent="0.3">
      <c r="B101" s="328">
        <v>7770</v>
      </c>
      <c r="C101" s="293" t="s">
        <v>915</v>
      </c>
      <c r="D101" s="293" t="s">
        <v>1308</v>
      </c>
      <c r="E101" s="329">
        <v>7</v>
      </c>
      <c r="F101" s="330" t="s">
        <v>1316</v>
      </c>
      <c r="G101" s="328" t="s">
        <v>1173</v>
      </c>
      <c r="H101" s="328" t="s">
        <v>86</v>
      </c>
      <c r="I101" s="333">
        <v>3</v>
      </c>
      <c r="J101" s="334">
        <v>0.5</v>
      </c>
      <c r="K101" s="334">
        <v>0</v>
      </c>
    </row>
    <row r="102" spans="2:11" ht="89.25" customHeight="1" x14ac:dyDescent="0.3">
      <c r="B102" s="328">
        <v>7771</v>
      </c>
      <c r="C102" s="293" t="s">
        <v>766</v>
      </c>
      <c r="D102" s="293" t="s">
        <v>1317</v>
      </c>
      <c r="E102" s="329">
        <v>1</v>
      </c>
      <c r="F102" s="330" t="s">
        <v>1318</v>
      </c>
      <c r="G102" s="369" t="s">
        <v>1166</v>
      </c>
      <c r="H102" s="369" t="s">
        <v>86</v>
      </c>
      <c r="I102" s="329">
        <v>11772</v>
      </c>
      <c r="J102" s="332">
        <v>700</v>
      </c>
      <c r="K102" s="332">
        <v>493</v>
      </c>
    </row>
    <row r="103" spans="2:11" ht="75" customHeight="1" x14ac:dyDescent="0.3">
      <c r="B103" s="328">
        <v>7771</v>
      </c>
      <c r="C103" s="293" t="s">
        <v>766</v>
      </c>
      <c r="D103" s="293" t="s">
        <v>1317</v>
      </c>
      <c r="E103" s="329">
        <v>2</v>
      </c>
      <c r="F103" s="330" t="s">
        <v>1319</v>
      </c>
      <c r="G103" s="369" t="s">
        <v>1166</v>
      </c>
      <c r="H103" s="369" t="s">
        <v>207</v>
      </c>
      <c r="I103" s="333">
        <v>4847</v>
      </c>
      <c r="J103" s="357">
        <v>4847</v>
      </c>
      <c r="K103" s="357">
        <v>4673</v>
      </c>
    </row>
    <row r="104" spans="2:11" ht="99" customHeight="1" x14ac:dyDescent="0.3">
      <c r="B104" s="328">
        <v>7771</v>
      </c>
      <c r="C104" s="293" t="s">
        <v>766</v>
      </c>
      <c r="D104" s="293" t="s">
        <v>1317</v>
      </c>
      <c r="E104" s="329">
        <v>3</v>
      </c>
      <c r="F104" s="330" t="s">
        <v>1320</v>
      </c>
      <c r="G104" s="369" t="s">
        <v>1166</v>
      </c>
      <c r="H104" s="369" t="s">
        <v>86</v>
      </c>
      <c r="I104" s="329">
        <v>2.5609999999999999</v>
      </c>
      <c r="J104" s="332">
        <v>286</v>
      </c>
      <c r="K104" s="332">
        <v>155</v>
      </c>
    </row>
    <row r="105" spans="2:11" ht="90" customHeight="1" x14ac:dyDescent="0.3">
      <c r="B105" s="328">
        <v>7771</v>
      </c>
      <c r="C105" s="293" t="s">
        <v>766</v>
      </c>
      <c r="D105" s="293" t="s">
        <v>1317</v>
      </c>
      <c r="E105" s="329">
        <v>4</v>
      </c>
      <c r="F105" s="330" t="s">
        <v>1321</v>
      </c>
      <c r="G105" s="369" t="s">
        <v>1166</v>
      </c>
      <c r="H105" s="369" t="s">
        <v>86</v>
      </c>
      <c r="I105" s="333">
        <v>1</v>
      </c>
      <c r="J105" s="357">
        <v>0.06</v>
      </c>
      <c r="K105" s="357" t="s">
        <v>1059</v>
      </c>
    </row>
    <row r="106" spans="2:11" ht="81" customHeight="1" x14ac:dyDescent="0.3">
      <c r="B106" s="328">
        <v>7771</v>
      </c>
      <c r="C106" s="293" t="s">
        <v>766</v>
      </c>
      <c r="D106" s="293" t="s">
        <v>1317</v>
      </c>
      <c r="E106" s="329">
        <v>5</v>
      </c>
      <c r="F106" s="330" t="s">
        <v>1322</v>
      </c>
      <c r="G106" s="369" t="s">
        <v>1166</v>
      </c>
      <c r="H106" s="369" t="s">
        <v>86</v>
      </c>
      <c r="I106" s="329">
        <v>3200</v>
      </c>
      <c r="J106" s="332">
        <v>399</v>
      </c>
      <c r="K106" s="332">
        <v>221</v>
      </c>
    </row>
    <row r="107" spans="2:11" ht="57" x14ac:dyDescent="0.3">
      <c r="B107" s="370">
        <v>7918</v>
      </c>
      <c r="C107" s="293" t="s">
        <v>205</v>
      </c>
      <c r="D107" s="293" t="s">
        <v>1323</v>
      </c>
      <c r="E107" s="371">
        <v>1</v>
      </c>
      <c r="F107" s="330" t="s">
        <v>1324</v>
      </c>
      <c r="G107" s="361" t="s">
        <v>1166</v>
      </c>
      <c r="H107" s="361" t="s">
        <v>142</v>
      </c>
      <c r="I107" s="372">
        <v>1</v>
      </c>
      <c r="J107" s="373">
        <v>1</v>
      </c>
      <c r="K107" s="373">
        <v>1</v>
      </c>
    </row>
    <row r="108" spans="2:11" ht="99.75" x14ac:dyDescent="0.3">
      <c r="B108" s="370">
        <v>7918</v>
      </c>
      <c r="C108" s="374" t="s">
        <v>205</v>
      </c>
      <c r="D108" s="330" t="s">
        <v>1323</v>
      </c>
      <c r="E108" s="371">
        <v>2</v>
      </c>
      <c r="F108" s="347" t="s">
        <v>1325</v>
      </c>
      <c r="G108" s="361" t="s">
        <v>1166</v>
      </c>
      <c r="H108" s="361" t="s">
        <v>142</v>
      </c>
      <c r="I108" s="372">
        <v>1</v>
      </c>
      <c r="J108" s="375">
        <v>1</v>
      </c>
      <c r="K108" s="375">
        <v>0.6</v>
      </c>
    </row>
    <row r="109" spans="2:11" ht="71.25" x14ac:dyDescent="0.3">
      <c r="B109" s="370">
        <v>7918</v>
      </c>
      <c r="C109" s="374" t="s">
        <v>205</v>
      </c>
      <c r="D109" s="330" t="s">
        <v>1323</v>
      </c>
      <c r="E109" s="371">
        <v>3</v>
      </c>
      <c r="F109" s="330" t="s">
        <v>1326</v>
      </c>
      <c r="G109" s="361" t="s">
        <v>1166</v>
      </c>
      <c r="H109" s="361" t="s">
        <v>142</v>
      </c>
      <c r="I109" s="372">
        <v>1</v>
      </c>
      <c r="J109" s="373">
        <v>1</v>
      </c>
      <c r="K109" s="373">
        <v>0.97</v>
      </c>
    </row>
    <row r="110" spans="2:11" ht="57" x14ac:dyDescent="0.3">
      <c r="B110" s="370">
        <v>7918</v>
      </c>
      <c r="C110" s="374" t="s">
        <v>205</v>
      </c>
      <c r="D110" s="330" t="s">
        <v>1323</v>
      </c>
      <c r="E110" s="371">
        <v>4</v>
      </c>
      <c r="F110" s="330" t="s">
        <v>1327</v>
      </c>
      <c r="G110" s="361" t="s">
        <v>1166</v>
      </c>
      <c r="H110" s="361" t="s">
        <v>142</v>
      </c>
      <c r="I110" s="372">
        <v>1</v>
      </c>
      <c r="J110" s="375">
        <v>1</v>
      </c>
      <c r="K110" s="375">
        <v>0.53</v>
      </c>
    </row>
    <row r="111" spans="2:11" x14ac:dyDescent="0.3">
      <c r="I111" s="376"/>
      <c r="K111" s="289"/>
    </row>
    <row r="120" spans="8:8" x14ac:dyDescent="0.3">
      <c r="H120" s="377"/>
    </row>
  </sheetData>
  <mergeCells count="2">
    <mergeCell ref="B2:B5"/>
    <mergeCell ref="C2:J5"/>
  </mergeCells>
  <pageMargins left="0.7" right="0.7" top="0.75" bottom="0.75" header="0.3" footer="0.3"/>
  <pageSetup paperSize="9" orientation="portrait"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57FE3-F7D9-488A-8F49-8ADE5C0B7DF6}">
  <sheetPr>
    <tabColor theme="0" tint="-0.14999847407452621"/>
  </sheetPr>
  <dimension ref="A1:XFD61"/>
  <sheetViews>
    <sheetView showGridLines="0" zoomScale="70" zoomScaleNormal="70" workbookViewId="0">
      <selection activeCell="A17" sqref="A17"/>
    </sheetView>
  </sheetViews>
  <sheetFormatPr baseColWidth="10" defaultColWidth="13.140625" defaultRowHeight="15" x14ac:dyDescent="0.25"/>
  <cols>
    <col min="2" max="2" width="29.7109375" style="264" bestFit="1" customWidth="1"/>
    <col min="3" max="3" width="106.85546875" customWidth="1"/>
    <col min="4" max="4" width="48.140625" style="284" bestFit="1" customWidth="1"/>
    <col min="5" max="5" width="32.85546875" style="284" bestFit="1" customWidth="1"/>
    <col min="6" max="7" width="32.85546875" style="284" customWidth="1"/>
    <col min="8" max="8" width="17.7109375" style="284" bestFit="1" customWidth="1"/>
    <col min="9" max="9" width="28.85546875" customWidth="1"/>
    <col min="10" max="10" width="29.140625" customWidth="1"/>
    <col min="11" max="11" width="18.85546875" customWidth="1"/>
    <col min="12" max="12" width="23.42578125" bestFit="1" customWidth="1"/>
    <col min="13" max="13" width="21.140625" customWidth="1"/>
    <col min="14" max="14" width="12.5703125" bestFit="1" customWidth="1"/>
    <col min="15" max="15" width="27.5703125" customWidth="1"/>
    <col min="16" max="16" width="27.7109375" customWidth="1"/>
    <col min="17" max="17" width="12.5703125" bestFit="1" customWidth="1"/>
  </cols>
  <sheetData>
    <row r="1" spans="1:17" s="168" customFormat="1" ht="36" customHeight="1" x14ac:dyDescent="0.25">
      <c r="C1" s="167"/>
      <c r="D1" s="167"/>
    </row>
    <row r="2" spans="1:17" ht="18" customHeight="1" x14ac:dyDescent="0.25">
      <c r="B2" s="913"/>
      <c r="C2" s="914" t="s">
        <v>1328</v>
      </c>
      <c r="D2" s="915"/>
      <c r="E2" s="915"/>
      <c r="F2" s="915"/>
      <c r="G2" s="915"/>
      <c r="H2" s="915"/>
      <c r="I2" s="915"/>
      <c r="J2" s="915"/>
      <c r="K2" s="915"/>
      <c r="L2" s="915"/>
      <c r="M2" s="915"/>
      <c r="N2" s="915"/>
      <c r="O2" s="915"/>
      <c r="P2" s="915"/>
      <c r="Q2" s="915"/>
    </row>
    <row r="3" spans="1:17" ht="18" customHeight="1" x14ac:dyDescent="0.25">
      <c r="B3" s="913"/>
      <c r="C3" s="914"/>
      <c r="D3" s="915"/>
      <c r="E3" s="915"/>
      <c r="F3" s="915"/>
      <c r="G3" s="915"/>
      <c r="H3" s="915"/>
      <c r="I3" s="915"/>
      <c r="J3" s="915"/>
      <c r="K3" s="915"/>
      <c r="L3" s="915"/>
      <c r="M3" s="915"/>
      <c r="N3" s="915"/>
      <c r="O3" s="915"/>
      <c r="P3" s="915"/>
      <c r="Q3" s="915"/>
    </row>
    <row r="4" spans="1:17" ht="18" customHeight="1" x14ac:dyDescent="0.25">
      <c r="B4" s="913"/>
      <c r="C4" s="914"/>
      <c r="D4" s="915"/>
      <c r="E4" s="915"/>
      <c r="F4" s="915"/>
      <c r="G4" s="915"/>
      <c r="H4" s="915"/>
      <c r="I4" s="915"/>
      <c r="J4" s="915"/>
      <c r="K4" s="915"/>
      <c r="L4" s="915"/>
      <c r="M4" s="915"/>
      <c r="N4" s="915"/>
      <c r="O4" s="915"/>
      <c r="P4" s="915"/>
      <c r="Q4" s="915"/>
    </row>
    <row r="5" spans="1:17" ht="18" customHeight="1" x14ac:dyDescent="0.25">
      <c r="B5" s="913"/>
      <c r="C5" s="914"/>
      <c r="D5" s="915"/>
      <c r="E5" s="915"/>
      <c r="F5" s="915"/>
      <c r="G5" s="915"/>
      <c r="H5" s="915"/>
      <c r="I5" s="915"/>
      <c r="J5" s="915"/>
      <c r="K5" s="915"/>
      <c r="L5" s="915"/>
      <c r="M5" s="915"/>
      <c r="N5" s="915"/>
      <c r="O5" s="915"/>
      <c r="P5" s="915"/>
      <c r="Q5" s="915"/>
    </row>
    <row r="6" spans="1:17" ht="18" customHeight="1" x14ac:dyDescent="0.25">
      <c r="C6" s="265"/>
      <c r="D6" s="265"/>
      <c r="E6" s="265"/>
      <c r="F6" s="265"/>
      <c r="G6" s="265"/>
      <c r="H6" s="265"/>
    </row>
    <row r="7" spans="1:17" x14ac:dyDescent="0.25">
      <c r="B7" s="266" t="s">
        <v>1329</v>
      </c>
      <c r="C7" s="266"/>
      <c r="D7" s="267"/>
      <c r="E7" s="267"/>
      <c r="F7" s="916" t="s">
        <v>1330</v>
      </c>
      <c r="G7" s="916"/>
      <c r="H7" s="916"/>
      <c r="I7" s="916" t="s">
        <v>1331</v>
      </c>
      <c r="J7" s="916"/>
      <c r="K7" s="916"/>
      <c r="L7" s="916" t="s">
        <v>1332</v>
      </c>
      <c r="M7" s="916"/>
      <c r="N7" s="916"/>
      <c r="O7" s="916" t="s">
        <v>1333</v>
      </c>
      <c r="P7" s="916"/>
      <c r="Q7" s="916"/>
    </row>
    <row r="8" spans="1:17" ht="25.5" x14ac:dyDescent="0.25">
      <c r="B8" s="268" t="s">
        <v>1334</v>
      </c>
      <c r="C8" s="268" t="s">
        <v>1335</v>
      </c>
      <c r="D8" s="269" t="s">
        <v>1336</v>
      </c>
      <c r="E8" s="270" t="s">
        <v>1337</v>
      </c>
      <c r="F8" s="271" t="s">
        <v>1338</v>
      </c>
      <c r="G8" s="271" t="s">
        <v>1339</v>
      </c>
      <c r="H8" s="272" t="s">
        <v>1340</v>
      </c>
      <c r="I8" s="271" t="s">
        <v>1338</v>
      </c>
      <c r="J8" s="271" t="s">
        <v>1339</v>
      </c>
      <c r="K8" s="272" t="s">
        <v>1340</v>
      </c>
      <c r="L8" s="271" t="s">
        <v>1338</v>
      </c>
      <c r="M8" s="271" t="s">
        <v>1339</v>
      </c>
      <c r="N8" s="272" t="s">
        <v>1340</v>
      </c>
      <c r="O8" s="271" t="s">
        <v>1338</v>
      </c>
      <c r="P8" s="271" t="s">
        <v>1339</v>
      </c>
      <c r="Q8" s="272" t="s">
        <v>1340</v>
      </c>
    </row>
    <row r="9" spans="1:17" x14ac:dyDescent="0.25">
      <c r="A9" s="273" t="str">
        <f>+CONCATENATE(122,D9)</f>
        <v>1221-100-F001 VA-Recursos distrito</v>
      </c>
      <c r="B9" s="911" t="s">
        <v>214</v>
      </c>
      <c r="C9" s="912"/>
      <c r="D9" s="549" t="s">
        <v>1341</v>
      </c>
      <c r="E9" s="275">
        <v>55573989000</v>
      </c>
      <c r="F9" s="275">
        <v>55573989000</v>
      </c>
      <c r="G9" s="275">
        <v>9586110894</v>
      </c>
      <c r="H9" s="276"/>
      <c r="I9" s="275"/>
      <c r="J9" s="275"/>
      <c r="K9" s="276"/>
      <c r="L9" s="275"/>
      <c r="M9" s="275"/>
      <c r="N9" s="276"/>
      <c r="O9" s="275"/>
      <c r="P9" s="275"/>
      <c r="Q9" s="276" t="str">
        <f>IFERROR((P9/O9),"")</f>
        <v/>
      </c>
    </row>
    <row r="10" spans="1:17" x14ac:dyDescent="0.25">
      <c r="A10" s="273" t="str">
        <f>+CONCATENATE(B10,D10)</f>
        <v>75641-100-F001 VA-Recursos distrito</v>
      </c>
      <c r="B10" s="9">
        <v>7564</v>
      </c>
      <c r="C10" s="8" t="s">
        <v>1342</v>
      </c>
      <c r="D10" s="549" t="s">
        <v>1341</v>
      </c>
      <c r="E10" s="275">
        <v>6521319000</v>
      </c>
      <c r="F10" s="275">
        <v>6521319000</v>
      </c>
      <c r="G10" s="275">
        <v>4250012179</v>
      </c>
      <c r="H10" s="276"/>
      <c r="I10" s="275"/>
      <c r="J10" s="275"/>
      <c r="K10" s="276"/>
      <c r="L10" s="275"/>
      <c r="M10" s="275"/>
      <c r="N10" s="276"/>
      <c r="O10" s="275"/>
      <c r="P10" s="275"/>
      <c r="Q10" s="276" t="str">
        <f t="shared" ref="Q10:Q60" si="0">IFERROR((P10/O10),"")</f>
        <v/>
      </c>
    </row>
    <row r="11" spans="1:17" x14ac:dyDescent="0.25">
      <c r="A11" s="273" t="str">
        <f t="shared" ref="A11:A59" si="1">+CONCATENATE(B11,D11)</f>
        <v>75642-100-I009  VA-SGP propósito general</v>
      </c>
      <c r="B11" s="9">
        <v>7564</v>
      </c>
      <c r="C11" s="8" t="s">
        <v>1342</v>
      </c>
      <c r="D11" s="274" t="s">
        <v>1343</v>
      </c>
      <c r="E11" s="275">
        <v>8590412000</v>
      </c>
      <c r="F11" s="275">
        <v>8590412000</v>
      </c>
      <c r="G11" s="275">
        <v>8257687000</v>
      </c>
      <c r="H11" s="276"/>
      <c r="I11" s="275"/>
      <c r="J11" s="275"/>
      <c r="K11" s="276"/>
      <c r="L11" s="275"/>
      <c r="M11" s="275"/>
      <c r="N11" s="276"/>
      <c r="O11" s="275"/>
      <c r="P11" s="275"/>
      <c r="Q11" s="276" t="str">
        <f t="shared" si="0"/>
        <v/>
      </c>
    </row>
    <row r="12" spans="1:17" x14ac:dyDescent="0.25">
      <c r="A12" s="273" t="str">
        <f t="shared" si="1"/>
        <v>75651-100-F001 VA-Recursos distrito</v>
      </c>
      <c r="B12" s="9">
        <v>7565</v>
      </c>
      <c r="C12" s="8" t="s">
        <v>1344</v>
      </c>
      <c r="D12" s="549" t="s">
        <v>1341</v>
      </c>
      <c r="E12" s="275">
        <v>35265609000</v>
      </c>
      <c r="F12" s="275">
        <v>35265609000</v>
      </c>
      <c r="G12" s="275">
        <v>15028139855</v>
      </c>
      <c r="H12" s="276"/>
      <c r="I12" s="275"/>
      <c r="J12" s="275"/>
      <c r="K12" s="276"/>
      <c r="L12" s="275"/>
      <c r="M12" s="275"/>
      <c r="N12" s="276"/>
      <c r="O12" s="275"/>
      <c r="P12" s="275"/>
      <c r="Q12" s="276" t="str">
        <f t="shared" si="0"/>
        <v/>
      </c>
    </row>
    <row r="13" spans="1:17" x14ac:dyDescent="0.25">
      <c r="A13" s="273" t="str">
        <f t="shared" si="1"/>
        <v>75651-100-I012  VA-Estampilla propersonas mayore</v>
      </c>
      <c r="B13" s="9">
        <v>7565</v>
      </c>
      <c r="C13" s="8" t="s">
        <v>1344</v>
      </c>
      <c r="D13" s="280" t="s">
        <v>1345</v>
      </c>
      <c r="E13" s="275">
        <v>905873000</v>
      </c>
      <c r="F13" s="275">
        <v>905873000</v>
      </c>
      <c r="G13" s="275">
        <v>484888590</v>
      </c>
      <c r="H13" s="276"/>
      <c r="I13" s="275"/>
      <c r="J13" s="275"/>
      <c r="K13" s="277"/>
      <c r="L13" s="275"/>
      <c r="M13" s="275"/>
      <c r="N13" s="276"/>
      <c r="O13" s="275"/>
      <c r="P13" s="275"/>
      <c r="Q13" s="276" t="str">
        <f t="shared" si="0"/>
        <v/>
      </c>
    </row>
    <row r="14" spans="1:17" x14ac:dyDescent="0.25">
      <c r="A14" s="273" t="str">
        <f t="shared" si="1"/>
        <v>75651-601-I012  PAS-Estampilla propersonas mayore</v>
      </c>
      <c r="B14" s="9">
        <v>7565</v>
      </c>
      <c r="C14" s="8" t="s">
        <v>1344</v>
      </c>
      <c r="D14" s="274" t="s">
        <v>1346</v>
      </c>
      <c r="E14" s="275">
        <v>810310000</v>
      </c>
      <c r="F14" s="275">
        <v>810310000</v>
      </c>
      <c r="G14" s="275">
        <v>324174266</v>
      </c>
      <c r="H14" s="276"/>
      <c r="I14" s="275"/>
      <c r="J14" s="275"/>
      <c r="K14" s="278"/>
      <c r="L14" s="275"/>
      <c r="M14" s="275"/>
      <c r="N14" s="276"/>
      <c r="O14" s="275"/>
      <c r="P14" s="275"/>
      <c r="Q14" s="276" t="str">
        <f t="shared" si="0"/>
        <v/>
      </c>
    </row>
    <row r="15" spans="1:17" x14ac:dyDescent="0.25">
      <c r="A15" s="273" t="str">
        <f t="shared" si="1"/>
        <v>75651-601-I037  PAS-Crédito</v>
      </c>
      <c r="B15" s="9">
        <v>7565</v>
      </c>
      <c r="C15" s="8" t="s">
        <v>1344</v>
      </c>
      <c r="D15" s="274" t="s">
        <v>1347</v>
      </c>
      <c r="E15" s="275">
        <v>2500000000</v>
      </c>
      <c r="F15" s="275">
        <v>2500000000</v>
      </c>
      <c r="G15" s="275">
        <v>577947032</v>
      </c>
      <c r="H15" s="276"/>
      <c r="I15" s="275"/>
      <c r="J15" s="275"/>
      <c r="K15" s="278"/>
      <c r="L15" s="275"/>
      <c r="M15" s="275"/>
      <c r="N15" s="276"/>
      <c r="O15" s="275"/>
      <c r="P15" s="275"/>
      <c r="Q15" s="276" t="str">
        <f t="shared" si="0"/>
        <v/>
      </c>
    </row>
    <row r="16" spans="1:17" x14ac:dyDescent="0.25">
      <c r="A16" s="273" t="str">
        <f t="shared" si="1"/>
        <v>77301-100-F001 VA-Recursos distrito</v>
      </c>
      <c r="B16" s="9">
        <v>7730</v>
      </c>
      <c r="C16" s="8" t="s">
        <v>1348</v>
      </c>
      <c r="D16" s="549" t="s">
        <v>1341</v>
      </c>
      <c r="E16" s="275">
        <v>2224052000</v>
      </c>
      <c r="F16" s="275">
        <v>2224052000</v>
      </c>
      <c r="G16" s="275">
        <v>661726539</v>
      </c>
      <c r="H16" s="276"/>
      <c r="I16" s="275"/>
      <c r="J16" s="275"/>
      <c r="K16" s="278"/>
      <c r="L16" s="275"/>
      <c r="M16" s="275"/>
      <c r="N16" s="276"/>
      <c r="O16" s="275"/>
      <c r="P16" s="275"/>
      <c r="Q16" s="276" t="str">
        <f t="shared" si="0"/>
        <v/>
      </c>
    </row>
    <row r="17" spans="1:17" x14ac:dyDescent="0.25">
      <c r="A17" s="273" t="str">
        <f t="shared" si="1"/>
        <v>77331-100-F001 VA-Recursos distrito</v>
      </c>
      <c r="B17" s="9">
        <v>7733</v>
      </c>
      <c r="C17" s="8" t="s">
        <v>1349</v>
      </c>
      <c r="D17" s="549" t="s">
        <v>1341</v>
      </c>
      <c r="E17" s="275">
        <v>4496806000</v>
      </c>
      <c r="F17" s="275">
        <v>4496806000</v>
      </c>
      <c r="G17" s="275">
        <v>2499872196</v>
      </c>
      <c r="H17" s="276"/>
      <c r="I17" s="275"/>
      <c r="J17" s="275"/>
      <c r="K17" s="278"/>
      <c r="L17" s="275"/>
      <c r="M17" s="275"/>
      <c r="N17" s="276"/>
      <c r="O17" s="275"/>
      <c r="P17" s="275"/>
      <c r="Q17" s="276" t="str">
        <f t="shared" si="0"/>
        <v/>
      </c>
    </row>
    <row r="18" spans="1:17" x14ac:dyDescent="0.25">
      <c r="A18" s="273" t="str">
        <f t="shared" si="1"/>
        <v>77351-100-F001 VA-Recursos distrito</v>
      </c>
      <c r="B18" s="9">
        <v>7735</v>
      </c>
      <c r="C18" s="8" t="s">
        <v>1350</v>
      </c>
      <c r="D18" s="549" t="s">
        <v>1341</v>
      </c>
      <c r="E18" s="275">
        <v>6002591000</v>
      </c>
      <c r="F18" s="275">
        <v>6002591000</v>
      </c>
      <c r="G18" s="275">
        <v>3685069500</v>
      </c>
      <c r="H18" s="276"/>
      <c r="I18" s="275"/>
      <c r="J18" s="275"/>
      <c r="K18" s="278"/>
      <c r="L18" s="275"/>
      <c r="M18" s="275"/>
      <c r="N18" s="276"/>
      <c r="O18" s="275"/>
      <c r="P18" s="275"/>
      <c r="Q18" s="276"/>
    </row>
    <row r="19" spans="1:17" x14ac:dyDescent="0.25">
      <c r="A19" s="273" t="str">
        <f t="shared" si="1"/>
        <v>77401-100-F001 VA-Recursos distrito</v>
      </c>
      <c r="B19" s="9">
        <v>7740</v>
      </c>
      <c r="C19" s="8" t="s">
        <v>1351</v>
      </c>
      <c r="D19" s="549" t="s">
        <v>1341</v>
      </c>
      <c r="E19" s="275">
        <v>12568817000</v>
      </c>
      <c r="F19" s="275">
        <v>12568817000</v>
      </c>
      <c r="G19" s="275">
        <v>6706907603</v>
      </c>
      <c r="H19" s="276"/>
      <c r="I19" s="275"/>
      <c r="J19" s="275"/>
      <c r="K19" s="276"/>
      <c r="L19" s="275"/>
      <c r="M19" s="275"/>
      <c r="N19" s="276"/>
      <c r="O19" s="275"/>
      <c r="P19" s="275"/>
      <c r="Q19" s="276" t="str">
        <f t="shared" si="0"/>
        <v/>
      </c>
    </row>
    <row r="20" spans="1:17" x14ac:dyDescent="0.25">
      <c r="A20" s="273" t="str">
        <f t="shared" si="1"/>
        <v>77411-100-F001 VA-Recursos distrito</v>
      </c>
      <c r="B20" s="9">
        <v>7741</v>
      </c>
      <c r="C20" s="8" t="s">
        <v>1352</v>
      </c>
      <c r="D20" s="549" t="s">
        <v>1341</v>
      </c>
      <c r="E20" s="275">
        <v>36036000000</v>
      </c>
      <c r="F20" s="275">
        <v>36036000000</v>
      </c>
      <c r="G20" s="275">
        <v>12746294530</v>
      </c>
      <c r="H20" s="276"/>
      <c r="I20" s="275"/>
      <c r="J20" s="275"/>
      <c r="K20" s="276"/>
      <c r="L20" s="275"/>
      <c r="M20" s="275"/>
      <c r="N20" s="276"/>
      <c r="O20" s="275"/>
      <c r="P20" s="275"/>
      <c r="Q20" s="276" t="str">
        <f t="shared" si="0"/>
        <v/>
      </c>
    </row>
    <row r="21" spans="1:17" x14ac:dyDescent="0.25">
      <c r="A21" s="273" t="str">
        <f t="shared" si="1"/>
        <v>77411-100-I012  VA-Estampilla propersonas mayore</v>
      </c>
      <c r="B21" s="9">
        <v>7741</v>
      </c>
      <c r="C21" s="8" t="s">
        <v>1352</v>
      </c>
      <c r="D21" s="280" t="s">
        <v>1345</v>
      </c>
      <c r="E21" s="275">
        <v>800000000</v>
      </c>
      <c r="F21" s="275">
        <v>800000000</v>
      </c>
      <c r="G21" s="275">
        <v>0</v>
      </c>
      <c r="H21" s="276"/>
      <c r="I21" s="275"/>
      <c r="J21" s="275"/>
      <c r="K21" s="276"/>
      <c r="L21" s="275"/>
      <c r="M21" s="275"/>
      <c r="N21" s="276"/>
      <c r="O21" s="275"/>
      <c r="P21" s="275"/>
      <c r="Q21" s="276" t="str">
        <f t="shared" si="0"/>
        <v/>
      </c>
    </row>
    <row r="22" spans="1:17" x14ac:dyDescent="0.25">
      <c r="A22" s="273" t="str">
        <f t="shared" si="1"/>
        <v>77441-100-F001 VA-Recursos distrito</v>
      </c>
      <c r="B22" s="9">
        <v>7744</v>
      </c>
      <c r="C22" s="8" t="s">
        <v>1353</v>
      </c>
      <c r="D22" s="549" t="s">
        <v>1341</v>
      </c>
      <c r="E22" s="275">
        <v>36376369000</v>
      </c>
      <c r="F22" s="275">
        <v>36376369000</v>
      </c>
      <c r="G22" s="275">
        <v>20281203859</v>
      </c>
      <c r="H22" s="276"/>
      <c r="I22" s="275"/>
      <c r="J22" s="275"/>
      <c r="K22" s="276"/>
      <c r="L22" s="275"/>
      <c r="M22" s="275"/>
      <c r="N22" s="276"/>
      <c r="O22" s="275"/>
      <c r="P22" s="275"/>
      <c r="Q22" s="276" t="str">
        <f t="shared" si="0"/>
        <v/>
      </c>
    </row>
    <row r="23" spans="1:17" x14ac:dyDescent="0.25">
      <c r="A23" s="273" t="str">
        <f t="shared" si="1"/>
        <v>77441-200-I049  RB-SGP propósito general</v>
      </c>
      <c r="B23" s="9">
        <v>7744</v>
      </c>
      <c r="C23" s="8" t="s">
        <v>1353</v>
      </c>
      <c r="D23" s="274" t="s">
        <v>1354</v>
      </c>
      <c r="E23" s="275">
        <v>2356000</v>
      </c>
      <c r="F23" s="275">
        <v>2356000</v>
      </c>
      <c r="G23" s="275">
        <v>0</v>
      </c>
      <c r="H23" s="276"/>
      <c r="I23" s="275"/>
      <c r="J23" s="275"/>
      <c r="K23" s="276"/>
      <c r="L23" s="275"/>
      <c r="M23" s="275"/>
      <c r="N23" s="276"/>
      <c r="O23" s="275"/>
      <c r="P23" s="275"/>
      <c r="Q23" s="276"/>
    </row>
    <row r="24" spans="1:17" x14ac:dyDescent="0.25">
      <c r="A24" s="273" t="str">
        <f t="shared" si="1"/>
        <v>77441-400-I023  RF-SGP propósito general</v>
      </c>
      <c r="B24" s="9">
        <v>7744</v>
      </c>
      <c r="C24" s="8" t="s">
        <v>1353</v>
      </c>
      <c r="D24" s="274" t="s">
        <v>1355</v>
      </c>
      <c r="E24" s="275">
        <v>9100211000</v>
      </c>
      <c r="F24" s="275">
        <v>9100211000</v>
      </c>
      <c r="G24" s="275">
        <v>6403365500</v>
      </c>
      <c r="H24" s="276"/>
      <c r="I24" s="275"/>
      <c r="J24" s="275"/>
      <c r="K24" s="276"/>
      <c r="L24" s="275"/>
      <c r="M24" s="275"/>
      <c r="N24" s="276"/>
      <c r="O24" s="275"/>
      <c r="P24" s="275"/>
      <c r="Q24" s="276"/>
    </row>
    <row r="25" spans="1:17" x14ac:dyDescent="0.25">
      <c r="A25" s="273" t="str">
        <f t="shared" si="1"/>
        <v>77441-601-I037  PAS-Crédito</v>
      </c>
      <c r="B25" s="9">
        <v>7744</v>
      </c>
      <c r="C25" s="8" t="s">
        <v>1353</v>
      </c>
      <c r="D25" s="274" t="s">
        <v>1347</v>
      </c>
      <c r="E25" s="275">
        <v>978000</v>
      </c>
      <c r="F25" s="275">
        <v>978000</v>
      </c>
      <c r="G25" s="275">
        <v>0</v>
      </c>
      <c r="H25" s="276"/>
      <c r="I25" s="275"/>
      <c r="J25" s="275"/>
      <c r="K25" s="276"/>
      <c r="L25" s="275"/>
      <c r="M25" s="275"/>
      <c r="N25" s="276"/>
      <c r="O25" s="275"/>
      <c r="P25" s="275"/>
      <c r="Q25" s="276" t="str">
        <f t="shared" si="0"/>
        <v/>
      </c>
    </row>
    <row r="26" spans="1:17" x14ac:dyDescent="0.25">
      <c r="A26" s="273" t="str">
        <f t="shared" si="1"/>
        <v>77441-601-I039  PAS-Otras nación</v>
      </c>
      <c r="B26" s="9">
        <v>7744</v>
      </c>
      <c r="C26" s="8" t="s">
        <v>1353</v>
      </c>
      <c r="D26" s="274" t="s">
        <v>1356</v>
      </c>
      <c r="E26" s="275">
        <v>38327000</v>
      </c>
      <c r="F26" s="275">
        <v>38327000</v>
      </c>
      <c r="G26" s="275">
        <v>5535632</v>
      </c>
      <c r="H26" s="276"/>
      <c r="I26" s="275"/>
      <c r="J26" s="275"/>
      <c r="K26" s="276"/>
      <c r="L26" s="275"/>
      <c r="M26" s="275"/>
      <c r="N26" s="276"/>
      <c r="O26" s="275"/>
      <c r="P26" s="275"/>
      <c r="Q26" s="276" t="str">
        <f t="shared" si="0"/>
        <v/>
      </c>
    </row>
    <row r="27" spans="1:17" x14ac:dyDescent="0.25">
      <c r="A27" s="273" t="str">
        <f t="shared" si="1"/>
        <v>77442-100-I009  VA-SGP propósito general</v>
      </c>
      <c r="B27" s="9">
        <v>7744</v>
      </c>
      <c r="C27" s="8" t="s">
        <v>1353</v>
      </c>
      <c r="D27" s="274" t="s">
        <v>1343</v>
      </c>
      <c r="E27" s="275">
        <v>133597064000</v>
      </c>
      <c r="F27" s="275">
        <v>133597064000</v>
      </c>
      <c r="G27" s="275">
        <v>92584399871</v>
      </c>
      <c r="H27" s="276"/>
      <c r="I27" s="275"/>
      <c r="J27" s="275"/>
      <c r="K27" s="276"/>
      <c r="L27" s="275"/>
      <c r="M27" s="275"/>
      <c r="N27" s="276"/>
      <c r="O27" s="275"/>
      <c r="P27" s="275"/>
      <c r="Q27" s="276"/>
    </row>
    <row r="28" spans="1:17" x14ac:dyDescent="0.25">
      <c r="A28" s="273" t="str">
        <f t="shared" si="1"/>
        <v>77442-100-I016  VA-Otras transferencias nación</v>
      </c>
      <c r="B28" s="9">
        <v>7744</v>
      </c>
      <c r="C28" s="8" t="s">
        <v>1353</v>
      </c>
      <c r="D28" t="s">
        <v>1357</v>
      </c>
      <c r="E28" s="275">
        <v>58000000000</v>
      </c>
      <c r="F28" s="275">
        <v>58000000000</v>
      </c>
      <c r="G28" s="275">
        <v>55039532400</v>
      </c>
      <c r="H28" s="276"/>
      <c r="I28" s="275"/>
      <c r="J28" s="275"/>
      <c r="K28" s="276"/>
      <c r="L28" s="275"/>
      <c r="M28" s="275"/>
      <c r="N28" s="276"/>
      <c r="O28" s="275"/>
      <c r="P28" s="275"/>
      <c r="Q28" s="276"/>
    </row>
    <row r="29" spans="1:17" x14ac:dyDescent="0.25">
      <c r="A29" s="273" t="str">
        <f t="shared" si="1"/>
        <v>77451-100-F001 VA-Recursos distrito</v>
      </c>
      <c r="B29" s="9">
        <v>7745</v>
      </c>
      <c r="C29" s="8" t="s">
        <v>1358</v>
      </c>
      <c r="D29" s="549" t="s">
        <v>1341</v>
      </c>
      <c r="E29" s="275">
        <v>245774319000</v>
      </c>
      <c r="F29" s="275">
        <v>245774319000</v>
      </c>
      <c r="G29" s="275">
        <v>62181714151</v>
      </c>
      <c r="H29" s="276"/>
      <c r="I29" s="275"/>
      <c r="J29" s="275"/>
      <c r="K29" s="276"/>
      <c r="L29" s="275"/>
      <c r="M29" s="275"/>
      <c r="N29" s="276"/>
      <c r="O29" s="275"/>
      <c r="P29" s="275"/>
      <c r="Q29" s="276" t="str">
        <f t="shared" si="0"/>
        <v/>
      </c>
    </row>
    <row r="30" spans="1:17" x14ac:dyDescent="0.25">
      <c r="A30" s="273" t="str">
        <f t="shared" si="1"/>
        <v>77451-100-I012  VA-Estampilla propersonas mayore</v>
      </c>
      <c r="B30" s="9">
        <v>7745</v>
      </c>
      <c r="C30" s="8" t="s">
        <v>1358</v>
      </c>
      <c r="D30" s="280" t="s">
        <v>1345</v>
      </c>
      <c r="E30" s="275">
        <v>24692400000</v>
      </c>
      <c r="F30" s="275">
        <v>24692400000</v>
      </c>
      <c r="G30" s="275">
        <v>706200000</v>
      </c>
      <c r="H30" s="276"/>
      <c r="I30" s="275"/>
      <c r="J30" s="275"/>
      <c r="K30" s="276"/>
      <c r="L30" s="275"/>
      <c r="M30" s="275"/>
      <c r="N30" s="276"/>
      <c r="O30" s="275"/>
      <c r="P30" s="275"/>
      <c r="Q30" s="276" t="str">
        <f t="shared" si="0"/>
        <v/>
      </c>
    </row>
    <row r="31" spans="1:17" x14ac:dyDescent="0.25">
      <c r="A31" s="273" t="str">
        <f t="shared" si="1"/>
        <v>77451-601-I012  PAS-Estampilla propersonas mayore</v>
      </c>
      <c r="B31" s="9">
        <v>7745</v>
      </c>
      <c r="C31" s="8" t="s">
        <v>1358</v>
      </c>
      <c r="D31" s="279" t="s">
        <v>1346</v>
      </c>
      <c r="E31" s="275">
        <v>377683000</v>
      </c>
      <c r="F31" s="275">
        <v>377683000</v>
      </c>
      <c r="G31" s="275">
        <v>377682854</v>
      </c>
      <c r="H31" s="276"/>
      <c r="I31" s="275"/>
      <c r="J31" s="275"/>
      <c r="K31" s="276"/>
      <c r="L31" s="275"/>
      <c r="M31" s="275"/>
      <c r="N31" s="276"/>
      <c r="O31" s="275"/>
      <c r="P31" s="275"/>
      <c r="Q31" s="276" t="str">
        <f t="shared" si="0"/>
        <v/>
      </c>
    </row>
    <row r="32" spans="1:17" x14ac:dyDescent="0.25">
      <c r="A32" s="273" t="str">
        <f t="shared" si="1"/>
        <v>77451-601-I037  PAS-Crédito</v>
      </c>
      <c r="B32" s="9">
        <v>7745</v>
      </c>
      <c r="C32" s="8" t="s">
        <v>1358</v>
      </c>
      <c r="D32" s="274" t="s">
        <v>1347</v>
      </c>
      <c r="E32" s="275">
        <v>304948000</v>
      </c>
      <c r="F32" s="275">
        <v>304948000</v>
      </c>
      <c r="G32" s="275">
        <v>4947870</v>
      </c>
      <c r="H32" s="276"/>
      <c r="I32" s="275"/>
      <c r="J32" s="275"/>
      <c r="K32" s="276"/>
      <c r="L32" s="275"/>
      <c r="M32" s="275"/>
      <c r="N32" s="276"/>
      <c r="O32" s="275"/>
      <c r="P32" s="275"/>
      <c r="Q32" s="276" t="str">
        <f t="shared" si="0"/>
        <v/>
      </c>
    </row>
    <row r="33" spans="1:16384" x14ac:dyDescent="0.25">
      <c r="A33" s="273" t="str">
        <f t="shared" si="1"/>
        <v>77452-100-I009  VA-SGP propósito general</v>
      </c>
      <c r="B33" s="9">
        <v>7745</v>
      </c>
      <c r="C33" s="8" t="s">
        <v>1358</v>
      </c>
      <c r="D33" s="274" t="s">
        <v>1343</v>
      </c>
      <c r="E33" s="275">
        <v>13334180000</v>
      </c>
      <c r="F33" s="275">
        <v>13334180000</v>
      </c>
      <c r="G33" s="275">
        <v>13310932000</v>
      </c>
      <c r="H33" s="276"/>
      <c r="I33" s="275"/>
      <c r="J33" s="275"/>
      <c r="K33" s="276"/>
      <c r="L33" s="275"/>
      <c r="M33" s="275"/>
      <c r="N33" s="276"/>
      <c r="O33" s="275"/>
      <c r="P33" s="275"/>
      <c r="Q33" s="276" t="str">
        <f t="shared" si="0"/>
        <v/>
      </c>
    </row>
    <row r="34" spans="1:16384" x14ac:dyDescent="0.25">
      <c r="A34" s="273" t="str">
        <f t="shared" si="1"/>
        <v>77481-100-F001 VA-Recursos distrito</v>
      </c>
      <c r="B34" s="9">
        <v>7748</v>
      </c>
      <c r="C34" s="8" t="s">
        <v>1359</v>
      </c>
      <c r="D34" s="549" t="s">
        <v>1341</v>
      </c>
      <c r="E34" s="275">
        <v>421770152000</v>
      </c>
      <c r="F34" s="275">
        <v>421732136515</v>
      </c>
      <c r="G34" s="275">
        <v>107519355319</v>
      </c>
      <c r="H34" s="276"/>
      <c r="I34" s="275"/>
      <c r="J34" s="275"/>
      <c r="K34" s="276"/>
      <c r="L34" s="275"/>
      <c r="M34" s="275"/>
      <c r="N34" s="276"/>
      <c r="O34" s="275"/>
      <c r="P34" s="275"/>
      <c r="Q34" s="276" t="str">
        <f t="shared" si="0"/>
        <v/>
      </c>
    </row>
    <row r="35" spans="1:16384" customFormat="1" x14ac:dyDescent="0.25">
      <c r="A35" s="273" t="str">
        <f t="shared" si="1"/>
        <v>77481-100-I012  VA-Estampilla propersonas mayore</v>
      </c>
      <c r="B35" s="9">
        <v>7748</v>
      </c>
      <c r="C35" s="8" t="s">
        <v>1359</v>
      </c>
      <c r="D35" s="280" t="s">
        <v>1345</v>
      </c>
      <c r="E35" s="275">
        <v>16408848000</v>
      </c>
      <c r="F35" s="275">
        <v>16408848000</v>
      </c>
      <c r="G35" s="275">
        <v>4401197037</v>
      </c>
      <c r="H35" s="276"/>
      <c r="I35" s="275"/>
      <c r="J35" s="275"/>
      <c r="K35" s="276"/>
      <c r="L35" s="275"/>
      <c r="M35" s="275"/>
      <c r="N35" s="276"/>
      <c r="O35" s="275"/>
      <c r="P35" s="275"/>
      <c r="Q35" s="276" t="str">
        <f t="shared" si="0"/>
        <v/>
      </c>
    </row>
    <row r="36" spans="1:16384" customFormat="1" x14ac:dyDescent="0.25">
      <c r="A36" s="273" t="str">
        <f t="shared" ref="A36" si="2">+CONCATENATE(B36,D36)</f>
        <v>77481-601-F001  PAS-Otros distrito</v>
      </c>
      <c r="B36" s="9">
        <v>7748</v>
      </c>
      <c r="C36" s="8" t="s">
        <v>1359</v>
      </c>
      <c r="D36" s="280" t="s">
        <v>1360</v>
      </c>
      <c r="E36" s="275"/>
      <c r="F36" s="275">
        <v>38015485</v>
      </c>
      <c r="G36" s="275">
        <v>38015485</v>
      </c>
      <c r="H36" s="276"/>
      <c r="I36" s="275"/>
      <c r="J36" s="275"/>
      <c r="K36" s="276"/>
      <c r="L36" s="275"/>
      <c r="M36" s="275"/>
      <c r="N36" s="276"/>
      <c r="O36" s="275"/>
      <c r="P36" s="275"/>
      <c r="Q36" s="276" t="str">
        <f t="shared" ref="Q36" si="3">IFERROR((P36/O36),"")</f>
        <v/>
      </c>
      <c r="R36" s="273" t="e">
        <f t="shared" ref="R36" si="4">+CONCATENATE(S36,U36)</f>
        <v>#REF!</v>
      </c>
      <c r="S36" s="273" t="e">
        <f t="shared" ref="S36" si="5">+CONCATENATE(T36,V36)</f>
        <v>#REF!</v>
      </c>
      <c r="T36" s="273" t="e">
        <f t="shared" ref="T36" si="6">+CONCATENATE(U36,W36)</f>
        <v>#REF!</v>
      </c>
      <c r="U36" s="273" t="e">
        <f t="shared" ref="U36" si="7">+CONCATENATE(V36,X36)</f>
        <v>#REF!</v>
      </c>
      <c r="V36" s="273" t="e">
        <f t="shared" ref="V36" si="8">+CONCATENATE(W36,Y36)</f>
        <v>#REF!</v>
      </c>
      <c r="W36" s="273" t="e">
        <f t="shared" ref="W36" si="9">+CONCATENATE(X36,Z36)</f>
        <v>#REF!</v>
      </c>
      <c r="X36" s="273" t="e">
        <f t="shared" ref="X36" si="10">+CONCATENATE(Y36,AA36)</f>
        <v>#REF!</v>
      </c>
      <c r="Y36" s="273" t="e">
        <f t="shared" ref="Y36" si="11">+CONCATENATE(Z36,AB36)</f>
        <v>#REF!</v>
      </c>
      <c r="Z36" s="273" t="e">
        <f t="shared" ref="Z36" si="12">+CONCATENATE(AA36,AC36)</f>
        <v>#REF!</v>
      </c>
      <c r="AA36" s="273" t="e">
        <f t="shared" ref="AA36" si="13">+CONCATENATE(AB36,AD36)</f>
        <v>#REF!</v>
      </c>
      <c r="AB36" s="273" t="e">
        <f t="shared" ref="AB36" si="14">+CONCATENATE(AC36,AE36)</f>
        <v>#REF!</v>
      </c>
      <c r="AC36" s="273" t="e">
        <f t="shared" ref="AC36" si="15">+CONCATENATE(AD36,AF36)</f>
        <v>#REF!</v>
      </c>
      <c r="AD36" s="273" t="e">
        <f t="shared" ref="AD36" si="16">+CONCATENATE(AE36,AG36)</f>
        <v>#REF!</v>
      </c>
      <c r="AE36" s="273" t="e">
        <f t="shared" ref="AE36" si="17">+CONCATENATE(AF36,AH36)</f>
        <v>#REF!</v>
      </c>
      <c r="AF36" s="273" t="e">
        <f t="shared" ref="AF36" si="18">+CONCATENATE(AG36,AI36)</f>
        <v>#REF!</v>
      </c>
      <c r="AG36" s="273" t="e">
        <f t="shared" ref="AG36" si="19">+CONCATENATE(AH36,AJ36)</f>
        <v>#REF!</v>
      </c>
      <c r="AH36" s="273" t="e">
        <f t="shared" ref="AH36" si="20">+CONCATENATE(AI36,AK36)</f>
        <v>#REF!</v>
      </c>
      <c r="AI36" s="273" t="e">
        <f t="shared" ref="AI36" si="21">+CONCATENATE(AJ36,AL36)</f>
        <v>#REF!</v>
      </c>
      <c r="AJ36" s="273" t="e">
        <f t="shared" ref="AJ36" si="22">+CONCATENATE(AK36,AM36)</f>
        <v>#REF!</v>
      </c>
      <c r="AK36" s="273" t="e">
        <f t="shared" ref="AK36" si="23">+CONCATENATE(AL36,AN36)</f>
        <v>#REF!</v>
      </c>
      <c r="AL36" s="273" t="e">
        <f t="shared" ref="AL36" si="24">+CONCATENATE(AM36,AO36)</f>
        <v>#REF!</v>
      </c>
      <c r="AM36" s="273" t="e">
        <f t="shared" ref="AM36" si="25">+CONCATENATE(AN36,AP36)</f>
        <v>#REF!</v>
      </c>
      <c r="AN36" s="273" t="e">
        <f t="shared" ref="AN36" si="26">+CONCATENATE(AO36,AQ36)</f>
        <v>#REF!</v>
      </c>
      <c r="AO36" s="273" t="e">
        <f t="shared" ref="AO36" si="27">+CONCATENATE(AP36,AR36)</f>
        <v>#REF!</v>
      </c>
      <c r="AP36" s="273" t="e">
        <f t="shared" ref="AP36" si="28">+CONCATENATE(AQ36,AS36)</f>
        <v>#REF!</v>
      </c>
      <c r="AQ36" s="273" t="e">
        <f t="shared" ref="AQ36" si="29">+CONCATENATE(AR36,AT36)</f>
        <v>#REF!</v>
      </c>
      <c r="AR36" s="273" t="e">
        <f t="shared" ref="AR36" si="30">+CONCATENATE(AS36,AU36)</f>
        <v>#REF!</v>
      </c>
      <c r="AS36" s="273" t="e">
        <f t="shared" ref="AS36" si="31">+CONCATENATE(AT36,AV36)</f>
        <v>#REF!</v>
      </c>
      <c r="AT36" s="273" t="e">
        <f t="shared" ref="AT36" si="32">+CONCATENATE(AU36,AW36)</f>
        <v>#REF!</v>
      </c>
      <c r="AU36" s="273" t="e">
        <f t="shared" ref="AU36" si="33">+CONCATENATE(AV36,AX36)</f>
        <v>#REF!</v>
      </c>
      <c r="AV36" s="273" t="e">
        <f t="shared" ref="AV36" si="34">+CONCATENATE(AW36,AY36)</f>
        <v>#REF!</v>
      </c>
      <c r="AW36" s="273" t="e">
        <f t="shared" ref="AW36" si="35">+CONCATENATE(AX36,AZ36)</f>
        <v>#REF!</v>
      </c>
      <c r="AX36" s="273" t="e">
        <f t="shared" ref="AX36" si="36">+CONCATENATE(AY36,BA36)</f>
        <v>#REF!</v>
      </c>
      <c r="AY36" s="273" t="e">
        <f t="shared" ref="AY36" si="37">+CONCATENATE(AZ36,BB36)</f>
        <v>#REF!</v>
      </c>
      <c r="AZ36" s="273" t="e">
        <f t="shared" ref="AZ36" si="38">+CONCATENATE(BA36,BC36)</f>
        <v>#REF!</v>
      </c>
      <c r="BA36" s="273" t="e">
        <f t="shared" ref="BA36" si="39">+CONCATENATE(BB36,BD36)</f>
        <v>#REF!</v>
      </c>
      <c r="BB36" s="273" t="e">
        <f t="shared" ref="BB36" si="40">+CONCATENATE(BC36,BE36)</f>
        <v>#REF!</v>
      </c>
      <c r="BC36" s="273" t="e">
        <f t="shared" ref="BC36" si="41">+CONCATENATE(BD36,BF36)</f>
        <v>#REF!</v>
      </c>
      <c r="BD36" s="273" t="e">
        <f t="shared" ref="BD36" si="42">+CONCATENATE(BE36,BG36)</f>
        <v>#REF!</v>
      </c>
      <c r="BE36" s="273" t="e">
        <f t="shared" ref="BE36" si="43">+CONCATENATE(BF36,BH36)</f>
        <v>#REF!</v>
      </c>
      <c r="BF36" s="273" t="e">
        <f t="shared" ref="BF36" si="44">+CONCATENATE(BG36,BI36)</f>
        <v>#REF!</v>
      </c>
      <c r="BG36" s="273" t="e">
        <f t="shared" ref="BG36" si="45">+CONCATENATE(BH36,BJ36)</f>
        <v>#REF!</v>
      </c>
      <c r="BH36" s="273" t="e">
        <f t="shared" ref="BH36" si="46">+CONCATENATE(BI36,BK36)</f>
        <v>#REF!</v>
      </c>
      <c r="BI36" s="273" t="e">
        <f t="shared" ref="BI36" si="47">+CONCATENATE(BJ36,BL36)</f>
        <v>#REF!</v>
      </c>
      <c r="BJ36" s="273" t="e">
        <f t="shared" ref="BJ36" si="48">+CONCATENATE(BK36,BM36)</f>
        <v>#REF!</v>
      </c>
      <c r="BK36" s="273" t="e">
        <f t="shared" ref="BK36" si="49">+CONCATENATE(BL36,BN36)</f>
        <v>#REF!</v>
      </c>
      <c r="BL36" s="273" t="e">
        <f t="shared" ref="BL36" si="50">+CONCATENATE(BM36,BO36)</f>
        <v>#REF!</v>
      </c>
      <c r="BM36" s="273" t="e">
        <f t="shared" ref="BM36" si="51">+CONCATENATE(BN36,BP36)</f>
        <v>#REF!</v>
      </c>
      <c r="BN36" s="273" t="e">
        <f t="shared" ref="BN36" si="52">+CONCATENATE(BO36,BQ36)</f>
        <v>#REF!</v>
      </c>
      <c r="BO36" s="273" t="e">
        <f t="shared" ref="BO36" si="53">+CONCATENATE(BP36,BR36)</f>
        <v>#REF!</v>
      </c>
      <c r="BP36" s="273" t="e">
        <f t="shared" ref="BP36" si="54">+CONCATENATE(BQ36,BS36)</f>
        <v>#REF!</v>
      </c>
      <c r="BQ36" s="273" t="e">
        <f t="shared" ref="BQ36" si="55">+CONCATENATE(BR36,BT36)</f>
        <v>#REF!</v>
      </c>
      <c r="BR36" s="273" t="e">
        <f t="shared" ref="BR36" si="56">+CONCATENATE(BS36,BU36)</f>
        <v>#REF!</v>
      </c>
      <c r="BS36" s="273" t="e">
        <f t="shared" ref="BS36" si="57">+CONCATENATE(BT36,BV36)</f>
        <v>#REF!</v>
      </c>
      <c r="BT36" s="273" t="e">
        <f t="shared" ref="BT36" si="58">+CONCATENATE(BU36,BW36)</f>
        <v>#REF!</v>
      </c>
      <c r="BU36" s="273" t="e">
        <f t="shared" ref="BU36" si="59">+CONCATENATE(BV36,BX36)</f>
        <v>#REF!</v>
      </c>
      <c r="BV36" s="273" t="e">
        <f t="shared" ref="BV36" si="60">+CONCATENATE(BW36,BY36)</f>
        <v>#REF!</v>
      </c>
      <c r="BW36" s="273" t="e">
        <f t="shared" ref="BW36" si="61">+CONCATENATE(BX36,BZ36)</f>
        <v>#REF!</v>
      </c>
      <c r="BX36" s="273" t="e">
        <f t="shared" ref="BX36" si="62">+CONCATENATE(BY36,CA36)</f>
        <v>#REF!</v>
      </c>
      <c r="BY36" s="273" t="e">
        <f t="shared" ref="BY36" si="63">+CONCATENATE(BZ36,CB36)</f>
        <v>#REF!</v>
      </c>
      <c r="BZ36" s="273" t="e">
        <f t="shared" ref="BZ36" si="64">+CONCATENATE(CA36,CC36)</f>
        <v>#REF!</v>
      </c>
      <c r="CA36" s="273" t="e">
        <f t="shared" ref="CA36" si="65">+CONCATENATE(CB36,CD36)</f>
        <v>#REF!</v>
      </c>
      <c r="CB36" s="273" t="e">
        <f t="shared" ref="CB36" si="66">+CONCATENATE(CC36,CE36)</f>
        <v>#REF!</v>
      </c>
      <c r="CC36" s="273" t="e">
        <f t="shared" ref="CC36" si="67">+CONCATENATE(CD36,CF36)</f>
        <v>#REF!</v>
      </c>
      <c r="CD36" s="273" t="e">
        <f t="shared" ref="CD36" si="68">+CONCATENATE(CE36,CG36)</f>
        <v>#REF!</v>
      </c>
      <c r="CE36" s="273" t="e">
        <f t="shared" ref="CE36" si="69">+CONCATENATE(CF36,CH36)</f>
        <v>#REF!</v>
      </c>
      <c r="CF36" s="273" t="e">
        <f t="shared" ref="CF36" si="70">+CONCATENATE(CG36,CI36)</f>
        <v>#REF!</v>
      </c>
      <c r="CG36" s="273" t="e">
        <f t="shared" ref="CG36" si="71">+CONCATENATE(CH36,CJ36)</f>
        <v>#REF!</v>
      </c>
      <c r="CH36" s="273" t="e">
        <f t="shared" ref="CH36" si="72">+CONCATENATE(CI36,CK36)</f>
        <v>#REF!</v>
      </c>
      <c r="CI36" s="273" t="e">
        <f t="shared" ref="CI36" si="73">+CONCATENATE(CJ36,CL36)</f>
        <v>#REF!</v>
      </c>
      <c r="CJ36" s="273" t="e">
        <f t="shared" ref="CJ36" si="74">+CONCATENATE(CK36,CM36)</f>
        <v>#REF!</v>
      </c>
      <c r="CK36" s="273" t="e">
        <f t="shared" ref="CK36" si="75">+CONCATENATE(CL36,CN36)</f>
        <v>#REF!</v>
      </c>
      <c r="CL36" s="273" t="e">
        <f t="shared" ref="CL36" si="76">+CONCATENATE(CM36,CO36)</f>
        <v>#REF!</v>
      </c>
      <c r="CM36" s="273" t="e">
        <f t="shared" ref="CM36" si="77">+CONCATENATE(CN36,CP36)</f>
        <v>#REF!</v>
      </c>
      <c r="CN36" s="273" t="e">
        <f t="shared" ref="CN36" si="78">+CONCATENATE(CO36,CQ36)</f>
        <v>#REF!</v>
      </c>
      <c r="CO36" s="273" t="e">
        <f t="shared" ref="CO36" si="79">+CONCATENATE(CP36,CR36)</f>
        <v>#REF!</v>
      </c>
      <c r="CP36" s="273" t="e">
        <f t="shared" ref="CP36" si="80">+CONCATENATE(CQ36,CS36)</f>
        <v>#REF!</v>
      </c>
      <c r="CQ36" s="273" t="e">
        <f t="shared" ref="CQ36" si="81">+CONCATENATE(CR36,CT36)</f>
        <v>#REF!</v>
      </c>
      <c r="CR36" s="273" t="e">
        <f t="shared" ref="CR36" si="82">+CONCATENATE(CS36,CU36)</f>
        <v>#REF!</v>
      </c>
      <c r="CS36" s="273" t="e">
        <f t="shared" ref="CS36" si="83">+CONCATENATE(CT36,CV36)</f>
        <v>#REF!</v>
      </c>
      <c r="CT36" s="273" t="e">
        <f t="shared" ref="CT36" si="84">+CONCATENATE(CU36,CW36)</f>
        <v>#REF!</v>
      </c>
      <c r="CU36" s="273" t="e">
        <f t="shared" ref="CU36" si="85">+CONCATENATE(CV36,CX36)</f>
        <v>#REF!</v>
      </c>
      <c r="CV36" s="273" t="e">
        <f t="shared" ref="CV36" si="86">+CONCATENATE(CW36,CY36)</f>
        <v>#REF!</v>
      </c>
      <c r="CW36" s="273" t="e">
        <f t="shared" ref="CW36" si="87">+CONCATENATE(CX36,CZ36)</f>
        <v>#REF!</v>
      </c>
      <c r="CX36" s="273" t="e">
        <f t="shared" ref="CX36" si="88">+CONCATENATE(CY36,DA36)</f>
        <v>#REF!</v>
      </c>
      <c r="CY36" s="273" t="e">
        <f t="shared" ref="CY36" si="89">+CONCATENATE(CZ36,DB36)</f>
        <v>#REF!</v>
      </c>
      <c r="CZ36" s="273" t="e">
        <f t="shared" ref="CZ36" si="90">+CONCATENATE(DA36,DC36)</f>
        <v>#REF!</v>
      </c>
      <c r="DA36" s="273" t="e">
        <f t="shared" ref="DA36" si="91">+CONCATENATE(DB36,DD36)</f>
        <v>#REF!</v>
      </c>
      <c r="DB36" s="273" t="e">
        <f t="shared" ref="DB36" si="92">+CONCATENATE(DC36,DE36)</f>
        <v>#REF!</v>
      </c>
      <c r="DC36" s="273" t="e">
        <f t="shared" ref="DC36" si="93">+CONCATENATE(DD36,DF36)</f>
        <v>#REF!</v>
      </c>
      <c r="DD36" s="273" t="e">
        <f t="shared" ref="DD36" si="94">+CONCATENATE(DE36,DG36)</f>
        <v>#REF!</v>
      </c>
      <c r="DE36" s="273" t="e">
        <f t="shared" ref="DE36" si="95">+CONCATENATE(DF36,DH36)</f>
        <v>#REF!</v>
      </c>
      <c r="DF36" s="273" t="e">
        <f t="shared" ref="DF36" si="96">+CONCATENATE(DG36,DI36)</f>
        <v>#REF!</v>
      </c>
      <c r="DG36" s="273" t="e">
        <f t="shared" ref="DG36" si="97">+CONCATENATE(DH36,DJ36)</f>
        <v>#REF!</v>
      </c>
      <c r="DH36" s="273" t="e">
        <f t="shared" ref="DH36" si="98">+CONCATENATE(DI36,DK36)</f>
        <v>#REF!</v>
      </c>
      <c r="DI36" s="273" t="e">
        <f t="shared" ref="DI36" si="99">+CONCATENATE(DJ36,DL36)</f>
        <v>#REF!</v>
      </c>
      <c r="DJ36" s="273" t="e">
        <f t="shared" ref="DJ36" si="100">+CONCATENATE(DK36,DM36)</f>
        <v>#REF!</v>
      </c>
      <c r="DK36" s="273" t="e">
        <f t="shared" ref="DK36" si="101">+CONCATENATE(DL36,DN36)</f>
        <v>#REF!</v>
      </c>
      <c r="DL36" s="273" t="e">
        <f t="shared" ref="DL36" si="102">+CONCATENATE(DM36,DO36)</f>
        <v>#REF!</v>
      </c>
      <c r="DM36" s="273" t="e">
        <f t="shared" ref="DM36" si="103">+CONCATENATE(DN36,DP36)</f>
        <v>#REF!</v>
      </c>
      <c r="DN36" s="273" t="e">
        <f t="shared" ref="DN36" si="104">+CONCATENATE(DO36,DQ36)</f>
        <v>#REF!</v>
      </c>
      <c r="DO36" s="273" t="e">
        <f t="shared" ref="DO36" si="105">+CONCATENATE(DP36,DR36)</f>
        <v>#REF!</v>
      </c>
      <c r="DP36" s="273" t="e">
        <f t="shared" ref="DP36" si="106">+CONCATENATE(DQ36,DS36)</f>
        <v>#REF!</v>
      </c>
      <c r="DQ36" s="273" t="e">
        <f t="shared" ref="DQ36" si="107">+CONCATENATE(DR36,DT36)</f>
        <v>#REF!</v>
      </c>
      <c r="DR36" s="273" t="e">
        <f t="shared" ref="DR36" si="108">+CONCATENATE(DS36,DU36)</f>
        <v>#REF!</v>
      </c>
      <c r="DS36" s="273" t="e">
        <f t="shared" ref="DS36" si="109">+CONCATENATE(DT36,DV36)</f>
        <v>#REF!</v>
      </c>
      <c r="DT36" s="273" t="e">
        <f t="shared" ref="DT36" si="110">+CONCATENATE(DU36,DW36)</f>
        <v>#REF!</v>
      </c>
      <c r="DU36" s="273" t="e">
        <f t="shared" ref="DU36" si="111">+CONCATENATE(DV36,DX36)</f>
        <v>#REF!</v>
      </c>
      <c r="DV36" s="273" t="e">
        <f t="shared" ref="DV36" si="112">+CONCATENATE(DW36,DY36)</f>
        <v>#REF!</v>
      </c>
      <c r="DW36" s="273" t="e">
        <f t="shared" ref="DW36" si="113">+CONCATENATE(DX36,DZ36)</f>
        <v>#REF!</v>
      </c>
      <c r="DX36" s="273" t="e">
        <f t="shared" ref="DX36" si="114">+CONCATENATE(DY36,EA36)</f>
        <v>#REF!</v>
      </c>
      <c r="DY36" s="273" t="e">
        <f t="shared" ref="DY36" si="115">+CONCATENATE(DZ36,EB36)</f>
        <v>#REF!</v>
      </c>
      <c r="DZ36" s="273" t="e">
        <f t="shared" ref="DZ36" si="116">+CONCATENATE(EA36,EC36)</f>
        <v>#REF!</v>
      </c>
      <c r="EA36" s="273" t="e">
        <f t="shared" ref="EA36" si="117">+CONCATENATE(EB36,ED36)</f>
        <v>#REF!</v>
      </c>
      <c r="EB36" s="273" t="e">
        <f t="shared" ref="EB36" si="118">+CONCATENATE(EC36,EE36)</f>
        <v>#REF!</v>
      </c>
      <c r="EC36" s="273" t="e">
        <f t="shared" ref="EC36" si="119">+CONCATENATE(ED36,EF36)</f>
        <v>#REF!</v>
      </c>
      <c r="ED36" s="273" t="e">
        <f t="shared" ref="ED36" si="120">+CONCATENATE(EE36,EG36)</f>
        <v>#REF!</v>
      </c>
      <c r="EE36" s="273" t="e">
        <f t="shared" ref="EE36" si="121">+CONCATENATE(EF36,EH36)</f>
        <v>#REF!</v>
      </c>
      <c r="EF36" s="273" t="e">
        <f t="shared" ref="EF36" si="122">+CONCATENATE(EG36,EI36)</f>
        <v>#REF!</v>
      </c>
      <c r="EG36" s="273" t="e">
        <f t="shared" ref="EG36" si="123">+CONCATENATE(EH36,EJ36)</f>
        <v>#REF!</v>
      </c>
      <c r="EH36" s="273" t="e">
        <f t="shared" ref="EH36" si="124">+CONCATENATE(EI36,EK36)</f>
        <v>#REF!</v>
      </c>
      <c r="EI36" s="273" t="e">
        <f t="shared" ref="EI36" si="125">+CONCATENATE(EJ36,EL36)</f>
        <v>#REF!</v>
      </c>
      <c r="EJ36" s="273" t="e">
        <f t="shared" ref="EJ36" si="126">+CONCATENATE(EK36,EM36)</f>
        <v>#REF!</v>
      </c>
      <c r="EK36" s="273" t="e">
        <f t="shared" ref="EK36" si="127">+CONCATENATE(EL36,EN36)</f>
        <v>#REF!</v>
      </c>
      <c r="EL36" s="273" t="e">
        <f t="shared" ref="EL36" si="128">+CONCATENATE(EM36,EO36)</f>
        <v>#REF!</v>
      </c>
      <c r="EM36" s="273" t="e">
        <f t="shared" ref="EM36" si="129">+CONCATENATE(EN36,EP36)</f>
        <v>#REF!</v>
      </c>
      <c r="EN36" s="273" t="e">
        <f t="shared" ref="EN36" si="130">+CONCATENATE(EO36,EQ36)</f>
        <v>#REF!</v>
      </c>
      <c r="EO36" s="273" t="e">
        <f t="shared" ref="EO36" si="131">+CONCATENATE(EP36,ER36)</f>
        <v>#REF!</v>
      </c>
      <c r="EP36" s="273" t="e">
        <f t="shared" ref="EP36" si="132">+CONCATENATE(EQ36,ES36)</f>
        <v>#REF!</v>
      </c>
      <c r="EQ36" s="273" t="e">
        <f t="shared" ref="EQ36" si="133">+CONCATENATE(ER36,ET36)</f>
        <v>#REF!</v>
      </c>
      <c r="ER36" s="273" t="e">
        <f t="shared" ref="ER36" si="134">+CONCATENATE(ES36,EU36)</f>
        <v>#REF!</v>
      </c>
      <c r="ES36" s="273" t="e">
        <f t="shared" ref="ES36" si="135">+CONCATENATE(ET36,EV36)</f>
        <v>#REF!</v>
      </c>
      <c r="ET36" s="273" t="e">
        <f t="shared" ref="ET36" si="136">+CONCATENATE(EU36,EW36)</f>
        <v>#REF!</v>
      </c>
      <c r="EU36" s="273" t="e">
        <f t="shared" ref="EU36" si="137">+CONCATENATE(EV36,EX36)</f>
        <v>#REF!</v>
      </c>
      <c r="EV36" s="273" t="e">
        <f t="shared" ref="EV36" si="138">+CONCATENATE(EW36,EY36)</f>
        <v>#REF!</v>
      </c>
      <c r="EW36" s="273" t="e">
        <f t="shared" ref="EW36" si="139">+CONCATENATE(EX36,EZ36)</f>
        <v>#REF!</v>
      </c>
      <c r="EX36" s="273" t="e">
        <f t="shared" ref="EX36" si="140">+CONCATENATE(EY36,FA36)</f>
        <v>#REF!</v>
      </c>
      <c r="EY36" s="273" t="e">
        <f t="shared" ref="EY36" si="141">+CONCATENATE(EZ36,FB36)</f>
        <v>#REF!</v>
      </c>
      <c r="EZ36" s="273" t="e">
        <f t="shared" ref="EZ36" si="142">+CONCATENATE(FA36,FC36)</f>
        <v>#REF!</v>
      </c>
      <c r="FA36" s="273" t="e">
        <f t="shared" ref="FA36" si="143">+CONCATENATE(FB36,FD36)</f>
        <v>#REF!</v>
      </c>
      <c r="FB36" s="273" t="e">
        <f t="shared" ref="FB36" si="144">+CONCATENATE(FC36,FE36)</f>
        <v>#REF!</v>
      </c>
      <c r="FC36" s="273" t="e">
        <f t="shared" ref="FC36" si="145">+CONCATENATE(FD36,FF36)</f>
        <v>#REF!</v>
      </c>
      <c r="FD36" s="273" t="e">
        <f t="shared" ref="FD36" si="146">+CONCATENATE(FE36,FG36)</f>
        <v>#REF!</v>
      </c>
      <c r="FE36" s="273" t="e">
        <f t="shared" ref="FE36" si="147">+CONCATENATE(FF36,FH36)</f>
        <v>#REF!</v>
      </c>
      <c r="FF36" s="273" t="e">
        <f t="shared" ref="FF36" si="148">+CONCATENATE(FG36,FI36)</f>
        <v>#REF!</v>
      </c>
      <c r="FG36" s="273" t="e">
        <f t="shared" ref="FG36" si="149">+CONCATENATE(FH36,FJ36)</f>
        <v>#REF!</v>
      </c>
      <c r="FH36" s="273" t="e">
        <f t="shared" ref="FH36" si="150">+CONCATENATE(FI36,FK36)</f>
        <v>#REF!</v>
      </c>
      <c r="FI36" s="273" t="e">
        <f t="shared" ref="FI36" si="151">+CONCATENATE(FJ36,FL36)</f>
        <v>#REF!</v>
      </c>
      <c r="FJ36" s="273" t="e">
        <f t="shared" ref="FJ36" si="152">+CONCATENATE(FK36,FM36)</f>
        <v>#REF!</v>
      </c>
      <c r="FK36" s="273" t="e">
        <f t="shared" ref="FK36" si="153">+CONCATENATE(FL36,FN36)</f>
        <v>#REF!</v>
      </c>
      <c r="FL36" s="273" t="e">
        <f t="shared" ref="FL36" si="154">+CONCATENATE(FM36,FO36)</f>
        <v>#REF!</v>
      </c>
      <c r="FM36" s="273" t="e">
        <f t="shared" ref="FM36" si="155">+CONCATENATE(FN36,FP36)</f>
        <v>#REF!</v>
      </c>
      <c r="FN36" s="273" t="e">
        <f t="shared" ref="FN36" si="156">+CONCATENATE(FO36,FQ36)</f>
        <v>#REF!</v>
      </c>
      <c r="FO36" s="273" t="e">
        <f t="shared" ref="FO36" si="157">+CONCATENATE(FP36,FR36)</f>
        <v>#REF!</v>
      </c>
      <c r="FP36" s="273" t="e">
        <f t="shared" ref="FP36" si="158">+CONCATENATE(FQ36,FS36)</f>
        <v>#REF!</v>
      </c>
      <c r="FQ36" s="273" t="e">
        <f t="shared" ref="FQ36" si="159">+CONCATENATE(FR36,FT36)</f>
        <v>#REF!</v>
      </c>
      <c r="FR36" s="273" t="e">
        <f t="shared" ref="FR36" si="160">+CONCATENATE(FS36,FU36)</f>
        <v>#REF!</v>
      </c>
      <c r="FS36" s="273" t="e">
        <f t="shared" ref="FS36" si="161">+CONCATENATE(FT36,FV36)</f>
        <v>#REF!</v>
      </c>
      <c r="FT36" s="273" t="e">
        <f t="shared" ref="FT36" si="162">+CONCATENATE(FU36,FW36)</f>
        <v>#REF!</v>
      </c>
      <c r="FU36" s="273" t="e">
        <f t="shared" ref="FU36" si="163">+CONCATENATE(FV36,FX36)</f>
        <v>#REF!</v>
      </c>
      <c r="FV36" s="273" t="e">
        <f t="shared" ref="FV36" si="164">+CONCATENATE(FW36,FY36)</f>
        <v>#REF!</v>
      </c>
      <c r="FW36" s="273" t="e">
        <f t="shared" ref="FW36" si="165">+CONCATENATE(FX36,FZ36)</f>
        <v>#REF!</v>
      </c>
      <c r="FX36" s="273" t="e">
        <f t="shared" ref="FX36" si="166">+CONCATENATE(FY36,GA36)</f>
        <v>#REF!</v>
      </c>
      <c r="FY36" s="273" t="e">
        <f t="shared" ref="FY36" si="167">+CONCATENATE(FZ36,GB36)</f>
        <v>#REF!</v>
      </c>
      <c r="FZ36" s="273" t="e">
        <f t="shared" ref="FZ36" si="168">+CONCATENATE(GA36,GC36)</f>
        <v>#REF!</v>
      </c>
      <c r="GA36" s="273" t="e">
        <f t="shared" ref="GA36" si="169">+CONCATENATE(GB36,GD36)</f>
        <v>#REF!</v>
      </c>
      <c r="GB36" s="273" t="e">
        <f t="shared" ref="GB36" si="170">+CONCATENATE(GC36,GE36)</f>
        <v>#REF!</v>
      </c>
      <c r="GC36" s="273" t="e">
        <f t="shared" ref="GC36" si="171">+CONCATENATE(GD36,GF36)</f>
        <v>#REF!</v>
      </c>
      <c r="GD36" s="273" t="e">
        <f t="shared" ref="GD36" si="172">+CONCATENATE(GE36,GG36)</f>
        <v>#REF!</v>
      </c>
      <c r="GE36" s="273" t="e">
        <f t="shared" ref="GE36" si="173">+CONCATENATE(GF36,GH36)</f>
        <v>#REF!</v>
      </c>
      <c r="GF36" s="273" t="e">
        <f t="shared" ref="GF36" si="174">+CONCATENATE(GG36,GI36)</f>
        <v>#REF!</v>
      </c>
      <c r="GG36" s="273" t="e">
        <f t="shared" ref="GG36" si="175">+CONCATENATE(GH36,GJ36)</f>
        <v>#REF!</v>
      </c>
      <c r="GH36" s="273" t="e">
        <f t="shared" ref="GH36" si="176">+CONCATENATE(GI36,GK36)</f>
        <v>#REF!</v>
      </c>
      <c r="GI36" s="273" t="e">
        <f t="shared" ref="GI36" si="177">+CONCATENATE(GJ36,GL36)</f>
        <v>#REF!</v>
      </c>
      <c r="GJ36" s="273" t="e">
        <f t="shared" ref="GJ36" si="178">+CONCATENATE(GK36,GM36)</f>
        <v>#REF!</v>
      </c>
      <c r="GK36" s="273" t="e">
        <f t="shared" ref="GK36" si="179">+CONCATENATE(GL36,GN36)</f>
        <v>#REF!</v>
      </c>
      <c r="GL36" s="273" t="e">
        <f t="shared" ref="GL36" si="180">+CONCATENATE(GM36,GO36)</f>
        <v>#REF!</v>
      </c>
      <c r="GM36" s="273" t="e">
        <f t="shared" ref="GM36" si="181">+CONCATENATE(GN36,GP36)</f>
        <v>#REF!</v>
      </c>
      <c r="GN36" s="273" t="e">
        <f t="shared" ref="GN36" si="182">+CONCATENATE(GO36,GQ36)</f>
        <v>#REF!</v>
      </c>
      <c r="GO36" s="273" t="e">
        <f t="shared" ref="GO36" si="183">+CONCATENATE(GP36,GR36)</f>
        <v>#REF!</v>
      </c>
      <c r="GP36" s="273" t="e">
        <f t="shared" ref="GP36" si="184">+CONCATENATE(GQ36,GS36)</f>
        <v>#REF!</v>
      </c>
      <c r="GQ36" s="273" t="e">
        <f t="shared" ref="GQ36" si="185">+CONCATENATE(GR36,GT36)</f>
        <v>#REF!</v>
      </c>
      <c r="GR36" s="273" t="e">
        <f t="shared" ref="GR36" si="186">+CONCATENATE(GS36,GU36)</f>
        <v>#REF!</v>
      </c>
      <c r="GS36" s="273" t="e">
        <f t="shared" ref="GS36" si="187">+CONCATENATE(GT36,GV36)</f>
        <v>#REF!</v>
      </c>
      <c r="GT36" s="273" t="e">
        <f t="shared" ref="GT36" si="188">+CONCATENATE(GU36,GW36)</f>
        <v>#REF!</v>
      </c>
      <c r="GU36" s="273" t="e">
        <f t="shared" ref="GU36" si="189">+CONCATENATE(GV36,GX36)</f>
        <v>#REF!</v>
      </c>
      <c r="GV36" s="273" t="e">
        <f t="shared" ref="GV36" si="190">+CONCATENATE(GW36,GY36)</f>
        <v>#REF!</v>
      </c>
      <c r="GW36" s="273" t="e">
        <f t="shared" ref="GW36" si="191">+CONCATENATE(GX36,GZ36)</f>
        <v>#REF!</v>
      </c>
      <c r="GX36" s="273" t="e">
        <f t="shared" ref="GX36" si="192">+CONCATENATE(GY36,HA36)</f>
        <v>#REF!</v>
      </c>
      <c r="GY36" s="273" t="e">
        <f t="shared" ref="GY36" si="193">+CONCATENATE(GZ36,HB36)</f>
        <v>#REF!</v>
      </c>
      <c r="GZ36" s="273" t="e">
        <f t="shared" ref="GZ36" si="194">+CONCATENATE(HA36,HC36)</f>
        <v>#REF!</v>
      </c>
      <c r="HA36" s="273" t="e">
        <f t="shared" ref="HA36" si="195">+CONCATENATE(HB36,HD36)</f>
        <v>#REF!</v>
      </c>
      <c r="HB36" s="273" t="e">
        <f t="shared" ref="HB36" si="196">+CONCATENATE(HC36,HE36)</f>
        <v>#REF!</v>
      </c>
      <c r="HC36" s="273" t="e">
        <f t="shared" ref="HC36" si="197">+CONCATENATE(HD36,HF36)</f>
        <v>#REF!</v>
      </c>
      <c r="HD36" s="273" t="e">
        <f t="shared" ref="HD36" si="198">+CONCATENATE(HE36,HG36)</f>
        <v>#REF!</v>
      </c>
      <c r="HE36" s="273" t="e">
        <f t="shared" ref="HE36" si="199">+CONCATENATE(HF36,HH36)</f>
        <v>#REF!</v>
      </c>
      <c r="HF36" s="273" t="e">
        <f t="shared" ref="HF36" si="200">+CONCATENATE(HG36,HI36)</f>
        <v>#REF!</v>
      </c>
      <c r="HG36" s="273" t="e">
        <f t="shared" ref="HG36" si="201">+CONCATENATE(HH36,HJ36)</f>
        <v>#REF!</v>
      </c>
      <c r="HH36" s="273" t="e">
        <f t="shared" ref="HH36" si="202">+CONCATENATE(HI36,HK36)</f>
        <v>#REF!</v>
      </c>
      <c r="HI36" s="273" t="e">
        <f t="shared" ref="HI36" si="203">+CONCATENATE(HJ36,HL36)</f>
        <v>#REF!</v>
      </c>
      <c r="HJ36" s="273" t="e">
        <f t="shared" ref="HJ36" si="204">+CONCATENATE(HK36,HM36)</f>
        <v>#REF!</v>
      </c>
      <c r="HK36" s="273" t="e">
        <f t="shared" ref="HK36" si="205">+CONCATENATE(HL36,HN36)</f>
        <v>#REF!</v>
      </c>
      <c r="HL36" s="273" t="e">
        <f t="shared" ref="HL36" si="206">+CONCATENATE(HM36,HO36)</f>
        <v>#REF!</v>
      </c>
      <c r="HM36" s="273" t="e">
        <f t="shared" ref="HM36" si="207">+CONCATENATE(HN36,HP36)</f>
        <v>#REF!</v>
      </c>
      <c r="HN36" s="273" t="e">
        <f t="shared" ref="HN36" si="208">+CONCATENATE(HO36,HQ36)</f>
        <v>#REF!</v>
      </c>
      <c r="HO36" s="273" t="e">
        <f t="shared" ref="HO36" si="209">+CONCATENATE(HP36,HR36)</f>
        <v>#REF!</v>
      </c>
      <c r="HP36" s="273" t="e">
        <f t="shared" ref="HP36" si="210">+CONCATENATE(HQ36,HS36)</f>
        <v>#REF!</v>
      </c>
      <c r="HQ36" s="273" t="e">
        <f t="shared" ref="HQ36" si="211">+CONCATENATE(HR36,HT36)</f>
        <v>#REF!</v>
      </c>
      <c r="HR36" s="273" t="e">
        <f t="shared" ref="HR36" si="212">+CONCATENATE(HS36,HU36)</f>
        <v>#REF!</v>
      </c>
      <c r="HS36" s="273" t="e">
        <f t="shared" ref="HS36" si="213">+CONCATENATE(HT36,HV36)</f>
        <v>#REF!</v>
      </c>
      <c r="HT36" s="273" t="e">
        <f t="shared" ref="HT36" si="214">+CONCATENATE(HU36,HW36)</f>
        <v>#REF!</v>
      </c>
      <c r="HU36" s="273" t="e">
        <f t="shared" ref="HU36" si="215">+CONCATENATE(HV36,HX36)</f>
        <v>#REF!</v>
      </c>
      <c r="HV36" s="273" t="e">
        <f t="shared" ref="HV36" si="216">+CONCATENATE(HW36,HY36)</f>
        <v>#REF!</v>
      </c>
      <c r="HW36" s="273" t="e">
        <f t="shared" ref="HW36" si="217">+CONCATENATE(HX36,HZ36)</f>
        <v>#REF!</v>
      </c>
      <c r="HX36" s="273" t="e">
        <f t="shared" ref="HX36" si="218">+CONCATENATE(HY36,IA36)</f>
        <v>#REF!</v>
      </c>
      <c r="HY36" s="273" t="e">
        <f t="shared" ref="HY36" si="219">+CONCATENATE(HZ36,IB36)</f>
        <v>#REF!</v>
      </c>
      <c r="HZ36" s="273" t="e">
        <f t="shared" ref="HZ36" si="220">+CONCATENATE(IA36,IC36)</f>
        <v>#REF!</v>
      </c>
      <c r="IA36" s="273" t="e">
        <f t="shared" ref="IA36" si="221">+CONCATENATE(IB36,ID36)</f>
        <v>#REF!</v>
      </c>
      <c r="IB36" s="273" t="e">
        <f t="shared" ref="IB36" si="222">+CONCATENATE(IC36,IE36)</f>
        <v>#REF!</v>
      </c>
      <c r="IC36" s="273" t="e">
        <f t="shared" ref="IC36" si="223">+CONCATENATE(ID36,IF36)</f>
        <v>#REF!</v>
      </c>
      <c r="ID36" s="273" t="e">
        <f t="shared" ref="ID36" si="224">+CONCATENATE(IE36,IG36)</f>
        <v>#REF!</v>
      </c>
      <c r="IE36" s="273" t="e">
        <f t="shared" ref="IE36" si="225">+CONCATENATE(IF36,IH36)</f>
        <v>#REF!</v>
      </c>
      <c r="IF36" s="273" t="e">
        <f t="shared" ref="IF36" si="226">+CONCATENATE(IG36,II36)</f>
        <v>#REF!</v>
      </c>
      <c r="IG36" s="273" t="e">
        <f t="shared" ref="IG36" si="227">+CONCATENATE(IH36,IJ36)</f>
        <v>#REF!</v>
      </c>
      <c r="IH36" s="273" t="e">
        <f t="shared" ref="IH36" si="228">+CONCATENATE(II36,IK36)</f>
        <v>#REF!</v>
      </c>
      <c r="II36" s="273" t="e">
        <f t="shared" ref="II36" si="229">+CONCATENATE(IJ36,IL36)</f>
        <v>#REF!</v>
      </c>
      <c r="IJ36" s="273" t="e">
        <f t="shared" ref="IJ36" si="230">+CONCATENATE(IK36,IM36)</f>
        <v>#REF!</v>
      </c>
      <c r="IK36" s="273" t="e">
        <f t="shared" ref="IK36" si="231">+CONCATENATE(IL36,IN36)</f>
        <v>#REF!</v>
      </c>
      <c r="IL36" s="273" t="e">
        <f t="shared" ref="IL36" si="232">+CONCATENATE(IM36,IO36)</f>
        <v>#REF!</v>
      </c>
      <c r="IM36" s="273" t="e">
        <f t="shared" ref="IM36" si="233">+CONCATENATE(IN36,IP36)</f>
        <v>#REF!</v>
      </c>
      <c r="IN36" s="273" t="e">
        <f t="shared" ref="IN36" si="234">+CONCATENATE(IO36,IQ36)</f>
        <v>#REF!</v>
      </c>
      <c r="IO36" s="273" t="e">
        <f t="shared" ref="IO36" si="235">+CONCATENATE(IP36,IR36)</f>
        <v>#REF!</v>
      </c>
      <c r="IP36" s="273" t="e">
        <f t="shared" ref="IP36" si="236">+CONCATENATE(IQ36,IS36)</f>
        <v>#REF!</v>
      </c>
      <c r="IQ36" s="273" t="e">
        <f t="shared" ref="IQ36" si="237">+CONCATENATE(IR36,IT36)</f>
        <v>#REF!</v>
      </c>
      <c r="IR36" s="273" t="e">
        <f t="shared" ref="IR36" si="238">+CONCATENATE(IS36,IU36)</f>
        <v>#REF!</v>
      </c>
      <c r="IS36" s="273" t="e">
        <f t="shared" ref="IS36" si="239">+CONCATENATE(IT36,IV36)</f>
        <v>#REF!</v>
      </c>
      <c r="IT36" s="273" t="e">
        <f t="shared" ref="IT36" si="240">+CONCATENATE(IU36,IW36)</f>
        <v>#REF!</v>
      </c>
      <c r="IU36" s="273" t="e">
        <f t="shared" ref="IU36" si="241">+CONCATENATE(IV36,IX36)</f>
        <v>#REF!</v>
      </c>
      <c r="IV36" s="273" t="e">
        <f t="shared" ref="IV36" si="242">+CONCATENATE(IW36,IY36)</f>
        <v>#REF!</v>
      </c>
      <c r="IW36" s="273" t="e">
        <f t="shared" ref="IW36" si="243">+CONCATENATE(IX36,IZ36)</f>
        <v>#REF!</v>
      </c>
      <c r="IX36" s="273" t="e">
        <f t="shared" ref="IX36" si="244">+CONCATENATE(IY36,JA36)</f>
        <v>#REF!</v>
      </c>
      <c r="IY36" s="273" t="e">
        <f t="shared" ref="IY36" si="245">+CONCATENATE(IZ36,JB36)</f>
        <v>#REF!</v>
      </c>
      <c r="IZ36" s="273" t="e">
        <f t="shared" ref="IZ36" si="246">+CONCATENATE(JA36,JC36)</f>
        <v>#REF!</v>
      </c>
      <c r="JA36" s="273" t="e">
        <f t="shared" ref="JA36" si="247">+CONCATENATE(JB36,JD36)</f>
        <v>#REF!</v>
      </c>
      <c r="JB36" s="273" t="e">
        <f t="shared" ref="JB36" si="248">+CONCATENATE(JC36,JE36)</f>
        <v>#REF!</v>
      </c>
      <c r="JC36" s="273" t="e">
        <f t="shared" ref="JC36" si="249">+CONCATENATE(JD36,JF36)</f>
        <v>#REF!</v>
      </c>
      <c r="JD36" s="273" t="e">
        <f t="shared" ref="JD36" si="250">+CONCATENATE(JE36,JG36)</f>
        <v>#REF!</v>
      </c>
      <c r="JE36" s="273" t="e">
        <f t="shared" ref="JE36" si="251">+CONCATENATE(JF36,JH36)</f>
        <v>#REF!</v>
      </c>
      <c r="JF36" s="273" t="e">
        <f t="shared" ref="JF36" si="252">+CONCATENATE(JG36,JI36)</f>
        <v>#REF!</v>
      </c>
      <c r="JG36" s="273" t="e">
        <f t="shared" ref="JG36" si="253">+CONCATENATE(JH36,JJ36)</f>
        <v>#REF!</v>
      </c>
      <c r="JH36" s="273" t="e">
        <f t="shared" ref="JH36" si="254">+CONCATENATE(JI36,JK36)</f>
        <v>#REF!</v>
      </c>
      <c r="JI36" s="273" t="e">
        <f t="shared" ref="JI36" si="255">+CONCATENATE(JJ36,JL36)</f>
        <v>#REF!</v>
      </c>
      <c r="JJ36" s="273" t="e">
        <f t="shared" ref="JJ36" si="256">+CONCATENATE(JK36,JM36)</f>
        <v>#REF!</v>
      </c>
      <c r="JK36" s="273" t="e">
        <f t="shared" ref="JK36" si="257">+CONCATENATE(JL36,JN36)</f>
        <v>#REF!</v>
      </c>
      <c r="JL36" s="273" t="e">
        <f t="shared" ref="JL36" si="258">+CONCATENATE(JM36,JO36)</f>
        <v>#REF!</v>
      </c>
      <c r="JM36" s="273" t="e">
        <f t="shared" ref="JM36" si="259">+CONCATENATE(JN36,JP36)</f>
        <v>#REF!</v>
      </c>
      <c r="JN36" s="273" t="e">
        <f t="shared" ref="JN36" si="260">+CONCATENATE(JO36,JQ36)</f>
        <v>#REF!</v>
      </c>
      <c r="JO36" s="273" t="e">
        <f t="shared" ref="JO36" si="261">+CONCATENATE(JP36,JR36)</f>
        <v>#REF!</v>
      </c>
      <c r="JP36" s="273" t="e">
        <f t="shared" ref="JP36" si="262">+CONCATENATE(JQ36,JS36)</f>
        <v>#REF!</v>
      </c>
      <c r="JQ36" s="273" t="e">
        <f t="shared" ref="JQ36" si="263">+CONCATENATE(JR36,JT36)</f>
        <v>#REF!</v>
      </c>
      <c r="JR36" s="273" t="e">
        <f t="shared" ref="JR36" si="264">+CONCATENATE(JS36,JU36)</f>
        <v>#REF!</v>
      </c>
      <c r="JS36" s="273" t="e">
        <f t="shared" ref="JS36" si="265">+CONCATENATE(JT36,JV36)</f>
        <v>#REF!</v>
      </c>
      <c r="JT36" s="273" t="e">
        <f t="shared" ref="JT36" si="266">+CONCATENATE(JU36,JW36)</f>
        <v>#REF!</v>
      </c>
      <c r="JU36" s="273" t="e">
        <f t="shared" ref="JU36" si="267">+CONCATENATE(JV36,JX36)</f>
        <v>#REF!</v>
      </c>
      <c r="JV36" s="273" t="e">
        <f t="shared" ref="JV36" si="268">+CONCATENATE(JW36,JY36)</f>
        <v>#REF!</v>
      </c>
      <c r="JW36" s="273" t="e">
        <f t="shared" ref="JW36" si="269">+CONCATENATE(JX36,JZ36)</f>
        <v>#REF!</v>
      </c>
      <c r="JX36" s="273" t="e">
        <f t="shared" ref="JX36" si="270">+CONCATENATE(JY36,KA36)</f>
        <v>#REF!</v>
      </c>
      <c r="JY36" s="273" t="e">
        <f t="shared" ref="JY36" si="271">+CONCATENATE(JZ36,KB36)</f>
        <v>#REF!</v>
      </c>
      <c r="JZ36" s="273" t="e">
        <f t="shared" ref="JZ36" si="272">+CONCATENATE(KA36,KC36)</f>
        <v>#REF!</v>
      </c>
      <c r="KA36" s="273" t="e">
        <f t="shared" ref="KA36" si="273">+CONCATENATE(KB36,KD36)</f>
        <v>#REF!</v>
      </c>
      <c r="KB36" s="273" t="e">
        <f t="shared" ref="KB36" si="274">+CONCATENATE(KC36,KE36)</f>
        <v>#REF!</v>
      </c>
      <c r="KC36" s="273" t="e">
        <f t="shared" ref="KC36" si="275">+CONCATENATE(KD36,KF36)</f>
        <v>#REF!</v>
      </c>
      <c r="KD36" s="273" t="e">
        <f t="shared" ref="KD36" si="276">+CONCATENATE(KE36,KG36)</f>
        <v>#REF!</v>
      </c>
      <c r="KE36" s="273" t="e">
        <f t="shared" ref="KE36" si="277">+CONCATENATE(KF36,KH36)</f>
        <v>#REF!</v>
      </c>
      <c r="KF36" s="273" t="e">
        <f t="shared" ref="KF36" si="278">+CONCATENATE(KG36,KI36)</f>
        <v>#REF!</v>
      </c>
      <c r="KG36" s="273" t="e">
        <f t="shared" ref="KG36" si="279">+CONCATENATE(KH36,KJ36)</f>
        <v>#REF!</v>
      </c>
      <c r="KH36" s="273" t="e">
        <f t="shared" ref="KH36" si="280">+CONCATENATE(KI36,KK36)</f>
        <v>#REF!</v>
      </c>
      <c r="KI36" s="273" t="e">
        <f t="shared" ref="KI36" si="281">+CONCATENATE(KJ36,KL36)</f>
        <v>#REF!</v>
      </c>
      <c r="KJ36" s="273" t="e">
        <f t="shared" ref="KJ36" si="282">+CONCATENATE(KK36,KM36)</f>
        <v>#REF!</v>
      </c>
      <c r="KK36" s="273" t="e">
        <f t="shared" ref="KK36" si="283">+CONCATENATE(KL36,KN36)</f>
        <v>#REF!</v>
      </c>
      <c r="KL36" s="273" t="e">
        <f t="shared" ref="KL36" si="284">+CONCATENATE(KM36,KO36)</f>
        <v>#REF!</v>
      </c>
      <c r="KM36" s="273" t="e">
        <f t="shared" ref="KM36" si="285">+CONCATENATE(KN36,KP36)</f>
        <v>#REF!</v>
      </c>
      <c r="KN36" s="273" t="e">
        <f t="shared" ref="KN36" si="286">+CONCATENATE(KO36,KQ36)</f>
        <v>#REF!</v>
      </c>
      <c r="KO36" s="273" t="e">
        <f t="shared" ref="KO36" si="287">+CONCATENATE(KP36,KR36)</f>
        <v>#REF!</v>
      </c>
      <c r="KP36" s="273" t="e">
        <f t="shared" ref="KP36" si="288">+CONCATENATE(KQ36,KS36)</f>
        <v>#REF!</v>
      </c>
      <c r="KQ36" s="273" t="e">
        <f t="shared" ref="KQ36" si="289">+CONCATENATE(KR36,KT36)</f>
        <v>#REF!</v>
      </c>
      <c r="KR36" s="273" t="e">
        <f t="shared" ref="KR36" si="290">+CONCATENATE(KS36,KU36)</f>
        <v>#REF!</v>
      </c>
      <c r="KS36" s="273" t="e">
        <f t="shared" ref="KS36" si="291">+CONCATENATE(KT36,KV36)</f>
        <v>#REF!</v>
      </c>
      <c r="KT36" s="273" t="e">
        <f t="shared" ref="KT36" si="292">+CONCATENATE(KU36,KW36)</f>
        <v>#REF!</v>
      </c>
      <c r="KU36" s="273" t="e">
        <f t="shared" ref="KU36" si="293">+CONCATENATE(KV36,KX36)</f>
        <v>#REF!</v>
      </c>
      <c r="KV36" s="273" t="e">
        <f t="shared" ref="KV36" si="294">+CONCATENATE(KW36,KY36)</f>
        <v>#REF!</v>
      </c>
      <c r="KW36" s="273" t="e">
        <f t="shared" ref="KW36" si="295">+CONCATENATE(KX36,KZ36)</f>
        <v>#REF!</v>
      </c>
      <c r="KX36" s="273" t="e">
        <f t="shared" ref="KX36" si="296">+CONCATENATE(KY36,LA36)</f>
        <v>#REF!</v>
      </c>
      <c r="KY36" s="273" t="e">
        <f t="shared" ref="KY36" si="297">+CONCATENATE(KZ36,LB36)</f>
        <v>#REF!</v>
      </c>
      <c r="KZ36" s="273" t="e">
        <f t="shared" ref="KZ36" si="298">+CONCATENATE(LA36,LC36)</f>
        <v>#REF!</v>
      </c>
      <c r="LA36" s="273" t="e">
        <f t="shared" ref="LA36" si="299">+CONCATENATE(LB36,LD36)</f>
        <v>#REF!</v>
      </c>
      <c r="LB36" s="273" t="e">
        <f t="shared" ref="LB36" si="300">+CONCATENATE(LC36,LE36)</f>
        <v>#REF!</v>
      </c>
      <c r="LC36" s="273" t="e">
        <f t="shared" ref="LC36" si="301">+CONCATENATE(LD36,LF36)</f>
        <v>#REF!</v>
      </c>
      <c r="LD36" s="273" t="e">
        <f t="shared" ref="LD36" si="302">+CONCATENATE(LE36,LG36)</f>
        <v>#REF!</v>
      </c>
      <c r="LE36" s="273" t="e">
        <f t="shared" ref="LE36" si="303">+CONCATENATE(LF36,LH36)</f>
        <v>#REF!</v>
      </c>
      <c r="LF36" s="273" t="e">
        <f t="shared" ref="LF36" si="304">+CONCATENATE(LG36,LI36)</f>
        <v>#REF!</v>
      </c>
      <c r="LG36" s="273" t="e">
        <f t="shared" ref="LG36" si="305">+CONCATENATE(LH36,LJ36)</f>
        <v>#REF!</v>
      </c>
      <c r="LH36" s="273" t="e">
        <f t="shared" ref="LH36" si="306">+CONCATENATE(LI36,LK36)</f>
        <v>#REF!</v>
      </c>
      <c r="LI36" s="273" t="e">
        <f t="shared" ref="LI36" si="307">+CONCATENATE(LJ36,LL36)</f>
        <v>#REF!</v>
      </c>
      <c r="LJ36" s="273" t="e">
        <f t="shared" ref="LJ36" si="308">+CONCATENATE(LK36,LM36)</f>
        <v>#REF!</v>
      </c>
      <c r="LK36" s="273" t="e">
        <f t="shared" ref="LK36" si="309">+CONCATENATE(LL36,LN36)</f>
        <v>#REF!</v>
      </c>
      <c r="LL36" s="273" t="e">
        <f t="shared" ref="LL36" si="310">+CONCATENATE(LM36,LO36)</f>
        <v>#REF!</v>
      </c>
      <c r="LM36" s="273" t="e">
        <f t="shared" ref="LM36" si="311">+CONCATENATE(LN36,LP36)</f>
        <v>#REF!</v>
      </c>
      <c r="LN36" s="273" t="e">
        <f t="shared" ref="LN36" si="312">+CONCATENATE(LO36,LQ36)</f>
        <v>#REF!</v>
      </c>
      <c r="LO36" s="273" t="e">
        <f t="shared" ref="LO36" si="313">+CONCATENATE(LP36,LR36)</f>
        <v>#REF!</v>
      </c>
      <c r="LP36" s="273" t="e">
        <f t="shared" ref="LP36" si="314">+CONCATENATE(LQ36,LS36)</f>
        <v>#REF!</v>
      </c>
      <c r="LQ36" s="273" t="e">
        <f t="shared" ref="LQ36" si="315">+CONCATENATE(LR36,LT36)</f>
        <v>#REF!</v>
      </c>
      <c r="LR36" s="273" t="e">
        <f t="shared" ref="LR36" si="316">+CONCATENATE(LS36,LU36)</f>
        <v>#REF!</v>
      </c>
      <c r="LS36" s="273" t="e">
        <f t="shared" ref="LS36" si="317">+CONCATENATE(LT36,LV36)</f>
        <v>#REF!</v>
      </c>
      <c r="LT36" s="273" t="e">
        <f t="shared" ref="LT36" si="318">+CONCATENATE(LU36,LW36)</f>
        <v>#REF!</v>
      </c>
      <c r="LU36" s="273" t="e">
        <f t="shared" ref="LU36" si="319">+CONCATENATE(LV36,LX36)</f>
        <v>#REF!</v>
      </c>
      <c r="LV36" s="273" t="e">
        <f t="shared" ref="LV36" si="320">+CONCATENATE(LW36,LY36)</f>
        <v>#REF!</v>
      </c>
      <c r="LW36" s="273" t="e">
        <f t="shared" ref="LW36" si="321">+CONCATENATE(LX36,LZ36)</f>
        <v>#REF!</v>
      </c>
      <c r="LX36" s="273" t="e">
        <f t="shared" ref="LX36" si="322">+CONCATENATE(LY36,MA36)</f>
        <v>#REF!</v>
      </c>
      <c r="LY36" s="273" t="e">
        <f t="shared" ref="LY36" si="323">+CONCATENATE(LZ36,MB36)</f>
        <v>#REF!</v>
      </c>
      <c r="LZ36" s="273" t="e">
        <f t="shared" ref="LZ36" si="324">+CONCATENATE(MA36,MC36)</f>
        <v>#REF!</v>
      </c>
      <c r="MA36" s="273" t="e">
        <f t="shared" ref="MA36" si="325">+CONCATENATE(MB36,MD36)</f>
        <v>#REF!</v>
      </c>
      <c r="MB36" s="273" t="e">
        <f t="shared" ref="MB36" si="326">+CONCATENATE(MC36,ME36)</f>
        <v>#REF!</v>
      </c>
      <c r="MC36" s="273" t="e">
        <f t="shared" ref="MC36" si="327">+CONCATENATE(MD36,MF36)</f>
        <v>#REF!</v>
      </c>
      <c r="MD36" s="273" t="e">
        <f t="shared" ref="MD36" si="328">+CONCATENATE(ME36,MG36)</f>
        <v>#REF!</v>
      </c>
      <c r="ME36" s="273" t="e">
        <f t="shared" ref="ME36" si="329">+CONCATENATE(MF36,MH36)</f>
        <v>#REF!</v>
      </c>
      <c r="MF36" s="273" t="e">
        <f t="shared" ref="MF36" si="330">+CONCATENATE(MG36,MI36)</f>
        <v>#REF!</v>
      </c>
      <c r="MG36" s="273" t="e">
        <f t="shared" ref="MG36" si="331">+CONCATENATE(MH36,MJ36)</f>
        <v>#REF!</v>
      </c>
      <c r="MH36" s="273" t="e">
        <f t="shared" ref="MH36" si="332">+CONCATENATE(MI36,MK36)</f>
        <v>#REF!</v>
      </c>
      <c r="MI36" s="273" t="e">
        <f t="shared" ref="MI36" si="333">+CONCATENATE(MJ36,ML36)</f>
        <v>#REF!</v>
      </c>
      <c r="MJ36" s="273" t="e">
        <f t="shared" ref="MJ36" si="334">+CONCATENATE(MK36,MM36)</f>
        <v>#REF!</v>
      </c>
      <c r="MK36" s="273" t="e">
        <f t="shared" ref="MK36" si="335">+CONCATENATE(ML36,MN36)</f>
        <v>#REF!</v>
      </c>
      <c r="ML36" s="273" t="e">
        <f t="shared" ref="ML36" si="336">+CONCATENATE(MM36,MO36)</f>
        <v>#REF!</v>
      </c>
      <c r="MM36" s="273" t="e">
        <f t="shared" ref="MM36" si="337">+CONCATENATE(MN36,MP36)</f>
        <v>#REF!</v>
      </c>
      <c r="MN36" s="273" t="e">
        <f t="shared" ref="MN36" si="338">+CONCATENATE(MO36,MQ36)</f>
        <v>#REF!</v>
      </c>
      <c r="MO36" s="273" t="e">
        <f t="shared" ref="MO36" si="339">+CONCATENATE(MP36,MR36)</f>
        <v>#REF!</v>
      </c>
      <c r="MP36" s="273" t="e">
        <f t="shared" ref="MP36" si="340">+CONCATENATE(MQ36,MS36)</f>
        <v>#REF!</v>
      </c>
      <c r="MQ36" s="273" t="e">
        <f t="shared" ref="MQ36" si="341">+CONCATENATE(MR36,MT36)</f>
        <v>#REF!</v>
      </c>
      <c r="MR36" s="273" t="e">
        <f t="shared" ref="MR36" si="342">+CONCATENATE(MS36,MU36)</f>
        <v>#REF!</v>
      </c>
      <c r="MS36" s="273" t="e">
        <f t="shared" ref="MS36" si="343">+CONCATENATE(MT36,MV36)</f>
        <v>#REF!</v>
      </c>
      <c r="MT36" s="273" t="e">
        <f t="shared" ref="MT36" si="344">+CONCATENATE(MU36,MW36)</f>
        <v>#REF!</v>
      </c>
      <c r="MU36" s="273" t="e">
        <f t="shared" ref="MU36" si="345">+CONCATENATE(MV36,MX36)</f>
        <v>#REF!</v>
      </c>
      <c r="MV36" s="273" t="e">
        <f t="shared" ref="MV36" si="346">+CONCATENATE(MW36,MY36)</f>
        <v>#REF!</v>
      </c>
      <c r="MW36" s="273" t="e">
        <f t="shared" ref="MW36" si="347">+CONCATENATE(MX36,MZ36)</f>
        <v>#REF!</v>
      </c>
      <c r="MX36" s="273" t="e">
        <f t="shared" ref="MX36" si="348">+CONCATENATE(MY36,NA36)</f>
        <v>#REF!</v>
      </c>
      <c r="MY36" s="273" t="e">
        <f t="shared" ref="MY36" si="349">+CONCATENATE(MZ36,NB36)</f>
        <v>#REF!</v>
      </c>
      <c r="MZ36" s="273" t="e">
        <f t="shared" ref="MZ36" si="350">+CONCATENATE(NA36,NC36)</f>
        <v>#REF!</v>
      </c>
      <c r="NA36" s="273" t="e">
        <f t="shared" ref="NA36" si="351">+CONCATENATE(NB36,ND36)</f>
        <v>#REF!</v>
      </c>
      <c r="NB36" s="273" t="e">
        <f t="shared" ref="NB36" si="352">+CONCATENATE(NC36,NE36)</f>
        <v>#REF!</v>
      </c>
      <c r="NC36" s="273" t="e">
        <f t="shared" ref="NC36" si="353">+CONCATENATE(ND36,NF36)</f>
        <v>#REF!</v>
      </c>
      <c r="ND36" s="273" t="e">
        <f t="shared" ref="ND36" si="354">+CONCATENATE(NE36,NG36)</f>
        <v>#REF!</v>
      </c>
      <c r="NE36" s="273" t="e">
        <f t="shared" ref="NE36" si="355">+CONCATENATE(NF36,NH36)</f>
        <v>#REF!</v>
      </c>
      <c r="NF36" s="273" t="e">
        <f t="shared" ref="NF36" si="356">+CONCATENATE(NG36,NI36)</f>
        <v>#REF!</v>
      </c>
      <c r="NG36" s="273" t="e">
        <f t="shared" ref="NG36" si="357">+CONCATENATE(NH36,NJ36)</f>
        <v>#REF!</v>
      </c>
      <c r="NH36" s="273" t="e">
        <f t="shared" ref="NH36" si="358">+CONCATENATE(NI36,NK36)</f>
        <v>#REF!</v>
      </c>
      <c r="NI36" s="273" t="e">
        <f t="shared" ref="NI36" si="359">+CONCATENATE(NJ36,NL36)</f>
        <v>#REF!</v>
      </c>
      <c r="NJ36" s="273" t="e">
        <f t="shared" ref="NJ36" si="360">+CONCATENATE(NK36,NM36)</f>
        <v>#REF!</v>
      </c>
      <c r="NK36" s="273" t="e">
        <f t="shared" ref="NK36" si="361">+CONCATENATE(NL36,NN36)</f>
        <v>#REF!</v>
      </c>
      <c r="NL36" s="273" t="e">
        <f t="shared" ref="NL36" si="362">+CONCATENATE(NM36,NO36)</f>
        <v>#REF!</v>
      </c>
      <c r="NM36" s="273" t="e">
        <f t="shared" ref="NM36" si="363">+CONCATENATE(NN36,NP36)</f>
        <v>#REF!</v>
      </c>
      <c r="NN36" s="273" t="e">
        <f t="shared" ref="NN36" si="364">+CONCATENATE(NO36,NQ36)</f>
        <v>#REF!</v>
      </c>
      <c r="NO36" s="273" t="e">
        <f t="shared" ref="NO36" si="365">+CONCATENATE(NP36,NR36)</f>
        <v>#REF!</v>
      </c>
      <c r="NP36" s="273" t="e">
        <f t="shared" ref="NP36" si="366">+CONCATENATE(NQ36,NS36)</f>
        <v>#REF!</v>
      </c>
      <c r="NQ36" s="273" t="e">
        <f t="shared" ref="NQ36" si="367">+CONCATENATE(NR36,NT36)</f>
        <v>#REF!</v>
      </c>
      <c r="NR36" s="273" t="e">
        <f t="shared" ref="NR36" si="368">+CONCATENATE(NS36,NU36)</f>
        <v>#REF!</v>
      </c>
      <c r="NS36" s="273" t="e">
        <f t="shared" ref="NS36" si="369">+CONCATENATE(NT36,NV36)</f>
        <v>#REF!</v>
      </c>
      <c r="NT36" s="273" t="e">
        <f t="shared" ref="NT36" si="370">+CONCATENATE(NU36,NW36)</f>
        <v>#REF!</v>
      </c>
      <c r="NU36" s="273" t="e">
        <f t="shared" ref="NU36" si="371">+CONCATENATE(NV36,NX36)</f>
        <v>#REF!</v>
      </c>
      <c r="NV36" s="273" t="e">
        <f t="shared" ref="NV36" si="372">+CONCATENATE(NW36,NY36)</f>
        <v>#REF!</v>
      </c>
      <c r="NW36" s="273" t="e">
        <f t="shared" ref="NW36" si="373">+CONCATENATE(NX36,NZ36)</f>
        <v>#REF!</v>
      </c>
      <c r="NX36" s="273" t="e">
        <f t="shared" ref="NX36" si="374">+CONCATENATE(NY36,OA36)</f>
        <v>#REF!</v>
      </c>
      <c r="NY36" s="273" t="e">
        <f t="shared" ref="NY36" si="375">+CONCATENATE(NZ36,OB36)</f>
        <v>#REF!</v>
      </c>
      <c r="NZ36" s="273" t="e">
        <f t="shared" ref="NZ36" si="376">+CONCATENATE(OA36,OC36)</f>
        <v>#REF!</v>
      </c>
      <c r="OA36" s="273" t="e">
        <f t="shared" ref="OA36" si="377">+CONCATENATE(OB36,OD36)</f>
        <v>#REF!</v>
      </c>
      <c r="OB36" s="273" t="e">
        <f t="shared" ref="OB36" si="378">+CONCATENATE(OC36,OE36)</f>
        <v>#REF!</v>
      </c>
      <c r="OC36" s="273" t="e">
        <f t="shared" ref="OC36" si="379">+CONCATENATE(OD36,OF36)</f>
        <v>#REF!</v>
      </c>
      <c r="OD36" s="273" t="e">
        <f t="shared" ref="OD36" si="380">+CONCATENATE(OE36,OG36)</f>
        <v>#REF!</v>
      </c>
      <c r="OE36" s="273" t="e">
        <f t="shared" ref="OE36" si="381">+CONCATENATE(OF36,OH36)</f>
        <v>#REF!</v>
      </c>
      <c r="OF36" s="273" t="e">
        <f t="shared" ref="OF36" si="382">+CONCATENATE(OG36,OI36)</f>
        <v>#REF!</v>
      </c>
      <c r="OG36" s="273" t="e">
        <f t="shared" ref="OG36" si="383">+CONCATENATE(OH36,OJ36)</f>
        <v>#REF!</v>
      </c>
      <c r="OH36" s="273" t="e">
        <f t="shared" ref="OH36" si="384">+CONCATENATE(OI36,OK36)</f>
        <v>#REF!</v>
      </c>
      <c r="OI36" s="273" t="e">
        <f t="shared" ref="OI36" si="385">+CONCATENATE(OJ36,OL36)</f>
        <v>#REF!</v>
      </c>
      <c r="OJ36" s="273" t="e">
        <f t="shared" ref="OJ36" si="386">+CONCATENATE(OK36,OM36)</f>
        <v>#REF!</v>
      </c>
      <c r="OK36" s="273" t="e">
        <f t="shared" ref="OK36" si="387">+CONCATENATE(OL36,ON36)</f>
        <v>#REF!</v>
      </c>
      <c r="OL36" s="273" t="e">
        <f t="shared" ref="OL36" si="388">+CONCATENATE(OM36,OO36)</f>
        <v>#REF!</v>
      </c>
      <c r="OM36" s="273" t="e">
        <f t="shared" ref="OM36" si="389">+CONCATENATE(ON36,OP36)</f>
        <v>#REF!</v>
      </c>
      <c r="ON36" s="273" t="e">
        <f t="shared" ref="ON36" si="390">+CONCATENATE(OO36,OQ36)</f>
        <v>#REF!</v>
      </c>
      <c r="OO36" s="273" t="e">
        <f t="shared" ref="OO36" si="391">+CONCATENATE(OP36,OR36)</f>
        <v>#REF!</v>
      </c>
      <c r="OP36" s="273" t="e">
        <f t="shared" ref="OP36" si="392">+CONCATENATE(OQ36,OS36)</f>
        <v>#REF!</v>
      </c>
      <c r="OQ36" s="273" t="e">
        <f t="shared" ref="OQ36" si="393">+CONCATENATE(OR36,OT36)</f>
        <v>#REF!</v>
      </c>
      <c r="OR36" s="273" t="e">
        <f t="shared" ref="OR36" si="394">+CONCATENATE(OS36,OU36)</f>
        <v>#REF!</v>
      </c>
      <c r="OS36" s="273" t="e">
        <f t="shared" ref="OS36" si="395">+CONCATENATE(OT36,OV36)</f>
        <v>#REF!</v>
      </c>
      <c r="OT36" s="273" t="e">
        <f t="shared" ref="OT36" si="396">+CONCATENATE(OU36,OW36)</f>
        <v>#REF!</v>
      </c>
      <c r="OU36" s="273" t="e">
        <f t="shared" ref="OU36" si="397">+CONCATENATE(OV36,OX36)</f>
        <v>#REF!</v>
      </c>
      <c r="OV36" s="273" t="e">
        <f t="shared" ref="OV36" si="398">+CONCATENATE(OW36,OY36)</f>
        <v>#REF!</v>
      </c>
      <c r="OW36" s="273" t="e">
        <f t="shared" ref="OW36" si="399">+CONCATENATE(OX36,OZ36)</f>
        <v>#REF!</v>
      </c>
      <c r="OX36" s="273" t="e">
        <f t="shared" ref="OX36" si="400">+CONCATENATE(OY36,PA36)</f>
        <v>#REF!</v>
      </c>
      <c r="OY36" s="273" t="e">
        <f t="shared" ref="OY36" si="401">+CONCATENATE(OZ36,PB36)</f>
        <v>#REF!</v>
      </c>
      <c r="OZ36" s="273" t="e">
        <f t="shared" ref="OZ36" si="402">+CONCATENATE(PA36,PC36)</f>
        <v>#REF!</v>
      </c>
      <c r="PA36" s="273" t="e">
        <f t="shared" ref="PA36" si="403">+CONCATENATE(PB36,PD36)</f>
        <v>#REF!</v>
      </c>
      <c r="PB36" s="273" t="e">
        <f t="shared" ref="PB36" si="404">+CONCATENATE(PC36,PE36)</f>
        <v>#REF!</v>
      </c>
      <c r="PC36" s="273" t="e">
        <f t="shared" ref="PC36" si="405">+CONCATENATE(PD36,PF36)</f>
        <v>#REF!</v>
      </c>
      <c r="PD36" s="273" t="e">
        <f t="shared" ref="PD36" si="406">+CONCATENATE(PE36,PG36)</f>
        <v>#REF!</v>
      </c>
      <c r="PE36" s="273" t="e">
        <f t="shared" ref="PE36" si="407">+CONCATENATE(PF36,PH36)</f>
        <v>#REF!</v>
      </c>
      <c r="PF36" s="273" t="e">
        <f t="shared" ref="PF36" si="408">+CONCATENATE(PG36,PI36)</f>
        <v>#REF!</v>
      </c>
      <c r="PG36" s="273" t="e">
        <f t="shared" ref="PG36" si="409">+CONCATENATE(PH36,PJ36)</f>
        <v>#REF!</v>
      </c>
      <c r="PH36" s="273" t="e">
        <f t="shared" ref="PH36" si="410">+CONCATENATE(PI36,PK36)</f>
        <v>#REF!</v>
      </c>
      <c r="PI36" s="273" t="e">
        <f t="shared" ref="PI36" si="411">+CONCATENATE(PJ36,PL36)</f>
        <v>#REF!</v>
      </c>
      <c r="PJ36" s="273" t="e">
        <f t="shared" ref="PJ36" si="412">+CONCATENATE(PK36,PM36)</f>
        <v>#REF!</v>
      </c>
      <c r="PK36" s="273" t="e">
        <f t="shared" ref="PK36" si="413">+CONCATENATE(PL36,PN36)</f>
        <v>#REF!</v>
      </c>
      <c r="PL36" s="273" t="e">
        <f t="shared" ref="PL36" si="414">+CONCATENATE(PM36,PO36)</f>
        <v>#REF!</v>
      </c>
      <c r="PM36" s="273" t="e">
        <f t="shared" ref="PM36" si="415">+CONCATENATE(PN36,PP36)</f>
        <v>#REF!</v>
      </c>
      <c r="PN36" s="273" t="e">
        <f t="shared" ref="PN36" si="416">+CONCATENATE(PO36,PQ36)</f>
        <v>#REF!</v>
      </c>
      <c r="PO36" s="273" t="e">
        <f t="shared" ref="PO36" si="417">+CONCATENATE(PP36,PR36)</f>
        <v>#REF!</v>
      </c>
      <c r="PP36" s="273" t="e">
        <f t="shared" ref="PP36" si="418">+CONCATENATE(PQ36,PS36)</f>
        <v>#REF!</v>
      </c>
      <c r="PQ36" s="273" t="e">
        <f t="shared" ref="PQ36" si="419">+CONCATENATE(PR36,PT36)</f>
        <v>#REF!</v>
      </c>
      <c r="PR36" s="273" t="e">
        <f t="shared" ref="PR36" si="420">+CONCATENATE(PS36,PU36)</f>
        <v>#REF!</v>
      </c>
      <c r="PS36" s="273" t="e">
        <f t="shared" ref="PS36" si="421">+CONCATENATE(PT36,PV36)</f>
        <v>#REF!</v>
      </c>
      <c r="PT36" s="273" t="e">
        <f t="shared" ref="PT36" si="422">+CONCATENATE(PU36,PW36)</f>
        <v>#REF!</v>
      </c>
      <c r="PU36" s="273" t="e">
        <f t="shared" ref="PU36" si="423">+CONCATENATE(PV36,PX36)</f>
        <v>#REF!</v>
      </c>
      <c r="PV36" s="273" t="e">
        <f t="shared" ref="PV36" si="424">+CONCATENATE(PW36,PY36)</f>
        <v>#REF!</v>
      </c>
      <c r="PW36" s="273" t="e">
        <f t="shared" ref="PW36" si="425">+CONCATENATE(PX36,PZ36)</f>
        <v>#REF!</v>
      </c>
      <c r="PX36" s="273" t="e">
        <f t="shared" ref="PX36" si="426">+CONCATENATE(PY36,QA36)</f>
        <v>#REF!</v>
      </c>
      <c r="PY36" s="273" t="e">
        <f t="shared" ref="PY36" si="427">+CONCATENATE(PZ36,QB36)</f>
        <v>#REF!</v>
      </c>
      <c r="PZ36" s="273" t="e">
        <f t="shared" ref="PZ36" si="428">+CONCATENATE(QA36,QC36)</f>
        <v>#REF!</v>
      </c>
      <c r="QA36" s="273" t="e">
        <f t="shared" ref="QA36" si="429">+CONCATENATE(QB36,QD36)</f>
        <v>#REF!</v>
      </c>
      <c r="QB36" s="273" t="e">
        <f t="shared" ref="QB36" si="430">+CONCATENATE(QC36,QE36)</f>
        <v>#REF!</v>
      </c>
      <c r="QC36" s="273" t="e">
        <f t="shared" ref="QC36" si="431">+CONCATENATE(QD36,QF36)</f>
        <v>#REF!</v>
      </c>
      <c r="QD36" s="273" t="e">
        <f t="shared" ref="QD36" si="432">+CONCATENATE(QE36,QG36)</f>
        <v>#REF!</v>
      </c>
      <c r="QE36" s="273" t="e">
        <f t="shared" ref="QE36" si="433">+CONCATENATE(QF36,QH36)</f>
        <v>#REF!</v>
      </c>
      <c r="QF36" s="273" t="e">
        <f t="shared" ref="QF36" si="434">+CONCATENATE(QG36,QI36)</f>
        <v>#REF!</v>
      </c>
      <c r="QG36" s="273" t="e">
        <f t="shared" ref="QG36" si="435">+CONCATENATE(QH36,QJ36)</f>
        <v>#REF!</v>
      </c>
      <c r="QH36" s="273" t="e">
        <f t="shared" ref="QH36" si="436">+CONCATENATE(QI36,QK36)</f>
        <v>#REF!</v>
      </c>
      <c r="QI36" s="273" t="e">
        <f t="shared" ref="QI36" si="437">+CONCATENATE(QJ36,QL36)</f>
        <v>#REF!</v>
      </c>
      <c r="QJ36" s="273" t="e">
        <f t="shared" ref="QJ36" si="438">+CONCATENATE(QK36,QM36)</f>
        <v>#REF!</v>
      </c>
      <c r="QK36" s="273" t="e">
        <f t="shared" ref="QK36" si="439">+CONCATENATE(QL36,QN36)</f>
        <v>#REF!</v>
      </c>
      <c r="QL36" s="273" t="e">
        <f t="shared" ref="QL36" si="440">+CONCATENATE(QM36,QO36)</f>
        <v>#REF!</v>
      </c>
      <c r="QM36" s="273" t="e">
        <f t="shared" ref="QM36" si="441">+CONCATENATE(QN36,QP36)</f>
        <v>#REF!</v>
      </c>
      <c r="QN36" s="273" t="e">
        <f t="shared" ref="QN36" si="442">+CONCATENATE(QO36,QQ36)</f>
        <v>#REF!</v>
      </c>
      <c r="QO36" s="273" t="e">
        <f t="shared" ref="QO36" si="443">+CONCATENATE(QP36,QR36)</f>
        <v>#REF!</v>
      </c>
      <c r="QP36" s="273" t="e">
        <f t="shared" ref="QP36" si="444">+CONCATENATE(QQ36,QS36)</f>
        <v>#REF!</v>
      </c>
      <c r="QQ36" s="273" t="e">
        <f t="shared" ref="QQ36" si="445">+CONCATENATE(QR36,QT36)</f>
        <v>#REF!</v>
      </c>
      <c r="QR36" s="273" t="e">
        <f t="shared" ref="QR36" si="446">+CONCATENATE(QS36,QU36)</f>
        <v>#REF!</v>
      </c>
      <c r="QS36" s="273" t="e">
        <f t="shared" ref="QS36" si="447">+CONCATENATE(QT36,QV36)</f>
        <v>#REF!</v>
      </c>
      <c r="QT36" s="273" t="e">
        <f t="shared" ref="QT36" si="448">+CONCATENATE(QU36,QW36)</f>
        <v>#REF!</v>
      </c>
      <c r="QU36" s="273" t="e">
        <f t="shared" ref="QU36" si="449">+CONCATENATE(QV36,QX36)</f>
        <v>#REF!</v>
      </c>
      <c r="QV36" s="273" t="e">
        <f t="shared" ref="QV36" si="450">+CONCATENATE(QW36,QY36)</f>
        <v>#REF!</v>
      </c>
      <c r="QW36" s="273" t="e">
        <f t="shared" ref="QW36" si="451">+CONCATENATE(QX36,QZ36)</f>
        <v>#REF!</v>
      </c>
      <c r="QX36" s="273" t="e">
        <f t="shared" ref="QX36" si="452">+CONCATENATE(QY36,RA36)</f>
        <v>#REF!</v>
      </c>
      <c r="QY36" s="273" t="e">
        <f t="shared" ref="QY36" si="453">+CONCATENATE(QZ36,RB36)</f>
        <v>#REF!</v>
      </c>
      <c r="QZ36" s="273" t="e">
        <f t="shared" ref="QZ36" si="454">+CONCATENATE(RA36,RC36)</f>
        <v>#REF!</v>
      </c>
      <c r="RA36" s="273" t="e">
        <f t="shared" ref="RA36" si="455">+CONCATENATE(RB36,RD36)</f>
        <v>#REF!</v>
      </c>
      <c r="RB36" s="273" t="e">
        <f t="shared" ref="RB36" si="456">+CONCATENATE(RC36,RE36)</f>
        <v>#REF!</v>
      </c>
      <c r="RC36" s="273" t="e">
        <f t="shared" ref="RC36" si="457">+CONCATENATE(RD36,RF36)</f>
        <v>#REF!</v>
      </c>
      <c r="RD36" s="273" t="e">
        <f t="shared" ref="RD36" si="458">+CONCATENATE(RE36,RG36)</f>
        <v>#REF!</v>
      </c>
      <c r="RE36" s="273" t="e">
        <f t="shared" ref="RE36" si="459">+CONCATENATE(RF36,RH36)</f>
        <v>#REF!</v>
      </c>
      <c r="RF36" s="273" t="e">
        <f t="shared" ref="RF36" si="460">+CONCATENATE(RG36,RI36)</f>
        <v>#REF!</v>
      </c>
      <c r="RG36" s="273" t="e">
        <f t="shared" ref="RG36" si="461">+CONCATENATE(RH36,RJ36)</f>
        <v>#REF!</v>
      </c>
      <c r="RH36" s="273" t="e">
        <f t="shared" ref="RH36" si="462">+CONCATENATE(RI36,RK36)</f>
        <v>#REF!</v>
      </c>
      <c r="RI36" s="273" t="e">
        <f t="shared" ref="RI36" si="463">+CONCATENATE(RJ36,RL36)</f>
        <v>#REF!</v>
      </c>
      <c r="RJ36" s="273" t="e">
        <f t="shared" ref="RJ36" si="464">+CONCATENATE(RK36,RM36)</f>
        <v>#REF!</v>
      </c>
      <c r="RK36" s="273" t="e">
        <f t="shared" ref="RK36" si="465">+CONCATENATE(RL36,RN36)</f>
        <v>#REF!</v>
      </c>
      <c r="RL36" s="273" t="e">
        <f t="shared" ref="RL36" si="466">+CONCATENATE(RM36,RO36)</f>
        <v>#REF!</v>
      </c>
      <c r="RM36" s="273" t="e">
        <f t="shared" ref="RM36" si="467">+CONCATENATE(RN36,RP36)</f>
        <v>#REF!</v>
      </c>
      <c r="RN36" s="273" t="e">
        <f t="shared" ref="RN36" si="468">+CONCATENATE(RO36,RQ36)</f>
        <v>#REF!</v>
      </c>
      <c r="RO36" s="273" t="e">
        <f t="shared" ref="RO36" si="469">+CONCATENATE(RP36,RR36)</f>
        <v>#REF!</v>
      </c>
      <c r="RP36" s="273" t="e">
        <f t="shared" ref="RP36" si="470">+CONCATENATE(RQ36,RS36)</f>
        <v>#REF!</v>
      </c>
      <c r="RQ36" s="273" t="e">
        <f t="shared" ref="RQ36" si="471">+CONCATENATE(RR36,RT36)</f>
        <v>#REF!</v>
      </c>
      <c r="RR36" s="273" t="e">
        <f t="shared" ref="RR36" si="472">+CONCATENATE(RS36,RU36)</f>
        <v>#REF!</v>
      </c>
      <c r="RS36" s="273" t="e">
        <f t="shared" ref="RS36" si="473">+CONCATENATE(RT36,RV36)</f>
        <v>#REF!</v>
      </c>
      <c r="RT36" s="273" t="e">
        <f t="shared" ref="RT36" si="474">+CONCATENATE(RU36,RW36)</f>
        <v>#REF!</v>
      </c>
      <c r="RU36" s="273" t="e">
        <f t="shared" ref="RU36" si="475">+CONCATENATE(RV36,RX36)</f>
        <v>#REF!</v>
      </c>
      <c r="RV36" s="273" t="e">
        <f t="shared" ref="RV36" si="476">+CONCATENATE(RW36,RY36)</f>
        <v>#REF!</v>
      </c>
      <c r="RW36" s="273" t="e">
        <f t="shared" ref="RW36" si="477">+CONCATENATE(RX36,RZ36)</f>
        <v>#REF!</v>
      </c>
      <c r="RX36" s="273" t="e">
        <f t="shared" ref="RX36" si="478">+CONCATENATE(RY36,SA36)</f>
        <v>#REF!</v>
      </c>
      <c r="RY36" s="273" t="e">
        <f t="shared" ref="RY36" si="479">+CONCATENATE(RZ36,SB36)</f>
        <v>#REF!</v>
      </c>
      <c r="RZ36" s="273" t="e">
        <f t="shared" ref="RZ36" si="480">+CONCATENATE(SA36,SC36)</f>
        <v>#REF!</v>
      </c>
      <c r="SA36" s="273" t="e">
        <f t="shared" ref="SA36" si="481">+CONCATENATE(SB36,SD36)</f>
        <v>#REF!</v>
      </c>
      <c r="SB36" s="273" t="e">
        <f t="shared" ref="SB36" si="482">+CONCATENATE(SC36,SE36)</f>
        <v>#REF!</v>
      </c>
      <c r="SC36" s="273" t="e">
        <f t="shared" ref="SC36" si="483">+CONCATENATE(SD36,SF36)</f>
        <v>#REF!</v>
      </c>
      <c r="SD36" s="273" t="e">
        <f t="shared" ref="SD36" si="484">+CONCATENATE(SE36,SG36)</f>
        <v>#REF!</v>
      </c>
      <c r="SE36" s="273" t="e">
        <f t="shared" ref="SE36" si="485">+CONCATENATE(SF36,SH36)</f>
        <v>#REF!</v>
      </c>
      <c r="SF36" s="273" t="e">
        <f t="shared" ref="SF36" si="486">+CONCATENATE(SG36,SI36)</f>
        <v>#REF!</v>
      </c>
      <c r="SG36" s="273" t="e">
        <f t="shared" ref="SG36" si="487">+CONCATENATE(SH36,SJ36)</f>
        <v>#REF!</v>
      </c>
      <c r="SH36" s="273" t="e">
        <f t="shared" ref="SH36" si="488">+CONCATENATE(SI36,SK36)</f>
        <v>#REF!</v>
      </c>
      <c r="SI36" s="273" t="e">
        <f t="shared" ref="SI36" si="489">+CONCATENATE(SJ36,SL36)</f>
        <v>#REF!</v>
      </c>
      <c r="SJ36" s="273" t="e">
        <f t="shared" ref="SJ36" si="490">+CONCATENATE(SK36,SM36)</f>
        <v>#REF!</v>
      </c>
      <c r="SK36" s="273" t="e">
        <f t="shared" ref="SK36" si="491">+CONCATENATE(SL36,SN36)</f>
        <v>#REF!</v>
      </c>
      <c r="SL36" s="273" t="e">
        <f t="shared" ref="SL36" si="492">+CONCATENATE(SM36,SO36)</f>
        <v>#REF!</v>
      </c>
      <c r="SM36" s="273" t="e">
        <f t="shared" ref="SM36" si="493">+CONCATENATE(SN36,SP36)</f>
        <v>#REF!</v>
      </c>
      <c r="SN36" s="273" t="e">
        <f t="shared" ref="SN36" si="494">+CONCATENATE(SO36,SQ36)</f>
        <v>#REF!</v>
      </c>
      <c r="SO36" s="273" t="e">
        <f t="shared" ref="SO36" si="495">+CONCATENATE(SP36,SR36)</f>
        <v>#REF!</v>
      </c>
      <c r="SP36" s="273" t="e">
        <f t="shared" ref="SP36" si="496">+CONCATENATE(SQ36,SS36)</f>
        <v>#REF!</v>
      </c>
      <c r="SQ36" s="273" t="e">
        <f t="shared" ref="SQ36" si="497">+CONCATENATE(SR36,ST36)</f>
        <v>#REF!</v>
      </c>
      <c r="SR36" s="273" t="e">
        <f t="shared" ref="SR36" si="498">+CONCATENATE(SS36,SU36)</f>
        <v>#REF!</v>
      </c>
      <c r="SS36" s="273" t="e">
        <f t="shared" ref="SS36" si="499">+CONCATENATE(ST36,SV36)</f>
        <v>#REF!</v>
      </c>
      <c r="ST36" s="273" t="e">
        <f t="shared" ref="ST36" si="500">+CONCATENATE(SU36,SW36)</f>
        <v>#REF!</v>
      </c>
      <c r="SU36" s="273" t="e">
        <f t="shared" ref="SU36" si="501">+CONCATENATE(SV36,SX36)</f>
        <v>#REF!</v>
      </c>
      <c r="SV36" s="273" t="e">
        <f t="shared" ref="SV36" si="502">+CONCATENATE(SW36,SY36)</f>
        <v>#REF!</v>
      </c>
      <c r="SW36" s="273" t="e">
        <f t="shared" ref="SW36" si="503">+CONCATENATE(SX36,SZ36)</f>
        <v>#REF!</v>
      </c>
      <c r="SX36" s="273" t="e">
        <f t="shared" ref="SX36" si="504">+CONCATENATE(SY36,TA36)</f>
        <v>#REF!</v>
      </c>
      <c r="SY36" s="273" t="e">
        <f t="shared" ref="SY36" si="505">+CONCATENATE(SZ36,TB36)</f>
        <v>#REF!</v>
      </c>
      <c r="SZ36" s="273" t="e">
        <f t="shared" ref="SZ36" si="506">+CONCATENATE(TA36,TC36)</f>
        <v>#REF!</v>
      </c>
      <c r="TA36" s="273" t="e">
        <f t="shared" ref="TA36" si="507">+CONCATENATE(TB36,TD36)</f>
        <v>#REF!</v>
      </c>
      <c r="TB36" s="273" t="e">
        <f t="shared" ref="TB36" si="508">+CONCATENATE(TC36,TE36)</f>
        <v>#REF!</v>
      </c>
      <c r="TC36" s="273" t="e">
        <f t="shared" ref="TC36" si="509">+CONCATENATE(TD36,TF36)</f>
        <v>#REF!</v>
      </c>
      <c r="TD36" s="273" t="e">
        <f t="shared" ref="TD36" si="510">+CONCATENATE(TE36,TG36)</f>
        <v>#REF!</v>
      </c>
      <c r="TE36" s="273" t="e">
        <f t="shared" ref="TE36" si="511">+CONCATENATE(TF36,TH36)</f>
        <v>#REF!</v>
      </c>
      <c r="TF36" s="273" t="e">
        <f t="shared" ref="TF36" si="512">+CONCATENATE(TG36,TI36)</f>
        <v>#REF!</v>
      </c>
      <c r="TG36" s="273" t="e">
        <f t="shared" ref="TG36" si="513">+CONCATENATE(TH36,TJ36)</f>
        <v>#REF!</v>
      </c>
      <c r="TH36" s="273" t="e">
        <f t="shared" ref="TH36" si="514">+CONCATENATE(TI36,TK36)</f>
        <v>#REF!</v>
      </c>
      <c r="TI36" s="273" t="e">
        <f t="shared" ref="TI36" si="515">+CONCATENATE(TJ36,TL36)</f>
        <v>#REF!</v>
      </c>
      <c r="TJ36" s="273" t="e">
        <f t="shared" ref="TJ36" si="516">+CONCATENATE(TK36,TM36)</f>
        <v>#REF!</v>
      </c>
      <c r="TK36" s="273" t="e">
        <f t="shared" ref="TK36" si="517">+CONCATENATE(TL36,TN36)</f>
        <v>#REF!</v>
      </c>
      <c r="TL36" s="273" t="e">
        <f t="shared" ref="TL36" si="518">+CONCATENATE(TM36,TO36)</f>
        <v>#REF!</v>
      </c>
      <c r="TM36" s="273" t="e">
        <f t="shared" ref="TM36" si="519">+CONCATENATE(TN36,TP36)</f>
        <v>#REF!</v>
      </c>
      <c r="TN36" s="273" t="e">
        <f t="shared" ref="TN36" si="520">+CONCATENATE(TO36,TQ36)</f>
        <v>#REF!</v>
      </c>
      <c r="TO36" s="273" t="e">
        <f t="shared" ref="TO36" si="521">+CONCATENATE(TP36,TR36)</f>
        <v>#REF!</v>
      </c>
      <c r="TP36" s="273" t="e">
        <f t="shared" ref="TP36" si="522">+CONCATENATE(TQ36,TS36)</f>
        <v>#REF!</v>
      </c>
      <c r="TQ36" s="273" t="e">
        <f t="shared" ref="TQ36" si="523">+CONCATENATE(TR36,TT36)</f>
        <v>#REF!</v>
      </c>
      <c r="TR36" s="273" t="e">
        <f t="shared" ref="TR36" si="524">+CONCATENATE(TS36,TU36)</f>
        <v>#REF!</v>
      </c>
      <c r="TS36" s="273" t="e">
        <f t="shared" ref="TS36" si="525">+CONCATENATE(TT36,TV36)</f>
        <v>#REF!</v>
      </c>
      <c r="TT36" s="273" t="e">
        <f t="shared" ref="TT36" si="526">+CONCATENATE(TU36,TW36)</f>
        <v>#REF!</v>
      </c>
      <c r="TU36" s="273" t="e">
        <f t="shared" ref="TU36" si="527">+CONCATENATE(TV36,TX36)</f>
        <v>#REF!</v>
      </c>
      <c r="TV36" s="273" t="e">
        <f t="shared" ref="TV36" si="528">+CONCATENATE(TW36,TY36)</f>
        <v>#REF!</v>
      </c>
      <c r="TW36" s="273" t="e">
        <f t="shared" ref="TW36" si="529">+CONCATENATE(TX36,TZ36)</f>
        <v>#REF!</v>
      </c>
      <c r="TX36" s="273" t="e">
        <f t="shared" ref="TX36" si="530">+CONCATENATE(TY36,UA36)</f>
        <v>#REF!</v>
      </c>
      <c r="TY36" s="273" t="e">
        <f t="shared" ref="TY36" si="531">+CONCATENATE(TZ36,UB36)</f>
        <v>#REF!</v>
      </c>
      <c r="TZ36" s="273" t="e">
        <f t="shared" ref="TZ36" si="532">+CONCATENATE(UA36,UC36)</f>
        <v>#REF!</v>
      </c>
      <c r="UA36" s="273" t="e">
        <f t="shared" ref="UA36" si="533">+CONCATENATE(UB36,UD36)</f>
        <v>#REF!</v>
      </c>
      <c r="UB36" s="273" t="e">
        <f t="shared" ref="UB36" si="534">+CONCATENATE(UC36,UE36)</f>
        <v>#REF!</v>
      </c>
      <c r="UC36" s="273" t="e">
        <f t="shared" ref="UC36" si="535">+CONCATENATE(UD36,UF36)</f>
        <v>#REF!</v>
      </c>
      <c r="UD36" s="273" t="e">
        <f t="shared" ref="UD36" si="536">+CONCATENATE(UE36,UG36)</f>
        <v>#REF!</v>
      </c>
      <c r="UE36" s="273" t="e">
        <f t="shared" ref="UE36" si="537">+CONCATENATE(UF36,UH36)</f>
        <v>#REF!</v>
      </c>
      <c r="UF36" s="273" t="e">
        <f t="shared" ref="UF36" si="538">+CONCATENATE(UG36,UI36)</f>
        <v>#REF!</v>
      </c>
      <c r="UG36" s="273" t="e">
        <f t="shared" ref="UG36" si="539">+CONCATENATE(UH36,UJ36)</f>
        <v>#REF!</v>
      </c>
      <c r="UH36" s="273" t="e">
        <f t="shared" ref="UH36" si="540">+CONCATENATE(UI36,UK36)</f>
        <v>#REF!</v>
      </c>
      <c r="UI36" s="273" t="e">
        <f t="shared" ref="UI36" si="541">+CONCATENATE(UJ36,UL36)</f>
        <v>#REF!</v>
      </c>
      <c r="UJ36" s="273" t="e">
        <f t="shared" ref="UJ36" si="542">+CONCATENATE(UK36,UM36)</f>
        <v>#REF!</v>
      </c>
      <c r="UK36" s="273" t="e">
        <f t="shared" ref="UK36" si="543">+CONCATENATE(UL36,UN36)</f>
        <v>#REF!</v>
      </c>
      <c r="UL36" s="273" t="e">
        <f t="shared" ref="UL36" si="544">+CONCATENATE(UM36,UO36)</f>
        <v>#REF!</v>
      </c>
      <c r="UM36" s="273" t="e">
        <f t="shared" ref="UM36" si="545">+CONCATENATE(UN36,UP36)</f>
        <v>#REF!</v>
      </c>
      <c r="UN36" s="273" t="e">
        <f t="shared" ref="UN36" si="546">+CONCATENATE(UO36,UQ36)</f>
        <v>#REF!</v>
      </c>
      <c r="UO36" s="273" t="e">
        <f t="shared" ref="UO36" si="547">+CONCATENATE(UP36,UR36)</f>
        <v>#REF!</v>
      </c>
      <c r="UP36" s="273" t="e">
        <f t="shared" ref="UP36" si="548">+CONCATENATE(UQ36,US36)</f>
        <v>#REF!</v>
      </c>
      <c r="UQ36" s="273" t="e">
        <f t="shared" ref="UQ36" si="549">+CONCATENATE(UR36,UT36)</f>
        <v>#REF!</v>
      </c>
      <c r="UR36" s="273" t="e">
        <f t="shared" ref="UR36" si="550">+CONCATENATE(US36,UU36)</f>
        <v>#REF!</v>
      </c>
      <c r="US36" s="273" t="e">
        <f t="shared" ref="US36" si="551">+CONCATENATE(UT36,UV36)</f>
        <v>#REF!</v>
      </c>
      <c r="UT36" s="273" t="e">
        <f t="shared" ref="UT36" si="552">+CONCATENATE(UU36,UW36)</f>
        <v>#REF!</v>
      </c>
      <c r="UU36" s="273" t="e">
        <f t="shared" ref="UU36" si="553">+CONCATENATE(UV36,UX36)</f>
        <v>#REF!</v>
      </c>
      <c r="UV36" s="273" t="e">
        <f t="shared" ref="UV36" si="554">+CONCATENATE(UW36,UY36)</f>
        <v>#REF!</v>
      </c>
      <c r="UW36" s="273" t="e">
        <f t="shared" ref="UW36" si="555">+CONCATENATE(UX36,UZ36)</f>
        <v>#REF!</v>
      </c>
      <c r="UX36" s="273" t="e">
        <f t="shared" ref="UX36" si="556">+CONCATENATE(UY36,VA36)</f>
        <v>#REF!</v>
      </c>
      <c r="UY36" s="273" t="e">
        <f t="shared" ref="UY36" si="557">+CONCATENATE(UZ36,VB36)</f>
        <v>#REF!</v>
      </c>
      <c r="UZ36" s="273" t="e">
        <f t="shared" ref="UZ36" si="558">+CONCATENATE(VA36,VC36)</f>
        <v>#REF!</v>
      </c>
      <c r="VA36" s="273" t="e">
        <f t="shared" ref="VA36" si="559">+CONCATENATE(VB36,VD36)</f>
        <v>#REF!</v>
      </c>
      <c r="VB36" s="273" t="e">
        <f t="shared" ref="VB36" si="560">+CONCATENATE(VC36,VE36)</f>
        <v>#REF!</v>
      </c>
      <c r="VC36" s="273" t="e">
        <f t="shared" ref="VC36" si="561">+CONCATENATE(VD36,VF36)</f>
        <v>#REF!</v>
      </c>
      <c r="VD36" s="273" t="e">
        <f t="shared" ref="VD36" si="562">+CONCATENATE(VE36,VG36)</f>
        <v>#REF!</v>
      </c>
      <c r="VE36" s="273" t="e">
        <f t="shared" ref="VE36" si="563">+CONCATENATE(VF36,VH36)</f>
        <v>#REF!</v>
      </c>
      <c r="VF36" s="273" t="e">
        <f t="shared" ref="VF36" si="564">+CONCATENATE(VG36,VI36)</f>
        <v>#REF!</v>
      </c>
      <c r="VG36" s="273" t="e">
        <f t="shared" ref="VG36" si="565">+CONCATENATE(VH36,VJ36)</f>
        <v>#REF!</v>
      </c>
      <c r="VH36" s="273" t="e">
        <f t="shared" ref="VH36" si="566">+CONCATENATE(VI36,VK36)</f>
        <v>#REF!</v>
      </c>
      <c r="VI36" s="273" t="e">
        <f t="shared" ref="VI36" si="567">+CONCATENATE(VJ36,VL36)</f>
        <v>#REF!</v>
      </c>
      <c r="VJ36" s="273" t="e">
        <f t="shared" ref="VJ36" si="568">+CONCATENATE(VK36,VM36)</f>
        <v>#REF!</v>
      </c>
      <c r="VK36" s="273" t="e">
        <f t="shared" ref="VK36" si="569">+CONCATENATE(VL36,VN36)</f>
        <v>#REF!</v>
      </c>
      <c r="VL36" s="273" t="e">
        <f t="shared" ref="VL36" si="570">+CONCATENATE(VM36,VO36)</f>
        <v>#REF!</v>
      </c>
      <c r="VM36" s="273" t="e">
        <f t="shared" ref="VM36" si="571">+CONCATENATE(VN36,VP36)</f>
        <v>#REF!</v>
      </c>
      <c r="VN36" s="273" t="e">
        <f t="shared" ref="VN36" si="572">+CONCATENATE(VO36,VQ36)</f>
        <v>#REF!</v>
      </c>
      <c r="VO36" s="273" t="e">
        <f t="shared" ref="VO36" si="573">+CONCATENATE(VP36,VR36)</f>
        <v>#REF!</v>
      </c>
      <c r="VP36" s="273" t="e">
        <f t="shared" ref="VP36" si="574">+CONCATENATE(VQ36,VS36)</f>
        <v>#REF!</v>
      </c>
      <c r="VQ36" s="273" t="e">
        <f t="shared" ref="VQ36" si="575">+CONCATENATE(VR36,VT36)</f>
        <v>#REF!</v>
      </c>
      <c r="VR36" s="273" t="e">
        <f t="shared" ref="VR36" si="576">+CONCATENATE(VS36,VU36)</f>
        <v>#REF!</v>
      </c>
      <c r="VS36" s="273" t="e">
        <f t="shared" ref="VS36" si="577">+CONCATENATE(VT36,VV36)</f>
        <v>#REF!</v>
      </c>
      <c r="VT36" s="273" t="e">
        <f t="shared" ref="VT36" si="578">+CONCATENATE(VU36,VW36)</f>
        <v>#REF!</v>
      </c>
      <c r="VU36" s="273" t="e">
        <f t="shared" ref="VU36" si="579">+CONCATENATE(VV36,VX36)</f>
        <v>#REF!</v>
      </c>
      <c r="VV36" s="273" t="e">
        <f t="shared" ref="VV36" si="580">+CONCATENATE(VW36,VY36)</f>
        <v>#REF!</v>
      </c>
      <c r="VW36" s="273" t="e">
        <f t="shared" ref="VW36" si="581">+CONCATENATE(VX36,VZ36)</f>
        <v>#REF!</v>
      </c>
      <c r="VX36" s="273" t="e">
        <f t="shared" ref="VX36" si="582">+CONCATENATE(VY36,WA36)</f>
        <v>#REF!</v>
      </c>
      <c r="VY36" s="273" t="e">
        <f t="shared" ref="VY36" si="583">+CONCATENATE(VZ36,WB36)</f>
        <v>#REF!</v>
      </c>
      <c r="VZ36" s="273" t="e">
        <f t="shared" ref="VZ36" si="584">+CONCATENATE(WA36,WC36)</f>
        <v>#REF!</v>
      </c>
      <c r="WA36" s="273" t="e">
        <f t="shared" ref="WA36" si="585">+CONCATENATE(WB36,WD36)</f>
        <v>#REF!</v>
      </c>
      <c r="WB36" s="273" t="e">
        <f t="shared" ref="WB36" si="586">+CONCATENATE(WC36,WE36)</f>
        <v>#REF!</v>
      </c>
      <c r="WC36" s="273" t="e">
        <f t="shared" ref="WC36" si="587">+CONCATENATE(WD36,WF36)</f>
        <v>#REF!</v>
      </c>
      <c r="WD36" s="273" t="e">
        <f t="shared" ref="WD36" si="588">+CONCATENATE(WE36,WG36)</f>
        <v>#REF!</v>
      </c>
      <c r="WE36" s="273" t="e">
        <f t="shared" ref="WE36" si="589">+CONCATENATE(WF36,WH36)</f>
        <v>#REF!</v>
      </c>
      <c r="WF36" s="273" t="e">
        <f t="shared" ref="WF36" si="590">+CONCATENATE(WG36,WI36)</f>
        <v>#REF!</v>
      </c>
      <c r="WG36" s="273" t="e">
        <f t="shared" ref="WG36" si="591">+CONCATENATE(WH36,WJ36)</f>
        <v>#REF!</v>
      </c>
      <c r="WH36" s="273" t="e">
        <f t="shared" ref="WH36" si="592">+CONCATENATE(WI36,WK36)</f>
        <v>#REF!</v>
      </c>
      <c r="WI36" s="273" t="e">
        <f t="shared" ref="WI36" si="593">+CONCATENATE(WJ36,WL36)</f>
        <v>#REF!</v>
      </c>
      <c r="WJ36" s="273" t="e">
        <f t="shared" ref="WJ36" si="594">+CONCATENATE(WK36,WM36)</f>
        <v>#REF!</v>
      </c>
      <c r="WK36" s="273" t="e">
        <f t="shared" ref="WK36" si="595">+CONCATENATE(WL36,WN36)</f>
        <v>#REF!</v>
      </c>
      <c r="WL36" s="273" t="e">
        <f t="shared" ref="WL36" si="596">+CONCATENATE(WM36,WO36)</f>
        <v>#REF!</v>
      </c>
      <c r="WM36" s="273" t="e">
        <f t="shared" ref="WM36" si="597">+CONCATENATE(WN36,WP36)</f>
        <v>#REF!</v>
      </c>
      <c r="WN36" s="273" t="e">
        <f t="shared" ref="WN36" si="598">+CONCATENATE(WO36,WQ36)</f>
        <v>#REF!</v>
      </c>
      <c r="WO36" s="273" t="e">
        <f t="shared" ref="WO36" si="599">+CONCATENATE(WP36,WR36)</f>
        <v>#REF!</v>
      </c>
      <c r="WP36" s="273" t="e">
        <f t="shared" ref="WP36" si="600">+CONCATENATE(WQ36,WS36)</f>
        <v>#REF!</v>
      </c>
      <c r="WQ36" s="273" t="e">
        <f t="shared" ref="WQ36" si="601">+CONCATENATE(WR36,WT36)</f>
        <v>#REF!</v>
      </c>
      <c r="WR36" s="273" t="e">
        <f t="shared" ref="WR36" si="602">+CONCATENATE(WS36,WU36)</f>
        <v>#REF!</v>
      </c>
      <c r="WS36" s="273" t="e">
        <f t="shared" ref="WS36" si="603">+CONCATENATE(WT36,WV36)</f>
        <v>#REF!</v>
      </c>
      <c r="WT36" s="273" t="e">
        <f t="shared" ref="WT36" si="604">+CONCATENATE(WU36,WW36)</f>
        <v>#REF!</v>
      </c>
      <c r="WU36" s="273" t="e">
        <f t="shared" ref="WU36" si="605">+CONCATENATE(WV36,WX36)</f>
        <v>#REF!</v>
      </c>
      <c r="WV36" s="273" t="e">
        <f t="shared" ref="WV36" si="606">+CONCATENATE(WW36,WY36)</f>
        <v>#REF!</v>
      </c>
      <c r="WW36" s="273" t="e">
        <f t="shared" ref="WW36" si="607">+CONCATENATE(WX36,WZ36)</f>
        <v>#REF!</v>
      </c>
      <c r="WX36" s="273" t="e">
        <f t="shared" ref="WX36" si="608">+CONCATENATE(WY36,XA36)</f>
        <v>#REF!</v>
      </c>
      <c r="WY36" s="273" t="e">
        <f t="shared" ref="WY36" si="609">+CONCATENATE(WZ36,XB36)</f>
        <v>#REF!</v>
      </c>
      <c r="WZ36" s="273" t="e">
        <f t="shared" ref="WZ36" si="610">+CONCATENATE(XA36,XC36)</f>
        <v>#REF!</v>
      </c>
      <c r="XA36" s="273" t="e">
        <f t="shared" ref="XA36" si="611">+CONCATENATE(XB36,XD36)</f>
        <v>#REF!</v>
      </c>
      <c r="XB36" s="273" t="e">
        <f t="shared" ref="XB36" si="612">+CONCATENATE(XC36,XE36)</f>
        <v>#REF!</v>
      </c>
      <c r="XC36" s="273" t="e">
        <f t="shared" ref="XC36" si="613">+CONCATENATE(XD36,XF36)</f>
        <v>#REF!</v>
      </c>
      <c r="XD36" s="273" t="e">
        <f t="shared" ref="XD36" si="614">+CONCATENATE(XE36,XG36)</f>
        <v>#REF!</v>
      </c>
      <c r="XE36" s="273" t="e">
        <f t="shared" ref="XE36" si="615">+CONCATENATE(XF36,XH36)</f>
        <v>#REF!</v>
      </c>
      <c r="XF36" s="273" t="e">
        <f t="shared" ref="XF36" si="616">+CONCATENATE(XG36,XI36)</f>
        <v>#REF!</v>
      </c>
      <c r="XG36" s="273" t="e">
        <f t="shared" ref="XG36" si="617">+CONCATENATE(XH36,XJ36)</f>
        <v>#REF!</v>
      </c>
      <c r="XH36" s="273" t="e">
        <f t="shared" ref="XH36" si="618">+CONCATENATE(XI36,XK36)</f>
        <v>#REF!</v>
      </c>
      <c r="XI36" s="273" t="e">
        <f t="shared" ref="XI36" si="619">+CONCATENATE(XJ36,XL36)</f>
        <v>#REF!</v>
      </c>
      <c r="XJ36" s="273" t="e">
        <f t="shared" ref="XJ36" si="620">+CONCATENATE(XK36,XM36)</f>
        <v>#REF!</v>
      </c>
      <c r="XK36" s="273" t="e">
        <f t="shared" ref="XK36" si="621">+CONCATENATE(XL36,XN36)</f>
        <v>#REF!</v>
      </c>
      <c r="XL36" s="273" t="e">
        <f t="shared" ref="XL36" si="622">+CONCATENATE(XM36,XO36)</f>
        <v>#REF!</v>
      </c>
      <c r="XM36" s="273" t="e">
        <f t="shared" ref="XM36" si="623">+CONCATENATE(XN36,XP36)</f>
        <v>#REF!</v>
      </c>
      <c r="XN36" s="273" t="e">
        <f t="shared" ref="XN36" si="624">+CONCATENATE(XO36,XQ36)</f>
        <v>#REF!</v>
      </c>
      <c r="XO36" s="273" t="e">
        <f t="shared" ref="XO36" si="625">+CONCATENATE(XP36,XR36)</f>
        <v>#REF!</v>
      </c>
      <c r="XP36" s="273" t="e">
        <f t="shared" ref="XP36" si="626">+CONCATENATE(XQ36,XS36)</f>
        <v>#REF!</v>
      </c>
      <c r="XQ36" s="273" t="e">
        <f t="shared" ref="XQ36" si="627">+CONCATENATE(XR36,XT36)</f>
        <v>#REF!</v>
      </c>
      <c r="XR36" s="273" t="e">
        <f t="shared" ref="XR36" si="628">+CONCATENATE(XS36,XU36)</f>
        <v>#REF!</v>
      </c>
      <c r="XS36" s="273" t="e">
        <f t="shared" ref="XS36" si="629">+CONCATENATE(XT36,XV36)</f>
        <v>#REF!</v>
      </c>
      <c r="XT36" s="273" t="e">
        <f t="shared" ref="XT36" si="630">+CONCATENATE(XU36,XW36)</f>
        <v>#REF!</v>
      </c>
      <c r="XU36" s="273" t="e">
        <f t="shared" ref="XU36" si="631">+CONCATENATE(XV36,XX36)</f>
        <v>#REF!</v>
      </c>
      <c r="XV36" s="273" t="e">
        <f t="shared" ref="XV36" si="632">+CONCATENATE(XW36,XY36)</f>
        <v>#REF!</v>
      </c>
      <c r="XW36" s="273" t="e">
        <f t="shared" ref="XW36" si="633">+CONCATENATE(XX36,XZ36)</f>
        <v>#REF!</v>
      </c>
      <c r="XX36" s="273" t="e">
        <f t="shared" ref="XX36" si="634">+CONCATENATE(XY36,YA36)</f>
        <v>#REF!</v>
      </c>
      <c r="XY36" s="273" t="e">
        <f t="shared" ref="XY36" si="635">+CONCATENATE(XZ36,YB36)</f>
        <v>#REF!</v>
      </c>
      <c r="XZ36" s="273" t="e">
        <f t="shared" ref="XZ36" si="636">+CONCATENATE(YA36,YC36)</f>
        <v>#REF!</v>
      </c>
      <c r="YA36" s="273" t="e">
        <f t="shared" ref="YA36" si="637">+CONCATENATE(YB36,YD36)</f>
        <v>#REF!</v>
      </c>
      <c r="YB36" s="273" t="e">
        <f t="shared" ref="YB36" si="638">+CONCATENATE(YC36,YE36)</f>
        <v>#REF!</v>
      </c>
      <c r="YC36" s="273" t="e">
        <f t="shared" ref="YC36" si="639">+CONCATENATE(YD36,YF36)</f>
        <v>#REF!</v>
      </c>
      <c r="YD36" s="273" t="e">
        <f t="shared" ref="YD36" si="640">+CONCATENATE(YE36,YG36)</f>
        <v>#REF!</v>
      </c>
      <c r="YE36" s="273" t="e">
        <f t="shared" ref="YE36" si="641">+CONCATENATE(YF36,YH36)</f>
        <v>#REF!</v>
      </c>
      <c r="YF36" s="273" t="e">
        <f t="shared" ref="YF36" si="642">+CONCATENATE(YG36,YI36)</f>
        <v>#REF!</v>
      </c>
      <c r="YG36" s="273" t="e">
        <f t="shared" ref="YG36" si="643">+CONCATENATE(YH36,YJ36)</f>
        <v>#REF!</v>
      </c>
      <c r="YH36" s="273" t="e">
        <f t="shared" ref="YH36" si="644">+CONCATENATE(YI36,YK36)</f>
        <v>#REF!</v>
      </c>
      <c r="YI36" s="273" t="e">
        <f t="shared" ref="YI36" si="645">+CONCATENATE(YJ36,YL36)</f>
        <v>#REF!</v>
      </c>
      <c r="YJ36" s="273" t="e">
        <f t="shared" ref="YJ36" si="646">+CONCATENATE(YK36,YM36)</f>
        <v>#REF!</v>
      </c>
      <c r="YK36" s="273" t="e">
        <f t="shared" ref="YK36" si="647">+CONCATENATE(YL36,YN36)</f>
        <v>#REF!</v>
      </c>
      <c r="YL36" s="273" t="e">
        <f t="shared" ref="YL36" si="648">+CONCATENATE(YM36,YO36)</f>
        <v>#REF!</v>
      </c>
      <c r="YM36" s="273" t="e">
        <f t="shared" ref="YM36" si="649">+CONCATENATE(YN36,YP36)</f>
        <v>#REF!</v>
      </c>
      <c r="YN36" s="273" t="e">
        <f t="shared" ref="YN36" si="650">+CONCATENATE(YO36,YQ36)</f>
        <v>#REF!</v>
      </c>
      <c r="YO36" s="273" t="e">
        <f t="shared" ref="YO36" si="651">+CONCATENATE(YP36,YR36)</f>
        <v>#REF!</v>
      </c>
      <c r="YP36" s="273" t="e">
        <f t="shared" ref="YP36" si="652">+CONCATENATE(YQ36,YS36)</f>
        <v>#REF!</v>
      </c>
      <c r="YQ36" s="273" t="e">
        <f t="shared" ref="YQ36" si="653">+CONCATENATE(YR36,YT36)</f>
        <v>#REF!</v>
      </c>
      <c r="YR36" s="273" t="e">
        <f t="shared" ref="YR36" si="654">+CONCATENATE(YS36,YU36)</f>
        <v>#REF!</v>
      </c>
      <c r="YS36" s="273" t="e">
        <f t="shared" ref="YS36" si="655">+CONCATENATE(YT36,YV36)</f>
        <v>#REF!</v>
      </c>
      <c r="YT36" s="273" t="e">
        <f t="shared" ref="YT36" si="656">+CONCATENATE(YU36,YW36)</f>
        <v>#REF!</v>
      </c>
      <c r="YU36" s="273" t="e">
        <f t="shared" ref="YU36" si="657">+CONCATENATE(YV36,YX36)</f>
        <v>#REF!</v>
      </c>
      <c r="YV36" s="273" t="e">
        <f t="shared" ref="YV36" si="658">+CONCATENATE(YW36,YY36)</f>
        <v>#REF!</v>
      </c>
      <c r="YW36" s="273" t="e">
        <f t="shared" ref="YW36" si="659">+CONCATENATE(YX36,YZ36)</f>
        <v>#REF!</v>
      </c>
      <c r="YX36" s="273" t="e">
        <f t="shared" ref="YX36" si="660">+CONCATENATE(YY36,ZA36)</f>
        <v>#REF!</v>
      </c>
      <c r="YY36" s="273" t="e">
        <f t="shared" ref="YY36" si="661">+CONCATENATE(YZ36,ZB36)</f>
        <v>#REF!</v>
      </c>
      <c r="YZ36" s="273" t="e">
        <f t="shared" ref="YZ36" si="662">+CONCATENATE(ZA36,ZC36)</f>
        <v>#REF!</v>
      </c>
      <c r="ZA36" s="273" t="e">
        <f t="shared" ref="ZA36" si="663">+CONCATENATE(ZB36,ZD36)</f>
        <v>#REF!</v>
      </c>
      <c r="ZB36" s="273" t="e">
        <f t="shared" ref="ZB36" si="664">+CONCATENATE(ZC36,ZE36)</f>
        <v>#REF!</v>
      </c>
      <c r="ZC36" s="273" t="e">
        <f t="shared" ref="ZC36" si="665">+CONCATENATE(ZD36,ZF36)</f>
        <v>#REF!</v>
      </c>
      <c r="ZD36" s="273" t="e">
        <f t="shared" ref="ZD36" si="666">+CONCATENATE(ZE36,ZG36)</f>
        <v>#REF!</v>
      </c>
      <c r="ZE36" s="273" t="e">
        <f t="shared" ref="ZE36" si="667">+CONCATENATE(ZF36,ZH36)</f>
        <v>#REF!</v>
      </c>
      <c r="ZF36" s="273" t="e">
        <f t="shared" ref="ZF36" si="668">+CONCATENATE(ZG36,ZI36)</f>
        <v>#REF!</v>
      </c>
      <c r="ZG36" s="273" t="e">
        <f t="shared" ref="ZG36" si="669">+CONCATENATE(ZH36,ZJ36)</f>
        <v>#REF!</v>
      </c>
      <c r="ZH36" s="273" t="e">
        <f t="shared" ref="ZH36" si="670">+CONCATENATE(ZI36,ZK36)</f>
        <v>#REF!</v>
      </c>
      <c r="ZI36" s="273" t="e">
        <f t="shared" ref="ZI36" si="671">+CONCATENATE(ZJ36,ZL36)</f>
        <v>#REF!</v>
      </c>
      <c r="ZJ36" s="273" t="e">
        <f t="shared" ref="ZJ36" si="672">+CONCATENATE(ZK36,ZM36)</f>
        <v>#REF!</v>
      </c>
      <c r="ZK36" s="273" t="e">
        <f t="shared" ref="ZK36" si="673">+CONCATENATE(ZL36,ZN36)</f>
        <v>#REF!</v>
      </c>
      <c r="ZL36" s="273" t="e">
        <f t="shared" ref="ZL36" si="674">+CONCATENATE(ZM36,ZO36)</f>
        <v>#REF!</v>
      </c>
      <c r="ZM36" s="273" t="e">
        <f t="shared" ref="ZM36" si="675">+CONCATENATE(ZN36,ZP36)</f>
        <v>#REF!</v>
      </c>
      <c r="ZN36" s="273" t="e">
        <f t="shared" ref="ZN36" si="676">+CONCATENATE(ZO36,ZQ36)</f>
        <v>#REF!</v>
      </c>
      <c r="ZO36" s="273" t="e">
        <f t="shared" ref="ZO36" si="677">+CONCATENATE(ZP36,ZR36)</f>
        <v>#REF!</v>
      </c>
      <c r="ZP36" s="273" t="e">
        <f t="shared" ref="ZP36" si="678">+CONCATENATE(ZQ36,ZS36)</f>
        <v>#REF!</v>
      </c>
      <c r="ZQ36" s="273" t="e">
        <f t="shared" ref="ZQ36" si="679">+CONCATENATE(ZR36,ZT36)</f>
        <v>#REF!</v>
      </c>
      <c r="ZR36" s="273" t="e">
        <f t="shared" ref="ZR36" si="680">+CONCATENATE(ZS36,ZU36)</f>
        <v>#REF!</v>
      </c>
      <c r="ZS36" s="273" t="e">
        <f t="shared" ref="ZS36" si="681">+CONCATENATE(ZT36,ZV36)</f>
        <v>#REF!</v>
      </c>
      <c r="ZT36" s="273" t="e">
        <f t="shared" ref="ZT36" si="682">+CONCATENATE(ZU36,ZW36)</f>
        <v>#REF!</v>
      </c>
      <c r="ZU36" s="273" t="e">
        <f t="shared" ref="ZU36" si="683">+CONCATENATE(ZV36,ZX36)</f>
        <v>#REF!</v>
      </c>
      <c r="ZV36" s="273" t="e">
        <f t="shared" ref="ZV36" si="684">+CONCATENATE(ZW36,ZY36)</f>
        <v>#REF!</v>
      </c>
      <c r="ZW36" s="273" t="e">
        <f t="shared" ref="ZW36" si="685">+CONCATENATE(ZX36,ZZ36)</f>
        <v>#REF!</v>
      </c>
      <c r="ZX36" s="273" t="e">
        <f t="shared" ref="ZX36" si="686">+CONCATENATE(ZY36,AAA36)</f>
        <v>#REF!</v>
      </c>
      <c r="ZY36" s="273" t="e">
        <f t="shared" ref="ZY36" si="687">+CONCATENATE(ZZ36,AAB36)</f>
        <v>#REF!</v>
      </c>
      <c r="ZZ36" s="273" t="e">
        <f t="shared" ref="ZZ36" si="688">+CONCATENATE(AAA36,AAC36)</f>
        <v>#REF!</v>
      </c>
      <c r="AAA36" s="273" t="e">
        <f t="shared" ref="AAA36" si="689">+CONCATENATE(AAB36,AAD36)</f>
        <v>#REF!</v>
      </c>
      <c r="AAB36" s="273" t="e">
        <f t="shared" ref="AAB36" si="690">+CONCATENATE(AAC36,AAE36)</f>
        <v>#REF!</v>
      </c>
      <c r="AAC36" s="273" t="e">
        <f t="shared" ref="AAC36" si="691">+CONCATENATE(AAD36,AAF36)</f>
        <v>#REF!</v>
      </c>
      <c r="AAD36" s="273" t="e">
        <f t="shared" ref="AAD36" si="692">+CONCATENATE(AAE36,AAG36)</f>
        <v>#REF!</v>
      </c>
      <c r="AAE36" s="273" t="e">
        <f t="shared" ref="AAE36" si="693">+CONCATENATE(AAF36,AAH36)</f>
        <v>#REF!</v>
      </c>
      <c r="AAF36" s="273" t="e">
        <f t="shared" ref="AAF36" si="694">+CONCATENATE(AAG36,AAI36)</f>
        <v>#REF!</v>
      </c>
      <c r="AAG36" s="273" t="e">
        <f t="shared" ref="AAG36" si="695">+CONCATENATE(AAH36,AAJ36)</f>
        <v>#REF!</v>
      </c>
      <c r="AAH36" s="273" t="e">
        <f t="shared" ref="AAH36" si="696">+CONCATENATE(AAI36,AAK36)</f>
        <v>#REF!</v>
      </c>
      <c r="AAI36" s="273" t="e">
        <f t="shared" ref="AAI36" si="697">+CONCATENATE(AAJ36,AAL36)</f>
        <v>#REF!</v>
      </c>
      <c r="AAJ36" s="273" t="e">
        <f t="shared" ref="AAJ36" si="698">+CONCATENATE(AAK36,AAM36)</f>
        <v>#REF!</v>
      </c>
      <c r="AAK36" s="273" t="e">
        <f t="shared" ref="AAK36" si="699">+CONCATENATE(AAL36,AAN36)</f>
        <v>#REF!</v>
      </c>
      <c r="AAL36" s="273" t="e">
        <f t="shared" ref="AAL36" si="700">+CONCATENATE(AAM36,AAO36)</f>
        <v>#REF!</v>
      </c>
      <c r="AAM36" s="273" t="e">
        <f t="shared" ref="AAM36" si="701">+CONCATENATE(AAN36,AAP36)</f>
        <v>#REF!</v>
      </c>
      <c r="AAN36" s="273" t="e">
        <f t="shared" ref="AAN36" si="702">+CONCATENATE(AAO36,AAQ36)</f>
        <v>#REF!</v>
      </c>
      <c r="AAO36" s="273" t="e">
        <f t="shared" ref="AAO36" si="703">+CONCATENATE(AAP36,AAR36)</f>
        <v>#REF!</v>
      </c>
      <c r="AAP36" s="273" t="e">
        <f t="shared" ref="AAP36" si="704">+CONCATENATE(AAQ36,AAS36)</f>
        <v>#REF!</v>
      </c>
      <c r="AAQ36" s="273" t="e">
        <f t="shared" ref="AAQ36" si="705">+CONCATENATE(AAR36,AAT36)</f>
        <v>#REF!</v>
      </c>
      <c r="AAR36" s="273" t="e">
        <f t="shared" ref="AAR36" si="706">+CONCATENATE(AAS36,AAU36)</f>
        <v>#REF!</v>
      </c>
      <c r="AAS36" s="273" t="e">
        <f t="shared" ref="AAS36" si="707">+CONCATENATE(AAT36,AAV36)</f>
        <v>#REF!</v>
      </c>
      <c r="AAT36" s="273" t="e">
        <f t="shared" ref="AAT36" si="708">+CONCATENATE(AAU36,AAW36)</f>
        <v>#REF!</v>
      </c>
      <c r="AAU36" s="273" t="e">
        <f t="shared" ref="AAU36" si="709">+CONCATENATE(AAV36,AAX36)</f>
        <v>#REF!</v>
      </c>
      <c r="AAV36" s="273" t="e">
        <f t="shared" ref="AAV36" si="710">+CONCATENATE(AAW36,AAY36)</f>
        <v>#REF!</v>
      </c>
      <c r="AAW36" s="273" t="e">
        <f t="shared" ref="AAW36" si="711">+CONCATENATE(AAX36,AAZ36)</f>
        <v>#REF!</v>
      </c>
      <c r="AAX36" s="273" t="e">
        <f t="shared" ref="AAX36" si="712">+CONCATENATE(AAY36,ABA36)</f>
        <v>#REF!</v>
      </c>
      <c r="AAY36" s="273" t="e">
        <f t="shared" ref="AAY36" si="713">+CONCATENATE(AAZ36,ABB36)</f>
        <v>#REF!</v>
      </c>
      <c r="AAZ36" s="273" t="e">
        <f t="shared" ref="AAZ36" si="714">+CONCATENATE(ABA36,ABC36)</f>
        <v>#REF!</v>
      </c>
      <c r="ABA36" s="273" t="e">
        <f t="shared" ref="ABA36" si="715">+CONCATENATE(ABB36,ABD36)</f>
        <v>#REF!</v>
      </c>
      <c r="ABB36" s="273" t="e">
        <f t="shared" ref="ABB36" si="716">+CONCATENATE(ABC36,ABE36)</f>
        <v>#REF!</v>
      </c>
      <c r="ABC36" s="273" t="e">
        <f t="shared" ref="ABC36" si="717">+CONCATENATE(ABD36,ABF36)</f>
        <v>#REF!</v>
      </c>
      <c r="ABD36" s="273" t="e">
        <f t="shared" ref="ABD36" si="718">+CONCATENATE(ABE36,ABG36)</f>
        <v>#REF!</v>
      </c>
      <c r="ABE36" s="273" t="e">
        <f t="shared" ref="ABE36" si="719">+CONCATENATE(ABF36,ABH36)</f>
        <v>#REF!</v>
      </c>
      <c r="ABF36" s="273" t="e">
        <f t="shared" ref="ABF36" si="720">+CONCATENATE(ABG36,ABI36)</f>
        <v>#REF!</v>
      </c>
      <c r="ABG36" s="273" t="e">
        <f t="shared" ref="ABG36" si="721">+CONCATENATE(ABH36,ABJ36)</f>
        <v>#REF!</v>
      </c>
      <c r="ABH36" s="273" t="e">
        <f t="shared" ref="ABH36" si="722">+CONCATENATE(ABI36,ABK36)</f>
        <v>#REF!</v>
      </c>
      <c r="ABI36" s="273" t="e">
        <f t="shared" ref="ABI36" si="723">+CONCATENATE(ABJ36,ABL36)</f>
        <v>#REF!</v>
      </c>
      <c r="ABJ36" s="273" t="e">
        <f t="shared" ref="ABJ36" si="724">+CONCATENATE(ABK36,ABM36)</f>
        <v>#REF!</v>
      </c>
      <c r="ABK36" s="273" t="e">
        <f t="shared" ref="ABK36" si="725">+CONCATENATE(ABL36,ABN36)</f>
        <v>#REF!</v>
      </c>
      <c r="ABL36" s="273" t="e">
        <f t="shared" ref="ABL36" si="726">+CONCATENATE(ABM36,ABO36)</f>
        <v>#REF!</v>
      </c>
      <c r="ABM36" s="273" t="e">
        <f t="shared" ref="ABM36" si="727">+CONCATENATE(ABN36,ABP36)</f>
        <v>#REF!</v>
      </c>
      <c r="ABN36" s="273" t="e">
        <f t="shared" ref="ABN36" si="728">+CONCATENATE(ABO36,ABQ36)</f>
        <v>#REF!</v>
      </c>
      <c r="ABO36" s="273" t="e">
        <f t="shared" ref="ABO36" si="729">+CONCATENATE(ABP36,ABR36)</f>
        <v>#REF!</v>
      </c>
      <c r="ABP36" s="273" t="e">
        <f t="shared" ref="ABP36" si="730">+CONCATENATE(ABQ36,ABS36)</f>
        <v>#REF!</v>
      </c>
      <c r="ABQ36" s="273" t="e">
        <f t="shared" ref="ABQ36" si="731">+CONCATENATE(ABR36,ABT36)</f>
        <v>#REF!</v>
      </c>
      <c r="ABR36" s="273" t="e">
        <f t="shared" ref="ABR36" si="732">+CONCATENATE(ABS36,ABU36)</f>
        <v>#REF!</v>
      </c>
      <c r="ABS36" s="273" t="e">
        <f t="shared" ref="ABS36" si="733">+CONCATENATE(ABT36,ABV36)</f>
        <v>#REF!</v>
      </c>
      <c r="ABT36" s="273" t="e">
        <f t="shared" ref="ABT36" si="734">+CONCATENATE(ABU36,ABW36)</f>
        <v>#REF!</v>
      </c>
      <c r="ABU36" s="273" t="e">
        <f t="shared" ref="ABU36" si="735">+CONCATENATE(ABV36,ABX36)</f>
        <v>#REF!</v>
      </c>
      <c r="ABV36" s="273" t="e">
        <f t="shared" ref="ABV36" si="736">+CONCATENATE(ABW36,ABY36)</f>
        <v>#REF!</v>
      </c>
      <c r="ABW36" s="273" t="e">
        <f t="shared" ref="ABW36" si="737">+CONCATENATE(ABX36,ABZ36)</f>
        <v>#REF!</v>
      </c>
      <c r="ABX36" s="273" t="e">
        <f t="shared" ref="ABX36" si="738">+CONCATENATE(ABY36,ACA36)</f>
        <v>#REF!</v>
      </c>
      <c r="ABY36" s="273" t="e">
        <f t="shared" ref="ABY36" si="739">+CONCATENATE(ABZ36,ACB36)</f>
        <v>#REF!</v>
      </c>
      <c r="ABZ36" s="273" t="e">
        <f t="shared" ref="ABZ36" si="740">+CONCATENATE(ACA36,ACC36)</f>
        <v>#REF!</v>
      </c>
      <c r="ACA36" s="273" t="e">
        <f t="shared" ref="ACA36" si="741">+CONCATENATE(ACB36,ACD36)</f>
        <v>#REF!</v>
      </c>
      <c r="ACB36" s="273" t="e">
        <f t="shared" ref="ACB36" si="742">+CONCATENATE(ACC36,ACE36)</f>
        <v>#REF!</v>
      </c>
      <c r="ACC36" s="273" t="e">
        <f t="shared" ref="ACC36" si="743">+CONCATENATE(ACD36,ACF36)</f>
        <v>#REF!</v>
      </c>
      <c r="ACD36" s="273" t="e">
        <f t="shared" ref="ACD36" si="744">+CONCATENATE(ACE36,ACG36)</f>
        <v>#REF!</v>
      </c>
      <c r="ACE36" s="273" t="e">
        <f t="shared" ref="ACE36" si="745">+CONCATENATE(ACF36,ACH36)</f>
        <v>#REF!</v>
      </c>
      <c r="ACF36" s="273" t="e">
        <f t="shared" ref="ACF36" si="746">+CONCATENATE(ACG36,ACI36)</f>
        <v>#REF!</v>
      </c>
      <c r="ACG36" s="273" t="e">
        <f t="shared" ref="ACG36" si="747">+CONCATENATE(ACH36,ACJ36)</f>
        <v>#REF!</v>
      </c>
      <c r="ACH36" s="273" t="e">
        <f t="shared" ref="ACH36" si="748">+CONCATENATE(ACI36,ACK36)</f>
        <v>#REF!</v>
      </c>
      <c r="ACI36" s="273" t="e">
        <f t="shared" ref="ACI36" si="749">+CONCATENATE(ACJ36,ACL36)</f>
        <v>#REF!</v>
      </c>
      <c r="ACJ36" s="273" t="e">
        <f t="shared" ref="ACJ36" si="750">+CONCATENATE(ACK36,ACM36)</f>
        <v>#REF!</v>
      </c>
      <c r="ACK36" s="273" t="e">
        <f t="shared" ref="ACK36" si="751">+CONCATENATE(ACL36,ACN36)</f>
        <v>#REF!</v>
      </c>
      <c r="ACL36" s="273" t="e">
        <f t="shared" ref="ACL36" si="752">+CONCATENATE(ACM36,ACO36)</f>
        <v>#REF!</v>
      </c>
      <c r="ACM36" s="273" t="e">
        <f t="shared" ref="ACM36" si="753">+CONCATENATE(ACN36,ACP36)</f>
        <v>#REF!</v>
      </c>
      <c r="ACN36" s="273" t="e">
        <f t="shared" ref="ACN36" si="754">+CONCATENATE(ACO36,ACQ36)</f>
        <v>#REF!</v>
      </c>
      <c r="ACO36" s="273" t="e">
        <f t="shared" ref="ACO36" si="755">+CONCATENATE(ACP36,ACR36)</f>
        <v>#REF!</v>
      </c>
      <c r="ACP36" s="273" t="e">
        <f t="shared" ref="ACP36" si="756">+CONCATENATE(ACQ36,ACS36)</f>
        <v>#REF!</v>
      </c>
      <c r="ACQ36" s="273" t="e">
        <f t="shared" ref="ACQ36" si="757">+CONCATENATE(ACR36,ACT36)</f>
        <v>#REF!</v>
      </c>
      <c r="ACR36" s="273" t="e">
        <f t="shared" ref="ACR36" si="758">+CONCATENATE(ACS36,ACU36)</f>
        <v>#REF!</v>
      </c>
      <c r="ACS36" s="273" t="e">
        <f t="shared" ref="ACS36" si="759">+CONCATENATE(ACT36,ACV36)</f>
        <v>#REF!</v>
      </c>
      <c r="ACT36" s="273" t="e">
        <f t="shared" ref="ACT36" si="760">+CONCATENATE(ACU36,ACW36)</f>
        <v>#REF!</v>
      </c>
      <c r="ACU36" s="273" t="e">
        <f t="shared" ref="ACU36" si="761">+CONCATENATE(ACV36,ACX36)</f>
        <v>#REF!</v>
      </c>
      <c r="ACV36" s="273" t="e">
        <f t="shared" ref="ACV36" si="762">+CONCATENATE(ACW36,ACY36)</f>
        <v>#REF!</v>
      </c>
      <c r="ACW36" s="273" t="e">
        <f t="shared" ref="ACW36" si="763">+CONCATENATE(ACX36,ACZ36)</f>
        <v>#REF!</v>
      </c>
      <c r="ACX36" s="273" t="e">
        <f t="shared" ref="ACX36" si="764">+CONCATENATE(ACY36,ADA36)</f>
        <v>#REF!</v>
      </c>
      <c r="ACY36" s="273" t="e">
        <f t="shared" ref="ACY36" si="765">+CONCATENATE(ACZ36,ADB36)</f>
        <v>#REF!</v>
      </c>
      <c r="ACZ36" s="273" t="e">
        <f t="shared" ref="ACZ36" si="766">+CONCATENATE(ADA36,ADC36)</f>
        <v>#REF!</v>
      </c>
      <c r="ADA36" s="273" t="e">
        <f t="shared" ref="ADA36" si="767">+CONCATENATE(ADB36,ADD36)</f>
        <v>#REF!</v>
      </c>
      <c r="ADB36" s="273" t="e">
        <f t="shared" ref="ADB36" si="768">+CONCATENATE(ADC36,ADE36)</f>
        <v>#REF!</v>
      </c>
      <c r="ADC36" s="273" t="e">
        <f t="shared" ref="ADC36" si="769">+CONCATENATE(ADD36,ADF36)</f>
        <v>#REF!</v>
      </c>
      <c r="ADD36" s="273" t="e">
        <f t="shared" ref="ADD36" si="770">+CONCATENATE(ADE36,ADG36)</f>
        <v>#REF!</v>
      </c>
      <c r="ADE36" s="273" t="e">
        <f t="shared" ref="ADE36" si="771">+CONCATENATE(ADF36,ADH36)</f>
        <v>#REF!</v>
      </c>
      <c r="ADF36" s="273" t="e">
        <f t="shared" ref="ADF36" si="772">+CONCATENATE(ADG36,ADI36)</f>
        <v>#REF!</v>
      </c>
      <c r="ADG36" s="273" t="e">
        <f t="shared" ref="ADG36" si="773">+CONCATENATE(ADH36,ADJ36)</f>
        <v>#REF!</v>
      </c>
      <c r="ADH36" s="273" t="e">
        <f t="shared" ref="ADH36" si="774">+CONCATENATE(ADI36,ADK36)</f>
        <v>#REF!</v>
      </c>
      <c r="ADI36" s="273" t="e">
        <f t="shared" ref="ADI36" si="775">+CONCATENATE(ADJ36,ADL36)</f>
        <v>#REF!</v>
      </c>
      <c r="ADJ36" s="273" t="e">
        <f t="shared" ref="ADJ36" si="776">+CONCATENATE(ADK36,ADM36)</f>
        <v>#REF!</v>
      </c>
      <c r="ADK36" s="273" t="e">
        <f t="shared" ref="ADK36" si="777">+CONCATENATE(ADL36,ADN36)</f>
        <v>#REF!</v>
      </c>
      <c r="ADL36" s="273" t="e">
        <f t="shared" ref="ADL36" si="778">+CONCATENATE(ADM36,ADO36)</f>
        <v>#REF!</v>
      </c>
      <c r="ADM36" s="273" t="e">
        <f t="shared" ref="ADM36" si="779">+CONCATENATE(ADN36,ADP36)</f>
        <v>#REF!</v>
      </c>
      <c r="ADN36" s="273" t="e">
        <f t="shared" ref="ADN36" si="780">+CONCATENATE(ADO36,ADQ36)</f>
        <v>#REF!</v>
      </c>
      <c r="ADO36" s="273" t="e">
        <f t="shared" ref="ADO36" si="781">+CONCATENATE(ADP36,ADR36)</f>
        <v>#REF!</v>
      </c>
      <c r="ADP36" s="273" t="e">
        <f t="shared" ref="ADP36" si="782">+CONCATENATE(ADQ36,ADS36)</f>
        <v>#REF!</v>
      </c>
      <c r="ADQ36" s="273" t="e">
        <f t="shared" ref="ADQ36" si="783">+CONCATENATE(ADR36,ADT36)</f>
        <v>#REF!</v>
      </c>
      <c r="ADR36" s="273" t="e">
        <f t="shared" ref="ADR36" si="784">+CONCATENATE(ADS36,ADU36)</f>
        <v>#REF!</v>
      </c>
      <c r="ADS36" s="273" t="e">
        <f t="shared" ref="ADS36" si="785">+CONCATENATE(ADT36,ADV36)</f>
        <v>#REF!</v>
      </c>
      <c r="ADT36" s="273" t="e">
        <f t="shared" ref="ADT36" si="786">+CONCATENATE(ADU36,ADW36)</f>
        <v>#REF!</v>
      </c>
      <c r="ADU36" s="273" t="e">
        <f t="shared" ref="ADU36" si="787">+CONCATENATE(ADV36,ADX36)</f>
        <v>#REF!</v>
      </c>
      <c r="ADV36" s="273" t="e">
        <f t="shared" ref="ADV36" si="788">+CONCATENATE(ADW36,ADY36)</f>
        <v>#REF!</v>
      </c>
      <c r="ADW36" s="273" t="e">
        <f t="shared" ref="ADW36" si="789">+CONCATENATE(ADX36,ADZ36)</f>
        <v>#REF!</v>
      </c>
      <c r="ADX36" s="273" t="e">
        <f t="shared" ref="ADX36" si="790">+CONCATENATE(ADY36,AEA36)</f>
        <v>#REF!</v>
      </c>
      <c r="ADY36" s="273" t="e">
        <f t="shared" ref="ADY36" si="791">+CONCATENATE(ADZ36,AEB36)</f>
        <v>#REF!</v>
      </c>
      <c r="ADZ36" s="273" t="e">
        <f t="shared" ref="ADZ36" si="792">+CONCATENATE(AEA36,AEC36)</f>
        <v>#REF!</v>
      </c>
      <c r="AEA36" s="273" t="e">
        <f t="shared" ref="AEA36" si="793">+CONCATENATE(AEB36,AED36)</f>
        <v>#REF!</v>
      </c>
      <c r="AEB36" s="273" t="e">
        <f t="shared" ref="AEB36" si="794">+CONCATENATE(AEC36,AEE36)</f>
        <v>#REF!</v>
      </c>
      <c r="AEC36" s="273" t="e">
        <f t="shared" ref="AEC36" si="795">+CONCATENATE(AED36,AEF36)</f>
        <v>#REF!</v>
      </c>
      <c r="AED36" s="273" t="e">
        <f t="shared" ref="AED36" si="796">+CONCATENATE(AEE36,AEG36)</f>
        <v>#REF!</v>
      </c>
      <c r="AEE36" s="273" t="e">
        <f t="shared" ref="AEE36" si="797">+CONCATENATE(AEF36,AEH36)</f>
        <v>#REF!</v>
      </c>
      <c r="AEF36" s="273" t="e">
        <f t="shared" ref="AEF36" si="798">+CONCATENATE(AEG36,AEI36)</f>
        <v>#REF!</v>
      </c>
      <c r="AEG36" s="273" t="e">
        <f t="shared" ref="AEG36" si="799">+CONCATENATE(AEH36,AEJ36)</f>
        <v>#REF!</v>
      </c>
      <c r="AEH36" s="273" t="e">
        <f t="shared" ref="AEH36" si="800">+CONCATENATE(AEI36,AEK36)</f>
        <v>#REF!</v>
      </c>
      <c r="AEI36" s="273" t="e">
        <f t="shared" ref="AEI36" si="801">+CONCATENATE(AEJ36,AEL36)</f>
        <v>#REF!</v>
      </c>
      <c r="AEJ36" s="273" t="e">
        <f t="shared" ref="AEJ36" si="802">+CONCATENATE(AEK36,AEM36)</f>
        <v>#REF!</v>
      </c>
      <c r="AEK36" s="273" t="e">
        <f t="shared" ref="AEK36" si="803">+CONCATENATE(AEL36,AEN36)</f>
        <v>#REF!</v>
      </c>
      <c r="AEL36" s="273" t="e">
        <f t="shared" ref="AEL36" si="804">+CONCATENATE(AEM36,AEO36)</f>
        <v>#REF!</v>
      </c>
      <c r="AEM36" s="273" t="e">
        <f t="shared" ref="AEM36" si="805">+CONCATENATE(AEN36,AEP36)</f>
        <v>#REF!</v>
      </c>
      <c r="AEN36" s="273" t="e">
        <f t="shared" ref="AEN36" si="806">+CONCATENATE(AEO36,AEQ36)</f>
        <v>#REF!</v>
      </c>
      <c r="AEO36" s="273" t="e">
        <f t="shared" ref="AEO36" si="807">+CONCATENATE(AEP36,AER36)</f>
        <v>#REF!</v>
      </c>
      <c r="AEP36" s="273" t="e">
        <f t="shared" ref="AEP36" si="808">+CONCATENATE(AEQ36,AES36)</f>
        <v>#REF!</v>
      </c>
      <c r="AEQ36" s="273" t="e">
        <f t="shared" ref="AEQ36" si="809">+CONCATENATE(AER36,AET36)</f>
        <v>#REF!</v>
      </c>
      <c r="AER36" s="273" t="e">
        <f t="shared" ref="AER36" si="810">+CONCATENATE(AES36,AEU36)</f>
        <v>#REF!</v>
      </c>
      <c r="AES36" s="273" t="e">
        <f t="shared" ref="AES36" si="811">+CONCATENATE(AET36,AEV36)</f>
        <v>#REF!</v>
      </c>
      <c r="AET36" s="273" t="e">
        <f t="shared" ref="AET36" si="812">+CONCATENATE(AEU36,AEW36)</f>
        <v>#REF!</v>
      </c>
      <c r="AEU36" s="273" t="e">
        <f t="shared" ref="AEU36" si="813">+CONCATENATE(AEV36,AEX36)</f>
        <v>#REF!</v>
      </c>
      <c r="AEV36" s="273" t="e">
        <f t="shared" ref="AEV36" si="814">+CONCATENATE(AEW36,AEY36)</f>
        <v>#REF!</v>
      </c>
      <c r="AEW36" s="273" t="e">
        <f t="shared" ref="AEW36" si="815">+CONCATENATE(AEX36,AEZ36)</f>
        <v>#REF!</v>
      </c>
      <c r="AEX36" s="273" t="e">
        <f t="shared" ref="AEX36" si="816">+CONCATENATE(AEY36,AFA36)</f>
        <v>#REF!</v>
      </c>
      <c r="AEY36" s="273" t="e">
        <f t="shared" ref="AEY36" si="817">+CONCATENATE(AEZ36,AFB36)</f>
        <v>#REF!</v>
      </c>
      <c r="AEZ36" s="273" t="e">
        <f t="shared" ref="AEZ36" si="818">+CONCATENATE(AFA36,AFC36)</f>
        <v>#REF!</v>
      </c>
      <c r="AFA36" s="273" t="e">
        <f t="shared" ref="AFA36" si="819">+CONCATENATE(AFB36,AFD36)</f>
        <v>#REF!</v>
      </c>
      <c r="AFB36" s="273" t="e">
        <f t="shared" ref="AFB36" si="820">+CONCATENATE(AFC36,AFE36)</f>
        <v>#REF!</v>
      </c>
      <c r="AFC36" s="273" t="e">
        <f t="shared" ref="AFC36" si="821">+CONCATENATE(AFD36,AFF36)</f>
        <v>#REF!</v>
      </c>
      <c r="AFD36" s="273" t="e">
        <f t="shared" ref="AFD36" si="822">+CONCATENATE(AFE36,AFG36)</f>
        <v>#REF!</v>
      </c>
      <c r="AFE36" s="273" t="e">
        <f t="shared" ref="AFE36" si="823">+CONCATENATE(AFF36,AFH36)</f>
        <v>#REF!</v>
      </c>
      <c r="AFF36" s="273" t="e">
        <f t="shared" ref="AFF36" si="824">+CONCATENATE(AFG36,AFI36)</f>
        <v>#REF!</v>
      </c>
      <c r="AFG36" s="273" t="e">
        <f t="shared" ref="AFG36" si="825">+CONCATENATE(AFH36,AFJ36)</f>
        <v>#REF!</v>
      </c>
      <c r="AFH36" s="273" t="e">
        <f t="shared" ref="AFH36" si="826">+CONCATENATE(AFI36,AFK36)</f>
        <v>#REF!</v>
      </c>
      <c r="AFI36" s="273" t="e">
        <f t="shared" ref="AFI36" si="827">+CONCATENATE(AFJ36,AFL36)</f>
        <v>#REF!</v>
      </c>
      <c r="AFJ36" s="273" t="e">
        <f t="shared" ref="AFJ36" si="828">+CONCATENATE(AFK36,AFM36)</f>
        <v>#REF!</v>
      </c>
      <c r="AFK36" s="273" t="e">
        <f t="shared" ref="AFK36" si="829">+CONCATENATE(AFL36,AFN36)</f>
        <v>#REF!</v>
      </c>
      <c r="AFL36" s="273" t="e">
        <f t="shared" ref="AFL36" si="830">+CONCATENATE(AFM36,AFO36)</f>
        <v>#REF!</v>
      </c>
      <c r="AFM36" s="273" t="e">
        <f t="shared" ref="AFM36" si="831">+CONCATENATE(AFN36,AFP36)</f>
        <v>#REF!</v>
      </c>
      <c r="AFN36" s="273" t="e">
        <f t="shared" ref="AFN36" si="832">+CONCATENATE(AFO36,AFQ36)</f>
        <v>#REF!</v>
      </c>
      <c r="AFO36" s="273" t="e">
        <f t="shared" ref="AFO36" si="833">+CONCATENATE(AFP36,AFR36)</f>
        <v>#REF!</v>
      </c>
      <c r="AFP36" s="273" t="e">
        <f t="shared" ref="AFP36" si="834">+CONCATENATE(AFQ36,AFS36)</f>
        <v>#REF!</v>
      </c>
      <c r="AFQ36" s="273" t="e">
        <f t="shared" ref="AFQ36" si="835">+CONCATENATE(AFR36,AFT36)</f>
        <v>#REF!</v>
      </c>
      <c r="AFR36" s="273" t="e">
        <f t="shared" ref="AFR36" si="836">+CONCATENATE(AFS36,AFU36)</f>
        <v>#REF!</v>
      </c>
      <c r="AFS36" s="273" t="e">
        <f t="shared" ref="AFS36" si="837">+CONCATENATE(AFT36,AFV36)</f>
        <v>#REF!</v>
      </c>
      <c r="AFT36" s="273" t="e">
        <f t="shared" ref="AFT36" si="838">+CONCATENATE(AFU36,AFW36)</f>
        <v>#REF!</v>
      </c>
      <c r="AFU36" s="273" t="e">
        <f t="shared" ref="AFU36" si="839">+CONCATENATE(AFV36,AFX36)</f>
        <v>#REF!</v>
      </c>
      <c r="AFV36" s="273" t="e">
        <f t="shared" ref="AFV36" si="840">+CONCATENATE(AFW36,AFY36)</f>
        <v>#REF!</v>
      </c>
      <c r="AFW36" s="273" t="e">
        <f t="shared" ref="AFW36" si="841">+CONCATENATE(AFX36,AFZ36)</f>
        <v>#REF!</v>
      </c>
      <c r="AFX36" s="273" t="e">
        <f t="shared" ref="AFX36" si="842">+CONCATENATE(AFY36,AGA36)</f>
        <v>#REF!</v>
      </c>
      <c r="AFY36" s="273" t="e">
        <f t="shared" ref="AFY36" si="843">+CONCATENATE(AFZ36,AGB36)</f>
        <v>#REF!</v>
      </c>
      <c r="AFZ36" s="273" t="e">
        <f t="shared" ref="AFZ36" si="844">+CONCATENATE(AGA36,AGC36)</f>
        <v>#REF!</v>
      </c>
      <c r="AGA36" s="273" t="e">
        <f t="shared" ref="AGA36" si="845">+CONCATENATE(AGB36,AGD36)</f>
        <v>#REF!</v>
      </c>
      <c r="AGB36" s="273" t="e">
        <f t="shared" ref="AGB36" si="846">+CONCATENATE(AGC36,AGE36)</f>
        <v>#REF!</v>
      </c>
      <c r="AGC36" s="273" t="e">
        <f t="shared" ref="AGC36" si="847">+CONCATENATE(AGD36,AGF36)</f>
        <v>#REF!</v>
      </c>
      <c r="AGD36" s="273" t="e">
        <f t="shared" ref="AGD36" si="848">+CONCATENATE(AGE36,AGG36)</f>
        <v>#REF!</v>
      </c>
      <c r="AGE36" s="273" t="e">
        <f t="shared" ref="AGE36" si="849">+CONCATENATE(AGF36,AGH36)</f>
        <v>#REF!</v>
      </c>
      <c r="AGF36" s="273" t="e">
        <f t="shared" ref="AGF36" si="850">+CONCATENATE(AGG36,AGI36)</f>
        <v>#REF!</v>
      </c>
      <c r="AGG36" s="273" t="e">
        <f t="shared" ref="AGG36" si="851">+CONCATENATE(AGH36,AGJ36)</f>
        <v>#REF!</v>
      </c>
      <c r="AGH36" s="273" t="e">
        <f t="shared" ref="AGH36" si="852">+CONCATENATE(AGI36,AGK36)</f>
        <v>#REF!</v>
      </c>
      <c r="AGI36" s="273" t="e">
        <f t="shared" ref="AGI36" si="853">+CONCATENATE(AGJ36,AGL36)</f>
        <v>#REF!</v>
      </c>
      <c r="AGJ36" s="273" t="e">
        <f t="shared" ref="AGJ36" si="854">+CONCATENATE(AGK36,AGM36)</f>
        <v>#REF!</v>
      </c>
      <c r="AGK36" s="273" t="e">
        <f t="shared" ref="AGK36" si="855">+CONCATENATE(AGL36,AGN36)</f>
        <v>#REF!</v>
      </c>
      <c r="AGL36" s="273" t="e">
        <f t="shared" ref="AGL36" si="856">+CONCATENATE(AGM36,AGO36)</f>
        <v>#REF!</v>
      </c>
      <c r="AGM36" s="273" t="e">
        <f t="shared" ref="AGM36" si="857">+CONCATENATE(AGN36,AGP36)</f>
        <v>#REF!</v>
      </c>
      <c r="AGN36" s="273" t="e">
        <f t="shared" ref="AGN36" si="858">+CONCATENATE(AGO36,AGQ36)</f>
        <v>#REF!</v>
      </c>
      <c r="AGO36" s="273" t="e">
        <f t="shared" ref="AGO36" si="859">+CONCATENATE(AGP36,AGR36)</f>
        <v>#REF!</v>
      </c>
      <c r="AGP36" s="273" t="e">
        <f t="shared" ref="AGP36" si="860">+CONCATENATE(AGQ36,AGS36)</f>
        <v>#REF!</v>
      </c>
      <c r="AGQ36" s="273" t="e">
        <f t="shared" ref="AGQ36" si="861">+CONCATENATE(AGR36,AGT36)</f>
        <v>#REF!</v>
      </c>
      <c r="AGR36" s="273" t="e">
        <f t="shared" ref="AGR36" si="862">+CONCATENATE(AGS36,AGU36)</f>
        <v>#REF!</v>
      </c>
      <c r="AGS36" s="273" t="e">
        <f t="shared" ref="AGS36" si="863">+CONCATENATE(AGT36,AGV36)</f>
        <v>#REF!</v>
      </c>
      <c r="AGT36" s="273" t="e">
        <f t="shared" ref="AGT36" si="864">+CONCATENATE(AGU36,AGW36)</f>
        <v>#REF!</v>
      </c>
      <c r="AGU36" s="273" t="e">
        <f t="shared" ref="AGU36" si="865">+CONCATENATE(AGV36,AGX36)</f>
        <v>#REF!</v>
      </c>
      <c r="AGV36" s="273" t="e">
        <f t="shared" ref="AGV36" si="866">+CONCATENATE(AGW36,AGY36)</f>
        <v>#REF!</v>
      </c>
      <c r="AGW36" s="273" t="e">
        <f t="shared" ref="AGW36" si="867">+CONCATENATE(AGX36,AGZ36)</f>
        <v>#REF!</v>
      </c>
      <c r="AGX36" s="273" t="e">
        <f t="shared" ref="AGX36" si="868">+CONCATENATE(AGY36,AHA36)</f>
        <v>#REF!</v>
      </c>
      <c r="AGY36" s="273" t="e">
        <f t="shared" ref="AGY36" si="869">+CONCATENATE(AGZ36,AHB36)</f>
        <v>#REF!</v>
      </c>
      <c r="AGZ36" s="273" t="e">
        <f t="shared" ref="AGZ36" si="870">+CONCATENATE(AHA36,AHC36)</f>
        <v>#REF!</v>
      </c>
      <c r="AHA36" s="273" t="e">
        <f t="shared" ref="AHA36" si="871">+CONCATENATE(AHB36,AHD36)</f>
        <v>#REF!</v>
      </c>
      <c r="AHB36" s="273" t="e">
        <f t="shared" ref="AHB36" si="872">+CONCATENATE(AHC36,AHE36)</f>
        <v>#REF!</v>
      </c>
      <c r="AHC36" s="273" t="e">
        <f t="shared" ref="AHC36" si="873">+CONCATENATE(AHD36,AHF36)</f>
        <v>#REF!</v>
      </c>
      <c r="AHD36" s="273" t="e">
        <f t="shared" ref="AHD36" si="874">+CONCATENATE(AHE36,AHG36)</f>
        <v>#REF!</v>
      </c>
      <c r="AHE36" s="273" t="e">
        <f t="shared" ref="AHE36" si="875">+CONCATENATE(AHF36,AHH36)</f>
        <v>#REF!</v>
      </c>
      <c r="AHF36" s="273" t="e">
        <f t="shared" ref="AHF36" si="876">+CONCATENATE(AHG36,AHI36)</f>
        <v>#REF!</v>
      </c>
      <c r="AHG36" s="273" t="e">
        <f t="shared" ref="AHG36" si="877">+CONCATENATE(AHH36,AHJ36)</f>
        <v>#REF!</v>
      </c>
      <c r="AHH36" s="273" t="e">
        <f t="shared" ref="AHH36" si="878">+CONCATENATE(AHI36,AHK36)</f>
        <v>#REF!</v>
      </c>
      <c r="AHI36" s="273" t="e">
        <f t="shared" ref="AHI36" si="879">+CONCATENATE(AHJ36,AHL36)</f>
        <v>#REF!</v>
      </c>
      <c r="AHJ36" s="273" t="e">
        <f t="shared" ref="AHJ36" si="880">+CONCATENATE(AHK36,AHM36)</f>
        <v>#REF!</v>
      </c>
      <c r="AHK36" s="273" t="e">
        <f t="shared" ref="AHK36" si="881">+CONCATENATE(AHL36,AHN36)</f>
        <v>#REF!</v>
      </c>
      <c r="AHL36" s="273" t="e">
        <f t="shared" ref="AHL36" si="882">+CONCATENATE(AHM36,AHO36)</f>
        <v>#REF!</v>
      </c>
      <c r="AHM36" s="273" t="e">
        <f t="shared" ref="AHM36" si="883">+CONCATENATE(AHN36,AHP36)</f>
        <v>#REF!</v>
      </c>
      <c r="AHN36" s="273" t="e">
        <f t="shared" ref="AHN36" si="884">+CONCATENATE(AHO36,AHQ36)</f>
        <v>#REF!</v>
      </c>
      <c r="AHO36" s="273" t="e">
        <f t="shared" ref="AHO36" si="885">+CONCATENATE(AHP36,AHR36)</f>
        <v>#REF!</v>
      </c>
      <c r="AHP36" s="273" t="e">
        <f t="shared" ref="AHP36" si="886">+CONCATENATE(AHQ36,AHS36)</f>
        <v>#REF!</v>
      </c>
      <c r="AHQ36" s="273" t="e">
        <f t="shared" ref="AHQ36" si="887">+CONCATENATE(AHR36,AHT36)</f>
        <v>#REF!</v>
      </c>
      <c r="AHR36" s="273" t="e">
        <f t="shared" ref="AHR36" si="888">+CONCATENATE(AHS36,AHU36)</f>
        <v>#REF!</v>
      </c>
      <c r="AHS36" s="273" t="e">
        <f t="shared" ref="AHS36" si="889">+CONCATENATE(AHT36,AHV36)</f>
        <v>#REF!</v>
      </c>
      <c r="AHT36" s="273" t="e">
        <f t="shared" ref="AHT36" si="890">+CONCATENATE(AHU36,AHW36)</f>
        <v>#REF!</v>
      </c>
      <c r="AHU36" s="273" t="e">
        <f t="shared" ref="AHU36" si="891">+CONCATENATE(AHV36,AHX36)</f>
        <v>#REF!</v>
      </c>
      <c r="AHV36" s="273" t="e">
        <f t="shared" ref="AHV36" si="892">+CONCATENATE(AHW36,AHY36)</f>
        <v>#REF!</v>
      </c>
      <c r="AHW36" s="273" t="e">
        <f t="shared" ref="AHW36" si="893">+CONCATENATE(AHX36,AHZ36)</f>
        <v>#REF!</v>
      </c>
      <c r="AHX36" s="273" t="e">
        <f t="shared" ref="AHX36" si="894">+CONCATENATE(AHY36,AIA36)</f>
        <v>#REF!</v>
      </c>
      <c r="AHY36" s="273" t="e">
        <f t="shared" ref="AHY36" si="895">+CONCATENATE(AHZ36,AIB36)</f>
        <v>#REF!</v>
      </c>
      <c r="AHZ36" s="273" t="e">
        <f t="shared" ref="AHZ36" si="896">+CONCATENATE(AIA36,AIC36)</f>
        <v>#REF!</v>
      </c>
      <c r="AIA36" s="273" t="e">
        <f t="shared" ref="AIA36" si="897">+CONCATENATE(AIB36,AID36)</f>
        <v>#REF!</v>
      </c>
      <c r="AIB36" s="273" t="e">
        <f t="shared" ref="AIB36" si="898">+CONCATENATE(AIC36,AIE36)</f>
        <v>#REF!</v>
      </c>
      <c r="AIC36" s="273" t="e">
        <f t="shared" ref="AIC36" si="899">+CONCATENATE(AID36,AIF36)</f>
        <v>#REF!</v>
      </c>
      <c r="AID36" s="273" t="e">
        <f t="shared" ref="AID36" si="900">+CONCATENATE(AIE36,AIG36)</f>
        <v>#REF!</v>
      </c>
      <c r="AIE36" s="273" t="e">
        <f t="shared" ref="AIE36" si="901">+CONCATENATE(AIF36,AIH36)</f>
        <v>#REF!</v>
      </c>
      <c r="AIF36" s="273" t="e">
        <f t="shared" ref="AIF36" si="902">+CONCATENATE(AIG36,AII36)</f>
        <v>#REF!</v>
      </c>
      <c r="AIG36" s="273" t="e">
        <f t="shared" ref="AIG36" si="903">+CONCATENATE(AIH36,AIJ36)</f>
        <v>#REF!</v>
      </c>
      <c r="AIH36" s="273" t="e">
        <f t="shared" ref="AIH36" si="904">+CONCATENATE(AII36,AIK36)</f>
        <v>#REF!</v>
      </c>
      <c r="AII36" s="273" t="e">
        <f t="shared" ref="AII36" si="905">+CONCATENATE(AIJ36,AIL36)</f>
        <v>#REF!</v>
      </c>
      <c r="AIJ36" s="273" t="e">
        <f t="shared" ref="AIJ36" si="906">+CONCATENATE(AIK36,AIM36)</f>
        <v>#REF!</v>
      </c>
      <c r="AIK36" s="273" t="e">
        <f t="shared" ref="AIK36" si="907">+CONCATENATE(AIL36,AIN36)</f>
        <v>#REF!</v>
      </c>
      <c r="AIL36" s="273" t="e">
        <f t="shared" ref="AIL36" si="908">+CONCATENATE(AIM36,AIO36)</f>
        <v>#REF!</v>
      </c>
      <c r="AIM36" s="273" t="e">
        <f t="shared" ref="AIM36" si="909">+CONCATENATE(AIN36,AIP36)</f>
        <v>#REF!</v>
      </c>
      <c r="AIN36" s="273" t="e">
        <f t="shared" ref="AIN36" si="910">+CONCATENATE(AIO36,AIQ36)</f>
        <v>#REF!</v>
      </c>
      <c r="AIO36" s="273" t="e">
        <f t="shared" ref="AIO36" si="911">+CONCATENATE(AIP36,AIR36)</f>
        <v>#REF!</v>
      </c>
      <c r="AIP36" s="273" t="e">
        <f t="shared" ref="AIP36" si="912">+CONCATENATE(AIQ36,AIS36)</f>
        <v>#REF!</v>
      </c>
      <c r="AIQ36" s="273" t="e">
        <f t="shared" ref="AIQ36" si="913">+CONCATENATE(AIR36,AIT36)</f>
        <v>#REF!</v>
      </c>
      <c r="AIR36" s="273" t="e">
        <f t="shared" ref="AIR36" si="914">+CONCATENATE(AIS36,AIU36)</f>
        <v>#REF!</v>
      </c>
      <c r="AIS36" s="273" t="e">
        <f t="shared" ref="AIS36" si="915">+CONCATENATE(AIT36,AIV36)</f>
        <v>#REF!</v>
      </c>
      <c r="AIT36" s="273" t="e">
        <f t="shared" ref="AIT36" si="916">+CONCATENATE(AIU36,AIW36)</f>
        <v>#REF!</v>
      </c>
      <c r="AIU36" s="273" t="e">
        <f t="shared" ref="AIU36" si="917">+CONCATENATE(AIV36,AIX36)</f>
        <v>#REF!</v>
      </c>
      <c r="AIV36" s="273" t="e">
        <f t="shared" ref="AIV36" si="918">+CONCATENATE(AIW36,AIY36)</f>
        <v>#REF!</v>
      </c>
      <c r="AIW36" s="273" t="e">
        <f t="shared" ref="AIW36" si="919">+CONCATENATE(AIX36,AIZ36)</f>
        <v>#REF!</v>
      </c>
      <c r="AIX36" s="273" t="e">
        <f t="shared" ref="AIX36" si="920">+CONCATENATE(AIY36,AJA36)</f>
        <v>#REF!</v>
      </c>
      <c r="AIY36" s="273" t="e">
        <f t="shared" ref="AIY36" si="921">+CONCATENATE(AIZ36,AJB36)</f>
        <v>#REF!</v>
      </c>
      <c r="AIZ36" s="273" t="e">
        <f t="shared" ref="AIZ36" si="922">+CONCATENATE(AJA36,AJC36)</f>
        <v>#REF!</v>
      </c>
      <c r="AJA36" s="273" t="e">
        <f t="shared" ref="AJA36" si="923">+CONCATENATE(AJB36,AJD36)</f>
        <v>#REF!</v>
      </c>
      <c r="AJB36" s="273" t="e">
        <f t="shared" ref="AJB36" si="924">+CONCATENATE(AJC36,AJE36)</f>
        <v>#REF!</v>
      </c>
      <c r="AJC36" s="273" t="e">
        <f t="shared" ref="AJC36" si="925">+CONCATENATE(AJD36,AJF36)</f>
        <v>#REF!</v>
      </c>
      <c r="AJD36" s="273" t="e">
        <f t="shared" ref="AJD36" si="926">+CONCATENATE(AJE36,AJG36)</f>
        <v>#REF!</v>
      </c>
      <c r="AJE36" s="273" t="e">
        <f t="shared" ref="AJE36" si="927">+CONCATENATE(AJF36,AJH36)</f>
        <v>#REF!</v>
      </c>
      <c r="AJF36" s="273" t="e">
        <f t="shared" ref="AJF36" si="928">+CONCATENATE(AJG36,AJI36)</f>
        <v>#REF!</v>
      </c>
      <c r="AJG36" s="273" t="e">
        <f t="shared" ref="AJG36" si="929">+CONCATENATE(AJH36,AJJ36)</f>
        <v>#REF!</v>
      </c>
      <c r="AJH36" s="273" t="e">
        <f t="shared" ref="AJH36" si="930">+CONCATENATE(AJI36,AJK36)</f>
        <v>#REF!</v>
      </c>
      <c r="AJI36" s="273" t="e">
        <f t="shared" ref="AJI36" si="931">+CONCATENATE(AJJ36,AJL36)</f>
        <v>#REF!</v>
      </c>
      <c r="AJJ36" s="273" t="e">
        <f t="shared" ref="AJJ36" si="932">+CONCATENATE(AJK36,AJM36)</f>
        <v>#REF!</v>
      </c>
      <c r="AJK36" s="273" t="e">
        <f t="shared" ref="AJK36" si="933">+CONCATENATE(AJL36,AJN36)</f>
        <v>#REF!</v>
      </c>
      <c r="AJL36" s="273" t="e">
        <f t="shared" ref="AJL36" si="934">+CONCATENATE(AJM36,AJO36)</f>
        <v>#REF!</v>
      </c>
      <c r="AJM36" s="273" t="e">
        <f t="shared" ref="AJM36" si="935">+CONCATENATE(AJN36,AJP36)</f>
        <v>#REF!</v>
      </c>
      <c r="AJN36" s="273" t="e">
        <f t="shared" ref="AJN36" si="936">+CONCATENATE(AJO36,AJQ36)</f>
        <v>#REF!</v>
      </c>
      <c r="AJO36" s="273" t="e">
        <f t="shared" ref="AJO36" si="937">+CONCATENATE(AJP36,AJR36)</f>
        <v>#REF!</v>
      </c>
      <c r="AJP36" s="273" t="e">
        <f t="shared" ref="AJP36" si="938">+CONCATENATE(AJQ36,AJS36)</f>
        <v>#REF!</v>
      </c>
      <c r="AJQ36" s="273" t="e">
        <f t="shared" ref="AJQ36" si="939">+CONCATENATE(AJR36,AJT36)</f>
        <v>#REF!</v>
      </c>
      <c r="AJR36" s="273" t="e">
        <f t="shared" ref="AJR36" si="940">+CONCATENATE(AJS36,AJU36)</f>
        <v>#REF!</v>
      </c>
      <c r="AJS36" s="273" t="e">
        <f t="shared" ref="AJS36" si="941">+CONCATENATE(AJT36,AJV36)</f>
        <v>#REF!</v>
      </c>
      <c r="AJT36" s="273" t="e">
        <f t="shared" ref="AJT36" si="942">+CONCATENATE(AJU36,AJW36)</f>
        <v>#REF!</v>
      </c>
      <c r="AJU36" s="273" t="e">
        <f t="shared" ref="AJU36" si="943">+CONCATENATE(AJV36,AJX36)</f>
        <v>#REF!</v>
      </c>
      <c r="AJV36" s="273" t="e">
        <f t="shared" ref="AJV36" si="944">+CONCATENATE(AJW36,AJY36)</f>
        <v>#REF!</v>
      </c>
      <c r="AJW36" s="273" t="e">
        <f t="shared" ref="AJW36" si="945">+CONCATENATE(AJX36,AJZ36)</f>
        <v>#REF!</v>
      </c>
      <c r="AJX36" s="273" t="e">
        <f t="shared" ref="AJX36" si="946">+CONCATENATE(AJY36,AKA36)</f>
        <v>#REF!</v>
      </c>
      <c r="AJY36" s="273" t="e">
        <f t="shared" ref="AJY36" si="947">+CONCATENATE(AJZ36,AKB36)</f>
        <v>#REF!</v>
      </c>
      <c r="AJZ36" s="273" t="e">
        <f t="shared" ref="AJZ36" si="948">+CONCATENATE(AKA36,AKC36)</f>
        <v>#REF!</v>
      </c>
      <c r="AKA36" s="273" t="e">
        <f t="shared" ref="AKA36" si="949">+CONCATENATE(AKB36,AKD36)</f>
        <v>#REF!</v>
      </c>
      <c r="AKB36" s="273" t="e">
        <f t="shared" ref="AKB36" si="950">+CONCATENATE(AKC36,AKE36)</f>
        <v>#REF!</v>
      </c>
      <c r="AKC36" s="273" t="e">
        <f t="shared" ref="AKC36" si="951">+CONCATENATE(AKD36,AKF36)</f>
        <v>#REF!</v>
      </c>
      <c r="AKD36" s="273" t="e">
        <f t="shared" ref="AKD36" si="952">+CONCATENATE(AKE36,AKG36)</f>
        <v>#REF!</v>
      </c>
      <c r="AKE36" s="273" t="e">
        <f t="shared" ref="AKE36" si="953">+CONCATENATE(AKF36,AKH36)</f>
        <v>#REF!</v>
      </c>
      <c r="AKF36" s="273" t="e">
        <f t="shared" ref="AKF36" si="954">+CONCATENATE(AKG36,AKI36)</f>
        <v>#REF!</v>
      </c>
      <c r="AKG36" s="273" t="e">
        <f t="shared" ref="AKG36" si="955">+CONCATENATE(AKH36,AKJ36)</f>
        <v>#REF!</v>
      </c>
      <c r="AKH36" s="273" t="e">
        <f t="shared" ref="AKH36" si="956">+CONCATENATE(AKI36,AKK36)</f>
        <v>#REF!</v>
      </c>
      <c r="AKI36" s="273" t="e">
        <f t="shared" ref="AKI36" si="957">+CONCATENATE(AKJ36,AKL36)</f>
        <v>#REF!</v>
      </c>
      <c r="AKJ36" s="273" t="e">
        <f t="shared" ref="AKJ36" si="958">+CONCATENATE(AKK36,AKM36)</f>
        <v>#REF!</v>
      </c>
      <c r="AKK36" s="273" t="e">
        <f t="shared" ref="AKK36" si="959">+CONCATENATE(AKL36,AKN36)</f>
        <v>#REF!</v>
      </c>
      <c r="AKL36" s="273" t="e">
        <f t="shared" ref="AKL36" si="960">+CONCATENATE(AKM36,AKO36)</f>
        <v>#REF!</v>
      </c>
      <c r="AKM36" s="273" t="e">
        <f t="shared" ref="AKM36" si="961">+CONCATENATE(AKN36,AKP36)</f>
        <v>#REF!</v>
      </c>
      <c r="AKN36" s="273" t="e">
        <f t="shared" ref="AKN36" si="962">+CONCATENATE(AKO36,AKQ36)</f>
        <v>#REF!</v>
      </c>
      <c r="AKO36" s="273" t="e">
        <f t="shared" ref="AKO36" si="963">+CONCATENATE(AKP36,AKR36)</f>
        <v>#REF!</v>
      </c>
      <c r="AKP36" s="273" t="e">
        <f t="shared" ref="AKP36" si="964">+CONCATENATE(AKQ36,AKS36)</f>
        <v>#REF!</v>
      </c>
      <c r="AKQ36" s="273" t="e">
        <f t="shared" ref="AKQ36" si="965">+CONCATENATE(AKR36,AKT36)</f>
        <v>#REF!</v>
      </c>
      <c r="AKR36" s="273" t="e">
        <f t="shared" ref="AKR36" si="966">+CONCATENATE(AKS36,AKU36)</f>
        <v>#REF!</v>
      </c>
      <c r="AKS36" s="273" t="e">
        <f t="shared" ref="AKS36" si="967">+CONCATENATE(AKT36,AKV36)</f>
        <v>#REF!</v>
      </c>
      <c r="AKT36" s="273" t="e">
        <f t="shared" ref="AKT36" si="968">+CONCATENATE(AKU36,AKW36)</f>
        <v>#REF!</v>
      </c>
      <c r="AKU36" s="273" t="e">
        <f t="shared" ref="AKU36" si="969">+CONCATENATE(AKV36,AKX36)</f>
        <v>#REF!</v>
      </c>
      <c r="AKV36" s="273" t="e">
        <f t="shared" ref="AKV36" si="970">+CONCATENATE(AKW36,AKY36)</f>
        <v>#REF!</v>
      </c>
      <c r="AKW36" s="273" t="e">
        <f t="shared" ref="AKW36" si="971">+CONCATENATE(AKX36,AKZ36)</f>
        <v>#REF!</v>
      </c>
      <c r="AKX36" s="273" t="e">
        <f t="shared" ref="AKX36" si="972">+CONCATENATE(AKY36,ALA36)</f>
        <v>#REF!</v>
      </c>
      <c r="AKY36" s="273" t="e">
        <f t="shared" ref="AKY36" si="973">+CONCATENATE(AKZ36,ALB36)</f>
        <v>#REF!</v>
      </c>
      <c r="AKZ36" s="273" t="e">
        <f t="shared" ref="AKZ36" si="974">+CONCATENATE(ALA36,ALC36)</f>
        <v>#REF!</v>
      </c>
      <c r="ALA36" s="273" t="e">
        <f t="shared" ref="ALA36" si="975">+CONCATENATE(ALB36,ALD36)</f>
        <v>#REF!</v>
      </c>
      <c r="ALB36" s="273" t="e">
        <f t="shared" ref="ALB36" si="976">+CONCATENATE(ALC36,ALE36)</f>
        <v>#REF!</v>
      </c>
      <c r="ALC36" s="273" t="e">
        <f t="shared" ref="ALC36" si="977">+CONCATENATE(ALD36,ALF36)</f>
        <v>#REF!</v>
      </c>
      <c r="ALD36" s="273" t="e">
        <f t="shared" ref="ALD36" si="978">+CONCATENATE(ALE36,ALG36)</f>
        <v>#REF!</v>
      </c>
      <c r="ALE36" s="273" t="e">
        <f t="shared" ref="ALE36" si="979">+CONCATENATE(ALF36,ALH36)</f>
        <v>#REF!</v>
      </c>
      <c r="ALF36" s="273" t="e">
        <f t="shared" ref="ALF36" si="980">+CONCATENATE(ALG36,ALI36)</f>
        <v>#REF!</v>
      </c>
      <c r="ALG36" s="273" t="e">
        <f t="shared" ref="ALG36" si="981">+CONCATENATE(ALH36,ALJ36)</f>
        <v>#REF!</v>
      </c>
      <c r="ALH36" s="273" t="e">
        <f t="shared" ref="ALH36" si="982">+CONCATENATE(ALI36,ALK36)</f>
        <v>#REF!</v>
      </c>
      <c r="ALI36" s="273" t="e">
        <f t="shared" ref="ALI36" si="983">+CONCATENATE(ALJ36,ALL36)</f>
        <v>#REF!</v>
      </c>
      <c r="ALJ36" s="273" t="e">
        <f t="shared" ref="ALJ36" si="984">+CONCATENATE(ALK36,ALM36)</f>
        <v>#REF!</v>
      </c>
      <c r="ALK36" s="273" t="e">
        <f t="shared" ref="ALK36" si="985">+CONCATENATE(ALL36,ALN36)</f>
        <v>#REF!</v>
      </c>
      <c r="ALL36" s="273" t="e">
        <f t="shared" ref="ALL36" si="986">+CONCATENATE(ALM36,ALO36)</f>
        <v>#REF!</v>
      </c>
      <c r="ALM36" s="273" t="e">
        <f t="shared" ref="ALM36" si="987">+CONCATENATE(ALN36,ALP36)</f>
        <v>#REF!</v>
      </c>
      <c r="ALN36" s="273" t="e">
        <f t="shared" ref="ALN36" si="988">+CONCATENATE(ALO36,ALQ36)</f>
        <v>#REF!</v>
      </c>
      <c r="ALO36" s="273" t="e">
        <f t="shared" ref="ALO36" si="989">+CONCATENATE(ALP36,ALR36)</f>
        <v>#REF!</v>
      </c>
      <c r="ALP36" s="273" t="e">
        <f t="shared" ref="ALP36" si="990">+CONCATENATE(ALQ36,ALS36)</f>
        <v>#REF!</v>
      </c>
      <c r="ALQ36" s="273" t="e">
        <f t="shared" ref="ALQ36" si="991">+CONCATENATE(ALR36,ALT36)</f>
        <v>#REF!</v>
      </c>
      <c r="ALR36" s="273" t="e">
        <f t="shared" ref="ALR36" si="992">+CONCATENATE(ALS36,ALU36)</f>
        <v>#REF!</v>
      </c>
      <c r="ALS36" s="273" t="e">
        <f t="shared" ref="ALS36" si="993">+CONCATENATE(ALT36,ALV36)</f>
        <v>#REF!</v>
      </c>
      <c r="ALT36" s="273" t="e">
        <f t="shared" ref="ALT36" si="994">+CONCATENATE(ALU36,ALW36)</f>
        <v>#REF!</v>
      </c>
      <c r="ALU36" s="273" t="e">
        <f t="shared" ref="ALU36" si="995">+CONCATENATE(ALV36,ALX36)</f>
        <v>#REF!</v>
      </c>
      <c r="ALV36" s="273" t="e">
        <f t="shared" ref="ALV36" si="996">+CONCATENATE(ALW36,ALY36)</f>
        <v>#REF!</v>
      </c>
      <c r="ALW36" s="273" t="e">
        <f t="shared" ref="ALW36" si="997">+CONCATENATE(ALX36,ALZ36)</f>
        <v>#REF!</v>
      </c>
      <c r="ALX36" s="273" t="e">
        <f t="shared" ref="ALX36" si="998">+CONCATENATE(ALY36,AMA36)</f>
        <v>#REF!</v>
      </c>
      <c r="ALY36" s="273" t="e">
        <f t="shared" ref="ALY36" si="999">+CONCATENATE(ALZ36,AMB36)</f>
        <v>#REF!</v>
      </c>
      <c r="ALZ36" s="273" t="e">
        <f t="shared" ref="ALZ36" si="1000">+CONCATENATE(AMA36,AMC36)</f>
        <v>#REF!</v>
      </c>
      <c r="AMA36" s="273" t="e">
        <f t="shared" ref="AMA36" si="1001">+CONCATENATE(AMB36,AMD36)</f>
        <v>#REF!</v>
      </c>
      <c r="AMB36" s="273" t="e">
        <f t="shared" ref="AMB36" si="1002">+CONCATENATE(AMC36,AME36)</f>
        <v>#REF!</v>
      </c>
      <c r="AMC36" s="273" t="e">
        <f t="shared" ref="AMC36" si="1003">+CONCATENATE(AMD36,AMF36)</f>
        <v>#REF!</v>
      </c>
      <c r="AMD36" s="273" t="e">
        <f t="shared" ref="AMD36" si="1004">+CONCATENATE(AME36,AMG36)</f>
        <v>#REF!</v>
      </c>
      <c r="AME36" s="273" t="e">
        <f t="shared" ref="AME36" si="1005">+CONCATENATE(AMF36,AMH36)</f>
        <v>#REF!</v>
      </c>
      <c r="AMF36" s="273" t="e">
        <f t="shared" ref="AMF36" si="1006">+CONCATENATE(AMG36,AMI36)</f>
        <v>#REF!</v>
      </c>
      <c r="AMG36" s="273" t="e">
        <f t="shared" ref="AMG36" si="1007">+CONCATENATE(AMH36,AMJ36)</f>
        <v>#REF!</v>
      </c>
      <c r="AMH36" s="273" t="e">
        <f t="shared" ref="AMH36" si="1008">+CONCATENATE(AMI36,AMK36)</f>
        <v>#REF!</v>
      </c>
      <c r="AMI36" s="273" t="e">
        <f t="shared" ref="AMI36" si="1009">+CONCATENATE(AMJ36,AML36)</f>
        <v>#REF!</v>
      </c>
      <c r="AMJ36" s="273" t="e">
        <f t="shared" ref="AMJ36" si="1010">+CONCATENATE(AMK36,AMM36)</f>
        <v>#REF!</v>
      </c>
      <c r="AMK36" s="273" t="e">
        <f t="shared" ref="AMK36" si="1011">+CONCATENATE(AML36,AMN36)</f>
        <v>#REF!</v>
      </c>
      <c r="AML36" s="273" t="e">
        <f t="shared" ref="AML36" si="1012">+CONCATENATE(AMM36,AMO36)</f>
        <v>#REF!</v>
      </c>
      <c r="AMM36" s="273" t="e">
        <f t="shared" ref="AMM36" si="1013">+CONCATENATE(AMN36,AMP36)</f>
        <v>#REF!</v>
      </c>
      <c r="AMN36" s="273" t="e">
        <f t="shared" ref="AMN36" si="1014">+CONCATENATE(AMO36,AMQ36)</f>
        <v>#REF!</v>
      </c>
      <c r="AMO36" s="273" t="e">
        <f t="shared" ref="AMO36" si="1015">+CONCATENATE(AMP36,AMR36)</f>
        <v>#REF!</v>
      </c>
      <c r="AMP36" s="273" t="e">
        <f t="shared" ref="AMP36" si="1016">+CONCATENATE(AMQ36,AMS36)</f>
        <v>#REF!</v>
      </c>
      <c r="AMQ36" s="273" t="e">
        <f t="shared" ref="AMQ36" si="1017">+CONCATENATE(AMR36,AMT36)</f>
        <v>#REF!</v>
      </c>
      <c r="AMR36" s="273" t="e">
        <f t="shared" ref="AMR36" si="1018">+CONCATENATE(AMS36,AMU36)</f>
        <v>#REF!</v>
      </c>
      <c r="AMS36" s="273" t="e">
        <f t="shared" ref="AMS36" si="1019">+CONCATENATE(AMT36,AMV36)</f>
        <v>#REF!</v>
      </c>
      <c r="AMT36" s="273" t="e">
        <f t="shared" ref="AMT36" si="1020">+CONCATENATE(AMU36,AMW36)</f>
        <v>#REF!</v>
      </c>
      <c r="AMU36" s="273" t="e">
        <f t="shared" ref="AMU36" si="1021">+CONCATENATE(AMV36,AMX36)</f>
        <v>#REF!</v>
      </c>
      <c r="AMV36" s="273" t="e">
        <f t="shared" ref="AMV36" si="1022">+CONCATENATE(AMW36,AMY36)</f>
        <v>#REF!</v>
      </c>
      <c r="AMW36" s="273" t="e">
        <f t="shared" ref="AMW36" si="1023">+CONCATENATE(AMX36,AMZ36)</f>
        <v>#REF!</v>
      </c>
      <c r="AMX36" s="273" t="e">
        <f t="shared" ref="AMX36" si="1024">+CONCATENATE(AMY36,ANA36)</f>
        <v>#REF!</v>
      </c>
      <c r="AMY36" s="273" t="e">
        <f t="shared" ref="AMY36" si="1025">+CONCATENATE(AMZ36,ANB36)</f>
        <v>#REF!</v>
      </c>
      <c r="AMZ36" s="273" t="e">
        <f t="shared" ref="AMZ36" si="1026">+CONCATENATE(ANA36,ANC36)</f>
        <v>#REF!</v>
      </c>
      <c r="ANA36" s="273" t="e">
        <f t="shared" ref="ANA36" si="1027">+CONCATENATE(ANB36,AND36)</f>
        <v>#REF!</v>
      </c>
      <c r="ANB36" s="273" t="e">
        <f t="shared" ref="ANB36" si="1028">+CONCATENATE(ANC36,ANE36)</f>
        <v>#REF!</v>
      </c>
      <c r="ANC36" s="273" t="e">
        <f t="shared" ref="ANC36" si="1029">+CONCATENATE(AND36,ANF36)</f>
        <v>#REF!</v>
      </c>
      <c r="AND36" s="273" t="e">
        <f t="shared" ref="AND36" si="1030">+CONCATENATE(ANE36,ANG36)</f>
        <v>#REF!</v>
      </c>
      <c r="ANE36" s="273" t="e">
        <f t="shared" ref="ANE36" si="1031">+CONCATENATE(ANF36,ANH36)</f>
        <v>#REF!</v>
      </c>
      <c r="ANF36" s="273" t="e">
        <f t="shared" ref="ANF36" si="1032">+CONCATENATE(ANG36,ANI36)</f>
        <v>#REF!</v>
      </c>
      <c r="ANG36" s="273" t="e">
        <f t="shared" ref="ANG36" si="1033">+CONCATENATE(ANH36,ANJ36)</f>
        <v>#REF!</v>
      </c>
      <c r="ANH36" s="273" t="e">
        <f t="shared" ref="ANH36" si="1034">+CONCATENATE(ANI36,ANK36)</f>
        <v>#REF!</v>
      </c>
      <c r="ANI36" s="273" t="e">
        <f t="shared" ref="ANI36" si="1035">+CONCATENATE(ANJ36,ANL36)</f>
        <v>#REF!</v>
      </c>
      <c r="ANJ36" s="273" t="e">
        <f t="shared" ref="ANJ36" si="1036">+CONCATENATE(ANK36,ANM36)</f>
        <v>#REF!</v>
      </c>
      <c r="ANK36" s="273" t="e">
        <f t="shared" ref="ANK36" si="1037">+CONCATENATE(ANL36,ANN36)</f>
        <v>#REF!</v>
      </c>
      <c r="ANL36" s="273" t="e">
        <f t="shared" ref="ANL36" si="1038">+CONCATENATE(ANM36,ANO36)</f>
        <v>#REF!</v>
      </c>
      <c r="ANM36" s="273" t="e">
        <f t="shared" ref="ANM36" si="1039">+CONCATENATE(ANN36,ANP36)</f>
        <v>#REF!</v>
      </c>
      <c r="ANN36" s="273" t="e">
        <f t="shared" ref="ANN36" si="1040">+CONCATENATE(ANO36,ANQ36)</f>
        <v>#REF!</v>
      </c>
      <c r="ANO36" s="273" t="e">
        <f t="shared" ref="ANO36" si="1041">+CONCATENATE(ANP36,ANR36)</f>
        <v>#REF!</v>
      </c>
      <c r="ANP36" s="273" t="e">
        <f t="shared" ref="ANP36" si="1042">+CONCATENATE(ANQ36,ANS36)</f>
        <v>#REF!</v>
      </c>
      <c r="ANQ36" s="273" t="e">
        <f t="shared" ref="ANQ36" si="1043">+CONCATENATE(ANR36,ANT36)</f>
        <v>#REF!</v>
      </c>
      <c r="ANR36" s="273" t="e">
        <f t="shared" ref="ANR36" si="1044">+CONCATENATE(ANS36,ANU36)</f>
        <v>#REF!</v>
      </c>
      <c r="ANS36" s="273" t="e">
        <f t="shared" ref="ANS36" si="1045">+CONCATENATE(ANT36,ANV36)</f>
        <v>#REF!</v>
      </c>
      <c r="ANT36" s="273" t="e">
        <f t="shared" ref="ANT36" si="1046">+CONCATENATE(ANU36,ANW36)</f>
        <v>#REF!</v>
      </c>
      <c r="ANU36" s="273" t="e">
        <f t="shared" ref="ANU36" si="1047">+CONCATENATE(ANV36,ANX36)</f>
        <v>#REF!</v>
      </c>
      <c r="ANV36" s="273" t="e">
        <f t="shared" ref="ANV36" si="1048">+CONCATENATE(ANW36,ANY36)</f>
        <v>#REF!</v>
      </c>
      <c r="ANW36" s="273" t="e">
        <f t="shared" ref="ANW36" si="1049">+CONCATENATE(ANX36,ANZ36)</f>
        <v>#REF!</v>
      </c>
      <c r="ANX36" s="273" t="e">
        <f t="shared" ref="ANX36" si="1050">+CONCATENATE(ANY36,AOA36)</f>
        <v>#REF!</v>
      </c>
      <c r="ANY36" s="273" t="e">
        <f t="shared" ref="ANY36" si="1051">+CONCATENATE(ANZ36,AOB36)</f>
        <v>#REF!</v>
      </c>
      <c r="ANZ36" s="273" t="e">
        <f t="shared" ref="ANZ36" si="1052">+CONCATENATE(AOA36,AOC36)</f>
        <v>#REF!</v>
      </c>
      <c r="AOA36" s="273" t="e">
        <f t="shared" ref="AOA36" si="1053">+CONCATENATE(AOB36,AOD36)</f>
        <v>#REF!</v>
      </c>
      <c r="AOB36" s="273" t="e">
        <f t="shared" ref="AOB36" si="1054">+CONCATENATE(AOC36,AOE36)</f>
        <v>#REF!</v>
      </c>
      <c r="AOC36" s="273" t="e">
        <f t="shared" ref="AOC36" si="1055">+CONCATENATE(AOD36,AOF36)</f>
        <v>#REF!</v>
      </c>
      <c r="AOD36" s="273" t="e">
        <f t="shared" ref="AOD36" si="1056">+CONCATENATE(AOE36,AOG36)</f>
        <v>#REF!</v>
      </c>
      <c r="AOE36" s="273" t="e">
        <f t="shared" ref="AOE36" si="1057">+CONCATENATE(AOF36,AOH36)</f>
        <v>#REF!</v>
      </c>
      <c r="AOF36" s="273" t="e">
        <f t="shared" ref="AOF36" si="1058">+CONCATENATE(AOG36,AOI36)</f>
        <v>#REF!</v>
      </c>
      <c r="AOG36" s="273" t="e">
        <f t="shared" ref="AOG36" si="1059">+CONCATENATE(AOH36,AOJ36)</f>
        <v>#REF!</v>
      </c>
      <c r="AOH36" s="273" t="e">
        <f t="shared" ref="AOH36" si="1060">+CONCATENATE(AOI36,AOK36)</f>
        <v>#REF!</v>
      </c>
      <c r="AOI36" s="273" t="e">
        <f t="shared" ref="AOI36" si="1061">+CONCATENATE(AOJ36,AOL36)</f>
        <v>#REF!</v>
      </c>
      <c r="AOJ36" s="273" t="e">
        <f t="shared" ref="AOJ36" si="1062">+CONCATENATE(AOK36,AOM36)</f>
        <v>#REF!</v>
      </c>
      <c r="AOK36" s="273" t="e">
        <f t="shared" ref="AOK36" si="1063">+CONCATENATE(AOL36,AON36)</f>
        <v>#REF!</v>
      </c>
      <c r="AOL36" s="273" t="e">
        <f t="shared" ref="AOL36" si="1064">+CONCATENATE(AOM36,AOO36)</f>
        <v>#REF!</v>
      </c>
      <c r="AOM36" s="273" t="e">
        <f t="shared" ref="AOM36" si="1065">+CONCATENATE(AON36,AOP36)</f>
        <v>#REF!</v>
      </c>
      <c r="AON36" s="273" t="e">
        <f t="shared" ref="AON36" si="1066">+CONCATENATE(AOO36,AOQ36)</f>
        <v>#REF!</v>
      </c>
      <c r="AOO36" s="273" t="e">
        <f t="shared" ref="AOO36" si="1067">+CONCATENATE(AOP36,AOR36)</f>
        <v>#REF!</v>
      </c>
      <c r="AOP36" s="273" t="e">
        <f t="shared" ref="AOP36" si="1068">+CONCATENATE(AOQ36,AOS36)</f>
        <v>#REF!</v>
      </c>
      <c r="AOQ36" s="273" t="e">
        <f t="shared" ref="AOQ36" si="1069">+CONCATENATE(AOR36,AOT36)</f>
        <v>#REF!</v>
      </c>
      <c r="AOR36" s="273" t="e">
        <f t="shared" ref="AOR36" si="1070">+CONCATENATE(AOS36,AOU36)</f>
        <v>#REF!</v>
      </c>
      <c r="AOS36" s="273" t="e">
        <f t="shared" ref="AOS36" si="1071">+CONCATENATE(AOT36,AOV36)</f>
        <v>#REF!</v>
      </c>
      <c r="AOT36" s="273" t="e">
        <f t="shared" ref="AOT36" si="1072">+CONCATENATE(AOU36,AOW36)</f>
        <v>#REF!</v>
      </c>
      <c r="AOU36" s="273" t="e">
        <f t="shared" ref="AOU36" si="1073">+CONCATENATE(AOV36,AOX36)</f>
        <v>#REF!</v>
      </c>
      <c r="AOV36" s="273" t="e">
        <f t="shared" ref="AOV36" si="1074">+CONCATENATE(AOW36,AOY36)</f>
        <v>#REF!</v>
      </c>
      <c r="AOW36" s="273" t="e">
        <f t="shared" ref="AOW36" si="1075">+CONCATENATE(AOX36,AOZ36)</f>
        <v>#REF!</v>
      </c>
      <c r="AOX36" s="273" t="e">
        <f t="shared" ref="AOX36" si="1076">+CONCATENATE(AOY36,APA36)</f>
        <v>#REF!</v>
      </c>
      <c r="AOY36" s="273" t="e">
        <f t="shared" ref="AOY36" si="1077">+CONCATENATE(AOZ36,APB36)</f>
        <v>#REF!</v>
      </c>
      <c r="AOZ36" s="273" t="e">
        <f t="shared" ref="AOZ36" si="1078">+CONCATENATE(APA36,APC36)</f>
        <v>#REF!</v>
      </c>
      <c r="APA36" s="273" t="e">
        <f t="shared" ref="APA36" si="1079">+CONCATENATE(APB36,APD36)</f>
        <v>#REF!</v>
      </c>
      <c r="APB36" s="273" t="e">
        <f t="shared" ref="APB36" si="1080">+CONCATENATE(APC36,APE36)</f>
        <v>#REF!</v>
      </c>
      <c r="APC36" s="273" t="e">
        <f t="shared" ref="APC36" si="1081">+CONCATENATE(APD36,APF36)</f>
        <v>#REF!</v>
      </c>
      <c r="APD36" s="273" t="e">
        <f t="shared" ref="APD36" si="1082">+CONCATENATE(APE36,APG36)</f>
        <v>#REF!</v>
      </c>
      <c r="APE36" s="273" t="e">
        <f t="shared" ref="APE36" si="1083">+CONCATENATE(APF36,APH36)</f>
        <v>#REF!</v>
      </c>
      <c r="APF36" s="273" t="e">
        <f t="shared" ref="APF36" si="1084">+CONCATENATE(APG36,API36)</f>
        <v>#REF!</v>
      </c>
      <c r="APG36" s="273" t="e">
        <f t="shared" ref="APG36" si="1085">+CONCATENATE(APH36,APJ36)</f>
        <v>#REF!</v>
      </c>
      <c r="APH36" s="273" t="e">
        <f t="shared" ref="APH36" si="1086">+CONCATENATE(API36,APK36)</f>
        <v>#REF!</v>
      </c>
      <c r="API36" s="273" t="e">
        <f t="shared" ref="API36" si="1087">+CONCATENATE(APJ36,APL36)</f>
        <v>#REF!</v>
      </c>
      <c r="APJ36" s="273" t="e">
        <f t="shared" ref="APJ36" si="1088">+CONCATENATE(APK36,APM36)</f>
        <v>#REF!</v>
      </c>
      <c r="APK36" s="273" t="e">
        <f t="shared" ref="APK36" si="1089">+CONCATENATE(APL36,APN36)</f>
        <v>#REF!</v>
      </c>
      <c r="APL36" s="273" t="e">
        <f t="shared" ref="APL36" si="1090">+CONCATENATE(APM36,APO36)</f>
        <v>#REF!</v>
      </c>
      <c r="APM36" s="273" t="e">
        <f t="shared" ref="APM36" si="1091">+CONCATENATE(APN36,APP36)</f>
        <v>#REF!</v>
      </c>
      <c r="APN36" s="273" t="e">
        <f t="shared" ref="APN36" si="1092">+CONCATENATE(APO36,APQ36)</f>
        <v>#REF!</v>
      </c>
      <c r="APO36" s="273" t="e">
        <f t="shared" ref="APO36" si="1093">+CONCATENATE(APP36,APR36)</f>
        <v>#REF!</v>
      </c>
      <c r="APP36" s="273" t="e">
        <f t="shared" ref="APP36" si="1094">+CONCATENATE(APQ36,APS36)</f>
        <v>#REF!</v>
      </c>
      <c r="APQ36" s="273" t="e">
        <f t="shared" ref="APQ36" si="1095">+CONCATENATE(APR36,APT36)</f>
        <v>#REF!</v>
      </c>
      <c r="APR36" s="273" t="e">
        <f t="shared" ref="APR36" si="1096">+CONCATENATE(APS36,APU36)</f>
        <v>#REF!</v>
      </c>
      <c r="APS36" s="273" t="e">
        <f t="shared" ref="APS36" si="1097">+CONCATENATE(APT36,APV36)</f>
        <v>#REF!</v>
      </c>
      <c r="APT36" s="273" t="e">
        <f t="shared" ref="APT36" si="1098">+CONCATENATE(APU36,APW36)</f>
        <v>#REF!</v>
      </c>
      <c r="APU36" s="273" t="e">
        <f t="shared" ref="APU36" si="1099">+CONCATENATE(APV36,APX36)</f>
        <v>#REF!</v>
      </c>
      <c r="APV36" s="273" t="e">
        <f t="shared" ref="APV36" si="1100">+CONCATENATE(APW36,APY36)</f>
        <v>#REF!</v>
      </c>
      <c r="APW36" s="273" t="e">
        <f t="shared" ref="APW36" si="1101">+CONCATENATE(APX36,APZ36)</f>
        <v>#REF!</v>
      </c>
      <c r="APX36" s="273" t="e">
        <f t="shared" ref="APX36" si="1102">+CONCATENATE(APY36,AQA36)</f>
        <v>#REF!</v>
      </c>
      <c r="APY36" s="273" t="e">
        <f t="shared" ref="APY36" si="1103">+CONCATENATE(APZ36,AQB36)</f>
        <v>#REF!</v>
      </c>
      <c r="APZ36" s="273" t="e">
        <f t="shared" ref="APZ36" si="1104">+CONCATENATE(AQA36,AQC36)</f>
        <v>#REF!</v>
      </c>
      <c r="AQA36" s="273" t="e">
        <f t="shared" ref="AQA36" si="1105">+CONCATENATE(AQB36,AQD36)</f>
        <v>#REF!</v>
      </c>
      <c r="AQB36" s="273" t="e">
        <f t="shared" ref="AQB36" si="1106">+CONCATENATE(AQC36,AQE36)</f>
        <v>#REF!</v>
      </c>
      <c r="AQC36" s="273" t="e">
        <f t="shared" ref="AQC36" si="1107">+CONCATENATE(AQD36,AQF36)</f>
        <v>#REF!</v>
      </c>
      <c r="AQD36" s="273" t="e">
        <f t="shared" ref="AQD36" si="1108">+CONCATENATE(AQE36,AQG36)</f>
        <v>#REF!</v>
      </c>
      <c r="AQE36" s="273" t="e">
        <f t="shared" ref="AQE36" si="1109">+CONCATENATE(AQF36,AQH36)</f>
        <v>#REF!</v>
      </c>
      <c r="AQF36" s="273" t="e">
        <f t="shared" ref="AQF36" si="1110">+CONCATENATE(AQG36,AQI36)</f>
        <v>#REF!</v>
      </c>
      <c r="AQG36" s="273" t="e">
        <f t="shared" ref="AQG36" si="1111">+CONCATENATE(AQH36,AQJ36)</f>
        <v>#REF!</v>
      </c>
      <c r="AQH36" s="273" t="e">
        <f t="shared" ref="AQH36" si="1112">+CONCATENATE(AQI36,AQK36)</f>
        <v>#REF!</v>
      </c>
      <c r="AQI36" s="273" t="e">
        <f t="shared" ref="AQI36" si="1113">+CONCATENATE(AQJ36,AQL36)</f>
        <v>#REF!</v>
      </c>
      <c r="AQJ36" s="273" t="e">
        <f t="shared" ref="AQJ36" si="1114">+CONCATENATE(AQK36,AQM36)</f>
        <v>#REF!</v>
      </c>
      <c r="AQK36" s="273" t="e">
        <f t="shared" ref="AQK36" si="1115">+CONCATENATE(AQL36,AQN36)</f>
        <v>#REF!</v>
      </c>
      <c r="AQL36" s="273" t="e">
        <f t="shared" ref="AQL36" si="1116">+CONCATENATE(AQM36,AQO36)</f>
        <v>#REF!</v>
      </c>
      <c r="AQM36" s="273" t="e">
        <f t="shared" ref="AQM36" si="1117">+CONCATENATE(AQN36,AQP36)</f>
        <v>#REF!</v>
      </c>
      <c r="AQN36" s="273" t="e">
        <f t="shared" ref="AQN36" si="1118">+CONCATENATE(AQO36,AQQ36)</f>
        <v>#REF!</v>
      </c>
      <c r="AQO36" s="273" t="e">
        <f t="shared" ref="AQO36" si="1119">+CONCATENATE(AQP36,AQR36)</f>
        <v>#REF!</v>
      </c>
      <c r="AQP36" s="273" t="e">
        <f t="shared" ref="AQP36" si="1120">+CONCATENATE(AQQ36,AQS36)</f>
        <v>#REF!</v>
      </c>
      <c r="AQQ36" s="273" t="e">
        <f t="shared" ref="AQQ36" si="1121">+CONCATENATE(AQR36,AQT36)</f>
        <v>#REF!</v>
      </c>
      <c r="AQR36" s="273" t="e">
        <f t="shared" ref="AQR36" si="1122">+CONCATENATE(AQS36,AQU36)</f>
        <v>#REF!</v>
      </c>
      <c r="AQS36" s="273" t="e">
        <f t="shared" ref="AQS36" si="1123">+CONCATENATE(AQT36,AQV36)</f>
        <v>#REF!</v>
      </c>
      <c r="AQT36" s="273" t="e">
        <f t="shared" ref="AQT36" si="1124">+CONCATENATE(AQU36,AQW36)</f>
        <v>#REF!</v>
      </c>
      <c r="AQU36" s="273" t="e">
        <f t="shared" ref="AQU36" si="1125">+CONCATENATE(AQV36,AQX36)</f>
        <v>#REF!</v>
      </c>
      <c r="AQV36" s="273" t="e">
        <f t="shared" ref="AQV36" si="1126">+CONCATENATE(AQW36,AQY36)</f>
        <v>#REF!</v>
      </c>
      <c r="AQW36" s="273" t="e">
        <f t="shared" ref="AQW36" si="1127">+CONCATENATE(AQX36,AQZ36)</f>
        <v>#REF!</v>
      </c>
      <c r="AQX36" s="273" t="e">
        <f t="shared" ref="AQX36" si="1128">+CONCATENATE(AQY36,ARA36)</f>
        <v>#REF!</v>
      </c>
      <c r="AQY36" s="273" t="e">
        <f t="shared" ref="AQY36" si="1129">+CONCATENATE(AQZ36,ARB36)</f>
        <v>#REF!</v>
      </c>
      <c r="AQZ36" s="273" t="e">
        <f t="shared" ref="AQZ36" si="1130">+CONCATENATE(ARA36,ARC36)</f>
        <v>#REF!</v>
      </c>
      <c r="ARA36" s="273" t="e">
        <f t="shared" ref="ARA36" si="1131">+CONCATENATE(ARB36,ARD36)</f>
        <v>#REF!</v>
      </c>
      <c r="ARB36" s="273" t="e">
        <f t="shared" ref="ARB36" si="1132">+CONCATENATE(ARC36,ARE36)</f>
        <v>#REF!</v>
      </c>
      <c r="ARC36" s="273" t="e">
        <f t="shared" ref="ARC36" si="1133">+CONCATENATE(ARD36,ARF36)</f>
        <v>#REF!</v>
      </c>
      <c r="ARD36" s="273" t="e">
        <f t="shared" ref="ARD36" si="1134">+CONCATENATE(ARE36,ARG36)</f>
        <v>#REF!</v>
      </c>
      <c r="ARE36" s="273" t="e">
        <f t="shared" ref="ARE36" si="1135">+CONCATENATE(ARF36,ARH36)</f>
        <v>#REF!</v>
      </c>
      <c r="ARF36" s="273" t="e">
        <f t="shared" ref="ARF36" si="1136">+CONCATENATE(ARG36,ARI36)</f>
        <v>#REF!</v>
      </c>
      <c r="ARG36" s="273" t="e">
        <f t="shared" ref="ARG36" si="1137">+CONCATENATE(ARH36,ARJ36)</f>
        <v>#REF!</v>
      </c>
      <c r="ARH36" s="273" t="e">
        <f t="shared" ref="ARH36" si="1138">+CONCATENATE(ARI36,ARK36)</f>
        <v>#REF!</v>
      </c>
      <c r="ARI36" s="273" t="e">
        <f t="shared" ref="ARI36" si="1139">+CONCATENATE(ARJ36,ARL36)</f>
        <v>#REF!</v>
      </c>
      <c r="ARJ36" s="273" t="e">
        <f t="shared" ref="ARJ36" si="1140">+CONCATENATE(ARK36,ARM36)</f>
        <v>#REF!</v>
      </c>
      <c r="ARK36" s="273" t="e">
        <f t="shared" ref="ARK36" si="1141">+CONCATENATE(ARL36,ARN36)</f>
        <v>#REF!</v>
      </c>
      <c r="ARL36" s="273" t="e">
        <f t="shared" ref="ARL36" si="1142">+CONCATENATE(ARM36,ARO36)</f>
        <v>#REF!</v>
      </c>
      <c r="ARM36" s="273" t="e">
        <f t="shared" ref="ARM36" si="1143">+CONCATENATE(ARN36,ARP36)</f>
        <v>#REF!</v>
      </c>
      <c r="ARN36" s="273" t="e">
        <f t="shared" ref="ARN36" si="1144">+CONCATENATE(ARO36,ARQ36)</f>
        <v>#REF!</v>
      </c>
      <c r="ARO36" s="273" t="e">
        <f t="shared" ref="ARO36" si="1145">+CONCATENATE(ARP36,ARR36)</f>
        <v>#REF!</v>
      </c>
      <c r="ARP36" s="273" t="e">
        <f t="shared" ref="ARP36" si="1146">+CONCATENATE(ARQ36,ARS36)</f>
        <v>#REF!</v>
      </c>
      <c r="ARQ36" s="273" t="e">
        <f t="shared" ref="ARQ36" si="1147">+CONCATENATE(ARR36,ART36)</f>
        <v>#REF!</v>
      </c>
      <c r="ARR36" s="273" t="e">
        <f t="shared" ref="ARR36" si="1148">+CONCATENATE(ARS36,ARU36)</f>
        <v>#REF!</v>
      </c>
      <c r="ARS36" s="273" t="e">
        <f t="shared" ref="ARS36" si="1149">+CONCATENATE(ART36,ARV36)</f>
        <v>#REF!</v>
      </c>
      <c r="ART36" s="273" t="e">
        <f t="shared" ref="ART36" si="1150">+CONCATENATE(ARU36,ARW36)</f>
        <v>#REF!</v>
      </c>
      <c r="ARU36" s="273" t="e">
        <f t="shared" ref="ARU36" si="1151">+CONCATENATE(ARV36,ARX36)</f>
        <v>#REF!</v>
      </c>
      <c r="ARV36" s="273" t="e">
        <f t="shared" ref="ARV36" si="1152">+CONCATENATE(ARW36,ARY36)</f>
        <v>#REF!</v>
      </c>
      <c r="ARW36" s="273" t="e">
        <f t="shared" ref="ARW36" si="1153">+CONCATENATE(ARX36,ARZ36)</f>
        <v>#REF!</v>
      </c>
      <c r="ARX36" s="273" t="e">
        <f t="shared" ref="ARX36" si="1154">+CONCATENATE(ARY36,ASA36)</f>
        <v>#REF!</v>
      </c>
      <c r="ARY36" s="273" t="e">
        <f t="shared" ref="ARY36" si="1155">+CONCATENATE(ARZ36,ASB36)</f>
        <v>#REF!</v>
      </c>
      <c r="ARZ36" s="273" t="e">
        <f t="shared" ref="ARZ36" si="1156">+CONCATENATE(ASA36,ASC36)</f>
        <v>#REF!</v>
      </c>
      <c r="ASA36" s="273" t="e">
        <f t="shared" ref="ASA36" si="1157">+CONCATENATE(ASB36,ASD36)</f>
        <v>#REF!</v>
      </c>
      <c r="ASB36" s="273" t="e">
        <f t="shared" ref="ASB36" si="1158">+CONCATENATE(ASC36,ASE36)</f>
        <v>#REF!</v>
      </c>
      <c r="ASC36" s="273" t="e">
        <f t="shared" ref="ASC36" si="1159">+CONCATENATE(ASD36,ASF36)</f>
        <v>#REF!</v>
      </c>
      <c r="ASD36" s="273" t="e">
        <f t="shared" ref="ASD36" si="1160">+CONCATENATE(ASE36,ASG36)</f>
        <v>#REF!</v>
      </c>
      <c r="ASE36" s="273" t="e">
        <f t="shared" ref="ASE36" si="1161">+CONCATENATE(ASF36,ASH36)</f>
        <v>#REF!</v>
      </c>
      <c r="ASF36" s="273" t="e">
        <f t="shared" ref="ASF36" si="1162">+CONCATENATE(ASG36,ASI36)</f>
        <v>#REF!</v>
      </c>
      <c r="ASG36" s="273" t="e">
        <f t="shared" ref="ASG36" si="1163">+CONCATENATE(ASH36,ASJ36)</f>
        <v>#REF!</v>
      </c>
      <c r="ASH36" s="273" t="e">
        <f t="shared" ref="ASH36" si="1164">+CONCATENATE(ASI36,ASK36)</f>
        <v>#REF!</v>
      </c>
      <c r="ASI36" s="273" t="e">
        <f t="shared" ref="ASI36" si="1165">+CONCATENATE(ASJ36,ASL36)</f>
        <v>#REF!</v>
      </c>
      <c r="ASJ36" s="273" t="e">
        <f t="shared" ref="ASJ36" si="1166">+CONCATENATE(ASK36,ASM36)</f>
        <v>#REF!</v>
      </c>
      <c r="ASK36" s="273" t="e">
        <f t="shared" ref="ASK36" si="1167">+CONCATENATE(ASL36,ASN36)</f>
        <v>#REF!</v>
      </c>
      <c r="ASL36" s="273" t="e">
        <f t="shared" ref="ASL36" si="1168">+CONCATENATE(ASM36,ASO36)</f>
        <v>#REF!</v>
      </c>
      <c r="ASM36" s="273" t="e">
        <f t="shared" ref="ASM36" si="1169">+CONCATENATE(ASN36,ASP36)</f>
        <v>#REF!</v>
      </c>
      <c r="ASN36" s="273" t="e">
        <f t="shared" ref="ASN36" si="1170">+CONCATENATE(ASO36,ASQ36)</f>
        <v>#REF!</v>
      </c>
      <c r="ASO36" s="273" t="e">
        <f t="shared" ref="ASO36" si="1171">+CONCATENATE(ASP36,ASR36)</f>
        <v>#REF!</v>
      </c>
      <c r="ASP36" s="273" t="e">
        <f t="shared" ref="ASP36" si="1172">+CONCATENATE(ASQ36,ASS36)</f>
        <v>#REF!</v>
      </c>
      <c r="ASQ36" s="273" t="e">
        <f t="shared" ref="ASQ36" si="1173">+CONCATENATE(ASR36,AST36)</f>
        <v>#REF!</v>
      </c>
      <c r="ASR36" s="273" t="e">
        <f t="shared" ref="ASR36" si="1174">+CONCATENATE(ASS36,ASU36)</f>
        <v>#REF!</v>
      </c>
      <c r="ASS36" s="273" t="e">
        <f t="shared" ref="ASS36" si="1175">+CONCATENATE(AST36,ASV36)</f>
        <v>#REF!</v>
      </c>
      <c r="AST36" s="273" t="e">
        <f t="shared" ref="AST36" si="1176">+CONCATENATE(ASU36,ASW36)</f>
        <v>#REF!</v>
      </c>
      <c r="ASU36" s="273" t="e">
        <f t="shared" ref="ASU36" si="1177">+CONCATENATE(ASV36,ASX36)</f>
        <v>#REF!</v>
      </c>
      <c r="ASV36" s="273" t="e">
        <f t="shared" ref="ASV36" si="1178">+CONCATENATE(ASW36,ASY36)</f>
        <v>#REF!</v>
      </c>
      <c r="ASW36" s="273" t="e">
        <f t="shared" ref="ASW36" si="1179">+CONCATENATE(ASX36,ASZ36)</f>
        <v>#REF!</v>
      </c>
      <c r="ASX36" s="273" t="e">
        <f t="shared" ref="ASX36" si="1180">+CONCATENATE(ASY36,ATA36)</f>
        <v>#REF!</v>
      </c>
      <c r="ASY36" s="273" t="e">
        <f t="shared" ref="ASY36" si="1181">+CONCATENATE(ASZ36,ATB36)</f>
        <v>#REF!</v>
      </c>
      <c r="ASZ36" s="273" t="e">
        <f t="shared" ref="ASZ36" si="1182">+CONCATENATE(ATA36,ATC36)</f>
        <v>#REF!</v>
      </c>
      <c r="ATA36" s="273" t="e">
        <f t="shared" ref="ATA36" si="1183">+CONCATENATE(ATB36,ATD36)</f>
        <v>#REF!</v>
      </c>
      <c r="ATB36" s="273" t="e">
        <f t="shared" ref="ATB36" si="1184">+CONCATENATE(ATC36,ATE36)</f>
        <v>#REF!</v>
      </c>
      <c r="ATC36" s="273" t="e">
        <f t="shared" ref="ATC36" si="1185">+CONCATENATE(ATD36,ATF36)</f>
        <v>#REF!</v>
      </c>
      <c r="ATD36" s="273" t="e">
        <f t="shared" ref="ATD36" si="1186">+CONCATENATE(ATE36,ATG36)</f>
        <v>#REF!</v>
      </c>
      <c r="ATE36" s="273" t="e">
        <f t="shared" ref="ATE36" si="1187">+CONCATENATE(ATF36,ATH36)</f>
        <v>#REF!</v>
      </c>
      <c r="ATF36" s="273" t="e">
        <f t="shared" ref="ATF36" si="1188">+CONCATENATE(ATG36,ATI36)</f>
        <v>#REF!</v>
      </c>
      <c r="ATG36" s="273" t="e">
        <f t="shared" ref="ATG36" si="1189">+CONCATENATE(ATH36,ATJ36)</f>
        <v>#REF!</v>
      </c>
      <c r="ATH36" s="273" t="e">
        <f t="shared" ref="ATH36" si="1190">+CONCATENATE(ATI36,ATK36)</f>
        <v>#REF!</v>
      </c>
      <c r="ATI36" s="273" t="e">
        <f t="shared" ref="ATI36" si="1191">+CONCATENATE(ATJ36,ATL36)</f>
        <v>#REF!</v>
      </c>
      <c r="ATJ36" s="273" t="e">
        <f t="shared" ref="ATJ36" si="1192">+CONCATENATE(ATK36,ATM36)</f>
        <v>#REF!</v>
      </c>
      <c r="ATK36" s="273" t="e">
        <f t="shared" ref="ATK36" si="1193">+CONCATENATE(ATL36,ATN36)</f>
        <v>#REF!</v>
      </c>
      <c r="ATL36" s="273" t="e">
        <f t="shared" ref="ATL36" si="1194">+CONCATENATE(ATM36,ATO36)</f>
        <v>#REF!</v>
      </c>
      <c r="ATM36" s="273" t="e">
        <f t="shared" ref="ATM36" si="1195">+CONCATENATE(ATN36,ATP36)</f>
        <v>#REF!</v>
      </c>
      <c r="ATN36" s="273" t="e">
        <f t="shared" ref="ATN36" si="1196">+CONCATENATE(ATO36,ATQ36)</f>
        <v>#REF!</v>
      </c>
      <c r="ATO36" s="273" t="e">
        <f t="shared" ref="ATO36" si="1197">+CONCATENATE(ATP36,ATR36)</f>
        <v>#REF!</v>
      </c>
      <c r="ATP36" s="273" t="e">
        <f t="shared" ref="ATP36" si="1198">+CONCATENATE(ATQ36,ATS36)</f>
        <v>#REF!</v>
      </c>
      <c r="ATQ36" s="273" t="e">
        <f t="shared" ref="ATQ36" si="1199">+CONCATENATE(ATR36,ATT36)</f>
        <v>#REF!</v>
      </c>
      <c r="ATR36" s="273" t="e">
        <f t="shared" ref="ATR36" si="1200">+CONCATENATE(ATS36,ATU36)</f>
        <v>#REF!</v>
      </c>
      <c r="ATS36" s="273" t="e">
        <f t="shared" ref="ATS36" si="1201">+CONCATENATE(ATT36,ATV36)</f>
        <v>#REF!</v>
      </c>
      <c r="ATT36" s="273" t="e">
        <f t="shared" ref="ATT36" si="1202">+CONCATENATE(ATU36,ATW36)</f>
        <v>#REF!</v>
      </c>
      <c r="ATU36" s="273" t="e">
        <f t="shared" ref="ATU36" si="1203">+CONCATENATE(ATV36,ATX36)</f>
        <v>#REF!</v>
      </c>
      <c r="ATV36" s="273" t="e">
        <f t="shared" ref="ATV36" si="1204">+CONCATENATE(ATW36,ATY36)</f>
        <v>#REF!</v>
      </c>
      <c r="ATW36" s="273" t="e">
        <f t="shared" ref="ATW36" si="1205">+CONCATENATE(ATX36,ATZ36)</f>
        <v>#REF!</v>
      </c>
      <c r="ATX36" s="273" t="e">
        <f t="shared" ref="ATX36" si="1206">+CONCATENATE(ATY36,AUA36)</f>
        <v>#REF!</v>
      </c>
      <c r="ATY36" s="273" t="e">
        <f t="shared" ref="ATY36" si="1207">+CONCATENATE(ATZ36,AUB36)</f>
        <v>#REF!</v>
      </c>
      <c r="ATZ36" s="273" t="e">
        <f t="shared" ref="ATZ36" si="1208">+CONCATENATE(AUA36,AUC36)</f>
        <v>#REF!</v>
      </c>
      <c r="AUA36" s="273" t="e">
        <f t="shared" ref="AUA36" si="1209">+CONCATENATE(AUB36,AUD36)</f>
        <v>#REF!</v>
      </c>
      <c r="AUB36" s="273" t="e">
        <f t="shared" ref="AUB36" si="1210">+CONCATENATE(AUC36,AUE36)</f>
        <v>#REF!</v>
      </c>
      <c r="AUC36" s="273" t="e">
        <f t="shared" ref="AUC36" si="1211">+CONCATENATE(AUD36,AUF36)</f>
        <v>#REF!</v>
      </c>
      <c r="AUD36" s="273" t="e">
        <f t="shared" ref="AUD36" si="1212">+CONCATENATE(AUE36,AUG36)</f>
        <v>#REF!</v>
      </c>
      <c r="AUE36" s="273" t="e">
        <f t="shared" ref="AUE36" si="1213">+CONCATENATE(AUF36,AUH36)</f>
        <v>#REF!</v>
      </c>
      <c r="AUF36" s="273" t="e">
        <f t="shared" ref="AUF36" si="1214">+CONCATENATE(AUG36,AUI36)</f>
        <v>#REF!</v>
      </c>
      <c r="AUG36" s="273" t="e">
        <f t="shared" ref="AUG36" si="1215">+CONCATENATE(AUH36,AUJ36)</f>
        <v>#REF!</v>
      </c>
      <c r="AUH36" s="273" t="e">
        <f t="shared" ref="AUH36" si="1216">+CONCATENATE(AUI36,AUK36)</f>
        <v>#REF!</v>
      </c>
      <c r="AUI36" s="273" t="e">
        <f t="shared" ref="AUI36" si="1217">+CONCATENATE(AUJ36,AUL36)</f>
        <v>#REF!</v>
      </c>
      <c r="AUJ36" s="273" t="e">
        <f t="shared" ref="AUJ36" si="1218">+CONCATENATE(AUK36,AUM36)</f>
        <v>#REF!</v>
      </c>
      <c r="AUK36" s="273" t="e">
        <f t="shared" ref="AUK36" si="1219">+CONCATENATE(AUL36,AUN36)</f>
        <v>#REF!</v>
      </c>
      <c r="AUL36" s="273" t="e">
        <f t="shared" ref="AUL36" si="1220">+CONCATENATE(AUM36,AUO36)</f>
        <v>#REF!</v>
      </c>
      <c r="AUM36" s="273" t="e">
        <f t="shared" ref="AUM36" si="1221">+CONCATENATE(AUN36,AUP36)</f>
        <v>#REF!</v>
      </c>
      <c r="AUN36" s="273" t="e">
        <f t="shared" ref="AUN36" si="1222">+CONCATENATE(AUO36,AUQ36)</f>
        <v>#REF!</v>
      </c>
      <c r="AUO36" s="273" t="e">
        <f t="shared" ref="AUO36" si="1223">+CONCATENATE(AUP36,AUR36)</f>
        <v>#REF!</v>
      </c>
      <c r="AUP36" s="273" t="e">
        <f t="shared" ref="AUP36" si="1224">+CONCATENATE(AUQ36,AUS36)</f>
        <v>#REF!</v>
      </c>
      <c r="AUQ36" s="273" t="e">
        <f t="shared" ref="AUQ36" si="1225">+CONCATENATE(AUR36,AUT36)</f>
        <v>#REF!</v>
      </c>
      <c r="AUR36" s="273" t="e">
        <f t="shared" ref="AUR36" si="1226">+CONCATENATE(AUS36,AUU36)</f>
        <v>#REF!</v>
      </c>
      <c r="AUS36" s="273" t="e">
        <f t="shared" ref="AUS36" si="1227">+CONCATENATE(AUT36,AUV36)</f>
        <v>#REF!</v>
      </c>
      <c r="AUT36" s="273" t="e">
        <f t="shared" ref="AUT36" si="1228">+CONCATENATE(AUU36,AUW36)</f>
        <v>#REF!</v>
      </c>
      <c r="AUU36" s="273" t="e">
        <f t="shared" ref="AUU36" si="1229">+CONCATENATE(AUV36,AUX36)</f>
        <v>#REF!</v>
      </c>
      <c r="AUV36" s="273" t="e">
        <f t="shared" ref="AUV36" si="1230">+CONCATENATE(AUW36,AUY36)</f>
        <v>#REF!</v>
      </c>
      <c r="AUW36" s="273" t="e">
        <f t="shared" ref="AUW36" si="1231">+CONCATENATE(AUX36,AUZ36)</f>
        <v>#REF!</v>
      </c>
      <c r="AUX36" s="273" t="e">
        <f t="shared" ref="AUX36" si="1232">+CONCATENATE(AUY36,AVA36)</f>
        <v>#REF!</v>
      </c>
      <c r="AUY36" s="273" t="e">
        <f t="shared" ref="AUY36" si="1233">+CONCATENATE(AUZ36,AVB36)</f>
        <v>#REF!</v>
      </c>
      <c r="AUZ36" s="273" t="e">
        <f t="shared" ref="AUZ36" si="1234">+CONCATENATE(AVA36,AVC36)</f>
        <v>#REF!</v>
      </c>
      <c r="AVA36" s="273" t="e">
        <f t="shared" ref="AVA36" si="1235">+CONCATENATE(AVB36,AVD36)</f>
        <v>#REF!</v>
      </c>
      <c r="AVB36" s="273" t="e">
        <f t="shared" ref="AVB36" si="1236">+CONCATENATE(AVC36,AVE36)</f>
        <v>#REF!</v>
      </c>
      <c r="AVC36" s="273" t="e">
        <f t="shared" ref="AVC36" si="1237">+CONCATENATE(AVD36,AVF36)</f>
        <v>#REF!</v>
      </c>
      <c r="AVD36" s="273" t="e">
        <f t="shared" ref="AVD36" si="1238">+CONCATENATE(AVE36,AVG36)</f>
        <v>#REF!</v>
      </c>
      <c r="AVE36" s="273" t="e">
        <f t="shared" ref="AVE36" si="1239">+CONCATENATE(AVF36,AVH36)</f>
        <v>#REF!</v>
      </c>
      <c r="AVF36" s="273" t="e">
        <f t="shared" ref="AVF36" si="1240">+CONCATENATE(AVG36,AVI36)</f>
        <v>#REF!</v>
      </c>
      <c r="AVG36" s="273" t="e">
        <f t="shared" ref="AVG36" si="1241">+CONCATENATE(AVH36,AVJ36)</f>
        <v>#REF!</v>
      </c>
      <c r="AVH36" s="273" t="e">
        <f t="shared" ref="AVH36" si="1242">+CONCATENATE(AVI36,AVK36)</f>
        <v>#REF!</v>
      </c>
      <c r="AVI36" s="273" t="e">
        <f t="shared" ref="AVI36" si="1243">+CONCATENATE(AVJ36,AVL36)</f>
        <v>#REF!</v>
      </c>
      <c r="AVJ36" s="273" t="e">
        <f t="shared" ref="AVJ36" si="1244">+CONCATENATE(AVK36,AVM36)</f>
        <v>#REF!</v>
      </c>
      <c r="AVK36" s="273" t="e">
        <f t="shared" ref="AVK36" si="1245">+CONCATENATE(AVL36,AVN36)</f>
        <v>#REF!</v>
      </c>
      <c r="AVL36" s="273" t="e">
        <f t="shared" ref="AVL36" si="1246">+CONCATENATE(AVM36,AVO36)</f>
        <v>#REF!</v>
      </c>
      <c r="AVM36" s="273" t="e">
        <f t="shared" ref="AVM36" si="1247">+CONCATENATE(AVN36,AVP36)</f>
        <v>#REF!</v>
      </c>
      <c r="AVN36" s="273" t="e">
        <f t="shared" ref="AVN36" si="1248">+CONCATENATE(AVO36,AVQ36)</f>
        <v>#REF!</v>
      </c>
      <c r="AVO36" s="273" t="e">
        <f t="shared" ref="AVO36" si="1249">+CONCATENATE(AVP36,AVR36)</f>
        <v>#REF!</v>
      </c>
      <c r="AVP36" s="273" t="e">
        <f t="shared" ref="AVP36" si="1250">+CONCATENATE(AVQ36,AVS36)</f>
        <v>#REF!</v>
      </c>
      <c r="AVQ36" s="273" t="e">
        <f t="shared" ref="AVQ36" si="1251">+CONCATENATE(AVR36,AVT36)</f>
        <v>#REF!</v>
      </c>
      <c r="AVR36" s="273" t="e">
        <f t="shared" ref="AVR36" si="1252">+CONCATENATE(AVS36,AVU36)</f>
        <v>#REF!</v>
      </c>
      <c r="AVS36" s="273" t="e">
        <f t="shared" ref="AVS36" si="1253">+CONCATENATE(AVT36,AVV36)</f>
        <v>#REF!</v>
      </c>
      <c r="AVT36" s="273" t="e">
        <f t="shared" ref="AVT36" si="1254">+CONCATENATE(AVU36,AVW36)</f>
        <v>#REF!</v>
      </c>
      <c r="AVU36" s="273" t="e">
        <f t="shared" ref="AVU36" si="1255">+CONCATENATE(AVV36,AVX36)</f>
        <v>#REF!</v>
      </c>
      <c r="AVV36" s="273" t="e">
        <f t="shared" ref="AVV36" si="1256">+CONCATENATE(AVW36,AVY36)</f>
        <v>#REF!</v>
      </c>
      <c r="AVW36" s="273" t="e">
        <f t="shared" ref="AVW36" si="1257">+CONCATENATE(AVX36,AVZ36)</f>
        <v>#REF!</v>
      </c>
      <c r="AVX36" s="273" t="e">
        <f t="shared" ref="AVX36" si="1258">+CONCATENATE(AVY36,AWA36)</f>
        <v>#REF!</v>
      </c>
      <c r="AVY36" s="273" t="e">
        <f t="shared" ref="AVY36" si="1259">+CONCATENATE(AVZ36,AWB36)</f>
        <v>#REF!</v>
      </c>
      <c r="AVZ36" s="273" t="e">
        <f t="shared" ref="AVZ36" si="1260">+CONCATENATE(AWA36,AWC36)</f>
        <v>#REF!</v>
      </c>
      <c r="AWA36" s="273" t="e">
        <f t="shared" ref="AWA36" si="1261">+CONCATENATE(AWB36,AWD36)</f>
        <v>#REF!</v>
      </c>
      <c r="AWB36" s="273" t="e">
        <f t="shared" ref="AWB36" si="1262">+CONCATENATE(AWC36,AWE36)</f>
        <v>#REF!</v>
      </c>
      <c r="AWC36" s="273" t="e">
        <f t="shared" ref="AWC36" si="1263">+CONCATENATE(AWD36,AWF36)</f>
        <v>#REF!</v>
      </c>
      <c r="AWD36" s="273" t="e">
        <f t="shared" ref="AWD36" si="1264">+CONCATENATE(AWE36,AWG36)</f>
        <v>#REF!</v>
      </c>
      <c r="AWE36" s="273" t="e">
        <f t="shared" ref="AWE36" si="1265">+CONCATENATE(AWF36,AWH36)</f>
        <v>#REF!</v>
      </c>
      <c r="AWF36" s="273" t="e">
        <f t="shared" ref="AWF36" si="1266">+CONCATENATE(AWG36,AWI36)</f>
        <v>#REF!</v>
      </c>
      <c r="AWG36" s="273" t="e">
        <f t="shared" ref="AWG36" si="1267">+CONCATENATE(AWH36,AWJ36)</f>
        <v>#REF!</v>
      </c>
      <c r="AWH36" s="273" t="e">
        <f t="shared" ref="AWH36" si="1268">+CONCATENATE(AWI36,AWK36)</f>
        <v>#REF!</v>
      </c>
      <c r="AWI36" s="273" t="e">
        <f t="shared" ref="AWI36" si="1269">+CONCATENATE(AWJ36,AWL36)</f>
        <v>#REF!</v>
      </c>
      <c r="AWJ36" s="273" t="e">
        <f t="shared" ref="AWJ36" si="1270">+CONCATENATE(AWK36,AWM36)</f>
        <v>#REF!</v>
      </c>
      <c r="AWK36" s="273" t="e">
        <f t="shared" ref="AWK36" si="1271">+CONCATENATE(AWL36,AWN36)</f>
        <v>#REF!</v>
      </c>
      <c r="AWL36" s="273" t="e">
        <f t="shared" ref="AWL36" si="1272">+CONCATENATE(AWM36,AWO36)</f>
        <v>#REF!</v>
      </c>
      <c r="AWM36" s="273" t="e">
        <f t="shared" ref="AWM36" si="1273">+CONCATENATE(AWN36,AWP36)</f>
        <v>#REF!</v>
      </c>
      <c r="AWN36" s="273" t="e">
        <f t="shared" ref="AWN36" si="1274">+CONCATENATE(AWO36,AWQ36)</f>
        <v>#REF!</v>
      </c>
      <c r="AWO36" s="273" t="e">
        <f t="shared" ref="AWO36" si="1275">+CONCATENATE(AWP36,AWR36)</f>
        <v>#REF!</v>
      </c>
      <c r="AWP36" s="273" t="e">
        <f t="shared" ref="AWP36" si="1276">+CONCATENATE(AWQ36,AWS36)</f>
        <v>#REF!</v>
      </c>
      <c r="AWQ36" s="273" t="e">
        <f t="shared" ref="AWQ36" si="1277">+CONCATENATE(AWR36,AWT36)</f>
        <v>#REF!</v>
      </c>
      <c r="AWR36" s="273" t="e">
        <f t="shared" ref="AWR36" si="1278">+CONCATENATE(AWS36,AWU36)</f>
        <v>#REF!</v>
      </c>
      <c r="AWS36" s="273" t="e">
        <f t="shared" ref="AWS36" si="1279">+CONCATENATE(AWT36,AWV36)</f>
        <v>#REF!</v>
      </c>
      <c r="AWT36" s="273" t="e">
        <f t="shared" ref="AWT36" si="1280">+CONCATENATE(AWU36,AWW36)</f>
        <v>#REF!</v>
      </c>
      <c r="AWU36" s="273" t="e">
        <f t="shared" ref="AWU36" si="1281">+CONCATENATE(AWV36,AWX36)</f>
        <v>#REF!</v>
      </c>
      <c r="AWV36" s="273" t="e">
        <f t="shared" ref="AWV36" si="1282">+CONCATENATE(AWW36,AWY36)</f>
        <v>#REF!</v>
      </c>
      <c r="AWW36" s="273" t="e">
        <f t="shared" ref="AWW36" si="1283">+CONCATENATE(AWX36,AWZ36)</f>
        <v>#REF!</v>
      </c>
      <c r="AWX36" s="273" t="e">
        <f t="shared" ref="AWX36" si="1284">+CONCATENATE(AWY36,AXA36)</f>
        <v>#REF!</v>
      </c>
      <c r="AWY36" s="273" t="e">
        <f t="shared" ref="AWY36" si="1285">+CONCATENATE(AWZ36,AXB36)</f>
        <v>#REF!</v>
      </c>
      <c r="AWZ36" s="273" t="e">
        <f t="shared" ref="AWZ36" si="1286">+CONCATENATE(AXA36,AXC36)</f>
        <v>#REF!</v>
      </c>
      <c r="AXA36" s="273" t="e">
        <f t="shared" ref="AXA36" si="1287">+CONCATENATE(AXB36,AXD36)</f>
        <v>#REF!</v>
      </c>
      <c r="AXB36" s="273" t="e">
        <f t="shared" ref="AXB36" si="1288">+CONCATENATE(AXC36,AXE36)</f>
        <v>#REF!</v>
      </c>
      <c r="AXC36" s="273" t="e">
        <f t="shared" ref="AXC36" si="1289">+CONCATENATE(AXD36,AXF36)</f>
        <v>#REF!</v>
      </c>
      <c r="AXD36" s="273" t="e">
        <f t="shared" ref="AXD36" si="1290">+CONCATENATE(AXE36,AXG36)</f>
        <v>#REF!</v>
      </c>
      <c r="AXE36" s="273" t="e">
        <f t="shared" ref="AXE36" si="1291">+CONCATENATE(AXF36,AXH36)</f>
        <v>#REF!</v>
      </c>
      <c r="AXF36" s="273" t="e">
        <f t="shared" ref="AXF36" si="1292">+CONCATENATE(AXG36,AXI36)</f>
        <v>#REF!</v>
      </c>
      <c r="AXG36" s="273" t="e">
        <f t="shared" ref="AXG36" si="1293">+CONCATENATE(AXH36,AXJ36)</f>
        <v>#REF!</v>
      </c>
      <c r="AXH36" s="273" t="e">
        <f t="shared" ref="AXH36" si="1294">+CONCATENATE(AXI36,AXK36)</f>
        <v>#REF!</v>
      </c>
      <c r="AXI36" s="273" t="e">
        <f t="shared" ref="AXI36" si="1295">+CONCATENATE(AXJ36,AXL36)</f>
        <v>#REF!</v>
      </c>
      <c r="AXJ36" s="273" t="e">
        <f t="shared" ref="AXJ36" si="1296">+CONCATENATE(AXK36,AXM36)</f>
        <v>#REF!</v>
      </c>
      <c r="AXK36" s="273" t="e">
        <f t="shared" ref="AXK36" si="1297">+CONCATENATE(AXL36,AXN36)</f>
        <v>#REF!</v>
      </c>
      <c r="AXL36" s="273" t="e">
        <f t="shared" ref="AXL36" si="1298">+CONCATENATE(AXM36,AXO36)</f>
        <v>#REF!</v>
      </c>
      <c r="AXM36" s="273" t="e">
        <f t="shared" ref="AXM36" si="1299">+CONCATENATE(AXN36,AXP36)</f>
        <v>#REF!</v>
      </c>
      <c r="AXN36" s="273" t="e">
        <f t="shared" ref="AXN36" si="1300">+CONCATENATE(AXO36,AXQ36)</f>
        <v>#REF!</v>
      </c>
      <c r="AXO36" s="273" t="e">
        <f t="shared" ref="AXO36" si="1301">+CONCATENATE(AXP36,AXR36)</f>
        <v>#REF!</v>
      </c>
      <c r="AXP36" s="273" t="e">
        <f t="shared" ref="AXP36" si="1302">+CONCATENATE(AXQ36,AXS36)</f>
        <v>#REF!</v>
      </c>
      <c r="AXQ36" s="273" t="e">
        <f t="shared" ref="AXQ36" si="1303">+CONCATENATE(AXR36,AXT36)</f>
        <v>#REF!</v>
      </c>
      <c r="AXR36" s="273" t="e">
        <f t="shared" ref="AXR36" si="1304">+CONCATENATE(AXS36,AXU36)</f>
        <v>#REF!</v>
      </c>
      <c r="AXS36" s="273" t="e">
        <f t="shared" ref="AXS36" si="1305">+CONCATENATE(AXT36,AXV36)</f>
        <v>#REF!</v>
      </c>
      <c r="AXT36" s="273" t="e">
        <f t="shared" ref="AXT36" si="1306">+CONCATENATE(AXU36,AXW36)</f>
        <v>#REF!</v>
      </c>
      <c r="AXU36" s="273" t="e">
        <f t="shared" ref="AXU36" si="1307">+CONCATENATE(AXV36,AXX36)</f>
        <v>#REF!</v>
      </c>
      <c r="AXV36" s="273" t="e">
        <f t="shared" ref="AXV36" si="1308">+CONCATENATE(AXW36,AXY36)</f>
        <v>#REF!</v>
      </c>
      <c r="AXW36" s="273" t="e">
        <f t="shared" ref="AXW36" si="1309">+CONCATENATE(AXX36,AXZ36)</f>
        <v>#REF!</v>
      </c>
      <c r="AXX36" s="273" t="e">
        <f t="shared" ref="AXX36" si="1310">+CONCATENATE(AXY36,AYA36)</f>
        <v>#REF!</v>
      </c>
      <c r="AXY36" s="273" t="e">
        <f t="shared" ref="AXY36" si="1311">+CONCATENATE(AXZ36,AYB36)</f>
        <v>#REF!</v>
      </c>
      <c r="AXZ36" s="273" t="e">
        <f t="shared" ref="AXZ36" si="1312">+CONCATENATE(AYA36,AYC36)</f>
        <v>#REF!</v>
      </c>
      <c r="AYA36" s="273" t="e">
        <f t="shared" ref="AYA36" si="1313">+CONCATENATE(AYB36,AYD36)</f>
        <v>#REF!</v>
      </c>
      <c r="AYB36" s="273" t="e">
        <f t="shared" ref="AYB36" si="1314">+CONCATENATE(AYC36,AYE36)</f>
        <v>#REF!</v>
      </c>
      <c r="AYC36" s="273" t="e">
        <f t="shared" ref="AYC36" si="1315">+CONCATENATE(AYD36,AYF36)</f>
        <v>#REF!</v>
      </c>
      <c r="AYD36" s="273" t="e">
        <f t="shared" ref="AYD36" si="1316">+CONCATENATE(AYE36,AYG36)</f>
        <v>#REF!</v>
      </c>
      <c r="AYE36" s="273" t="e">
        <f t="shared" ref="AYE36" si="1317">+CONCATENATE(AYF36,AYH36)</f>
        <v>#REF!</v>
      </c>
      <c r="AYF36" s="273" t="e">
        <f t="shared" ref="AYF36" si="1318">+CONCATENATE(AYG36,AYI36)</f>
        <v>#REF!</v>
      </c>
      <c r="AYG36" s="273" t="e">
        <f t="shared" ref="AYG36" si="1319">+CONCATENATE(AYH36,AYJ36)</f>
        <v>#REF!</v>
      </c>
      <c r="AYH36" s="273" t="e">
        <f t="shared" ref="AYH36" si="1320">+CONCATENATE(AYI36,AYK36)</f>
        <v>#REF!</v>
      </c>
      <c r="AYI36" s="273" t="e">
        <f t="shared" ref="AYI36" si="1321">+CONCATENATE(AYJ36,AYL36)</f>
        <v>#REF!</v>
      </c>
      <c r="AYJ36" s="273" t="e">
        <f t="shared" ref="AYJ36" si="1322">+CONCATENATE(AYK36,AYM36)</f>
        <v>#REF!</v>
      </c>
      <c r="AYK36" s="273" t="e">
        <f t="shared" ref="AYK36" si="1323">+CONCATENATE(AYL36,AYN36)</f>
        <v>#REF!</v>
      </c>
      <c r="AYL36" s="273" t="e">
        <f t="shared" ref="AYL36" si="1324">+CONCATENATE(AYM36,AYO36)</f>
        <v>#REF!</v>
      </c>
      <c r="AYM36" s="273" t="e">
        <f t="shared" ref="AYM36" si="1325">+CONCATENATE(AYN36,AYP36)</f>
        <v>#REF!</v>
      </c>
      <c r="AYN36" s="273" t="e">
        <f t="shared" ref="AYN36" si="1326">+CONCATENATE(AYO36,AYQ36)</f>
        <v>#REF!</v>
      </c>
      <c r="AYO36" s="273" t="e">
        <f t="shared" ref="AYO36" si="1327">+CONCATENATE(AYP36,AYR36)</f>
        <v>#REF!</v>
      </c>
      <c r="AYP36" s="273" t="e">
        <f t="shared" ref="AYP36" si="1328">+CONCATENATE(AYQ36,AYS36)</f>
        <v>#REF!</v>
      </c>
      <c r="AYQ36" s="273" t="e">
        <f t="shared" ref="AYQ36" si="1329">+CONCATENATE(AYR36,AYT36)</f>
        <v>#REF!</v>
      </c>
      <c r="AYR36" s="273" t="e">
        <f t="shared" ref="AYR36" si="1330">+CONCATENATE(AYS36,AYU36)</f>
        <v>#REF!</v>
      </c>
      <c r="AYS36" s="273" t="e">
        <f t="shared" ref="AYS36" si="1331">+CONCATENATE(AYT36,AYV36)</f>
        <v>#REF!</v>
      </c>
      <c r="AYT36" s="273" t="e">
        <f t="shared" ref="AYT36" si="1332">+CONCATENATE(AYU36,AYW36)</f>
        <v>#REF!</v>
      </c>
      <c r="AYU36" s="273" t="e">
        <f t="shared" ref="AYU36" si="1333">+CONCATENATE(AYV36,AYX36)</f>
        <v>#REF!</v>
      </c>
      <c r="AYV36" s="273" t="e">
        <f t="shared" ref="AYV36" si="1334">+CONCATENATE(AYW36,AYY36)</f>
        <v>#REF!</v>
      </c>
      <c r="AYW36" s="273" t="e">
        <f t="shared" ref="AYW36" si="1335">+CONCATENATE(AYX36,AYZ36)</f>
        <v>#REF!</v>
      </c>
      <c r="AYX36" s="273" t="e">
        <f t="shared" ref="AYX36" si="1336">+CONCATENATE(AYY36,AZA36)</f>
        <v>#REF!</v>
      </c>
      <c r="AYY36" s="273" t="e">
        <f t="shared" ref="AYY36" si="1337">+CONCATENATE(AYZ36,AZB36)</f>
        <v>#REF!</v>
      </c>
      <c r="AYZ36" s="273" t="e">
        <f t="shared" ref="AYZ36" si="1338">+CONCATENATE(AZA36,AZC36)</f>
        <v>#REF!</v>
      </c>
      <c r="AZA36" s="273" t="e">
        <f t="shared" ref="AZA36" si="1339">+CONCATENATE(AZB36,AZD36)</f>
        <v>#REF!</v>
      </c>
      <c r="AZB36" s="273" t="e">
        <f t="shared" ref="AZB36" si="1340">+CONCATENATE(AZC36,AZE36)</f>
        <v>#REF!</v>
      </c>
      <c r="AZC36" s="273" t="e">
        <f t="shared" ref="AZC36" si="1341">+CONCATENATE(AZD36,AZF36)</f>
        <v>#REF!</v>
      </c>
      <c r="AZD36" s="273" t="e">
        <f t="shared" ref="AZD36" si="1342">+CONCATENATE(AZE36,AZG36)</f>
        <v>#REF!</v>
      </c>
      <c r="AZE36" s="273" t="e">
        <f t="shared" ref="AZE36" si="1343">+CONCATENATE(AZF36,AZH36)</f>
        <v>#REF!</v>
      </c>
      <c r="AZF36" s="273" t="e">
        <f t="shared" ref="AZF36" si="1344">+CONCATENATE(AZG36,AZI36)</f>
        <v>#REF!</v>
      </c>
      <c r="AZG36" s="273" t="e">
        <f t="shared" ref="AZG36" si="1345">+CONCATENATE(AZH36,AZJ36)</f>
        <v>#REF!</v>
      </c>
      <c r="AZH36" s="273" t="e">
        <f t="shared" ref="AZH36" si="1346">+CONCATENATE(AZI36,AZK36)</f>
        <v>#REF!</v>
      </c>
      <c r="AZI36" s="273" t="e">
        <f t="shared" ref="AZI36" si="1347">+CONCATENATE(AZJ36,AZL36)</f>
        <v>#REF!</v>
      </c>
      <c r="AZJ36" s="273" t="e">
        <f t="shared" ref="AZJ36" si="1348">+CONCATENATE(AZK36,AZM36)</f>
        <v>#REF!</v>
      </c>
      <c r="AZK36" s="273" t="e">
        <f t="shared" ref="AZK36" si="1349">+CONCATENATE(AZL36,AZN36)</f>
        <v>#REF!</v>
      </c>
      <c r="AZL36" s="273" t="e">
        <f t="shared" ref="AZL36" si="1350">+CONCATENATE(AZM36,AZO36)</f>
        <v>#REF!</v>
      </c>
      <c r="AZM36" s="273" t="e">
        <f t="shared" ref="AZM36" si="1351">+CONCATENATE(AZN36,AZP36)</f>
        <v>#REF!</v>
      </c>
      <c r="AZN36" s="273" t="e">
        <f t="shared" ref="AZN36" si="1352">+CONCATENATE(AZO36,AZQ36)</f>
        <v>#REF!</v>
      </c>
      <c r="AZO36" s="273" t="e">
        <f t="shared" ref="AZO36" si="1353">+CONCATENATE(AZP36,AZR36)</f>
        <v>#REF!</v>
      </c>
      <c r="AZP36" s="273" t="e">
        <f t="shared" ref="AZP36" si="1354">+CONCATENATE(AZQ36,AZS36)</f>
        <v>#REF!</v>
      </c>
      <c r="AZQ36" s="273" t="e">
        <f t="shared" ref="AZQ36" si="1355">+CONCATENATE(AZR36,AZT36)</f>
        <v>#REF!</v>
      </c>
      <c r="AZR36" s="273" t="e">
        <f t="shared" ref="AZR36" si="1356">+CONCATENATE(AZS36,AZU36)</f>
        <v>#REF!</v>
      </c>
      <c r="AZS36" s="273" t="e">
        <f t="shared" ref="AZS36" si="1357">+CONCATENATE(AZT36,AZV36)</f>
        <v>#REF!</v>
      </c>
      <c r="AZT36" s="273" t="e">
        <f t="shared" ref="AZT36" si="1358">+CONCATENATE(AZU36,AZW36)</f>
        <v>#REF!</v>
      </c>
      <c r="AZU36" s="273" t="e">
        <f t="shared" ref="AZU36" si="1359">+CONCATENATE(AZV36,AZX36)</f>
        <v>#REF!</v>
      </c>
      <c r="AZV36" s="273" t="e">
        <f t="shared" ref="AZV36" si="1360">+CONCATENATE(AZW36,AZY36)</f>
        <v>#REF!</v>
      </c>
      <c r="AZW36" s="273" t="e">
        <f t="shared" ref="AZW36" si="1361">+CONCATENATE(AZX36,AZZ36)</f>
        <v>#REF!</v>
      </c>
      <c r="AZX36" s="273" t="e">
        <f t="shared" ref="AZX36" si="1362">+CONCATENATE(AZY36,BAA36)</f>
        <v>#REF!</v>
      </c>
      <c r="AZY36" s="273" t="e">
        <f t="shared" ref="AZY36" si="1363">+CONCATENATE(AZZ36,BAB36)</f>
        <v>#REF!</v>
      </c>
      <c r="AZZ36" s="273" t="e">
        <f t="shared" ref="AZZ36" si="1364">+CONCATENATE(BAA36,BAC36)</f>
        <v>#REF!</v>
      </c>
      <c r="BAA36" s="273" t="e">
        <f t="shared" ref="BAA36" si="1365">+CONCATENATE(BAB36,BAD36)</f>
        <v>#REF!</v>
      </c>
      <c r="BAB36" s="273" t="e">
        <f t="shared" ref="BAB36" si="1366">+CONCATENATE(BAC36,BAE36)</f>
        <v>#REF!</v>
      </c>
      <c r="BAC36" s="273" t="e">
        <f t="shared" ref="BAC36" si="1367">+CONCATENATE(BAD36,BAF36)</f>
        <v>#REF!</v>
      </c>
      <c r="BAD36" s="273" t="e">
        <f t="shared" ref="BAD36" si="1368">+CONCATENATE(BAE36,BAG36)</f>
        <v>#REF!</v>
      </c>
      <c r="BAE36" s="273" t="e">
        <f t="shared" ref="BAE36" si="1369">+CONCATENATE(BAF36,BAH36)</f>
        <v>#REF!</v>
      </c>
      <c r="BAF36" s="273" t="e">
        <f t="shared" ref="BAF36" si="1370">+CONCATENATE(BAG36,BAI36)</f>
        <v>#REF!</v>
      </c>
      <c r="BAG36" s="273" t="e">
        <f t="shared" ref="BAG36" si="1371">+CONCATENATE(BAH36,BAJ36)</f>
        <v>#REF!</v>
      </c>
      <c r="BAH36" s="273" t="e">
        <f t="shared" ref="BAH36" si="1372">+CONCATENATE(BAI36,BAK36)</f>
        <v>#REF!</v>
      </c>
      <c r="BAI36" s="273" t="e">
        <f t="shared" ref="BAI36" si="1373">+CONCATENATE(BAJ36,BAL36)</f>
        <v>#REF!</v>
      </c>
      <c r="BAJ36" s="273" t="e">
        <f t="shared" ref="BAJ36" si="1374">+CONCATENATE(BAK36,BAM36)</f>
        <v>#REF!</v>
      </c>
      <c r="BAK36" s="273" t="e">
        <f t="shared" ref="BAK36" si="1375">+CONCATENATE(BAL36,BAN36)</f>
        <v>#REF!</v>
      </c>
      <c r="BAL36" s="273" t="e">
        <f t="shared" ref="BAL36" si="1376">+CONCATENATE(BAM36,BAO36)</f>
        <v>#REF!</v>
      </c>
      <c r="BAM36" s="273" t="e">
        <f t="shared" ref="BAM36" si="1377">+CONCATENATE(BAN36,BAP36)</f>
        <v>#REF!</v>
      </c>
      <c r="BAN36" s="273" t="e">
        <f t="shared" ref="BAN36" si="1378">+CONCATENATE(BAO36,BAQ36)</f>
        <v>#REF!</v>
      </c>
      <c r="BAO36" s="273" t="e">
        <f t="shared" ref="BAO36" si="1379">+CONCATENATE(BAP36,BAR36)</f>
        <v>#REF!</v>
      </c>
      <c r="BAP36" s="273" t="e">
        <f t="shared" ref="BAP36" si="1380">+CONCATENATE(BAQ36,BAS36)</f>
        <v>#REF!</v>
      </c>
      <c r="BAQ36" s="273" t="e">
        <f t="shared" ref="BAQ36" si="1381">+CONCATENATE(BAR36,BAT36)</f>
        <v>#REF!</v>
      </c>
      <c r="BAR36" s="273" t="e">
        <f t="shared" ref="BAR36" si="1382">+CONCATENATE(BAS36,BAU36)</f>
        <v>#REF!</v>
      </c>
      <c r="BAS36" s="273" t="e">
        <f t="shared" ref="BAS36" si="1383">+CONCATENATE(BAT36,BAV36)</f>
        <v>#REF!</v>
      </c>
      <c r="BAT36" s="273" t="e">
        <f t="shared" ref="BAT36" si="1384">+CONCATENATE(BAU36,BAW36)</f>
        <v>#REF!</v>
      </c>
      <c r="BAU36" s="273" t="e">
        <f t="shared" ref="BAU36" si="1385">+CONCATENATE(BAV36,BAX36)</f>
        <v>#REF!</v>
      </c>
      <c r="BAV36" s="273" t="e">
        <f t="shared" ref="BAV36" si="1386">+CONCATENATE(BAW36,BAY36)</f>
        <v>#REF!</v>
      </c>
      <c r="BAW36" s="273" t="e">
        <f t="shared" ref="BAW36" si="1387">+CONCATENATE(BAX36,BAZ36)</f>
        <v>#REF!</v>
      </c>
      <c r="BAX36" s="273" t="e">
        <f t="shared" ref="BAX36" si="1388">+CONCATENATE(BAY36,BBA36)</f>
        <v>#REF!</v>
      </c>
      <c r="BAY36" s="273" t="e">
        <f t="shared" ref="BAY36" si="1389">+CONCATENATE(BAZ36,BBB36)</f>
        <v>#REF!</v>
      </c>
      <c r="BAZ36" s="273" t="e">
        <f t="shared" ref="BAZ36" si="1390">+CONCATENATE(BBA36,BBC36)</f>
        <v>#REF!</v>
      </c>
      <c r="BBA36" s="273" t="e">
        <f t="shared" ref="BBA36" si="1391">+CONCATENATE(BBB36,BBD36)</f>
        <v>#REF!</v>
      </c>
      <c r="BBB36" s="273" t="e">
        <f t="shared" ref="BBB36" si="1392">+CONCATENATE(BBC36,BBE36)</f>
        <v>#REF!</v>
      </c>
      <c r="BBC36" s="273" t="e">
        <f t="shared" ref="BBC36" si="1393">+CONCATENATE(BBD36,BBF36)</f>
        <v>#REF!</v>
      </c>
      <c r="BBD36" s="273" t="e">
        <f t="shared" ref="BBD36" si="1394">+CONCATENATE(BBE36,BBG36)</f>
        <v>#REF!</v>
      </c>
      <c r="BBE36" s="273" t="e">
        <f t="shared" ref="BBE36" si="1395">+CONCATENATE(BBF36,BBH36)</f>
        <v>#REF!</v>
      </c>
      <c r="BBF36" s="273" t="e">
        <f t="shared" ref="BBF36" si="1396">+CONCATENATE(BBG36,BBI36)</f>
        <v>#REF!</v>
      </c>
      <c r="BBG36" s="273" t="e">
        <f t="shared" ref="BBG36" si="1397">+CONCATENATE(BBH36,BBJ36)</f>
        <v>#REF!</v>
      </c>
      <c r="BBH36" s="273" t="e">
        <f t="shared" ref="BBH36" si="1398">+CONCATENATE(BBI36,BBK36)</f>
        <v>#REF!</v>
      </c>
      <c r="BBI36" s="273" t="e">
        <f t="shared" ref="BBI36" si="1399">+CONCATENATE(BBJ36,BBL36)</f>
        <v>#REF!</v>
      </c>
      <c r="BBJ36" s="273" t="e">
        <f t="shared" ref="BBJ36" si="1400">+CONCATENATE(BBK36,BBM36)</f>
        <v>#REF!</v>
      </c>
      <c r="BBK36" s="273" t="e">
        <f t="shared" ref="BBK36" si="1401">+CONCATENATE(BBL36,BBN36)</f>
        <v>#REF!</v>
      </c>
      <c r="BBL36" s="273" t="e">
        <f t="shared" ref="BBL36" si="1402">+CONCATENATE(BBM36,BBO36)</f>
        <v>#REF!</v>
      </c>
      <c r="BBM36" s="273" t="e">
        <f t="shared" ref="BBM36" si="1403">+CONCATENATE(BBN36,BBP36)</f>
        <v>#REF!</v>
      </c>
      <c r="BBN36" s="273" t="e">
        <f t="shared" ref="BBN36" si="1404">+CONCATENATE(BBO36,BBQ36)</f>
        <v>#REF!</v>
      </c>
      <c r="BBO36" s="273" t="e">
        <f t="shared" ref="BBO36" si="1405">+CONCATENATE(BBP36,BBR36)</f>
        <v>#REF!</v>
      </c>
      <c r="BBP36" s="273" t="e">
        <f t="shared" ref="BBP36" si="1406">+CONCATENATE(BBQ36,BBS36)</f>
        <v>#REF!</v>
      </c>
      <c r="BBQ36" s="273" t="e">
        <f t="shared" ref="BBQ36" si="1407">+CONCATENATE(BBR36,BBT36)</f>
        <v>#REF!</v>
      </c>
      <c r="BBR36" s="273" t="e">
        <f t="shared" ref="BBR36" si="1408">+CONCATENATE(BBS36,BBU36)</f>
        <v>#REF!</v>
      </c>
      <c r="BBS36" s="273" t="e">
        <f t="shared" ref="BBS36" si="1409">+CONCATENATE(BBT36,BBV36)</f>
        <v>#REF!</v>
      </c>
      <c r="BBT36" s="273" t="e">
        <f t="shared" ref="BBT36" si="1410">+CONCATENATE(BBU36,BBW36)</f>
        <v>#REF!</v>
      </c>
      <c r="BBU36" s="273" t="e">
        <f t="shared" ref="BBU36" si="1411">+CONCATENATE(BBV36,BBX36)</f>
        <v>#REF!</v>
      </c>
      <c r="BBV36" s="273" t="e">
        <f t="shared" ref="BBV36" si="1412">+CONCATENATE(BBW36,BBY36)</f>
        <v>#REF!</v>
      </c>
      <c r="BBW36" s="273" t="e">
        <f t="shared" ref="BBW36" si="1413">+CONCATENATE(BBX36,BBZ36)</f>
        <v>#REF!</v>
      </c>
      <c r="BBX36" s="273" t="e">
        <f t="shared" ref="BBX36" si="1414">+CONCATENATE(BBY36,BCA36)</f>
        <v>#REF!</v>
      </c>
      <c r="BBY36" s="273" t="e">
        <f t="shared" ref="BBY36" si="1415">+CONCATENATE(BBZ36,BCB36)</f>
        <v>#REF!</v>
      </c>
      <c r="BBZ36" s="273" t="e">
        <f t="shared" ref="BBZ36" si="1416">+CONCATENATE(BCA36,BCC36)</f>
        <v>#REF!</v>
      </c>
      <c r="BCA36" s="273" t="e">
        <f t="shared" ref="BCA36" si="1417">+CONCATENATE(BCB36,BCD36)</f>
        <v>#REF!</v>
      </c>
      <c r="BCB36" s="273" t="e">
        <f t="shared" ref="BCB36" si="1418">+CONCATENATE(BCC36,BCE36)</f>
        <v>#REF!</v>
      </c>
      <c r="BCC36" s="273" t="e">
        <f t="shared" ref="BCC36" si="1419">+CONCATENATE(BCD36,BCF36)</f>
        <v>#REF!</v>
      </c>
      <c r="BCD36" s="273" t="e">
        <f t="shared" ref="BCD36" si="1420">+CONCATENATE(BCE36,BCG36)</f>
        <v>#REF!</v>
      </c>
      <c r="BCE36" s="273" t="e">
        <f t="shared" ref="BCE36" si="1421">+CONCATENATE(BCF36,BCH36)</f>
        <v>#REF!</v>
      </c>
      <c r="BCF36" s="273" t="e">
        <f t="shared" ref="BCF36" si="1422">+CONCATENATE(BCG36,BCI36)</f>
        <v>#REF!</v>
      </c>
      <c r="BCG36" s="273" t="e">
        <f t="shared" ref="BCG36" si="1423">+CONCATENATE(BCH36,BCJ36)</f>
        <v>#REF!</v>
      </c>
      <c r="BCH36" s="273" t="e">
        <f t="shared" ref="BCH36" si="1424">+CONCATENATE(BCI36,BCK36)</f>
        <v>#REF!</v>
      </c>
      <c r="BCI36" s="273" t="e">
        <f t="shared" ref="BCI36" si="1425">+CONCATENATE(BCJ36,BCL36)</f>
        <v>#REF!</v>
      </c>
      <c r="BCJ36" s="273" t="e">
        <f t="shared" ref="BCJ36" si="1426">+CONCATENATE(BCK36,BCM36)</f>
        <v>#REF!</v>
      </c>
      <c r="BCK36" s="273" t="e">
        <f t="shared" ref="BCK36" si="1427">+CONCATENATE(BCL36,BCN36)</f>
        <v>#REF!</v>
      </c>
      <c r="BCL36" s="273" t="e">
        <f t="shared" ref="BCL36" si="1428">+CONCATENATE(BCM36,BCO36)</f>
        <v>#REF!</v>
      </c>
      <c r="BCM36" s="273" t="e">
        <f t="shared" ref="BCM36" si="1429">+CONCATENATE(BCN36,BCP36)</f>
        <v>#REF!</v>
      </c>
      <c r="BCN36" s="273" t="e">
        <f t="shared" ref="BCN36" si="1430">+CONCATENATE(BCO36,BCQ36)</f>
        <v>#REF!</v>
      </c>
      <c r="BCO36" s="273" t="e">
        <f t="shared" ref="BCO36" si="1431">+CONCATENATE(BCP36,BCR36)</f>
        <v>#REF!</v>
      </c>
      <c r="BCP36" s="273" t="e">
        <f t="shared" ref="BCP36" si="1432">+CONCATENATE(BCQ36,BCS36)</f>
        <v>#REF!</v>
      </c>
      <c r="BCQ36" s="273" t="e">
        <f t="shared" ref="BCQ36" si="1433">+CONCATENATE(BCR36,BCT36)</f>
        <v>#REF!</v>
      </c>
      <c r="BCR36" s="273" t="e">
        <f t="shared" ref="BCR36" si="1434">+CONCATENATE(BCS36,BCU36)</f>
        <v>#REF!</v>
      </c>
      <c r="BCS36" s="273" t="e">
        <f t="shared" ref="BCS36" si="1435">+CONCATENATE(BCT36,BCV36)</f>
        <v>#REF!</v>
      </c>
      <c r="BCT36" s="273" t="e">
        <f t="shared" ref="BCT36" si="1436">+CONCATENATE(BCU36,BCW36)</f>
        <v>#REF!</v>
      </c>
      <c r="BCU36" s="273" t="e">
        <f t="shared" ref="BCU36" si="1437">+CONCATENATE(BCV36,BCX36)</f>
        <v>#REF!</v>
      </c>
      <c r="BCV36" s="273" t="e">
        <f t="shared" ref="BCV36" si="1438">+CONCATENATE(BCW36,BCY36)</f>
        <v>#REF!</v>
      </c>
      <c r="BCW36" s="273" t="e">
        <f t="shared" ref="BCW36" si="1439">+CONCATENATE(BCX36,BCZ36)</f>
        <v>#REF!</v>
      </c>
      <c r="BCX36" s="273" t="e">
        <f t="shared" ref="BCX36" si="1440">+CONCATENATE(BCY36,BDA36)</f>
        <v>#REF!</v>
      </c>
      <c r="BCY36" s="273" t="e">
        <f t="shared" ref="BCY36" si="1441">+CONCATENATE(BCZ36,BDB36)</f>
        <v>#REF!</v>
      </c>
      <c r="BCZ36" s="273" t="e">
        <f t="shared" ref="BCZ36" si="1442">+CONCATENATE(BDA36,BDC36)</f>
        <v>#REF!</v>
      </c>
      <c r="BDA36" s="273" t="e">
        <f t="shared" ref="BDA36" si="1443">+CONCATENATE(BDB36,BDD36)</f>
        <v>#REF!</v>
      </c>
      <c r="BDB36" s="273" t="e">
        <f t="shared" ref="BDB36" si="1444">+CONCATENATE(BDC36,BDE36)</f>
        <v>#REF!</v>
      </c>
      <c r="BDC36" s="273" t="e">
        <f t="shared" ref="BDC36" si="1445">+CONCATENATE(BDD36,BDF36)</f>
        <v>#REF!</v>
      </c>
      <c r="BDD36" s="273" t="e">
        <f t="shared" ref="BDD36" si="1446">+CONCATENATE(BDE36,BDG36)</f>
        <v>#REF!</v>
      </c>
      <c r="BDE36" s="273" t="e">
        <f t="shared" ref="BDE36" si="1447">+CONCATENATE(BDF36,BDH36)</f>
        <v>#REF!</v>
      </c>
      <c r="BDF36" s="273" t="e">
        <f t="shared" ref="BDF36" si="1448">+CONCATENATE(BDG36,BDI36)</f>
        <v>#REF!</v>
      </c>
      <c r="BDG36" s="273" t="e">
        <f t="shared" ref="BDG36" si="1449">+CONCATENATE(BDH36,BDJ36)</f>
        <v>#REF!</v>
      </c>
      <c r="BDH36" s="273" t="e">
        <f t="shared" ref="BDH36" si="1450">+CONCATENATE(BDI36,BDK36)</f>
        <v>#REF!</v>
      </c>
      <c r="BDI36" s="273" t="e">
        <f t="shared" ref="BDI36" si="1451">+CONCATENATE(BDJ36,BDL36)</f>
        <v>#REF!</v>
      </c>
      <c r="BDJ36" s="273" t="e">
        <f t="shared" ref="BDJ36" si="1452">+CONCATENATE(BDK36,BDM36)</f>
        <v>#REF!</v>
      </c>
      <c r="BDK36" s="273" t="e">
        <f t="shared" ref="BDK36" si="1453">+CONCATENATE(BDL36,BDN36)</f>
        <v>#REF!</v>
      </c>
      <c r="BDL36" s="273" t="e">
        <f t="shared" ref="BDL36" si="1454">+CONCATENATE(BDM36,BDO36)</f>
        <v>#REF!</v>
      </c>
      <c r="BDM36" s="273" t="e">
        <f t="shared" ref="BDM36" si="1455">+CONCATENATE(BDN36,BDP36)</f>
        <v>#REF!</v>
      </c>
      <c r="BDN36" s="273" t="e">
        <f t="shared" ref="BDN36" si="1456">+CONCATENATE(BDO36,BDQ36)</f>
        <v>#REF!</v>
      </c>
      <c r="BDO36" s="273" t="e">
        <f t="shared" ref="BDO36" si="1457">+CONCATENATE(BDP36,BDR36)</f>
        <v>#REF!</v>
      </c>
      <c r="BDP36" s="273" t="e">
        <f t="shared" ref="BDP36" si="1458">+CONCATENATE(BDQ36,BDS36)</f>
        <v>#REF!</v>
      </c>
      <c r="BDQ36" s="273" t="e">
        <f t="shared" ref="BDQ36" si="1459">+CONCATENATE(BDR36,BDT36)</f>
        <v>#REF!</v>
      </c>
      <c r="BDR36" s="273" t="e">
        <f t="shared" ref="BDR36" si="1460">+CONCATENATE(BDS36,BDU36)</f>
        <v>#REF!</v>
      </c>
      <c r="BDS36" s="273" t="e">
        <f t="shared" ref="BDS36" si="1461">+CONCATENATE(BDT36,BDV36)</f>
        <v>#REF!</v>
      </c>
      <c r="BDT36" s="273" t="e">
        <f t="shared" ref="BDT36" si="1462">+CONCATENATE(BDU36,BDW36)</f>
        <v>#REF!</v>
      </c>
      <c r="BDU36" s="273" t="e">
        <f t="shared" ref="BDU36" si="1463">+CONCATENATE(BDV36,BDX36)</f>
        <v>#REF!</v>
      </c>
      <c r="BDV36" s="273" t="e">
        <f t="shared" ref="BDV36" si="1464">+CONCATENATE(BDW36,BDY36)</f>
        <v>#REF!</v>
      </c>
      <c r="BDW36" s="273" t="e">
        <f t="shared" ref="BDW36" si="1465">+CONCATENATE(BDX36,BDZ36)</f>
        <v>#REF!</v>
      </c>
      <c r="BDX36" s="273" t="e">
        <f t="shared" ref="BDX36" si="1466">+CONCATENATE(BDY36,BEA36)</f>
        <v>#REF!</v>
      </c>
      <c r="BDY36" s="273" t="e">
        <f t="shared" ref="BDY36" si="1467">+CONCATENATE(BDZ36,BEB36)</f>
        <v>#REF!</v>
      </c>
      <c r="BDZ36" s="273" t="e">
        <f t="shared" ref="BDZ36" si="1468">+CONCATENATE(BEA36,BEC36)</f>
        <v>#REF!</v>
      </c>
      <c r="BEA36" s="273" t="e">
        <f t="shared" ref="BEA36" si="1469">+CONCATENATE(BEB36,BED36)</f>
        <v>#REF!</v>
      </c>
      <c r="BEB36" s="273" t="e">
        <f t="shared" ref="BEB36" si="1470">+CONCATENATE(BEC36,BEE36)</f>
        <v>#REF!</v>
      </c>
      <c r="BEC36" s="273" t="e">
        <f t="shared" ref="BEC36" si="1471">+CONCATENATE(BED36,BEF36)</f>
        <v>#REF!</v>
      </c>
      <c r="BED36" s="273" t="e">
        <f t="shared" ref="BED36" si="1472">+CONCATENATE(BEE36,BEG36)</f>
        <v>#REF!</v>
      </c>
      <c r="BEE36" s="273" t="e">
        <f t="shared" ref="BEE36" si="1473">+CONCATENATE(BEF36,BEH36)</f>
        <v>#REF!</v>
      </c>
      <c r="BEF36" s="273" t="e">
        <f t="shared" ref="BEF36" si="1474">+CONCATENATE(BEG36,BEI36)</f>
        <v>#REF!</v>
      </c>
      <c r="BEG36" s="273" t="e">
        <f t="shared" ref="BEG36" si="1475">+CONCATENATE(BEH36,BEJ36)</f>
        <v>#REF!</v>
      </c>
      <c r="BEH36" s="273" t="e">
        <f t="shared" ref="BEH36" si="1476">+CONCATENATE(BEI36,BEK36)</f>
        <v>#REF!</v>
      </c>
      <c r="BEI36" s="273" t="e">
        <f t="shared" ref="BEI36" si="1477">+CONCATENATE(BEJ36,BEL36)</f>
        <v>#REF!</v>
      </c>
      <c r="BEJ36" s="273" t="e">
        <f t="shared" ref="BEJ36" si="1478">+CONCATENATE(BEK36,BEM36)</f>
        <v>#REF!</v>
      </c>
      <c r="BEK36" s="273" t="e">
        <f t="shared" ref="BEK36" si="1479">+CONCATENATE(BEL36,BEN36)</f>
        <v>#REF!</v>
      </c>
      <c r="BEL36" s="273" t="e">
        <f t="shared" ref="BEL36" si="1480">+CONCATENATE(BEM36,BEO36)</f>
        <v>#REF!</v>
      </c>
      <c r="BEM36" s="273" t="e">
        <f t="shared" ref="BEM36" si="1481">+CONCATENATE(BEN36,BEP36)</f>
        <v>#REF!</v>
      </c>
      <c r="BEN36" s="273" t="e">
        <f t="shared" ref="BEN36" si="1482">+CONCATENATE(BEO36,BEQ36)</f>
        <v>#REF!</v>
      </c>
      <c r="BEO36" s="273" t="e">
        <f t="shared" ref="BEO36" si="1483">+CONCATENATE(BEP36,BER36)</f>
        <v>#REF!</v>
      </c>
      <c r="BEP36" s="273" t="e">
        <f t="shared" ref="BEP36" si="1484">+CONCATENATE(BEQ36,BES36)</f>
        <v>#REF!</v>
      </c>
      <c r="BEQ36" s="273" t="e">
        <f t="shared" ref="BEQ36" si="1485">+CONCATENATE(BER36,BET36)</f>
        <v>#REF!</v>
      </c>
      <c r="BER36" s="273" t="e">
        <f t="shared" ref="BER36" si="1486">+CONCATENATE(BES36,BEU36)</f>
        <v>#REF!</v>
      </c>
      <c r="BES36" s="273" t="e">
        <f t="shared" ref="BES36" si="1487">+CONCATENATE(BET36,BEV36)</f>
        <v>#REF!</v>
      </c>
      <c r="BET36" s="273" t="e">
        <f t="shared" ref="BET36" si="1488">+CONCATENATE(BEU36,BEW36)</f>
        <v>#REF!</v>
      </c>
      <c r="BEU36" s="273" t="e">
        <f t="shared" ref="BEU36" si="1489">+CONCATENATE(BEV36,BEX36)</f>
        <v>#REF!</v>
      </c>
      <c r="BEV36" s="273" t="e">
        <f t="shared" ref="BEV36" si="1490">+CONCATENATE(BEW36,BEY36)</f>
        <v>#REF!</v>
      </c>
      <c r="BEW36" s="273" t="e">
        <f t="shared" ref="BEW36" si="1491">+CONCATENATE(BEX36,BEZ36)</f>
        <v>#REF!</v>
      </c>
      <c r="BEX36" s="273" t="e">
        <f t="shared" ref="BEX36" si="1492">+CONCATENATE(BEY36,BFA36)</f>
        <v>#REF!</v>
      </c>
      <c r="BEY36" s="273" t="e">
        <f t="shared" ref="BEY36" si="1493">+CONCATENATE(BEZ36,BFB36)</f>
        <v>#REF!</v>
      </c>
      <c r="BEZ36" s="273" t="e">
        <f t="shared" ref="BEZ36" si="1494">+CONCATENATE(BFA36,BFC36)</f>
        <v>#REF!</v>
      </c>
      <c r="BFA36" s="273" t="e">
        <f t="shared" ref="BFA36" si="1495">+CONCATENATE(BFB36,BFD36)</f>
        <v>#REF!</v>
      </c>
      <c r="BFB36" s="273" t="e">
        <f t="shared" ref="BFB36" si="1496">+CONCATENATE(BFC36,BFE36)</f>
        <v>#REF!</v>
      </c>
      <c r="BFC36" s="273" t="e">
        <f t="shared" ref="BFC36" si="1497">+CONCATENATE(BFD36,BFF36)</f>
        <v>#REF!</v>
      </c>
      <c r="BFD36" s="273" t="e">
        <f t="shared" ref="BFD36" si="1498">+CONCATENATE(BFE36,BFG36)</f>
        <v>#REF!</v>
      </c>
      <c r="BFE36" s="273" t="e">
        <f t="shared" ref="BFE36" si="1499">+CONCATENATE(BFF36,BFH36)</f>
        <v>#REF!</v>
      </c>
      <c r="BFF36" s="273" t="e">
        <f t="shared" ref="BFF36" si="1500">+CONCATENATE(BFG36,BFI36)</f>
        <v>#REF!</v>
      </c>
      <c r="BFG36" s="273" t="e">
        <f t="shared" ref="BFG36" si="1501">+CONCATENATE(BFH36,BFJ36)</f>
        <v>#REF!</v>
      </c>
      <c r="BFH36" s="273" t="e">
        <f t="shared" ref="BFH36" si="1502">+CONCATENATE(BFI36,BFK36)</f>
        <v>#REF!</v>
      </c>
      <c r="BFI36" s="273" t="e">
        <f t="shared" ref="BFI36" si="1503">+CONCATENATE(BFJ36,BFL36)</f>
        <v>#REF!</v>
      </c>
      <c r="BFJ36" s="273" t="e">
        <f t="shared" ref="BFJ36" si="1504">+CONCATENATE(BFK36,BFM36)</f>
        <v>#REF!</v>
      </c>
      <c r="BFK36" s="273" t="e">
        <f t="shared" ref="BFK36" si="1505">+CONCATENATE(BFL36,BFN36)</f>
        <v>#REF!</v>
      </c>
      <c r="BFL36" s="273" t="e">
        <f t="shared" ref="BFL36" si="1506">+CONCATENATE(BFM36,BFO36)</f>
        <v>#REF!</v>
      </c>
      <c r="BFM36" s="273" t="e">
        <f t="shared" ref="BFM36" si="1507">+CONCATENATE(BFN36,BFP36)</f>
        <v>#REF!</v>
      </c>
      <c r="BFN36" s="273" t="e">
        <f t="shared" ref="BFN36" si="1508">+CONCATENATE(BFO36,BFQ36)</f>
        <v>#REF!</v>
      </c>
      <c r="BFO36" s="273" t="e">
        <f t="shared" ref="BFO36" si="1509">+CONCATENATE(BFP36,BFR36)</f>
        <v>#REF!</v>
      </c>
      <c r="BFP36" s="273" t="e">
        <f t="shared" ref="BFP36" si="1510">+CONCATENATE(BFQ36,BFS36)</f>
        <v>#REF!</v>
      </c>
      <c r="BFQ36" s="273" t="e">
        <f t="shared" ref="BFQ36" si="1511">+CONCATENATE(BFR36,BFT36)</f>
        <v>#REF!</v>
      </c>
      <c r="BFR36" s="273" t="e">
        <f t="shared" ref="BFR36" si="1512">+CONCATENATE(BFS36,BFU36)</f>
        <v>#REF!</v>
      </c>
      <c r="BFS36" s="273" t="e">
        <f t="shared" ref="BFS36" si="1513">+CONCATENATE(BFT36,BFV36)</f>
        <v>#REF!</v>
      </c>
      <c r="BFT36" s="273" t="e">
        <f t="shared" ref="BFT36" si="1514">+CONCATENATE(BFU36,BFW36)</f>
        <v>#REF!</v>
      </c>
      <c r="BFU36" s="273" t="e">
        <f t="shared" ref="BFU36" si="1515">+CONCATENATE(BFV36,BFX36)</f>
        <v>#REF!</v>
      </c>
      <c r="BFV36" s="273" t="e">
        <f t="shared" ref="BFV36" si="1516">+CONCATENATE(BFW36,BFY36)</f>
        <v>#REF!</v>
      </c>
      <c r="BFW36" s="273" t="e">
        <f t="shared" ref="BFW36" si="1517">+CONCATENATE(BFX36,BFZ36)</f>
        <v>#REF!</v>
      </c>
      <c r="BFX36" s="273" t="e">
        <f t="shared" ref="BFX36" si="1518">+CONCATENATE(BFY36,BGA36)</f>
        <v>#REF!</v>
      </c>
      <c r="BFY36" s="273" t="e">
        <f t="shared" ref="BFY36" si="1519">+CONCATENATE(BFZ36,BGB36)</f>
        <v>#REF!</v>
      </c>
      <c r="BFZ36" s="273" t="e">
        <f t="shared" ref="BFZ36" si="1520">+CONCATENATE(BGA36,BGC36)</f>
        <v>#REF!</v>
      </c>
      <c r="BGA36" s="273" t="e">
        <f t="shared" ref="BGA36" si="1521">+CONCATENATE(BGB36,BGD36)</f>
        <v>#REF!</v>
      </c>
      <c r="BGB36" s="273" t="e">
        <f t="shared" ref="BGB36" si="1522">+CONCATENATE(BGC36,BGE36)</f>
        <v>#REF!</v>
      </c>
      <c r="BGC36" s="273" t="e">
        <f t="shared" ref="BGC36" si="1523">+CONCATENATE(BGD36,BGF36)</f>
        <v>#REF!</v>
      </c>
      <c r="BGD36" s="273" t="e">
        <f t="shared" ref="BGD36" si="1524">+CONCATENATE(BGE36,BGG36)</f>
        <v>#REF!</v>
      </c>
      <c r="BGE36" s="273" t="e">
        <f t="shared" ref="BGE36" si="1525">+CONCATENATE(BGF36,BGH36)</f>
        <v>#REF!</v>
      </c>
      <c r="BGF36" s="273" t="e">
        <f t="shared" ref="BGF36" si="1526">+CONCATENATE(BGG36,BGI36)</f>
        <v>#REF!</v>
      </c>
      <c r="BGG36" s="273" t="e">
        <f t="shared" ref="BGG36" si="1527">+CONCATENATE(BGH36,BGJ36)</f>
        <v>#REF!</v>
      </c>
      <c r="BGH36" s="273" t="e">
        <f t="shared" ref="BGH36" si="1528">+CONCATENATE(BGI36,BGK36)</f>
        <v>#REF!</v>
      </c>
      <c r="BGI36" s="273" t="e">
        <f t="shared" ref="BGI36" si="1529">+CONCATENATE(BGJ36,BGL36)</f>
        <v>#REF!</v>
      </c>
      <c r="BGJ36" s="273" t="e">
        <f t="shared" ref="BGJ36" si="1530">+CONCATENATE(BGK36,BGM36)</f>
        <v>#REF!</v>
      </c>
      <c r="BGK36" s="273" t="e">
        <f t="shared" ref="BGK36" si="1531">+CONCATENATE(BGL36,BGN36)</f>
        <v>#REF!</v>
      </c>
      <c r="BGL36" s="273" t="e">
        <f t="shared" ref="BGL36" si="1532">+CONCATENATE(BGM36,BGO36)</f>
        <v>#REF!</v>
      </c>
      <c r="BGM36" s="273" t="e">
        <f t="shared" ref="BGM36" si="1533">+CONCATENATE(BGN36,BGP36)</f>
        <v>#REF!</v>
      </c>
      <c r="BGN36" s="273" t="e">
        <f t="shared" ref="BGN36" si="1534">+CONCATENATE(BGO36,BGQ36)</f>
        <v>#REF!</v>
      </c>
      <c r="BGO36" s="273" t="e">
        <f t="shared" ref="BGO36" si="1535">+CONCATENATE(BGP36,BGR36)</f>
        <v>#REF!</v>
      </c>
      <c r="BGP36" s="273" t="e">
        <f t="shared" ref="BGP36" si="1536">+CONCATENATE(BGQ36,BGS36)</f>
        <v>#REF!</v>
      </c>
      <c r="BGQ36" s="273" t="e">
        <f t="shared" ref="BGQ36" si="1537">+CONCATENATE(BGR36,BGT36)</f>
        <v>#REF!</v>
      </c>
      <c r="BGR36" s="273" t="e">
        <f t="shared" ref="BGR36" si="1538">+CONCATENATE(BGS36,BGU36)</f>
        <v>#REF!</v>
      </c>
      <c r="BGS36" s="273" t="e">
        <f t="shared" ref="BGS36" si="1539">+CONCATENATE(BGT36,BGV36)</f>
        <v>#REF!</v>
      </c>
      <c r="BGT36" s="273" t="e">
        <f t="shared" ref="BGT36" si="1540">+CONCATENATE(BGU36,BGW36)</f>
        <v>#REF!</v>
      </c>
      <c r="BGU36" s="273" t="e">
        <f t="shared" ref="BGU36" si="1541">+CONCATENATE(BGV36,BGX36)</f>
        <v>#REF!</v>
      </c>
      <c r="BGV36" s="273" t="e">
        <f t="shared" ref="BGV36" si="1542">+CONCATENATE(BGW36,BGY36)</f>
        <v>#REF!</v>
      </c>
      <c r="BGW36" s="273" t="e">
        <f t="shared" ref="BGW36" si="1543">+CONCATENATE(BGX36,BGZ36)</f>
        <v>#REF!</v>
      </c>
      <c r="BGX36" s="273" t="e">
        <f t="shared" ref="BGX36" si="1544">+CONCATENATE(BGY36,BHA36)</f>
        <v>#REF!</v>
      </c>
      <c r="BGY36" s="273" t="e">
        <f t="shared" ref="BGY36" si="1545">+CONCATENATE(BGZ36,BHB36)</f>
        <v>#REF!</v>
      </c>
      <c r="BGZ36" s="273" t="e">
        <f t="shared" ref="BGZ36" si="1546">+CONCATENATE(BHA36,BHC36)</f>
        <v>#REF!</v>
      </c>
      <c r="BHA36" s="273" t="e">
        <f t="shared" ref="BHA36" si="1547">+CONCATENATE(BHB36,BHD36)</f>
        <v>#REF!</v>
      </c>
      <c r="BHB36" s="273" t="e">
        <f t="shared" ref="BHB36" si="1548">+CONCATENATE(BHC36,BHE36)</f>
        <v>#REF!</v>
      </c>
      <c r="BHC36" s="273" t="e">
        <f t="shared" ref="BHC36" si="1549">+CONCATENATE(BHD36,BHF36)</f>
        <v>#REF!</v>
      </c>
      <c r="BHD36" s="273" t="e">
        <f t="shared" ref="BHD36" si="1550">+CONCATENATE(BHE36,BHG36)</f>
        <v>#REF!</v>
      </c>
      <c r="BHE36" s="273" t="e">
        <f t="shared" ref="BHE36" si="1551">+CONCATENATE(BHF36,BHH36)</f>
        <v>#REF!</v>
      </c>
      <c r="BHF36" s="273" t="e">
        <f t="shared" ref="BHF36" si="1552">+CONCATENATE(BHG36,BHI36)</f>
        <v>#REF!</v>
      </c>
      <c r="BHG36" s="273" t="e">
        <f t="shared" ref="BHG36" si="1553">+CONCATENATE(BHH36,BHJ36)</f>
        <v>#REF!</v>
      </c>
      <c r="BHH36" s="273" t="e">
        <f t="shared" ref="BHH36" si="1554">+CONCATENATE(BHI36,BHK36)</f>
        <v>#REF!</v>
      </c>
      <c r="BHI36" s="273" t="e">
        <f t="shared" ref="BHI36" si="1555">+CONCATENATE(BHJ36,BHL36)</f>
        <v>#REF!</v>
      </c>
      <c r="BHJ36" s="273" t="e">
        <f t="shared" ref="BHJ36" si="1556">+CONCATENATE(BHK36,BHM36)</f>
        <v>#REF!</v>
      </c>
      <c r="BHK36" s="273" t="e">
        <f t="shared" ref="BHK36" si="1557">+CONCATENATE(BHL36,BHN36)</f>
        <v>#REF!</v>
      </c>
      <c r="BHL36" s="273" t="e">
        <f t="shared" ref="BHL36" si="1558">+CONCATENATE(BHM36,BHO36)</f>
        <v>#REF!</v>
      </c>
      <c r="BHM36" s="273" t="e">
        <f t="shared" ref="BHM36" si="1559">+CONCATENATE(BHN36,BHP36)</f>
        <v>#REF!</v>
      </c>
      <c r="BHN36" s="273" t="e">
        <f t="shared" ref="BHN36" si="1560">+CONCATENATE(BHO36,BHQ36)</f>
        <v>#REF!</v>
      </c>
      <c r="BHO36" s="273" t="e">
        <f t="shared" ref="BHO36" si="1561">+CONCATENATE(BHP36,BHR36)</f>
        <v>#REF!</v>
      </c>
      <c r="BHP36" s="273" t="e">
        <f t="shared" ref="BHP36" si="1562">+CONCATENATE(BHQ36,BHS36)</f>
        <v>#REF!</v>
      </c>
      <c r="BHQ36" s="273" t="e">
        <f t="shared" ref="BHQ36" si="1563">+CONCATENATE(BHR36,BHT36)</f>
        <v>#REF!</v>
      </c>
      <c r="BHR36" s="273" t="e">
        <f t="shared" ref="BHR36" si="1564">+CONCATENATE(BHS36,BHU36)</f>
        <v>#REF!</v>
      </c>
      <c r="BHS36" s="273" t="e">
        <f t="shared" ref="BHS36" si="1565">+CONCATENATE(BHT36,BHV36)</f>
        <v>#REF!</v>
      </c>
      <c r="BHT36" s="273" t="e">
        <f t="shared" ref="BHT36" si="1566">+CONCATENATE(BHU36,BHW36)</f>
        <v>#REF!</v>
      </c>
      <c r="BHU36" s="273" t="e">
        <f t="shared" ref="BHU36" si="1567">+CONCATENATE(BHV36,BHX36)</f>
        <v>#REF!</v>
      </c>
      <c r="BHV36" s="273" t="e">
        <f t="shared" ref="BHV36" si="1568">+CONCATENATE(BHW36,BHY36)</f>
        <v>#REF!</v>
      </c>
      <c r="BHW36" s="273" t="e">
        <f t="shared" ref="BHW36" si="1569">+CONCATENATE(BHX36,BHZ36)</f>
        <v>#REF!</v>
      </c>
      <c r="BHX36" s="273" t="e">
        <f t="shared" ref="BHX36" si="1570">+CONCATENATE(BHY36,BIA36)</f>
        <v>#REF!</v>
      </c>
      <c r="BHY36" s="273" t="e">
        <f t="shared" ref="BHY36" si="1571">+CONCATENATE(BHZ36,BIB36)</f>
        <v>#REF!</v>
      </c>
      <c r="BHZ36" s="273" t="e">
        <f t="shared" ref="BHZ36" si="1572">+CONCATENATE(BIA36,BIC36)</f>
        <v>#REF!</v>
      </c>
      <c r="BIA36" s="273" t="e">
        <f t="shared" ref="BIA36" si="1573">+CONCATENATE(BIB36,BID36)</f>
        <v>#REF!</v>
      </c>
      <c r="BIB36" s="273" t="e">
        <f t="shared" ref="BIB36" si="1574">+CONCATENATE(BIC36,BIE36)</f>
        <v>#REF!</v>
      </c>
      <c r="BIC36" s="273" t="e">
        <f t="shared" ref="BIC36" si="1575">+CONCATENATE(BID36,BIF36)</f>
        <v>#REF!</v>
      </c>
      <c r="BID36" s="273" t="e">
        <f t="shared" ref="BID36" si="1576">+CONCATENATE(BIE36,BIG36)</f>
        <v>#REF!</v>
      </c>
      <c r="BIE36" s="273" t="e">
        <f t="shared" ref="BIE36" si="1577">+CONCATENATE(BIF36,BIH36)</f>
        <v>#REF!</v>
      </c>
      <c r="BIF36" s="273" t="e">
        <f t="shared" ref="BIF36" si="1578">+CONCATENATE(BIG36,BII36)</f>
        <v>#REF!</v>
      </c>
      <c r="BIG36" s="273" t="e">
        <f t="shared" ref="BIG36" si="1579">+CONCATENATE(BIH36,BIJ36)</f>
        <v>#REF!</v>
      </c>
      <c r="BIH36" s="273" t="e">
        <f t="shared" ref="BIH36" si="1580">+CONCATENATE(BII36,BIK36)</f>
        <v>#REF!</v>
      </c>
      <c r="BII36" s="273" t="e">
        <f t="shared" ref="BII36" si="1581">+CONCATENATE(BIJ36,BIL36)</f>
        <v>#REF!</v>
      </c>
      <c r="BIJ36" s="273" t="e">
        <f t="shared" ref="BIJ36" si="1582">+CONCATENATE(BIK36,BIM36)</f>
        <v>#REF!</v>
      </c>
      <c r="BIK36" s="273" t="e">
        <f t="shared" ref="BIK36" si="1583">+CONCATENATE(BIL36,BIN36)</f>
        <v>#REF!</v>
      </c>
      <c r="BIL36" s="273" t="e">
        <f t="shared" ref="BIL36" si="1584">+CONCATENATE(BIM36,BIO36)</f>
        <v>#REF!</v>
      </c>
      <c r="BIM36" s="273" t="e">
        <f t="shared" ref="BIM36" si="1585">+CONCATENATE(BIN36,BIP36)</f>
        <v>#REF!</v>
      </c>
      <c r="BIN36" s="273" t="e">
        <f t="shared" ref="BIN36" si="1586">+CONCATENATE(BIO36,BIQ36)</f>
        <v>#REF!</v>
      </c>
      <c r="BIO36" s="273" t="e">
        <f t="shared" ref="BIO36" si="1587">+CONCATENATE(BIP36,BIR36)</f>
        <v>#REF!</v>
      </c>
      <c r="BIP36" s="273" t="e">
        <f t="shared" ref="BIP36" si="1588">+CONCATENATE(BIQ36,BIS36)</f>
        <v>#REF!</v>
      </c>
      <c r="BIQ36" s="273" t="e">
        <f t="shared" ref="BIQ36" si="1589">+CONCATENATE(BIR36,BIT36)</f>
        <v>#REF!</v>
      </c>
      <c r="BIR36" s="273" t="e">
        <f t="shared" ref="BIR36" si="1590">+CONCATENATE(BIS36,BIU36)</f>
        <v>#REF!</v>
      </c>
      <c r="BIS36" s="273" t="e">
        <f t="shared" ref="BIS36" si="1591">+CONCATENATE(BIT36,BIV36)</f>
        <v>#REF!</v>
      </c>
      <c r="BIT36" s="273" t="e">
        <f t="shared" ref="BIT36" si="1592">+CONCATENATE(BIU36,BIW36)</f>
        <v>#REF!</v>
      </c>
      <c r="BIU36" s="273" t="e">
        <f t="shared" ref="BIU36" si="1593">+CONCATENATE(BIV36,BIX36)</f>
        <v>#REF!</v>
      </c>
      <c r="BIV36" s="273" t="e">
        <f t="shared" ref="BIV36" si="1594">+CONCATENATE(BIW36,BIY36)</f>
        <v>#REF!</v>
      </c>
      <c r="BIW36" s="273" t="e">
        <f t="shared" ref="BIW36" si="1595">+CONCATENATE(BIX36,BIZ36)</f>
        <v>#REF!</v>
      </c>
      <c r="BIX36" s="273" t="e">
        <f t="shared" ref="BIX36" si="1596">+CONCATENATE(BIY36,BJA36)</f>
        <v>#REF!</v>
      </c>
      <c r="BIY36" s="273" t="e">
        <f t="shared" ref="BIY36" si="1597">+CONCATENATE(BIZ36,BJB36)</f>
        <v>#REF!</v>
      </c>
      <c r="BIZ36" s="273" t="e">
        <f t="shared" ref="BIZ36" si="1598">+CONCATENATE(BJA36,BJC36)</f>
        <v>#REF!</v>
      </c>
      <c r="BJA36" s="273" t="e">
        <f t="shared" ref="BJA36" si="1599">+CONCATENATE(BJB36,BJD36)</f>
        <v>#REF!</v>
      </c>
      <c r="BJB36" s="273" t="e">
        <f t="shared" ref="BJB36" si="1600">+CONCATENATE(BJC36,BJE36)</f>
        <v>#REF!</v>
      </c>
      <c r="BJC36" s="273" t="e">
        <f t="shared" ref="BJC36" si="1601">+CONCATENATE(BJD36,BJF36)</f>
        <v>#REF!</v>
      </c>
      <c r="BJD36" s="273" t="e">
        <f t="shared" ref="BJD36" si="1602">+CONCATENATE(BJE36,BJG36)</f>
        <v>#REF!</v>
      </c>
      <c r="BJE36" s="273" t="e">
        <f t="shared" ref="BJE36" si="1603">+CONCATENATE(BJF36,BJH36)</f>
        <v>#REF!</v>
      </c>
      <c r="BJF36" s="273" t="e">
        <f t="shared" ref="BJF36" si="1604">+CONCATENATE(BJG36,BJI36)</f>
        <v>#REF!</v>
      </c>
      <c r="BJG36" s="273" t="e">
        <f t="shared" ref="BJG36" si="1605">+CONCATENATE(BJH36,BJJ36)</f>
        <v>#REF!</v>
      </c>
      <c r="BJH36" s="273" t="e">
        <f t="shared" ref="BJH36" si="1606">+CONCATENATE(BJI36,BJK36)</f>
        <v>#REF!</v>
      </c>
      <c r="BJI36" s="273" t="e">
        <f t="shared" ref="BJI36" si="1607">+CONCATENATE(BJJ36,BJL36)</f>
        <v>#REF!</v>
      </c>
      <c r="BJJ36" s="273" t="e">
        <f t="shared" ref="BJJ36" si="1608">+CONCATENATE(BJK36,BJM36)</f>
        <v>#REF!</v>
      </c>
      <c r="BJK36" s="273" t="e">
        <f t="shared" ref="BJK36" si="1609">+CONCATENATE(BJL36,BJN36)</f>
        <v>#REF!</v>
      </c>
      <c r="BJL36" s="273" t="e">
        <f t="shared" ref="BJL36" si="1610">+CONCATENATE(BJM36,BJO36)</f>
        <v>#REF!</v>
      </c>
      <c r="BJM36" s="273" t="e">
        <f t="shared" ref="BJM36" si="1611">+CONCATENATE(BJN36,BJP36)</f>
        <v>#REF!</v>
      </c>
      <c r="BJN36" s="273" t="e">
        <f t="shared" ref="BJN36" si="1612">+CONCATENATE(BJO36,BJQ36)</f>
        <v>#REF!</v>
      </c>
      <c r="BJO36" s="273" t="e">
        <f t="shared" ref="BJO36" si="1613">+CONCATENATE(BJP36,BJR36)</f>
        <v>#REF!</v>
      </c>
      <c r="BJP36" s="273" t="e">
        <f t="shared" ref="BJP36" si="1614">+CONCATENATE(BJQ36,BJS36)</f>
        <v>#REF!</v>
      </c>
      <c r="BJQ36" s="273" t="e">
        <f t="shared" ref="BJQ36" si="1615">+CONCATENATE(BJR36,BJT36)</f>
        <v>#REF!</v>
      </c>
      <c r="BJR36" s="273" t="e">
        <f t="shared" ref="BJR36" si="1616">+CONCATENATE(BJS36,BJU36)</f>
        <v>#REF!</v>
      </c>
      <c r="BJS36" s="273" t="e">
        <f t="shared" ref="BJS36" si="1617">+CONCATENATE(BJT36,BJV36)</f>
        <v>#REF!</v>
      </c>
      <c r="BJT36" s="273" t="e">
        <f t="shared" ref="BJT36" si="1618">+CONCATENATE(BJU36,BJW36)</f>
        <v>#REF!</v>
      </c>
      <c r="BJU36" s="273" t="e">
        <f t="shared" ref="BJU36" si="1619">+CONCATENATE(BJV36,BJX36)</f>
        <v>#REF!</v>
      </c>
      <c r="BJV36" s="273" t="e">
        <f t="shared" ref="BJV36" si="1620">+CONCATENATE(BJW36,BJY36)</f>
        <v>#REF!</v>
      </c>
      <c r="BJW36" s="273" t="e">
        <f t="shared" ref="BJW36" si="1621">+CONCATENATE(BJX36,BJZ36)</f>
        <v>#REF!</v>
      </c>
      <c r="BJX36" s="273" t="e">
        <f t="shared" ref="BJX36" si="1622">+CONCATENATE(BJY36,BKA36)</f>
        <v>#REF!</v>
      </c>
      <c r="BJY36" s="273" t="e">
        <f t="shared" ref="BJY36" si="1623">+CONCATENATE(BJZ36,BKB36)</f>
        <v>#REF!</v>
      </c>
      <c r="BJZ36" s="273" t="e">
        <f t="shared" ref="BJZ36" si="1624">+CONCATENATE(BKA36,BKC36)</f>
        <v>#REF!</v>
      </c>
      <c r="BKA36" s="273" t="e">
        <f t="shared" ref="BKA36" si="1625">+CONCATENATE(BKB36,BKD36)</f>
        <v>#REF!</v>
      </c>
      <c r="BKB36" s="273" t="e">
        <f t="shared" ref="BKB36" si="1626">+CONCATENATE(BKC36,BKE36)</f>
        <v>#REF!</v>
      </c>
      <c r="BKC36" s="273" t="e">
        <f t="shared" ref="BKC36" si="1627">+CONCATENATE(BKD36,BKF36)</f>
        <v>#REF!</v>
      </c>
      <c r="BKD36" s="273" t="e">
        <f t="shared" ref="BKD36" si="1628">+CONCATENATE(BKE36,BKG36)</f>
        <v>#REF!</v>
      </c>
      <c r="BKE36" s="273" t="e">
        <f t="shared" ref="BKE36" si="1629">+CONCATENATE(BKF36,BKH36)</f>
        <v>#REF!</v>
      </c>
      <c r="BKF36" s="273" t="e">
        <f t="shared" ref="BKF36" si="1630">+CONCATENATE(BKG36,BKI36)</f>
        <v>#REF!</v>
      </c>
      <c r="BKG36" s="273" t="e">
        <f t="shared" ref="BKG36" si="1631">+CONCATENATE(BKH36,BKJ36)</f>
        <v>#REF!</v>
      </c>
      <c r="BKH36" s="273" t="e">
        <f t="shared" ref="BKH36" si="1632">+CONCATENATE(BKI36,BKK36)</f>
        <v>#REF!</v>
      </c>
      <c r="BKI36" s="273" t="e">
        <f t="shared" ref="BKI36" si="1633">+CONCATENATE(BKJ36,BKL36)</f>
        <v>#REF!</v>
      </c>
      <c r="BKJ36" s="273" t="e">
        <f t="shared" ref="BKJ36" si="1634">+CONCATENATE(BKK36,BKM36)</f>
        <v>#REF!</v>
      </c>
      <c r="BKK36" s="273" t="e">
        <f t="shared" ref="BKK36" si="1635">+CONCATENATE(BKL36,BKN36)</f>
        <v>#REF!</v>
      </c>
      <c r="BKL36" s="273" t="e">
        <f t="shared" ref="BKL36" si="1636">+CONCATENATE(BKM36,BKO36)</f>
        <v>#REF!</v>
      </c>
      <c r="BKM36" s="273" t="e">
        <f t="shared" ref="BKM36" si="1637">+CONCATENATE(BKN36,BKP36)</f>
        <v>#REF!</v>
      </c>
      <c r="BKN36" s="273" t="e">
        <f t="shared" ref="BKN36" si="1638">+CONCATENATE(BKO36,BKQ36)</f>
        <v>#REF!</v>
      </c>
      <c r="BKO36" s="273" t="e">
        <f t="shared" ref="BKO36" si="1639">+CONCATENATE(BKP36,BKR36)</f>
        <v>#REF!</v>
      </c>
      <c r="BKP36" s="273" t="e">
        <f t="shared" ref="BKP36" si="1640">+CONCATENATE(BKQ36,BKS36)</f>
        <v>#REF!</v>
      </c>
      <c r="BKQ36" s="273" t="e">
        <f t="shared" ref="BKQ36" si="1641">+CONCATENATE(BKR36,BKT36)</f>
        <v>#REF!</v>
      </c>
      <c r="BKR36" s="273" t="e">
        <f t="shared" ref="BKR36" si="1642">+CONCATENATE(BKS36,BKU36)</f>
        <v>#REF!</v>
      </c>
      <c r="BKS36" s="273" t="e">
        <f t="shared" ref="BKS36" si="1643">+CONCATENATE(BKT36,BKV36)</f>
        <v>#REF!</v>
      </c>
      <c r="BKT36" s="273" t="e">
        <f t="shared" ref="BKT36" si="1644">+CONCATENATE(BKU36,BKW36)</f>
        <v>#REF!</v>
      </c>
      <c r="BKU36" s="273" t="e">
        <f t="shared" ref="BKU36" si="1645">+CONCATENATE(BKV36,BKX36)</f>
        <v>#REF!</v>
      </c>
      <c r="BKV36" s="273" t="e">
        <f t="shared" ref="BKV36" si="1646">+CONCATENATE(BKW36,BKY36)</f>
        <v>#REF!</v>
      </c>
      <c r="BKW36" s="273" t="e">
        <f t="shared" ref="BKW36" si="1647">+CONCATENATE(BKX36,BKZ36)</f>
        <v>#REF!</v>
      </c>
      <c r="BKX36" s="273" t="e">
        <f t="shared" ref="BKX36" si="1648">+CONCATENATE(BKY36,BLA36)</f>
        <v>#REF!</v>
      </c>
      <c r="BKY36" s="273" t="e">
        <f t="shared" ref="BKY36" si="1649">+CONCATENATE(BKZ36,BLB36)</f>
        <v>#REF!</v>
      </c>
      <c r="BKZ36" s="273" t="e">
        <f t="shared" ref="BKZ36" si="1650">+CONCATENATE(BLA36,BLC36)</f>
        <v>#REF!</v>
      </c>
      <c r="BLA36" s="273" t="e">
        <f t="shared" ref="BLA36" si="1651">+CONCATENATE(BLB36,BLD36)</f>
        <v>#REF!</v>
      </c>
      <c r="BLB36" s="273" t="e">
        <f t="shared" ref="BLB36" si="1652">+CONCATENATE(BLC36,BLE36)</f>
        <v>#REF!</v>
      </c>
      <c r="BLC36" s="273" t="e">
        <f t="shared" ref="BLC36" si="1653">+CONCATENATE(BLD36,BLF36)</f>
        <v>#REF!</v>
      </c>
      <c r="BLD36" s="273" t="e">
        <f t="shared" ref="BLD36" si="1654">+CONCATENATE(BLE36,BLG36)</f>
        <v>#REF!</v>
      </c>
      <c r="BLE36" s="273" t="e">
        <f t="shared" ref="BLE36" si="1655">+CONCATENATE(BLF36,BLH36)</f>
        <v>#REF!</v>
      </c>
      <c r="BLF36" s="273" t="e">
        <f t="shared" ref="BLF36" si="1656">+CONCATENATE(BLG36,BLI36)</f>
        <v>#REF!</v>
      </c>
      <c r="BLG36" s="273" t="e">
        <f t="shared" ref="BLG36" si="1657">+CONCATENATE(BLH36,BLJ36)</f>
        <v>#REF!</v>
      </c>
      <c r="BLH36" s="273" t="e">
        <f t="shared" ref="BLH36" si="1658">+CONCATENATE(BLI36,BLK36)</f>
        <v>#REF!</v>
      </c>
      <c r="BLI36" s="273" t="e">
        <f t="shared" ref="BLI36" si="1659">+CONCATENATE(BLJ36,BLL36)</f>
        <v>#REF!</v>
      </c>
      <c r="BLJ36" s="273" t="e">
        <f t="shared" ref="BLJ36" si="1660">+CONCATENATE(BLK36,BLM36)</f>
        <v>#REF!</v>
      </c>
      <c r="BLK36" s="273" t="e">
        <f t="shared" ref="BLK36" si="1661">+CONCATENATE(BLL36,BLN36)</f>
        <v>#REF!</v>
      </c>
      <c r="BLL36" s="273" t="e">
        <f t="shared" ref="BLL36" si="1662">+CONCATENATE(BLM36,BLO36)</f>
        <v>#REF!</v>
      </c>
      <c r="BLM36" s="273" t="e">
        <f t="shared" ref="BLM36" si="1663">+CONCATENATE(BLN36,BLP36)</f>
        <v>#REF!</v>
      </c>
      <c r="BLN36" s="273" t="e">
        <f t="shared" ref="BLN36" si="1664">+CONCATENATE(BLO36,BLQ36)</f>
        <v>#REF!</v>
      </c>
      <c r="BLO36" s="273" t="e">
        <f t="shared" ref="BLO36" si="1665">+CONCATENATE(BLP36,BLR36)</f>
        <v>#REF!</v>
      </c>
      <c r="BLP36" s="273" t="e">
        <f t="shared" ref="BLP36" si="1666">+CONCATENATE(BLQ36,BLS36)</f>
        <v>#REF!</v>
      </c>
      <c r="BLQ36" s="273" t="e">
        <f t="shared" ref="BLQ36" si="1667">+CONCATENATE(BLR36,BLT36)</f>
        <v>#REF!</v>
      </c>
      <c r="BLR36" s="273" t="e">
        <f t="shared" ref="BLR36" si="1668">+CONCATENATE(BLS36,BLU36)</f>
        <v>#REF!</v>
      </c>
      <c r="BLS36" s="273" t="e">
        <f t="shared" ref="BLS36" si="1669">+CONCATENATE(BLT36,BLV36)</f>
        <v>#REF!</v>
      </c>
      <c r="BLT36" s="273" t="e">
        <f t="shared" ref="BLT36" si="1670">+CONCATENATE(BLU36,BLW36)</f>
        <v>#REF!</v>
      </c>
      <c r="BLU36" s="273" t="e">
        <f t="shared" ref="BLU36" si="1671">+CONCATENATE(BLV36,BLX36)</f>
        <v>#REF!</v>
      </c>
      <c r="BLV36" s="273" t="e">
        <f t="shared" ref="BLV36" si="1672">+CONCATENATE(BLW36,BLY36)</f>
        <v>#REF!</v>
      </c>
      <c r="BLW36" s="273" t="e">
        <f t="shared" ref="BLW36" si="1673">+CONCATENATE(BLX36,BLZ36)</f>
        <v>#REF!</v>
      </c>
      <c r="BLX36" s="273" t="e">
        <f t="shared" ref="BLX36" si="1674">+CONCATENATE(BLY36,BMA36)</f>
        <v>#REF!</v>
      </c>
      <c r="BLY36" s="273" t="e">
        <f t="shared" ref="BLY36" si="1675">+CONCATENATE(BLZ36,BMB36)</f>
        <v>#REF!</v>
      </c>
      <c r="BLZ36" s="273" t="e">
        <f t="shared" ref="BLZ36" si="1676">+CONCATENATE(BMA36,BMC36)</f>
        <v>#REF!</v>
      </c>
      <c r="BMA36" s="273" t="e">
        <f t="shared" ref="BMA36" si="1677">+CONCATENATE(BMB36,BMD36)</f>
        <v>#REF!</v>
      </c>
      <c r="BMB36" s="273" t="e">
        <f t="shared" ref="BMB36" si="1678">+CONCATENATE(BMC36,BME36)</f>
        <v>#REF!</v>
      </c>
      <c r="BMC36" s="273" t="e">
        <f t="shared" ref="BMC36" si="1679">+CONCATENATE(BMD36,BMF36)</f>
        <v>#REF!</v>
      </c>
      <c r="BMD36" s="273" t="e">
        <f t="shared" ref="BMD36" si="1680">+CONCATENATE(BME36,BMG36)</f>
        <v>#REF!</v>
      </c>
      <c r="BME36" s="273" t="e">
        <f t="shared" ref="BME36" si="1681">+CONCATENATE(BMF36,BMH36)</f>
        <v>#REF!</v>
      </c>
      <c r="BMF36" s="273" t="e">
        <f t="shared" ref="BMF36" si="1682">+CONCATENATE(BMG36,BMI36)</f>
        <v>#REF!</v>
      </c>
      <c r="BMG36" s="273" t="e">
        <f t="shared" ref="BMG36" si="1683">+CONCATENATE(BMH36,BMJ36)</f>
        <v>#REF!</v>
      </c>
      <c r="BMH36" s="273" t="e">
        <f t="shared" ref="BMH36" si="1684">+CONCATENATE(BMI36,BMK36)</f>
        <v>#REF!</v>
      </c>
      <c r="BMI36" s="273" t="e">
        <f t="shared" ref="BMI36" si="1685">+CONCATENATE(BMJ36,BML36)</f>
        <v>#REF!</v>
      </c>
      <c r="BMJ36" s="273" t="e">
        <f t="shared" ref="BMJ36" si="1686">+CONCATENATE(BMK36,BMM36)</f>
        <v>#REF!</v>
      </c>
      <c r="BMK36" s="273" t="e">
        <f t="shared" ref="BMK36" si="1687">+CONCATENATE(BML36,BMN36)</f>
        <v>#REF!</v>
      </c>
      <c r="BML36" s="273" t="e">
        <f t="shared" ref="BML36" si="1688">+CONCATENATE(BMM36,BMO36)</f>
        <v>#REF!</v>
      </c>
      <c r="BMM36" s="273" t="e">
        <f t="shared" ref="BMM36" si="1689">+CONCATENATE(BMN36,BMP36)</f>
        <v>#REF!</v>
      </c>
      <c r="BMN36" s="273" t="e">
        <f t="shared" ref="BMN36" si="1690">+CONCATENATE(BMO36,BMQ36)</f>
        <v>#REF!</v>
      </c>
      <c r="BMO36" s="273" t="e">
        <f t="shared" ref="BMO36" si="1691">+CONCATENATE(BMP36,BMR36)</f>
        <v>#REF!</v>
      </c>
      <c r="BMP36" s="273" t="e">
        <f t="shared" ref="BMP36" si="1692">+CONCATENATE(BMQ36,BMS36)</f>
        <v>#REF!</v>
      </c>
      <c r="BMQ36" s="273" t="e">
        <f t="shared" ref="BMQ36" si="1693">+CONCATENATE(BMR36,BMT36)</f>
        <v>#REF!</v>
      </c>
      <c r="BMR36" s="273" t="e">
        <f t="shared" ref="BMR36" si="1694">+CONCATENATE(BMS36,BMU36)</f>
        <v>#REF!</v>
      </c>
      <c r="BMS36" s="273" t="e">
        <f t="shared" ref="BMS36" si="1695">+CONCATENATE(BMT36,BMV36)</f>
        <v>#REF!</v>
      </c>
      <c r="BMT36" s="273" t="e">
        <f t="shared" ref="BMT36" si="1696">+CONCATENATE(BMU36,BMW36)</f>
        <v>#REF!</v>
      </c>
      <c r="BMU36" s="273" t="e">
        <f t="shared" ref="BMU36" si="1697">+CONCATENATE(BMV36,BMX36)</f>
        <v>#REF!</v>
      </c>
      <c r="BMV36" s="273" t="e">
        <f t="shared" ref="BMV36" si="1698">+CONCATENATE(BMW36,BMY36)</f>
        <v>#REF!</v>
      </c>
      <c r="BMW36" s="273" t="e">
        <f t="shared" ref="BMW36" si="1699">+CONCATENATE(BMX36,BMZ36)</f>
        <v>#REF!</v>
      </c>
      <c r="BMX36" s="273" t="e">
        <f t="shared" ref="BMX36" si="1700">+CONCATENATE(BMY36,BNA36)</f>
        <v>#REF!</v>
      </c>
      <c r="BMY36" s="273" t="e">
        <f t="shared" ref="BMY36" si="1701">+CONCATENATE(BMZ36,BNB36)</f>
        <v>#REF!</v>
      </c>
      <c r="BMZ36" s="273" t="e">
        <f t="shared" ref="BMZ36" si="1702">+CONCATENATE(BNA36,BNC36)</f>
        <v>#REF!</v>
      </c>
      <c r="BNA36" s="273" t="e">
        <f t="shared" ref="BNA36" si="1703">+CONCATENATE(BNB36,BND36)</f>
        <v>#REF!</v>
      </c>
      <c r="BNB36" s="273" t="e">
        <f t="shared" ref="BNB36" si="1704">+CONCATENATE(BNC36,BNE36)</f>
        <v>#REF!</v>
      </c>
      <c r="BNC36" s="273" t="e">
        <f t="shared" ref="BNC36" si="1705">+CONCATENATE(BND36,BNF36)</f>
        <v>#REF!</v>
      </c>
      <c r="BND36" s="273" t="e">
        <f t="shared" ref="BND36" si="1706">+CONCATENATE(BNE36,BNG36)</f>
        <v>#REF!</v>
      </c>
      <c r="BNE36" s="273" t="e">
        <f t="shared" ref="BNE36" si="1707">+CONCATENATE(BNF36,BNH36)</f>
        <v>#REF!</v>
      </c>
      <c r="BNF36" s="273" t="e">
        <f t="shared" ref="BNF36" si="1708">+CONCATENATE(BNG36,BNI36)</f>
        <v>#REF!</v>
      </c>
      <c r="BNG36" s="273" t="e">
        <f t="shared" ref="BNG36" si="1709">+CONCATENATE(BNH36,BNJ36)</f>
        <v>#REF!</v>
      </c>
      <c r="BNH36" s="273" t="e">
        <f t="shared" ref="BNH36" si="1710">+CONCATENATE(BNI36,BNK36)</f>
        <v>#REF!</v>
      </c>
      <c r="BNI36" s="273" t="e">
        <f t="shared" ref="BNI36" si="1711">+CONCATENATE(BNJ36,BNL36)</f>
        <v>#REF!</v>
      </c>
      <c r="BNJ36" s="273" t="e">
        <f t="shared" ref="BNJ36" si="1712">+CONCATENATE(BNK36,BNM36)</f>
        <v>#REF!</v>
      </c>
      <c r="BNK36" s="273" t="e">
        <f t="shared" ref="BNK36" si="1713">+CONCATENATE(BNL36,BNN36)</f>
        <v>#REF!</v>
      </c>
      <c r="BNL36" s="273" t="e">
        <f t="shared" ref="BNL36" si="1714">+CONCATENATE(BNM36,BNO36)</f>
        <v>#REF!</v>
      </c>
      <c r="BNM36" s="273" t="e">
        <f t="shared" ref="BNM36" si="1715">+CONCATENATE(BNN36,BNP36)</f>
        <v>#REF!</v>
      </c>
      <c r="BNN36" s="273" t="e">
        <f t="shared" ref="BNN36" si="1716">+CONCATENATE(BNO36,BNQ36)</f>
        <v>#REF!</v>
      </c>
      <c r="BNO36" s="273" t="e">
        <f t="shared" ref="BNO36" si="1717">+CONCATENATE(BNP36,BNR36)</f>
        <v>#REF!</v>
      </c>
      <c r="BNP36" s="273" t="e">
        <f t="shared" ref="BNP36" si="1718">+CONCATENATE(BNQ36,BNS36)</f>
        <v>#REF!</v>
      </c>
      <c r="BNQ36" s="273" t="e">
        <f t="shared" ref="BNQ36" si="1719">+CONCATENATE(BNR36,BNT36)</f>
        <v>#REF!</v>
      </c>
      <c r="BNR36" s="273" t="e">
        <f t="shared" ref="BNR36" si="1720">+CONCATENATE(BNS36,BNU36)</f>
        <v>#REF!</v>
      </c>
      <c r="BNS36" s="273" t="e">
        <f t="shared" ref="BNS36" si="1721">+CONCATENATE(BNT36,BNV36)</f>
        <v>#REF!</v>
      </c>
      <c r="BNT36" s="273" t="e">
        <f t="shared" ref="BNT36" si="1722">+CONCATENATE(BNU36,BNW36)</f>
        <v>#REF!</v>
      </c>
      <c r="BNU36" s="273" t="e">
        <f t="shared" ref="BNU36" si="1723">+CONCATENATE(BNV36,BNX36)</f>
        <v>#REF!</v>
      </c>
      <c r="BNV36" s="273" t="e">
        <f t="shared" ref="BNV36" si="1724">+CONCATENATE(BNW36,BNY36)</f>
        <v>#REF!</v>
      </c>
      <c r="BNW36" s="273" t="e">
        <f t="shared" ref="BNW36" si="1725">+CONCATENATE(BNX36,BNZ36)</f>
        <v>#REF!</v>
      </c>
      <c r="BNX36" s="273" t="e">
        <f t="shared" ref="BNX36" si="1726">+CONCATENATE(BNY36,BOA36)</f>
        <v>#REF!</v>
      </c>
      <c r="BNY36" s="273" t="e">
        <f t="shared" ref="BNY36" si="1727">+CONCATENATE(BNZ36,BOB36)</f>
        <v>#REF!</v>
      </c>
      <c r="BNZ36" s="273" t="e">
        <f t="shared" ref="BNZ36" si="1728">+CONCATENATE(BOA36,BOC36)</f>
        <v>#REF!</v>
      </c>
      <c r="BOA36" s="273" t="e">
        <f t="shared" ref="BOA36" si="1729">+CONCATENATE(BOB36,BOD36)</f>
        <v>#REF!</v>
      </c>
      <c r="BOB36" s="273" t="e">
        <f t="shared" ref="BOB36" si="1730">+CONCATENATE(BOC36,BOE36)</f>
        <v>#REF!</v>
      </c>
      <c r="BOC36" s="273" t="e">
        <f t="shared" ref="BOC36" si="1731">+CONCATENATE(BOD36,BOF36)</f>
        <v>#REF!</v>
      </c>
      <c r="BOD36" s="273" t="e">
        <f t="shared" ref="BOD36" si="1732">+CONCATENATE(BOE36,BOG36)</f>
        <v>#REF!</v>
      </c>
      <c r="BOE36" s="273" t="e">
        <f t="shared" ref="BOE36" si="1733">+CONCATENATE(BOF36,BOH36)</f>
        <v>#REF!</v>
      </c>
      <c r="BOF36" s="273" t="e">
        <f t="shared" ref="BOF36" si="1734">+CONCATENATE(BOG36,BOI36)</f>
        <v>#REF!</v>
      </c>
      <c r="BOG36" s="273" t="e">
        <f t="shared" ref="BOG36" si="1735">+CONCATENATE(BOH36,BOJ36)</f>
        <v>#REF!</v>
      </c>
      <c r="BOH36" s="273" t="e">
        <f t="shared" ref="BOH36" si="1736">+CONCATENATE(BOI36,BOK36)</f>
        <v>#REF!</v>
      </c>
      <c r="BOI36" s="273" t="e">
        <f t="shared" ref="BOI36" si="1737">+CONCATENATE(BOJ36,BOL36)</f>
        <v>#REF!</v>
      </c>
      <c r="BOJ36" s="273" t="e">
        <f t="shared" ref="BOJ36" si="1738">+CONCATENATE(BOK36,BOM36)</f>
        <v>#REF!</v>
      </c>
      <c r="BOK36" s="273" t="e">
        <f t="shared" ref="BOK36" si="1739">+CONCATENATE(BOL36,BON36)</f>
        <v>#REF!</v>
      </c>
      <c r="BOL36" s="273" t="e">
        <f t="shared" ref="BOL36" si="1740">+CONCATENATE(BOM36,BOO36)</f>
        <v>#REF!</v>
      </c>
      <c r="BOM36" s="273" t="e">
        <f t="shared" ref="BOM36" si="1741">+CONCATENATE(BON36,BOP36)</f>
        <v>#REF!</v>
      </c>
      <c r="BON36" s="273" t="e">
        <f t="shared" ref="BON36" si="1742">+CONCATENATE(BOO36,BOQ36)</f>
        <v>#REF!</v>
      </c>
      <c r="BOO36" s="273" t="e">
        <f t="shared" ref="BOO36" si="1743">+CONCATENATE(BOP36,BOR36)</f>
        <v>#REF!</v>
      </c>
      <c r="BOP36" s="273" t="e">
        <f t="shared" ref="BOP36" si="1744">+CONCATENATE(BOQ36,BOS36)</f>
        <v>#REF!</v>
      </c>
      <c r="BOQ36" s="273" t="e">
        <f t="shared" ref="BOQ36" si="1745">+CONCATENATE(BOR36,BOT36)</f>
        <v>#REF!</v>
      </c>
      <c r="BOR36" s="273" t="e">
        <f t="shared" ref="BOR36" si="1746">+CONCATENATE(BOS36,BOU36)</f>
        <v>#REF!</v>
      </c>
      <c r="BOS36" s="273" t="e">
        <f t="shared" ref="BOS36" si="1747">+CONCATENATE(BOT36,BOV36)</f>
        <v>#REF!</v>
      </c>
      <c r="BOT36" s="273" t="e">
        <f t="shared" ref="BOT36" si="1748">+CONCATENATE(BOU36,BOW36)</f>
        <v>#REF!</v>
      </c>
      <c r="BOU36" s="273" t="e">
        <f t="shared" ref="BOU36" si="1749">+CONCATENATE(BOV36,BOX36)</f>
        <v>#REF!</v>
      </c>
      <c r="BOV36" s="273" t="e">
        <f t="shared" ref="BOV36" si="1750">+CONCATENATE(BOW36,BOY36)</f>
        <v>#REF!</v>
      </c>
      <c r="BOW36" s="273" t="e">
        <f t="shared" ref="BOW36" si="1751">+CONCATENATE(BOX36,BOZ36)</f>
        <v>#REF!</v>
      </c>
      <c r="BOX36" s="273" t="e">
        <f t="shared" ref="BOX36" si="1752">+CONCATENATE(BOY36,BPA36)</f>
        <v>#REF!</v>
      </c>
      <c r="BOY36" s="273" t="e">
        <f t="shared" ref="BOY36" si="1753">+CONCATENATE(BOZ36,BPB36)</f>
        <v>#REF!</v>
      </c>
      <c r="BOZ36" s="273" t="e">
        <f t="shared" ref="BOZ36" si="1754">+CONCATENATE(BPA36,BPC36)</f>
        <v>#REF!</v>
      </c>
      <c r="BPA36" s="273" t="e">
        <f t="shared" ref="BPA36" si="1755">+CONCATENATE(BPB36,BPD36)</f>
        <v>#REF!</v>
      </c>
      <c r="BPB36" s="273" t="e">
        <f t="shared" ref="BPB36" si="1756">+CONCATENATE(BPC36,BPE36)</f>
        <v>#REF!</v>
      </c>
      <c r="BPC36" s="273" t="e">
        <f t="shared" ref="BPC36" si="1757">+CONCATENATE(BPD36,BPF36)</f>
        <v>#REF!</v>
      </c>
      <c r="BPD36" s="273" t="e">
        <f t="shared" ref="BPD36" si="1758">+CONCATENATE(BPE36,BPG36)</f>
        <v>#REF!</v>
      </c>
      <c r="BPE36" s="273" t="e">
        <f t="shared" ref="BPE36" si="1759">+CONCATENATE(BPF36,BPH36)</f>
        <v>#REF!</v>
      </c>
      <c r="BPF36" s="273" t="e">
        <f t="shared" ref="BPF36" si="1760">+CONCATENATE(BPG36,BPI36)</f>
        <v>#REF!</v>
      </c>
      <c r="BPG36" s="273" t="e">
        <f t="shared" ref="BPG36" si="1761">+CONCATENATE(BPH36,BPJ36)</f>
        <v>#REF!</v>
      </c>
      <c r="BPH36" s="273" t="e">
        <f t="shared" ref="BPH36" si="1762">+CONCATENATE(BPI36,BPK36)</f>
        <v>#REF!</v>
      </c>
      <c r="BPI36" s="273" t="e">
        <f t="shared" ref="BPI36" si="1763">+CONCATENATE(BPJ36,BPL36)</f>
        <v>#REF!</v>
      </c>
      <c r="BPJ36" s="273" t="e">
        <f t="shared" ref="BPJ36" si="1764">+CONCATENATE(BPK36,BPM36)</f>
        <v>#REF!</v>
      </c>
      <c r="BPK36" s="273" t="e">
        <f t="shared" ref="BPK36" si="1765">+CONCATENATE(BPL36,BPN36)</f>
        <v>#REF!</v>
      </c>
      <c r="BPL36" s="273" t="e">
        <f t="shared" ref="BPL36" si="1766">+CONCATENATE(BPM36,BPO36)</f>
        <v>#REF!</v>
      </c>
      <c r="BPM36" s="273" t="e">
        <f t="shared" ref="BPM36" si="1767">+CONCATENATE(BPN36,BPP36)</f>
        <v>#REF!</v>
      </c>
      <c r="BPN36" s="273" t="e">
        <f t="shared" ref="BPN36" si="1768">+CONCATENATE(BPO36,BPQ36)</f>
        <v>#REF!</v>
      </c>
      <c r="BPO36" s="273" t="e">
        <f t="shared" ref="BPO36" si="1769">+CONCATENATE(BPP36,BPR36)</f>
        <v>#REF!</v>
      </c>
      <c r="BPP36" s="273" t="e">
        <f t="shared" ref="BPP36" si="1770">+CONCATENATE(BPQ36,BPS36)</f>
        <v>#REF!</v>
      </c>
      <c r="BPQ36" s="273" t="e">
        <f t="shared" ref="BPQ36" si="1771">+CONCATENATE(BPR36,BPT36)</f>
        <v>#REF!</v>
      </c>
      <c r="BPR36" s="273" t="e">
        <f t="shared" ref="BPR36" si="1772">+CONCATENATE(BPS36,BPU36)</f>
        <v>#REF!</v>
      </c>
      <c r="BPS36" s="273" t="e">
        <f t="shared" ref="BPS36" si="1773">+CONCATENATE(BPT36,BPV36)</f>
        <v>#REF!</v>
      </c>
      <c r="BPT36" s="273" t="e">
        <f t="shared" ref="BPT36" si="1774">+CONCATENATE(BPU36,BPW36)</f>
        <v>#REF!</v>
      </c>
      <c r="BPU36" s="273" t="e">
        <f t="shared" ref="BPU36" si="1775">+CONCATENATE(BPV36,BPX36)</f>
        <v>#REF!</v>
      </c>
      <c r="BPV36" s="273" t="e">
        <f t="shared" ref="BPV36" si="1776">+CONCATENATE(BPW36,BPY36)</f>
        <v>#REF!</v>
      </c>
      <c r="BPW36" s="273" t="e">
        <f t="shared" ref="BPW36" si="1777">+CONCATENATE(BPX36,BPZ36)</f>
        <v>#REF!</v>
      </c>
      <c r="BPX36" s="273" t="e">
        <f t="shared" ref="BPX36" si="1778">+CONCATENATE(BPY36,BQA36)</f>
        <v>#REF!</v>
      </c>
      <c r="BPY36" s="273" t="e">
        <f t="shared" ref="BPY36" si="1779">+CONCATENATE(BPZ36,BQB36)</f>
        <v>#REF!</v>
      </c>
      <c r="BPZ36" s="273" t="e">
        <f t="shared" ref="BPZ36" si="1780">+CONCATENATE(BQA36,BQC36)</f>
        <v>#REF!</v>
      </c>
      <c r="BQA36" s="273" t="e">
        <f t="shared" ref="BQA36" si="1781">+CONCATENATE(BQB36,BQD36)</f>
        <v>#REF!</v>
      </c>
      <c r="BQB36" s="273" t="e">
        <f t="shared" ref="BQB36" si="1782">+CONCATENATE(BQC36,BQE36)</f>
        <v>#REF!</v>
      </c>
      <c r="BQC36" s="273" t="e">
        <f t="shared" ref="BQC36" si="1783">+CONCATENATE(BQD36,BQF36)</f>
        <v>#REF!</v>
      </c>
      <c r="BQD36" s="273" t="e">
        <f t="shared" ref="BQD36" si="1784">+CONCATENATE(BQE36,BQG36)</f>
        <v>#REF!</v>
      </c>
      <c r="BQE36" s="273" t="e">
        <f t="shared" ref="BQE36" si="1785">+CONCATENATE(BQF36,BQH36)</f>
        <v>#REF!</v>
      </c>
      <c r="BQF36" s="273" t="e">
        <f t="shared" ref="BQF36" si="1786">+CONCATENATE(BQG36,BQI36)</f>
        <v>#REF!</v>
      </c>
      <c r="BQG36" s="273" t="e">
        <f t="shared" ref="BQG36" si="1787">+CONCATENATE(BQH36,BQJ36)</f>
        <v>#REF!</v>
      </c>
      <c r="BQH36" s="273" t="e">
        <f t="shared" ref="BQH36" si="1788">+CONCATENATE(BQI36,BQK36)</f>
        <v>#REF!</v>
      </c>
      <c r="BQI36" s="273" t="e">
        <f t="shared" ref="BQI36" si="1789">+CONCATENATE(BQJ36,BQL36)</f>
        <v>#REF!</v>
      </c>
      <c r="BQJ36" s="273" t="e">
        <f t="shared" ref="BQJ36" si="1790">+CONCATENATE(BQK36,BQM36)</f>
        <v>#REF!</v>
      </c>
      <c r="BQK36" s="273" t="e">
        <f t="shared" ref="BQK36" si="1791">+CONCATENATE(BQL36,BQN36)</f>
        <v>#REF!</v>
      </c>
      <c r="BQL36" s="273" t="e">
        <f t="shared" ref="BQL36" si="1792">+CONCATENATE(BQM36,BQO36)</f>
        <v>#REF!</v>
      </c>
      <c r="BQM36" s="273" t="e">
        <f t="shared" ref="BQM36" si="1793">+CONCATENATE(BQN36,BQP36)</f>
        <v>#REF!</v>
      </c>
      <c r="BQN36" s="273" t="e">
        <f t="shared" ref="BQN36" si="1794">+CONCATENATE(BQO36,BQQ36)</f>
        <v>#REF!</v>
      </c>
      <c r="BQO36" s="273" t="e">
        <f t="shared" ref="BQO36" si="1795">+CONCATENATE(BQP36,BQR36)</f>
        <v>#REF!</v>
      </c>
      <c r="BQP36" s="273" t="e">
        <f t="shared" ref="BQP36" si="1796">+CONCATENATE(BQQ36,BQS36)</f>
        <v>#REF!</v>
      </c>
      <c r="BQQ36" s="273" t="e">
        <f t="shared" ref="BQQ36" si="1797">+CONCATENATE(BQR36,BQT36)</f>
        <v>#REF!</v>
      </c>
      <c r="BQR36" s="273" t="e">
        <f t="shared" ref="BQR36" si="1798">+CONCATENATE(BQS36,BQU36)</f>
        <v>#REF!</v>
      </c>
      <c r="BQS36" s="273" t="e">
        <f t="shared" ref="BQS36" si="1799">+CONCATENATE(BQT36,BQV36)</f>
        <v>#REF!</v>
      </c>
      <c r="BQT36" s="273" t="e">
        <f t="shared" ref="BQT36" si="1800">+CONCATENATE(BQU36,BQW36)</f>
        <v>#REF!</v>
      </c>
      <c r="BQU36" s="273" t="e">
        <f t="shared" ref="BQU36" si="1801">+CONCATENATE(BQV36,BQX36)</f>
        <v>#REF!</v>
      </c>
      <c r="BQV36" s="273" t="e">
        <f t="shared" ref="BQV36" si="1802">+CONCATENATE(BQW36,BQY36)</f>
        <v>#REF!</v>
      </c>
      <c r="BQW36" s="273" t="e">
        <f t="shared" ref="BQW36" si="1803">+CONCATENATE(BQX36,BQZ36)</f>
        <v>#REF!</v>
      </c>
      <c r="BQX36" s="273" t="e">
        <f t="shared" ref="BQX36" si="1804">+CONCATENATE(BQY36,BRA36)</f>
        <v>#REF!</v>
      </c>
      <c r="BQY36" s="273" t="e">
        <f t="shared" ref="BQY36" si="1805">+CONCATENATE(BQZ36,BRB36)</f>
        <v>#REF!</v>
      </c>
      <c r="BQZ36" s="273" t="e">
        <f t="shared" ref="BQZ36" si="1806">+CONCATENATE(BRA36,BRC36)</f>
        <v>#REF!</v>
      </c>
      <c r="BRA36" s="273" t="e">
        <f t="shared" ref="BRA36" si="1807">+CONCATENATE(BRB36,BRD36)</f>
        <v>#REF!</v>
      </c>
      <c r="BRB36" s="273" t="e">
        <f t="shared" ref="BRB36" si="1808">+CONCATENATE(BRC36,BRE36)</f>
        <v>#REF!</v>
      </c>
      <c r="BRC36" s="273" t="e">
        <f t="shared" ref="BRC36" si="1809">+CONCATENATE(BRD36,BRF36)</f>
        <v>#REF!</v>
      </c>
      <c r="BRD36" s="273" t="e">
        <f t="shared" ref="BRD36" si="1810">+CONCATENATE(BRE36,BRG36)</f>
        <v>#REF!</v>
      </c>
      <c r="BRE36" s="273" t="e">
        <f t="shared" ref="BRE36" si="1811">+CONCATENATE(BRF36,BRH36)</f>
        <v>#REF!</v>
      </c>
      <c r="BRF36" s="273" t="e">
        <f t="shared" ref="BRF36" si="1812">+CONCATENATE(BRG36,BRI36)</f>
        <v>#REF!</v>
      </c>
      <c r="BRG36" s="273" t="e">
        <f t="shared" ref="BRG36" si="1813">+CONCATENATE(BRH36,BRJ36)</f>
        <v>#REF!</v>
      </c>
      <c r="BRH36" s="273" t="e">
        <f t="shared" ref="BRH36" si="1814">+CONCATENATE(BRI36,BRK36)</f>
        <v>#REF!</v>
      </c>
      <c r="BRI36" s="273" t="e">
        <f t="shared" ref="BRI36" si="1815">+CONCATENATE(BRJ36,BRL36)</f>
        <v>#REF!</v>
      </c>
      <c r="BRJ36" s="273" t="e">
        <f t="shared" ref="BRJ36" si="1816">+CONCATENATE(BRK36,BRM36)</f>
        <v>#REF!</v>
      </c>
      <c r="BRK36" s="273" t="e">
        <f t="shared" ref="BRK36" si="1817">+CONCATENATE(BRL36,BRN36)</f>
        <v>#REF!</v>
      </c>
      <c r="BRL36" s="273" t="e">
        <f t="shared" ref="BRL36" si="1818">+CONCATENATE(BRM36,BRO36)</f>
        <v>#REF!</v>
      </c>
      <c r="BRM36" s="273" t="e">
        <f t="shared" ref="BRM36" si="1819">+CONCATENATE(BRN36,BRP36)</f>
        <v>#REF!</v>
      </c>
      <c r="BRN36" s="273" t="e">
        <f t="shared" ref="BRN36" si="1820">+CONCATENATE(BRO36,BRQ36)</f>
        <v>#REF!</v>
      </c>
      <c r="BRO36" s="273" t="e">
        <f t="shared" ref="BRO36" si="1821">+CONCATENATE(BRP36,BRR36)</f>
        <v>#REF!</v>
      </c>
      <c r="BRP36" s="273" t="e">
        <f t="shared" ref="BRP36" si="1822">+CONCATENATE(BRQ36,BRS36)</f>
        <v>#REF!</v>
      </c>
      <c r="BRQ36" s="273" t="e">
        <f t="shared" ref="BRQ36" si="1823">+CONCATENATE(BRR36,BRT36)</f>
        <v>#REF!</v>
      </c>
      <c r="BRR36" s="273" t="e">
        <f t="shared" ref="BRR36" si="1824">+CONCATENATE(BRS36,BRU36)</f>
        <v>#REF!</v>
      </c>
      <c r="BRS36" s="273" t="e">
        <f t="shared" ref="BRS36" si="1825">+CONCATENATE(BRT36,BRV36)</f>
        <v>#REF!</v>
      </c>
      <c r="BRT36" s="273" t="e">
        <f t="shared" ref="BRT36" si="1826">+CONCATENATE(BRU36,BRW36)</f>
        <v>#REF!</v>
      </c>
      <c r="BRU36" s="273" t="e">
        <f t="shared" ref="BRU36" si="1827">+CONCATENATE(BRV36,BRX36)</f>
        <v>#REF!</v>
      </c>
      <c r="BRV36" s="273" t="e">
        <f t="shared" ref="BRV36" si="1828">+CONCATENATE(BRW36,BRY36)</f>
        <v>#REF!</v>
      </c>
      <c r="BRW36" s="273" t="e">
        <f t="shared" ref="BRW36" si="1829">+CONCATENATE(BRX36,BRZ36)</f>
        <v>#REF!</v>
      </c>
      <c r="BRX36" s="273" t="e">
        <f t="shared" ref="BRX36" si="1830">+CONCATENATE(BRY36,BSA36)</f>
        <v>#REF!</v>
      </c>
      <c r="BRY36" s="273" t="e">
        <f t="shared" ref="BRY36" si="1831">+CONCATENATE(BRZ36,BSB36)</f>
        <v>#REF!</v>
      </c>
      <c r="BRZ36" s="273" t="e">
        <f t="shared" ref="BRZ36" si="1832">+CONCATENATE(BSA36,BSC36)</f>
        <v>#REF!</v>
      </c>
      <c r="BSA36" s="273" t="e">
        <f t="shared" ref="BSA36" si="1833">+CONCATENATE(BSB36,BSD36)</f>
        <v>#REF!</v>
      </c>
      <c r="BSB36" s="273" t="e">
        <f t="shared" ref="BSB36" si="1834">+CONCATENATE(BSC36,BSE36)</f>
        <v>#REF!</v>
      </c>
      <c r="BSC36" s="273" t="e">
        <f t="shared" ref="BSC36" si="1835">+CONCATENATE(BSD36,BSF36)</f>
        <v>#REF!</v>
      </c>
      <c r="BSD36" s="273" t="e">
        <f t="shared" ref="BSD36" si="1836">+CONCATENATE(BSE36,BSG36)</f>
        <v>#REF!</v>
      </c>
      <c r="BSE36" s="273" t="e">
        <f t="shared" ref="BSE36" si="1837">+CONCATENATE(BSF36,BSH36)</f>
        <v>#REF!</v>
      </c>
      <c r="BSF36" s="273" t="e">
        <f t="shared" ref="BSF36" si="1838">+CONCATENATE(BSG36,BSI36)</f>
        <v>#REF!</v>
      </c>
      <c r="BSG36" s="273" t="e">
        <f t="shared" ref="BSG36" si="1839">+CONCATENATE(BSH36,BSJ36)</f>
        <v>#REF!</v>
      </c>
      <c r="BSH36" s="273" t="e">
        <f t="shared" ref="BSH36" si="1840">+CONCATENATE(BSI36,BSK36)</f>
        <v>#REF!</v>
      </c>
      <c r="BSI36" s="273" t="e">
        <f t="shared" ref="BSI36" si="1841">+CONCATENATE(BSJ36,BSL36)</f>
        <v>#REF!</v>
      </c>
      <c r="BSJ36" s="273" t="e">
        <f t="shared" ref="BSJ36" si="1842">+CONCATENATE(BSK36,BSM36)</f>
        <v>#REF!</v>
      </c>
      <c r="BSK36" s="273" t="e">
        <f t="shared" ref="BSK36" si="1843">+CONCATENATE(BSL36,BSN36)</f>
        <v>#REF!</v>
      </c>
      <c r="BSL36" s="273" t="e">
        <f t="shared" ref="BSL36" si="1844">+CONCATENATE(BSM36,BSO36)</f>
        <v>#REF!</v>
      </c>
      <c r="BSM36" s="273" t="e">
        <f t="shared" ref="BSM36" si="1845">+CONCATENATE(BSN36,BSP36)</f>
        <v>#REF!</v>
      </c>
      <c r="BSN36" s="273" t="e">
        <f t="shared" ref="BSN36" si="1846">+CONCATENATE(BSO36,BSQ36)</f>
        <v>#REF!</v>
      </c>
      <c r="BSO36" s="273" t="e">
        <f t="shared" ref="BSO36" si="1847">+CONCATENATE(BSP36,BSR36)</f>
        <v>#REF!</v>
      </c>
      <c r="BSP36" s="273" t="e">
        <f t="shared" ref="BSP36" si="1848">+CONCATENATE(BSQ36,BSS36)</f>
        <v>#REF!</v>
      </c>
      <c r="BSQ36" s="273" t="e">
        <f t="shared" ref="BSQ36" si="1849">+CONCATENATE(BSR36,BST36)</f>
        <v>#REF!</v>
      </c>
      <c r="BSR36" s="273" t="e">
        <f t="shared" ref="BSR36" si="1850">+CONCATENATE(BSS36,BSU36)</f>
        <v>#REF!</v>
      </c>
      <c r="BSS36" s="273" t="e">
        <f t="shared" ref="BSS36" si="1851">+CONCATENATE(BST36,BSV36)</f>
        <v>#REF!</v>
      </c>
      <c r="BST36" s="273" t="e">
        <f t="shared" ref="BST36" si="1852">+CONCATENATE(BSU36,BSW36)</f>
        <v>#REF!</v>
      </c>
      <c r="BSU36" s="273" t="e">
        <f t="shared" ref="BSU36" si="1853">+CONCATENATE(BSV36,BSX36)</f>
        <v>#REF!</v>
      </c>
      <c r="BSV36" s="273" t="e">
        <f t="shared" ref="BSV36" si="1854">+CONCATENATE(BSW36,BSY36)</f>
        <v>#REF!</v>
      </c>
      <c r="BSW36" s="273" t="e">
        <f t="shared" ref="BSW36" si="1855">+CONCATENATE(BSX36,BSZ36)</f>
        <v>#REF!</v>
      </c>
      <c r="BSX36" s="273" t="e">
        <f t="shared" ref="BSX36" si="1856">+CONCATENATE(BSY36,BTA36)</f>
        <v>#REF!</v>
      </c>
      <c r="BSY36" s="273" t="e">
        <f t="shared" ref="BSY36" si="1857">+CONCATENATE(BSZ36,BTB36)</f>
        <v>#REF!</v>
      </c>
      <c r="BSZ36" s="273" t="e">
        <f t="shared" ref="BSZ36" si="1858">+CONCATENATE(BTA36,BTC36)</f>
        <v>#REF!</v>
      </c>
      <c r="BTA36" s="273" t="e">
        <f t="shared" ref="BTA36" si="1859">+CONCATENATE(BTB36,BTD36)</f>
        <v>#REF!</v>
      </c>
      <c r="BTB36" s="273" t="e">
        <f t="shared" ref="BTB36" si="1860">+CONCATENATE(BTC36,BTE36)</f>
        <v>#REF!</v>
      </c>
      <c r="BTC36" s="273" t="e">
        <f t="shared" ref="BTC36" si="1861">+CONCATENATE(BTD36,BTF36)</f>
        <v>#REF!</v>
      </c>
      <c r="BTD36" s="273" t="e">
        <f t="shared" ref="BTD36" si="1862">+CONCATENATE(BTE36,BTG36)</f>
        <v>#REF!</v>
      </c>
      <c r="BTE36" s="273" t="e">
        <f t="shared" ref="BTE36" si="1863">+CONCATENATE(BTF36,BTH36)</f>
        <v>#REF!</v>
      </c>
      <c r="BTF36" s="273" t="e">
        <f t="shared" ref="BTF36" si="1864">+CONCATENATE(BTG36,BTI36)</f>
        <v>#REF!</v>
      </c>
      <c r="BTG36" s="273" t="e">
        <f t="shared" ref="BTG36" si="1865">+CONCATENATE(BTH36,BTJ36)</f>
        <v>#REF!</v>
      </c>
      <c r="BTH36" s="273" t="e">
        <f t="shared" ref="BTH36" si="1866">+CONCATENATE(BTI36,BTK36)</f>
        <v>#REF!</v>
      </c>
      <c r="BTI36" s="273" t="e">
        <f t="shared" ref="BTI36" si="1867">+CONCATENATE(BTJ36,BTL36)</f>
        <v>#REF!</v>
      </c>
      <c r="BTJ36" s="273" t="e">
        <f t="shared" ref="BTJ36" si="1868">+CONCATENATE(BTK36,BTM36)</f>
        <v>#REF!</v>
      </c>
      <c r="BTK36" s="273" t="e">
        <f t="shared" ref="BTK36" si="1869">+CONCATENATE(BTL36,BTN36)</f>
        <v>#REF!</v>
      </c>
      <c r="BTL36" s="273" t="e">
        <f t="shared" ref="BTL36" si="1870">+CONCATENATE(BTM36,BTO36)</f>
        <v>#REF!</v>
      </c>
      <c r="BTM36" s="273" t="e">
        <f t="shared" ref="BTM36" si="1871">+CONCATENATE(BTN36,BTP36)</f>
        <v>#REF!</v>
      </c>
      <c r="BTN36" s="273" t="e">
        <f t="shared" ref="BTN36" si="1872">+CONCATENATE(BTO36,BTQ36)</f>
        <v>#REF!</v>
      </c>
      <c r="BTO36" s="273" t="e">
        <f t="shared" ref="BTO36" si="1873">+CONCATENATE(BTP36,BTR36)</f>
        <v>#REF!</v>
      </c>
      <c r="BTP36" s="273" t="e">
        <f t="shared" ref="BTP36" si="1874">+CONCATENATE(BTQ36,BTS36)</f>
        <v>#REF!</v>
      </c>
      <c r="BTQ36" s="273" t="e">
        <f t="shared" ref="BTQ36" si="1875">+CONCATENATE(BTR36,BTT36)</f>
        <v>#REF!</v>
      </c>
      <c r="BTR36" s="273" t="e">
        <f t="shared" ref="BTR36" si="1876">+CONCATENATE(BTS36,BTU36)</f>
        <v>#REF!</v>
      </c>
      <c r="BTS36" s="273" t="e">
        <f t="shared" ref="BTS36" si="1877">+CONCATENATE(BTT36,BTV36)</f>
        <v>#REF!</v>
      </c>
      <c r="BTT36" s="273" t="e">
        <f t="shared" ref="BTT36" si="1878">+CONCATENATE(BTU36,BTW36)</f>
        <v>#REF!</v>
      </c>
      <c r="BTU36" s="273" t="e">
        <f t="shared" ref="BTU36" si="1879">+CONCATENATE(BTV36,BTX36)</f>
        <v>#REF!</v>
      </c>
      <c r="BTV36" s="273" t="e">
        <f t="shared" ref="BTV36" si="1880">+CONCATENATE(BTW36,BTY36)</f>
        <v>#REF!</v>
      </c>
      <c r="BTW36" s="273" t="e">
        <f t="shared" ref="BTW36" si="1881">+CONCATENATE(BTX36,BTZ36)</f>
        <v>#REF!</v>
      </c>
      <c r="BTX36" s="273" t="e">
        <f t="shared" ref="BTX36" si="1882">+CONCATENATE(BTY36,BUA36)</f>
        <v>#REF!</v>
      </c>
      <c r="BTY36" s="273" t="e">
        <f t="shared" ref="BTY36" si="1883">+CONCATENATE(BTZ36,BUB36)</f>
        <v>#REF!</v>
      </c>
      <c r="BTZ36" s="273" t="e">
        <f t="shared" ref="BTZ36" si="1884">+CONCATENATE(BUA36,BUC36)</f>
        <v>#REF!</v>
      </c>
      <c r="BUA36" s="273" t="e">
        <f t="shared" ref="BUA36" si="1885">+CONCATENATE(BUB36,BUD36)</f>
        <v>#REF!</v>
      </c>
      <c r="BUB36" s="273" t="e">
        <f t="shared" ref="BUB36" si="1886">+CONCATENATE(BUC36,BUE36)</f>
        <v>#REF!</v>
      </c>
      <c r="BUC36" s="273" t="e">
        <f t="shared" ref="BUC36" si="1887">+CONCATENATE(BUD36,BUF36)</f>
        <v>#REF!</v>
      </c>
      <c r="BUD36" s="273" t="e">
        <f t="shared" ref="BUD36" si="1888">+CONCATENATE(BUE36,BUG36)</f>
        <v>#REF!</v>
      </c>
      <c r="BUE36" s="273" t="e">
        <f t="shared" ref="BUE36" si="1889">+CONCATENATE(BUF36,BUH36)</f>
        <v>#REF!</v>
      </c>
      <c r="BUF36" s="273" t="e">
        <f t="shared" ref="BUF36" si="1890">+CONCATENATE(BUG36,BUI36)</f>
        <v>#REF!</v>
      </c>
      <c r="BUG36" s="273" t="e">
        <f t="shared" ref="BUG36" si="1891">+CONCATENATE(BUH36,BUJ36)</f>
        <v>#REF!</v>
      </c>
      <c r="BUH36" s="273" t="e">
        <f t="shared" ref="BUH36" si="1892">+CONCATENATE(BUI36,BUK36)</f>
        <v>#REF!</v>
      </c>
      <c r="BUI36" s="273" t="e">
        <f t="shared" ref="BUI36" si="1893">+CONCATENATE(BUJ36,BUL36)</f>
        <v>#REF!</v>
      </c>
      <c r="BUJ36" s="273" t="e">
        <f t="shared" ref="BUJ36" si="1894">+CONCATENATE(BUK36,BUM36)</f>
        <v>#REF!</v>
      </c>
      <c r="BUK36" s="273" t="e">
        <f t="shared" ref="BUK36" si="1895">+CONCATENATE(BUL36,BUN36)</f>
        <v>#REF!</v>
      </c>
      <c r="BUL36" s="273" t="e">
        <f t="shared" ref="BUL36" si="1896">+CONCATENATE(BUM36,BUO36)</f>
        <v>#REF!</v>
      </c>
      <c r="BUM36" s="273" t="e">
        <f t="shared" ref="BUM36" si="1897">+CONCATENATE(BUN36,BUP36)</f>
        <v>#REF!</v>
      </c>
      <c r="BUN36" s="273" t="e">
        <f t="shared" ref="BUN36" si="1898">+CONCATENATE(BUO36,BUQ36)</f>
        <v>#REF!</v>
      </c>
      <c r="BUO36" s="273" t="e">
        <f t="shared" ref="BUO36" si="1899">+CONCATENATE(BUP36,BUR36)</f>
        <v>#REF!</v>
      </c>
      <c r="BUP36" s="273" t="e">
        <f t="shared" ref="BUP36" si="1900">+CONCATENATE(BUQ36,BUS36)</f>
        <v>#REF!</v>
      </c>
      <c r="BUQ36" s="273" t="e">
        <f t="shared" ref="BUQ36" si="1901">+CONCATENATE(BUR36,BUT36)</f>
        <v>#REF!</v>
      </c>
      <c r="BUR36" s="273" t="e">
        <f t="shared" ref="BUR36" si="1902">+CONCATENATE(BUS36,BUU36)</f>
        <v>#REF!</v>
      </c>
      <c r="BUS36" s="273" t="e">
        <f t="shared" ref="BUS36" si="1903">+CONCATENATE(BUT36,BUV36)</f>
        <v>#REF!</v>
      </c>
      <c r="BUT36" s="273" t="e">
        <f t="shared" ref="BUT36" si="1904">+CONCATENATE(BUU36,BUW36)</f>
        <v>#REF!</v>
      </c>
      <c r="BUU36" s="273" t="e">
        <f t="shared" ref="BUU36" si="1905">+CONCATENATE(BUV36,BUX36)</f>
        <v>#REF!</v>
      </c>
      <c r="BUV36" s="273" t="e">
        <f t="shared" ref="BUV36" si="1906">+CONCATENATE(BUW36,BUY36)</f>
        <v>#REF!</v>
      </c>
      <c r="BUW36" s="273" t="e">
        <f t="shared" ref="BUW36" si="1907">+CONCATENATE(BUX36,BUZ36)</f>
        <v>#REF!</v>
      </c>
      <c r="BUX36" s="273" t="e">
        <f t="shared" ref="BUX36" si="1908">+CONCATENATE(BUY36,BVA36)</f>
        <v>#REF!</v>
      </c>
      <c r="BUY36" s="273" t="e">
        <f t="shared" ref="BUY36" si="1909">+CONCATENATE(BUZ36,BVB36)</f>
        <v>#REF!</v>
      </c>
      <c r="BUZ36" s="273" t="e">
        <f t="shared" ref="BUZ36" si="1910">+CONCATENATE(BVA36,BVC36)</f>
        <v>#REF!</v>
      </c>
      <c r="BVA36" s="273" t="e">
        <f t="shared" ref="BVA36" si="1911">+CONCATENATE(BVB36,BVD36)</f>
        <v>#REF!</v>
      </c>
      <c r="BVB36" s="273" t="e">
        <f t="shared" ref="BVB36" si="1912">+CONCATENATE(BVC36,BVE36)</f>
        <v>#REF!</v>
      </c>
      <c r="BVC36" s="273" t="e">
        <f t="shared" ref="BVC36" si="1913">+CONCATENATE(BVD36,BVF36)</f>
        <v>#REF!</v>
      </c>
      <c r="BVD36" s="273" t="e">
        <f t="shared" ref="BVD36" si="1914">+CONCATENATE(BVE36,BVG36)</f>
        <v>#REF!</v>
      </c>
      <c r="BVE36" s="273" t="e">
        <f t="shared" ref="BVE36" si="1915">+CONCATENATE(BVF36,BVH36)</f>
        <v>#REF!</v>
      </c>
      <c r="BVF36" s="273" t="e">
        <f t="shared" ref="BVF36" si="1916">+CONCATENATE(BVG36,BVI36)</f>
        <v>#REF!</v>
      </c>
      <c r="BVG36" s="273" t="e">
        <f t="shared" ref="BVG36" si="1917">+CONCATENATE(BVH36,BVJ36)</f>
        <v>#REF!</v>
      </c>
      <c r="BVH36" s="273" t="e">
        <f t="shared" ref="BVH36" si="1918">+CONCATENATE(BVI36,BVK36)</f>
        <v>#REF!</v>
      </c>
      <c r="BVI36" s="273" t="e">
        <f t="shared" ref="BVI36" si="1919">+CONCATENATE(BVJ36,BVL36)</f>
        <v>#REF!</v>
      </c>
      <c r="BVJ36" s="273" t="e">
        <f t="shared" ref="BVJ36" si="1920">+CONCATENATE(BVK36,BVM36)</f>
        <v>#REF!</v>
      </c>
      <c r="BVK36" s="273" t="e">
        <f t="shared" ref="BVK36" si="1921">+CONCATENATE(BVL36,BVN36)</f>
        <v>#REF!</v>
      </c>
      <c r="BVL36" s="273" t="e">
        <f t="shared" ref="BVL36" si="1922">+CONCATENATE(BVM36,BVO36)</f>
        <v>#REF!</v>
      </c>
      <c r="BVM36" s="273" t="e">
        <f t="shared" ref="BVM36" si="1923">+CONCATENATE(BVN36,BVP36)</f>
        <v>#REF!</v>
      </c>
      <c r="BVN36" s="273" t="e">
        <f t="shared" ref="BVN36" si="1924">+CONCATENATE(BVO36,BVQ36)</f>
        <v>#REF!</v>
      </c>
      <c r="BVO36" s="273" t="e">
        <f t="shared" ref="BVO36" si="1925">+CONCATENATE(BVP36,BVR36)</f>
        <v>#REF!</v>
      </c>
      <c r="BVP36" s="273" t="e">
        <f t="shared" ref="BVP36" si="1926">+CONCATENATE(BVQ36,BVS36)</f>
        <v>#REF!</v>
      </c>
      <c r="BVQ36" s="273" t="e">
        <f t="shared" ref="BVQ36" si="1927">+CONCATENATE(BVR36,BVT36)</f>
        <v>#REF!</v>
      </c>
      <c r="BVR36" s="273" t="e">
        <f t="shared" ref="BVR36" si="1928">+CONCATENATE(BVS36,BVU36)</f>
        <v>#REF!</v>
      </c>
      <c r="BVS36" s="273" t="e">
        <f t="shared" ref="BVS36" si="1929">+CONCATENATE(BVT36,BVV36)</f>
        <v>#REF!</v>
      </c>
      <c r="BVT36" s="273" t="e">
        <f t="shared" ref="BVT36" si="1930">+CONCATENATE(BVU36,BVW36)</f>
        <v>#REF!</v>
      </c>
      <c r="BVU36" s="273" t="e">
        <f t="shared" ref="BVU36" si="1931">+CONCATENATE(BVV36,BVX36)</f>
        <v>#REF!</v>
      </c>
      <c r="BVV36" s="273" t="e">
        <f t="shared" ref="BVV36" si="1932">+CONCATENATE(BVW36,BVY36)</f>
        <v>#REF!</v>
      </c>
      <c r="BVW36" s="273" t="e">
        <f t="shared" ref="BVW36" si="1933">+CONCATENATE(BVX36,BVZ36)</f>
        <v>#REF!</v>
      </c>
      <c r="BVX36" s="273" t="e">
        <f t="shared" ref="BVX36" si="1934">+CONCATENATE(BVY36,BWA36)</f>
        <v>#REF!</v>
      </c>
      <c r="BVY36" s="273" t="e">
        <f t="shared" ref="BVY36" si="1935">+CONCATENATE(BVZ36,BWB36)</f>
        <v>#REF!</v>
      </c>
      <c r="BVZ36" s="273" t="e">
        <f t="shared" ref="BVZ36" si="1936">+CONCATENATE(BWA36,BWC36)</f>
        <v>#REF!</v>
      </c>
      <c r="BWA36" s="273" t="e">
        <f t="shared" ref="BWA36" si="1937">+CONCATENATE(BWB36,BWD36)</f>
        <v>#REF!</v>
      </c>
      <c r="BWB36" s="273" t="e">
        <f t="shared" ref="BWB36" si="1938">+CONCATENATE(BWC36,BWE36)</f>
        <v>#REF!</v>
      </c>
      <c r="BWC36" s="273" t="e">
        <f t="shared" ref="BWC36" si="1939">+CONCATENATE(BWD36,BWF36)</f>
        <v>#REF!</v>
      </c>
      <c r="BWD36" s="273" t="e">
        <f t="shared" ref="BWD36" si="1940">+CONCATENATE(BWE36,BWG36)</f>
        <v>#REF!</v>
      </c>
      <c r="BWE36" s="273" t="e">
        <f t="shared" ref="BWE36" si="1941">+CONCATENATE(BWF36,BWH36)</f>
        <v>#REF!</v>
      </c>
      <c r="BWF36" s="273" t="e">
        <f t="shared" ref="BWF36" si="1942">+CONCATENATE(BWG36,BWI36)</f>
        <v>#REF!</v>
      </c>
      <c r="BWG36" s="273" t="e">
        <f t="shared" ref="BWG36" si="1943">+CONCATENATE(BWH36,BWJ36)</f>
        <v>#REF!</v>
      </c>
      <c r="BWH36" s="273" t="e">
        <f t="shared" ref="BWH36" si="1944">+CONCATENATE(BWI36,BWK36)</f>
        <v>#REF!</v>
      </c>
      <c r="BWI36" s="273" t="e">
        <f t="shared" ref="BWI36" si="1945">+CONCATENATE(BWJ36,BWL36)</f>
        <v>#REF!</v>
      </c>
      <c r="BWJ36" s="273" t="e">
        <f t="shared" ref="BWJ36" si="1946">+CONCATENATE(BWK36,BWM36)</f>
        <v>#REF!</v>
      </c>
      <c r="BWK36" s="273" t="e">
        <f t="shared" ref="BWK36" si="1947">+CONCATENATE(BWL36,BWN36)</f>
        <v>#REF!</v>
      </c>
      <c r="BWL36" s="273" t="e">
        <f t="shared" ref="BWL36" si="1948">+CONCATENATE(BWM36,BWO36)</f>
        <v>#REF!</v>
      </c>
      <c r="BWM36" s="273" t="e">
        <f t="shared" ref="BWM36" si="1949">+CONCATENATE(BWN36,BWP36)</f>
        <v>#REF!</v>
      </c>
      <c r="BWN36" s="273" t="e">
        <f t="shared" ref="BWN36" si="1950">+CONCATENATE(BWO36,BWQ36)</f>
        <v>#REF!</v>
      </c>
      <c r="BWO36" s="273" t="e">
        <f t="shared" ref="BWO36" si="1951">+CONCATENATE(BWP36,BWR36)</f>
        <v>#REF!</v>
      </c>
      <c r="BWP36" s="273" t="e">
        <f t="shared" ref="BWP36" si="1952">+CONCATENATE(BWQ36,BWS36)</f>
        <v>#REF!</v>
      </c>
      <c r="BWQ36" s="273" t="e">
        <f t="shared" ref="BWQ36" si="1953">+CONCATENATE(BWR36,BWT36)</f>
        <v>#REF!</v>
      </c>
      <c r="BWR36" s="273" t="e">
        <f t="shared" ref="BWR36" si="1954">+CONCATENATE(BWS36,BWU36)</f>
        <v>#REF!</v>
      </c>
      <c r="BWS36" s="273" t="e">
        <f t="shared" ref="BWS36" si="1955">+CONCATENATE(BWT36,BWV36)</f>
        <v>#REF!</v>
      </c>
      <c r="BWT36" s="273" t="e">
        <f t="shared" ref="BWT36" si="1956">+CONCATENATE(BWU36,BWW36)</f>
        <v>#REF!</v>
      </c>
      <c r="BWU36" s="273" t="e">
        <f t="shared" ref="BWU36" si="1957">+CONCATENATE(BWV36,BWX36)</f>
        <v>#REF!</v>
      </c>
      <c r="BWV36" s="273" t="e">
        <f t="shared" ref="BWV36" si="1958">+CONCATENATE(BWW36,BWY36)</f>
        <v>#REF!</v>
      </c>
      <c r="BWW36" s="273" t="e">
        <f t="shared" ref="BWW36" si="1959">+CONCATENATE(BWX36,BWZ36)</f>
        <v>#REF!</v>
      </c>
      <c r="BWX36" s="273" t="e">
        <f t="shared" ref="BWX36" si="1960">+CONCATENATE(BWY36,BXA36)</f>
        <v>#REF!</v>
      </c>
      <c r="BWY36" s="273" t="e">
        <f t="shared" ref="BWY36" si="1961">+CONCATENATE(BWZ36,BXB36)</f>
        <v>#REF!</v>
      </c>
      <c r="BWZ36" s="273" t="e">
        <f t="shared" ref="BWZ36" si="1962">+CONCATENATE(BXA36,BXC36)</f>
        <v>#REF!</v>
      </c>
      <c r="BXA36" s="273" t="e">
        <f t="shared" ref="BXA36" si="1963">+CONCATENATE(BXB36,BXD36)</f>
        <v>#REF!</v>
      </c>
      <c r="BXB36" s="273" t="e">
        <f t="shared" ref="BXB36" si="1964">+CONCATENATE(BXC36,BXE36)</f>
        <v>#REF!</v>
      </c>
      <c r="BXC36" s="273" t="e">
        <f t="shared" ref="BXC36" si="1965">+CONCATENATE(BXD36,BXF36)</f>
        <v>#REF!</v>
      </c>
      <c r="BXD36" s="273" t="e">
        <f t="shared" ref="BXD36" si="1966">+CONCATENATE(BXE36,BXG36)</f>
        <v>#REF!</v>
      </c>
      <c r="BXE36" s="273" t="e">
        <f t="shared" ref="BXE36" si="1967">+CONCATENATE(BXF36,BXH36)</f>
        <v>#REF!</v>
      </c>
      <c r="BXF36" s="273" t="e">
        <f t="shared" ref="BXF36" si="1968">+CONCATENATE(BXG36,BXI36)</f>
        <v>#REF!</v>
      </c>
      <c r="BXG36" s="273" t="e">
        <f t="shared" ref="BXG36" si="1969">+CONCATENATE(BXH36,BXJ36)</f>
        <v>#REF!</v>
      </c>
      <c r="BXH36" s="273" t="e">
        <f t="shared" ref="BXH36" si="1970">+CONCATENATE(BXI36,BXK36)</f>
        <v>#REF!</v>
      </c>
      <c r="BXI36" s="273" t="e">
        <f t="shared" ref="BXI36" si="1971">+CONCATENATE(BXJ36,BXL36)</f>
        <v>#REF!</v>
      </c>
      <c r="BXJ36" s="273" t="e">
        <f t="shared" ref="BXJ36" si="1972">+CONCATENATE(BXK36,BXM36)</f>
        <v>#REF!</v>
      </c>
      <c r="BXK36" s="273" t="e">
        <f t="shared" ref="BXK36" si="1973">+CONCATENATE(BXL36,BXN36)</f>
        <v>#REF!</v>
      </c>
      <c r="BXL36" s="273" t="e">
        <f t="shared" ref="BXL36" si="1974">+CONCATENATE(BXM36,BXO36)</f>
        <v>#REF!</v>
      </c>
      <c r="BXM36" s="273" t="e">
        <f t="shared" ref="BXM36" si="1975">+CONCATENATE(BXN36,BXP36)</f>
        <v>#REF!</v>
      </c>
      <c r="BXN36" s="273" t="e">
        <f t="shared" ref="BXN36" si="1976">+CONCATENATE(BXO36,BXQ36)</f>
        <v>#REF!</v>
      </c>
      <c r="BXO36" s="273" t="e">
        <f t="shared" ref="BXO36" si="1977">+CONCATENATE(BXP36,BXR36)</f>
        <v>#REF!</v>
      </c>
      <c r="BXP36" s="273" t="e">
        <f t="shared" ref="BXP36" si="1978">+CONCATENATE(BXQ36,BXS36)</f>
        <v>#REF!</v>
      </c>
      <c r="BXQ36" s="273" t="e">
        <f t="shared" ref="BXQ36" si="1979">+CONCATENATE(BXR36,BXT36)</f>
        <v>#REF!</v>
      </c>
      <c r="BXR36" s="273" t="e">
        <f t="shared" ref="BXR36" si="1980">+CONCATENATE(BXS36,BXU36)</f>
        <v>#REF!</v>
      </c>
      <c r="BXS36" s="273" t="e">
        <f t="shared" ref="BXS36" si="1981">+CONCATENATE(BXT36,BXV36)</f>
        <v>#REF!</v>
      </c>
      <c r="BXT36" s="273" t="e">
        <f t="shared" ref="BXT36" si="1982">+CONCATENATE(BXU36,BXW36)</f>
        <v>#REF!</v>
      </c>
      <c r="BXU36" s="273" t="e">
        <f t="shared" ref="BXU36" si="1983">+CONCATENATE(BXV36,BXX36)</f>
        <v>#REF!</v>
      </c>
      <c r="BXV36" s="273" t="e">
        <f t="shared" ref="BXV36" si="1984">+CONCATENATE(BXW36,BXY36)</f>
        <v>#REF!</v>
      </c>
      <c r="BXW36" s="273" t="e">
        <f t="shared" ref="BXW36" si="1985">+CONCATENATE(BXX36,BXZ36)</f>
        <v>#REF!</v>
      </c>
      <c r="BXX36" s="273" t="e">
        <f t="shared" ref="BXX36" si="1986">+CONCATENATE(BXY36,BYA36)</f>
        <v>#REF!</v>
      </c>
      <c r="BXY36" s="273" t="e">
        <f t="shared" ref="BXY36" si="1987">+CONCATENATE(BXZ36,BYB36)</f>
        <v>#REF!</v>
      </c>
      <c r="BXZ36" s="273" t="e">
        <f t="shared" ref="BXZ36" si="1988">+CONCATENATE(BYA36,BYC36)</f>
        <v>#REF!</v>
      </c>
      <c r="BYA36" s="273" t="e">
        <f t="shared" ref="BYA36" si="1989">+CONCATENATE(BYB36,BYD36)</f>
        <v>#REF!</v>
      </c>
      <c r="BYB36" s="273" t="e">
        <f t="shared" ref="BYB36" si="1990">+CONCATENATE(BYC36,BYE36)</f>
        <v>#REF!</v>
      </c>
      <c r="BYC36" s="273" t="e">
        <f t="shared" ref="BYC36" si="1991">+CONCATENATE(BYD36,BYF36)</f>
        <v>#REF!</v>
      </c>
      <c r="BYD36" s="273" t="e">
        <f t="shared" ref="BYD36" si="1992">+CONCATENATE(BYE36,BYG36)</f>
        <v>#REF!</v>
      </c>
      <c r="BYE36" s="273" t="e">
        <f t="shared" ref="BYE36" si="1993">+CONCATENATE(BYF36,BYH36)</f>
        <v>#REF!</v>
      </c>
      <c r="BYF36" s="273" t="e">
        <f t="shared" ref="BYF36" si="1994">+CONCATENATE(BYG36,BYI36)</f>
        <v>#REF!</v>
      </c>
      <c r="BYG36" s="273" t="e">
        <f t="shared" ref="BYG36" si="1995">+CONCATENATE(BYH36,BYJ36)</f>
        <v>#REF!</v>
      </c>
      <c r="BYH36" s="273" t="e">
        <f t="shared" ref="BYH36" si="1996">+CONCATENATE(BYI36,BYK36)</f>
        <v>#REF!</v>
      </c>
      <c r="BYI36" s="273" t="e">
        <f t="shared" ref="BYI36" si="1997">+CONCATENATE(BYJ36,BYL36)</f>
        <v>#REF!</v>
      </c>
      <c r="BYJ36" s="273" t="e">
        <f t="shared" ref="BYJ36" si="1998">+CONCATENATE(BYK36,BYM36)</f>
        <v>#REF!</v>
      </c>
      <c r="BYK36" s="273" t="e">
        <f t="shared" ref="BYK36" si="1999">+CONCATENATE(BYL36,BYN36)</f>
        <v>#REF!</v>
      </c>
      <c r="BYL36" s="273" t="e">
        <f t="shared" ref="BYL36" si="2000">+CONCATENATE(BYM36,BYO36)</f>
        <v>#REF!</v>
      </c>
      <c r="BYM36" s="273" t="e">
        <f t="shared" ref="BYM36" si="2001">+CONCATENATE(BYN36,BYP36)</f>
        <v>#REF!</v>
      </c>
      <c r="BYN36" s="273" t="e">
        <f t="shared" ref="BYN36" si="2002">+CONCATENATE(BYO36,BYQ36)</f>
        <v>#REF!</v>
      </c>
      <c r="BYO36" s="273" t="e">
        <f t="shared" ref="BYO36" si="2003">+CONCATENATE(BYP36,BYR36)</f>
        <v>#REF!</v>
      </c>
      <c r="BYP36" s="273" t="e">
        <f t="shared" ref="BYP36" si="2004">+CONCATENATE(BYQ36,BYS36)</f>
        <v>#REF!</v>
      </c>
      <c r="BYQ36" s="273" t="e">
        <f t="shared" ref="BYQ36" si="2005">+CONCATENATE(BYR36,BYT36)</f>
        <v>#REF!</v>
      </c>
      <c r="BYR36" s="273" t="e">
        <f t="shared" ref="BYR36" si="2006">+CONCATENATE(BYS36,BYU36)</f>
        <v>#REF!</v>
      </c>
      <c r="BYS36" s="273" t="e">
        <f t="shared" ref="BYS36" si="2007">+CONCATENATE(BYT36,BYV36)</f>
        <v>#REF!</v>
      </c>
      <c r="BYT36" s="273" t="e">
        <f t="shared" ref="BYT36" si="2008">+CONCATENATE(BYU36,BYW36)</f>
        <v>#REF!</v>
      </c>
      <c r="BYU36" s="273" t="e">
        <f t="shared" ref="BYU36" si="2009">+CONCATENATE(BYV36,BYX36)</f>
        <v>#REF!</v>
      </c>
      <c r="BYV36" s="273" t="e">
        <f t="shared" ref="BYV36" si="2010">+CONCATENATE(BYW36,BYY36)</f>
        <v>#REF!</v>
      </c>
      <c r="BYW36" s="273" t="e">
        <f t="shared" ref="BYW36" si="2011">+CONCATENATE(BYX36,BYZ36)</f>
        <v>#REF!</v>
      </c>
      <c r="BYX36" s="273" t="e">
        <f t="shared" ref="BYX36" si="2012">+CONCATENATE(BYY36,BZA36)</f>
        <v>#REF!</v>
      </c>
      <c r="BYY36" s="273" t="e">
        <f t="shared" ref="BYY36" si="2013">+CONCATENATE(BYZ36,BZB36)</f>
        <v>#REF!</v>
      </c>
      <c r="BYZ36" s="273" t="e">
        <f t="shared" ref="BYZ36" si="2014">+CONCATENATE(BZA36,BZC36)</f>
        <v>#REF!</v>
      </c>
      <c r="BZA36" s="273" t="e">
        <f t="shared" ref="BZA36" si="2015">+CONCATENATE(BZB36,BZD36)</f>
        <v>#REF!</v>
      </c>
      <c r="BZB36" s="273" t="e">
        <f t="shared" ref="BZB36" si="2016">+CONCATENATE(BZC36,BZE36)</f>
        <v>#REF!</v>
      </c>
      <c r="BZC36" s="273" t="e">
        <f t="shared" ref="BZC36" si="2017">+CONCATENATE(BZD36,BZF36)</f>
        <v>#REF!</v>
      </c>
      <c r="BZD36" s="273" t="e">
        <f t="shared" ref="BZD36" si="2018">+CONCATENATE(BZE36,BZG36)</f>
        <v>#REF!</v>
      </c>
      <c r="BZE36" s="273" t="e">
        <f t="shared" ref="BZE36" si="2019">+CONCATENATE(BZF36,BZH36)</f>
        <v>#REF!</v>
      </c>
      <c r="BZF36" s="273" t="e">
        <f t="shared" ref="BZF36" si="2020">+CONCATENATE(BZG36,BZI36)</f>
        <v>#REF!</v>
      </c>
      <c r="BZG36" s="273" t="e">
        <f t="shared" ref="BZG36" si="2021">+CONCATENATE(BZH36,BZJ36)</f>
        <v>#REF!</v>
      </c>
      <c r="BZH36" s="273" t="e">
        <f t="shared" ref="BZH36" si="2022">+CONCATENATE(BZI36,BZK36)</f>
        <v>#REF!</v>
      </c>
      <c r="BZI36" s="273" t="e">
        <f t="shared" ref="BZI36" si="2023">+CONCATENATE(BZJ36,BZL36)</f>
        <v>#REF!</v>
      </c>
      <c r="BZJ36" s="273" t="e">
        <f t="shared" ref="BZJ36" si="2024">+CONCATENATE(BZK36,BZM36)</f>
        <v>#REF!</v>
      </c>
      <c r="BZK36" s="273" t="e">
        <f t="shared" ref="BZK36" si="2025">+CONCATENATE(BZL36,BZN36)</f>
        <v>#REF!</v>
      </c>
      <c r="BZL36" s="273" t="e">
        <f t="shared" ref="BZL36" si="2026">+CONCATENATE(BZM36,BZO36)</f>
        <v>#REF!</v>
      </c>
      <c r="BZM36" s="273" t="e">
        <f t="shared" ref="BZM36" si="2027">+CONCATENATE(BZN36,BZP36)</f>
        <v>#REF!</v>
      </c>
      <c r="BZN36" s="273" t="e">
        <f t="shared" ref="BZN36" si="2028">+CONCATENATE(BZO36,BZQ36)</f>
        <v>#REF!</v>
      </c>
      <c r="BZO36" s="273" t="e">
        <f t="shared" ref="BZO36" si="2029">+CONCATENATE(BZP36,BZR36)</f>
        <v>#REF!</v>
      </c>
      <c r="BZP36" s="273" t="e">
        <f t="shared" ref="BZP36" si="2030">+CONCATENATE(BZQ36,BZS36)</f>
        <v>#REF!</v>
      </c>
      <c r="BZQ36" s="273" t="e">
        <f t="shared" ref="BZQ36" si="2031">+CONCATENATE(BZR36,BZT36)</f>
        <v>#REF!</v>
      </c>
      <c r="BZR36" s="273" t="e">
        <f t="shared" ref="BZR36" si="2032">+CONCATENATE(BZS36,BZU36)</f>
        <v>#REF!</v>
      </c>
      <c r="BZS36" s="273" t="e">
        <f t="shared" ref="BZS36" si="2033">+CONCATENATE(BZT36,BZV36)</f>
        <v>#REF!</v>
      </c>
      <c r="BZT36" s="273" t="e">
        <f t="shared" ref="BZT36" si="2034">+CONCATENATE(BZU36,BZW36)</f>
        <v>#REF!</v>
      </c>
      <c r="BZU36" s="273" t="e">
        <f t="shared" ref="BZU36" si="2035">+CONCATENATE(BZV36,BZX36)</f>
        <v>#REF!</v>
      </c>
      <c r="BZV36" s="273" t="e">
        <f t="shared" ref="BZV36" si="2036">+CONCATENATE(BZW36,BZY36)</f>
        <v>#REF!</v>
      </c>
      <c r="BZW36" s="273" t="e">
        <f t="shared" ref="BZW36" si="2037">+CONCATENATE(BZX36,BZZ36)</f>
        <v>#REF!</v>
      </c>
      <c r="BZX36" s="273" t="e">
        <f t="shared" ref="BZX36" si="2038">+CONCATENATE(BZY36,CAA36)</f>
        <v>#REF!</v>
      </c>
      <c r="BZY36" s="273" t="e">
        <f t="shared" ref="BZY36" si="2039">+CONCATENATE(BZZ36,CAB36)</f>
        <v>#REF!</v>
      </c>
      <c r="BZZ36" s="273" t="e">
        <f t="shared" ref="BZZ36" si="2040">+CONCATENATE(CAA36,CAC36)</f>
        <v>#REF!</v>
      </c>
      <c r="CAA36" s="273" t="e">
        <f t="shared" ref="CAA36" si="2041">+CONCATENATE(CAB36,CAD36)</f>
        <v>#REF!</v>
      </c>
      <c r="CAB36" s="273" t="e">
        <f t="shared" ref="CAB36" si="2042">+CONCATENATE(CAC36,CAE36)</f>
        <v>#REF!</v>
      </c>
      <c r="CAC36" s="273" t="e">
        <f t="shared" ref="CAC36" si="2043">+CONCATENATE(CAD36,CAF36)</f>
        <v>#REF!</v>
      </c>
      <c r="CAD36" s="273" t="e">
        <f t="shared" ref="CAD36" si="2044">+CONCATENATE(CAE36,CAG36)</f>
        <v>#REF!</v>
      </c>
      <c r="CAE36" s="273" t="e">
        <f t="shared" ref="CAE36" si="2045">+CONCATENATE(CAF36,CAH36)</f>
        <v>#REF!</v>
      </c>
      <c r="CAF36" s="273" t="e">
        <f t="shared" ref="CAF36" si="2046">+CONCATENATE(CAG36,CAI36)</f>
        <v>#REF!</v>
      </c>
      <c r="CAG36" s="273" t="e">
        <f t="shared" ref="CAG36" si="2047">+CONCATENATE(CAH36,CAJ36)</f>
        <v>#REF!</v>
      </c>
      <c r="CAH36" s="273" t="e">
        <f t="shared" ref="CAH36" si="2048">+CONCATENATE(CAI36,CAK36)</f>
        <v>#REF!</v>
      </c>
      <c r="CAI36" s="273" t="e">
        <f t="shared" ref="CAI36" si="2049">+CONCATENATE(CAJ36,CAL36)</f>
        <v>#REF!</v>
      </c>
      <c r="CAJ36" s="273" t="e">
        <f t="shared" ref="CAJ36" si="2050">+CONCATENATE(CAK36,CAM36)</f>
        <v>#REF!</v>
      </c>
      <c r="CAK36" s="273" t="e">
        <f t="shared" ref="CAK36" si="2051">+CONCATENATE(CAL36,CAN36)</f>
        <v>#REF!</v>
      </c>
      <c r="CAL36" s="273" t="e">
        <f t="shared" ref="CAL36" si="2052">+CONCATENATE(CAM36,CAO36)</f>
        <v>#REF!</v>
      </c>
      <c r="CAM36" s="273" t="e">
        <f t="shared" ref="CAM36" si="2053">+CONCATENATE(CAN36,CAP36)</f>
        <v>#REF!</v>
      </c>
      <c r="CAN36" s="273" t="e">
        <f t="shared" ref="CAN36" si="2054">+CONCATENATE(CAO36,CAQ36)</f>
        <v>#REF!</v>
      </c>
      <c r="CAO36" s="273" t="e">
        <f t="shared" ref="CAO36" si="2055">+CONCATENATE(CAP36,CAR36)</f>
        <v>#REF!</v>
      </c>
      <c r="CAP36" s="273" t="e">
        <f t="shared" ref="CAP36" si="2056">+CONCATENATE(CAQ36,CAS36)</f>
        <v>#REF!</v>
      </c>
      <c r="CAQ36" s="273" t="e">
        <f t="shared" ref="CAQ36" si="2057">+CONCATENATE(CAR36,CAT36)</f>
        <v>#REF!</v>
      </c>
      <c r="CAR36" s="273" t="e">
        <f t="shared" ref="CAR36" si="2058">+CONCATENATE(CAS36,CAU36)</f>
        <v>#REF!</v>
      </c>
      <c r="CAS36" s="273" t="e">
        <f t="shared" ref="CAS36" si="2059">+CONCATENATE(CAT36,CAV36)</f>
        <v>#REF!</v>
      </c>
      <c r="CAT36" s="273" t="e">
        <f t="shared" ref="CAT36" si="2060">+CONCATENATE(CAU36,CAW36)</f>
        <v>#REF!</v>
      </c>
      <c r="CAU36" s="273" t="e">
        <f t="shared" ref="CAU36" si="2061">+CONCATENATE(CAV36,CAX36)</f>
        <v>#REF!</v>
      </c>
      <c r="CAV36" s="273" t="e">
        <f t="shared" ref="CAV36" si="2062">+CONCATENATE(CAW36,CAY36)</f>
        <v>#REF!</v>
      </c>
      <c r="CAW36" s="273" t="e">
        <f t="shared" ref="CAW36" si="2063">+CONCATENATE(CAX36,CAZ36)</f>
        <v>#REF!</v>
      </c>
      <c r="CAX36" s="273" t="e">
        <f t="shared" ref="CAX36" si="2064">+CONCATENATE(CAY36,CBA36)</f>
        <v>#REF!</v>
      </c>
      <c r="CAY36" s="273" t="e">
        <f t="shared" ref="CAY36" si="2065">+CONCATENATE(CAZ36,CBB36)</f>
        <v>#REF!</v>
      </c>
      <c r="CAZ36" s="273" t="e">
        <f t="shared" ref="CAZ36" si="2066">+CONCATENATE(CBA36,CBC36)</f>
        <v>#REF!</v>
      </c>
      <c r="CBA36" s="273" t="e">
        <f t="shared" ref="CBA36" si="2067">+CONCATENATE(CBB36,CBD36)</f>
        <v>#REF!</v>
      </c>
      <c r="CBB36" s="273" t="e">
        <f t="shared" ref="CBB36" si="2068">+CONCATENATE(CBC36,CBE36)</f>
        <v>#REF!</v>
      </c>
      <c r="CBC36" s="273" t="e">
        <f t="shared" ref="CBC36" si="2069">+CONCATENATE(CBD36,CBF36)</f>
        <v>#REF!</v>
      </c>
      <c r="CBD36" s="273" t="e">
        <f t="shared" ref="CBD36" si="2070">+CONCATENATE(CBE36,CBG36)</f>
        <v>#REF!</v>
      </c>
      <c r="CBE36" s="273" t="e">
        <f t="shared" ref="CBE36" si="2071">+CONCATENATE(CBF36,CBH36)</f>
        <v>#REF!</v>
      </c>
      <c r="CBF36" s="273" t="e">
        <f t="shared" ref="CBF36" si="2072">+CONCATENATE(CBG36,CBI36)</f>
        <v>#REF!</v>
      </c>
      <c r="CBG36" s="273" t="e">
        <f t="shared" ref="CBG36" si="2073">+CONCATENATE(CBH36,CBJ36)</f>
        <v>#REF!</v>
      </c>
      <c r="CBH36" s="273" t="e">
        <f t="shared" ref="CBH36" si="2074">+CONCATENATE(CBI36,CBK36)</f>
        <v>#REF!</v>
      </c>
      <c r="CBI36" s="273" t="e">
        <f t="shared" ref="CBI36" si="2075">+CONCATENATE(CBJ36,CBL36)</f>
        <v>#REF!</v>
      </c>
      <c r="CBJ36" s="273" t="e">
        <f t="shared" ref="CBJ36" si="2076">+CONCATENATE(CBK36,CBM36)</f>
        <v>#REF!</v>
      </c>
      <c r="CBK36" s="273" t="e">
        <f t="shared" ref="CBK36" si="2077">+CONCATENATE(CBL36,CBN36)</f>
        <v>#REF!</v>
      </c>
      <c r="CBL36" s="273" t="e">
        <f t="shared" ref="CBL36" si="2078">+CONCATENATE(CBM36,CBO36)</f>
        <v>#REF!</v>
      </c>
      <c r="CBM36" s="273" t="e">
        <f t="shared" ref="CBM36" si="2079">+CONCATENATE(CBN36,CBP36)</f>
        <v>#REF!</v>
      </c>
      <c r="CBN36" s="273" t="e">
        <f t="shared" ref="CBN36" si="2080">+CONCATENATE(CBO36,CBQ36)</f>
        <v>#REF!</v>
      </c>
      <c r="CBO36" s="273" t="e">
        <f t="shared" ref="CBO36" si="2081">+CONCATENATE(CBP36,CBR36)</f>
        <v>#REF!</v>
      </c>
      <c r="CBP36" s="273" t="e">
        <f t="shared" ref="CBP36" si="2082">+CONCATENATE(CBQ36,CBS36)</f>
        <v>#REF!</v>
      </c>
      <c r="CBQ36" s="273" t="e">
        <f t="shared" ref="CBQ36" si="2083">+CONCATENATE(CBR36,CBT36)</f>
        <v>#REF!</v>
      </c>
      <c r="CBR36" s="273" t="e">
        <f t="shared" ref="CBR36" si="2084">+CONCATENATE(CBS36,CBU36)</f>
        <v>#REF!</v>
      </c>
      <c r="CBS36" s="273" t="e">
        <f t="shared" ref="CBS36" si="2085">+CONCATENATE(CBT36,CBV36)</f>
        <v>#REF!</v>
      </c>
      <c r="CBT36" s="273" t="e">
        <f t="shared" ref="CBT36" si="2086">+CONCATENATE(CBU36,CBW36)</f>
        <v>#REF!</v>
      </c>
      <c r="CBU36" s="273" t="e">
        <f t="shared" ref="CBU36" si="2087">+CONCATENATE(CBV36,CBX36)</f>
        <v>#REF!</v>
      </c>
      <c r="CBV36" s="273" t="e">
        <f t="shared" ref="CBV36" si="2088">+CONCATENATE(CBW36,CBY36)</f>
        <v>#REF!</v>
      </c>
      <c r="CBW36" s="273" t="e">
        <f t="shared" ref="CBW36" si="2089">+CONCATENATE(CBX36,CBZ36)</f>
        <v>#REF!</v>
      </c>
      <c r="CBX36" s="273" t="e">
        <f t="shared" ref="CBX36" si="2090">+CONCATENATE(CBY36,CCA36)</f>
        <v>#REF!</v>
      </c>
      <c r="CBY36" s="273" t="e">
        <f t="shared" ref="CBY36" si="2091">+CONCATENATE(CBZ36,CCB36)</f>
        <v>#REF!</v>
      </c>
      <c r="CBZ36" s="273" t="e">
        <f t="shared" ref="CBZ36" si="2092">+CONCATENATE(CCA36,CCC36)</f>
        <v>#REF!</v>
      </c>
      <c r="CCA36" s="273" t="e">
        <f t="shared" ref="CCA36" si="2093">+CONCATENATE(CCB36,CCD36)</f>
        <v>#REF!</v>
      </c>
      <c r="CCB36" s="273" t="e">
        <f t="shared" ref="CCB36" si="2094">+CONCATENATE(CCC36,CCE36)</f>
        <v>#REF!</v>
      </c>
      <c r="CCC36" s="273" t="e">
        <f t="shared" ref="CCC36" si="2095">+CONCATENATE(CCD36,CCF36)</f>
        <v>#REF!</v>
      </c>
      <c r="CCD36" s="273" t="e">
        <f t="shared" ref="CCD36" si="2096">+CONCATENATE(CCE36,CCG36)</f>
        <v>#REF!</v>
      </c>
      <c r="CCE36" s="273" t="e">
        <f t="shared" ref="CCE36" si="2097">+CONCATENATE(CCF36,CCH36)</f>
        <v>#REF!</v>
      </c>
      <c r="CCF36" s="273" t="e">
        <f t="shared" ref="CCF36" si="2098">+CONCATENATE(CCG36,CCI36)</f>
        <v>#REF!</v>
      </c>
      <c r="CCG36" s="273" t="e">
        <f t="shared" ref="CCG36" si="2099">+CONCATENATE(CCH36,CCJ36)</f>
        <v>#REF!</v>
      </c>
      <c r="CCH36" s="273" t="e">
        <f t="shared" ref="CCH36" si="2100">+CONCATENATE(CCI36,CCK36)</f>
        <v>#REF!</v>
      </c>
      <c r="CCI36" s="273" t="e">
        <f t="shared" ref="CCI36" si="2101">+CONCATENATE(CCJ36,CCL36)</f>
        <v>#REF!</v>
      </c>
      <c r="CCJ36" s="273" t="e">
        <f t="shared" ref="CCJ36" si="2102">+CONCATENATE(CCK36,CCM36)</f>
        <v>#REF!</v>
      </c>
      <c r="CCK36" s="273" t="e">
        <f t="shared" ref="CCK36" si="2103">+CONCATENATE(CCL36,CCN36)</f>
        <v>#REF!</v>
      </c>
      <c r="CCL36" s="273" t="e">
        <f t="shared" ref="CCL36" si="2104">+CONCATENATE(CCM36,CCO36)</f>
        <v>#REF!</v>
      </c>
      <c r="CCM36" s="273" t="e">
        <f t="shared" ref="CCM36" si="2105">+CONCATENATE(CCN36,CCP36)</f>
        <v>#REF!</v>
      </c>
      <c r="CCN36" s="273" t="e">
        <f t="shared" ref="CCN36" si="2106">+CONCATENATE(CCO36,CCQ36)</f>
        <v>#REF!</v>
      </c>
      <c r="CCO36" s="273" t="e">
        <f t="shared" ref="CCO36" si="2107">+CONCATENATE(CCP36,CCR36)</f>
        <v>#REF!</v>
      </c>
      <c r="CCP36" s="273" t="e">
        <f t="shared" ref="CCP36" si="2108">+CONCATENATE(CCQ36,CCS36)</f>
        <v>#REF!</v>
      </c>
      <c r="CCQ36" s="273" t="e">
        <f t="shared" ref="CCQ36" si="2109">+CONCATENATE(CCR36,CCT36)</f>
        <v>#REF!</v>
      </c>
      <c r="CCR36" s="273" t="e">
        <f t="shared" ref="CCR36" si="2110">+CONCATENATE(CCS36,CCU36)</f>
        <v>#REF!</v>
      </c>
      <c r="CCS36" s="273" t="e">
        <f t="shared" ref="CCS36" si="2111">+CONCATENATE(CCT36,CCV36)</f>
        <v>#REF!</v>
      </c>
      <c r="CCT36" s="273" t="e">
        <f t="shared" ref="CCT36" si="2112">+CONCATENATE(CCU36,CCW36)</f>
        <v>#REF!</v>
      </c>
      <c r="CCU36" s="273" t="e">
        <f t="shared" ref="CCU36" si="2113">+CONCATENATE(CCV36,CCX36)</f>
        <v>#REF!</v>
      </c>
      <c r="CCV36" s="273" t="e">
        <f t="shared" ref="CCV36" si="2114">+CONCATENATE(CCW36,CCY36)</f>
        <v>#REF!</v>
      </c>
      <c r="CCW36" s="273" t="e">
        <f t="shared" ref="CCW36" si="2115">+CONCATENATE(CCX36,CCZ36)</f>
        <v>#REF!</v>
      </c>
      <c r="CCX36" s="273" t="e">
        <f t="shared" ref="CCX36" si="2116">+CONCATENATE(CCY36,CDA36)</f>
        <v>#REF!</v>
      </c>
      <c r="CCY36" s="273" t="e">
        <f t="shared" ref="CCY36" si="2117">+CONCATENATE(CCZ36,CDB36)</f>
        <v>#REF!</v>
      </c>
      <c r="CCZ36" s="273" t="e">
        <f t="shared" ref="CCZ36" si="2118">+CONCATENATE(CDA36,CDC36)</f>
        <v>#REF!</v>
      </c>
      <c r="CDA36" s="273" t="e">
        <f t="shared" ref="CDA36" si="2119">+CONCATENATE(CDB36,CDD36)</f>
        <v>#REF!</v>
      </c>
      <c r="CDB36" s="273" t="e">
        <f t="shared" ref="CDB36" si="2120">+CONCATENATE(CDC36,CDE36)</f>
        <v>#REF!</v>
      </c>
      <c r="CDC36" s="273" t="e">
        <f t="shared" ref="CDC36" si="2121">+CONCATENATE(CDD36,CDF36)</f>
        <v>#REF!</v>
      </c>
      <c r="CDD36" s="273" t="e">
        <f t="shared" ref="CDD36" si="2122">+CONCATENATE(CDE36,CDG36)</f>
        <v>#REF!</v>
      </c>
      <c r="CDE36" s="273" t="e">
        <f t="shared" ref="CDE36" si="2123">+CONCATENATE(CDF36,CDH36)</f>
        <v>#REF!</v>
      </c>
      <c r="CDF36" s="273" t="e">
        <f t="shared" ref="CDF36" si="2124">+CONCATENATE(CDG36,CDI36)</f>
        <v>#REF!</v>
      </c>
      <c r="CDG36" s="273" t="e">
        <f t="shared" ref="CDG36" si="2125">+CONCATENATE(CDH36,CDJ36)</f>
        <v>#REF!</v>
      </c>
      <c r="CDH36" s="273" t="e">
        <f t="shared" ref="CDH36" si="2126">+CONCATENATE(CDI36,CDK36)</f>
        <v>#REF!</v>
      </c>
      <c r="CDI36" s="273" t="e">
        <f t="shared" ref="CDI36" si="2127">+CONCATENATE(CDJ36,CDL36)</f>
        <v>#REF!</v>
      </c>
      <c r="CDJ36" s="273" t="e">
        <f t="shared" ref="CDJ36" si="2128">+CONCATENATE(CDK36,CDM36)</f>
        <v>#REF!</v>
      </c>
      <c r="CDK36" s="273" t="e">
        <f t="shared" ref="CDK36" si="2129">+CONCATENATE(CDL36,CDN36)</f>
        <v>#REF!</v>
      </c>
      <c r="CDL36" s="273" t="e">
        <f t="shared" ref="CDL36" si="2130">+CONCATENATE(CDM36,CDO36)</f>
        <v>#REF!</v>
      </c>
      <c r="CDM36" s="273" t="e">
        <f t="shared" ref="CDM36" si="2131">+CONCATENATE(CDN36,CDP36)</f>
        <v>#REF!</v>
      </c>
      <c r="CDN36" s="273" t="e">
        <f t="shared" ref="CDN36" si="2132">+CONCATENATE(CDO36,CDQ36)</f>
        <v>#REF!</v>
      </c>
      <c r="CDO36" s="273" t="e">
        <f t="shared" ref="CDO36" si="2133">+CONCATENATE(CDP36,CDR36)</f>
        <v>#REF!</v>
      </c>
      <c r="CDP36" s="273" t="e">
        <f t="shared" ref="CDP36" si="2134">+CONCATENATE(CDQ36,CDS36)</f>
        <v>#REF!</v>
      </c>
      <c r="CDQ36" s="273" t="e">
        <f t="shared" ref="CDQ36" si="2135">+CONCATENATE(CDR36,CDT36)</f>
        <v>#REF!</v>
      </c>
      <c r="CDR36" s="273" t="e">
        <f t="shared" ref="CDR36" si="2136">+CONCATENATE(CDS36,CDU36)</f>
        <v>#REF!</v>
      </c>
      <c r="CDS36" s="273" t="e">
        <f t="shared" ref="CDS36" si="2137">+CONCATENATE(CDT36,CDV36)</f>
        <v>#REF!</v>
      </c>
      <c r="CDT36" s="273" t="e">
        <f t="shared" ref="CDT36" si="2138">+CONCATENATE(CDU36,CDW36)</f>
        <v>#REF!</v>
      </c>
      <c r="CDU36" s="273" t="e">
        <f t="shared" ref="CDU36" si="2139">+CONCATENATE(CDV36,CDX36)</f>
        <v>#REF!</v>
      </c>
      <c r="CDV36" s="273" t="e">
        <f t="shared" ref="CDV36" si="2140">+CONCATENATE(CDW36,CDY36)</f>
        <v>#REF!</v>
      </c>
      <c r="CDW36" s="273" t="e">
        <f t="shared" ref="CDW36" si="2141">+CONCATENATE(CDX36,CDZ36)</f>
        <v>#REF!</v>
      </c>
      <c r="CDX36" s="273" t="e">
        <f t="shared" ref="CDX36" si="2142">+CONCATENATE(CDY36,CEA36)</f>
        <v>#REF!</v>
      </c>
      <c r="CDY36" s="273" t="e">
        <f t="shared" ref="CDY36" si="2143">+CONCATENATE(CDZ36,CEB36)</f>
        <v>#REF!</v>
      </c>
      <c r="CDZ36" s="273" t="e">
        <f t="shared" ref="CDZ36" si="2144">+CONCATENATE(CEA36,CEC36)</f>
        <v>#REF!</v>
      </c>
      <c r="CEA36" s="273" t="e">
        <f t="shared" ref="CEA36" si="2145">+CONCATENATE(CEB36,CED36)</f>
        <v>#REF!</v>
      </c>
      <c r="CEB36" s="273" t="e">
        <f t="shared" ref="CEB36" si="2146">+CONCATENATE(CEC36,CEE36)</f>
        <v>#REF!</v>
      </c>
      <c r="CEC36" s="273" t="e">
        <f t="shared" ref="CEC36" si="2147">+CONCATENATE(CED36,CEF36)</f>
        <v>#REF!</v>
      </c>
      <c r="CED36" s="273" t="e">
        <f t="shared" ref="CED36" si="2148">+CONCATENATE(CEE36,CEG36)</f>
        <v>#REF!</v>
      </c>
      <c r="CEE36" s="273" t="e">
        <f t="shared" ref="CEE36" si="2149">+CONCATENATE(CEF36,CEH36)</f>
        <v>#REF!</v>
      </c>
      <c r="CEF36" s="273" t="e">
        <f t="shared" ref="CEF36" si="2150">+CONCATENATE(CEG36,CEI36)</f>
        <v>#REF!</v>
      </c>
      <c r="CEG36" s="273" t="e">
        <f t="shared" ref="CEG36" si="2151">+CONCATENATE(CEH36,CEJ36)</f>
        <v>#REF!</v>
      </c>
      <c r="CEH36" s="273" t="e">
        <f t="shared" ref="CEH36" si="2152">+CONCATENATE(CEI36,CEK36)</f>
        <v>#REF!</v>
      </c>
      <c r="CEI36" s="273" t="e">
        <f t="shared" ref="CEI36" si="2153">+CONCATENATE(CEJ36,CEL36)</f>
        <v>#REF!</v>
      </c>
      <c r="CEJ36" s="273" t="e">
        <f t="shared" ref="CEJ36" si="2154">+CONCATENATE(CEK36,CEM36)</f>
        <v>#REF!</v>
      </c>
      <c r="CEK36" s="273" t="e">
        <f t="shared" ref="CEK36" si="2155">+CONCATENATE(CEL36,CEN36)</f>
        <v>#REF!</v>
      </c>
      <c r="CEL36" s="273" t="e">
        <f t="shared" ref="CEL36" si="2156">+CONCATENATE(CEM36,CEO36)</f>
        <v>#REF!</v>
      </c>
      <c r="CEM36" s="273" t="e">
        <f t="shared" ref="CEM36" si="2157">+CONCATENATE(CEN36,CEP36)</f>
        <v>#REF!</v>
      </c>
      <c r="CEN36" s="273" t="e">
        <f t="shared" ref="CEN36" si="2158">+CONCATENATE(CEO36,CEQ36)</f>
        <v>#REF!</v>
      </c>
      <c r="CEO36" s="273" t="e">
        <f t="shared" ref="CEO36" si="2159">+CONCATENATE(CEP36,CER36)</f>
        <v>#REF!</v>
      </c>
      <c r="CEP36" s="273" t="e">
        <f t="shared" ref="CEP36" si="2160">+CONCATENATE(CEQ36,CES36)</f>
        <v>#REF!</v>
      </c>
      <c r="CEQ36" s="273" t="e">
        <f t="shared" ref="CEQ36" si="2161">+CONCATENATE(CER36,CET36)</f>
        <v>#REF!</v>
      </c>
      <c r="CER36" s="273" t="e">
        <f t="shared" ref="CER36" si="2162">+CONCATENATE(CES36,CEU36)</f>
        <v>#REF!</v>
      </c>
      <c r="CES36" s="273" t="e">
        <f t="shared" ref="CES36" si="2163">+CONCATENATE(CET36,CEV36)</f>
        <v>#REF!</v>
      </c>
      <c r="CET36" s="273" t="e">
        <f t="shared" ref="CET36" si="2164">+CONCATENATE(CEU36,CEW36)</f>
        <v>#REF!</v>
      </c>
      <c r="CEU36" s="273" t="e">
        <f t="shared" ref="CEU36" si="2165">+CONCATENATE(CEV36,CEX36)</f>
        <v>#REF!</v>
      </c>
      <c r="CEV36" s="273" t="e">
        <f t="shared" ref="CEV36" si="2166">+CONCATENATE(CEW36,CEY36)</f>
        <v>#REF!</v>
      </c>
      <c r="CEW36" s="273" t="e">
        <f t="shared" ref="CEW36" si="2167">+CONCATENATE(CEX36,CEZ36)</f>
        <v>#REF!</v>
      </c>
      <c r="CEX36" s="273" t="e">
        <f t="shared" ref="CEX36" si="2168">+CONCATENATE(CEY36,CFA36)</f>
        <v>#REF!</v>
      </c>
      <c r="CEY36" s="273" t="e">
        <f t="shared" ref="CEY36" si="2169">+CONCATENATE(CEZ36,CFB36)</f>
        <v>#REF!</v>
      </c>
      <c r="CEZ36" s="273" t="e">
        <f t="shared" ref="CEZ36" si="2170">+CONCATENATE(CFA36,CFC36)</f>
        <v>#REF!</v>
      </c>
      <c r="CFA36" s="273" t="e">
        <f t="shared" ref="CFA36" si="2171">+CONCATENATE(CFB36,CFD36)</f>
        <v>#REF!</v>
      </c>
      <c r="CFB36" s="273" t="e">
        <f t="shared" ref="CFB36" si="2172">+CONCATENATE(CFC36,CFE36)</f>
        <v>#REF!</v>
      </c>
      <c r="CFC36" s="273" t="e">
        <f t="shared" ref="CFC36" si="2173">+CONCATENATE(CFD36,CFF36)</f>
        <v>#REF!</v>
      </c>
      <c r="CFD36" s="273" t="e">
        <f t="shared" ref="CFD36" si="2174">+CONCATENATE(CFE36,CFG36)</f>
        <v>#REF!</v>
      </c>
      <c r="CFE36" s="273" t="e">
        <f t="shared" ref="CFE36" si="2175">+CONCATENATE(CFF36,CFH36)</f>
        <v>#REF!</v>
      </c>
      <c r="CFF36" s="273" t="e">
        <f t="shared" ref="CFF36" si="2176">+CONCATENATE(CFG36,CFI36)</f>
        <v>#REF!</v>
      </c>
      <c r="CFG36" s="273" t="e">
        <f t="shared" ref="CFG36" si="2177">+CONCATENATE(CFH36,CFJ36)</f>
        <v>#REF!</v>
      </c>
      <c r="CFH36" s="273" t="e">
        <f t="shared" ref="CFH36" si="2178">+CONCATENATE(CFI36,CFK36)</f>
        <v>#REF!</v>
      </c>
      <c r="CFI36" s="273" t="e">
        <f t="shared" ref="CFI36" si="2179">+CONCATENATE(CFJ36,CFL36)</f>
        <v>#REF!</v>
      </c>
      <c r="CFJ36" s="273" t="e">
        <f t="shared" ref="CFJ36" si="2180">+CONCATENATE(CFK36,CFM36)</f>
        <v>#REF!</v>
      </c>
      <c r="CFK36" s="273" t="e">
        <f t="shared" ref="CFK36" si="2181">+CONCATENATE(CFL36,CFN36)</f>
        <v>#REF!</v>
      </c>
      <c r="CFL36" s="273" t="e">
        <f t="shared" ref="CFL36" si="2182">+CONCATENATE(CFM36,CFO36)</f>
        <v>#REF!</v>
      </c>
      <c r="CFM36" s="273" t="e">
        <f t="shared" ref="CFM36" si="2183">+CONCATENATE(CFN36,CFP36)</f>
        <v>#REF!</v>
      </c>
      <c r="CFN36" s="273" t="e">
        <f t="shared" ref="CFN36" si="2184">+CONCATENATE(CFO36,CFQ36)</f>
        <v>#REF!</v>
      </c>
      <c r="CFO36" s="273" t="e">
        <f t="shared" ref="CFO36" si="2185">+CONCATENATE(CFP36,CFR36)</f>
        <v>#REF!</v>
      </c>
      <c r="CFP36" s="273" t="e">
        <f t="shared" ref="CFP36" si="2186">+CONCATENATE(CFQ36,CFS36)</f>
        <v>#REF!</v>
      </c>
      <c r="CFQ36" s="273" t="e">
        <f t="shared" ref="CFQ36" si="2187">+CONCATENATE(CFR36,CFT36)</f>
        <v>#REF!</v>
      </c>
      <c r="CFR36" s="273" t="e">
        <f t="shared" ref="CFR36" si="2188">+CONCATENATE(CFS36,CFU36)</f>
        <v>#REF!</v>
      </c>
      <c r="CFS36" s="273" t="e">
        <f t="shared" ref="CFS36" si="2189">+CONCATENATE(CFT36,CFV36)</f>
        <v>#REF!</v>
      </c>
      <c r="CFT36" s="273" t="e">
        <f t="shared" ref="CFT36" si="2190">+CONCATENATE(CFU36,CFW36)</f>
        <v>#REF!</v>
      </c>
      <c r="CFU36" s="273" t="e">
        <f t="shared" ref="CFU36" si="2191">+CONCATENATE(CFV36,CFX36)</f>
        <v>#REF!</v>
      </c>
      <c r="CFV36" s="273" t="e">
        <f t="shared" ref="CFV36" si="2192">+CONCATENATE(CFW36,CFY36)</f>
        <v>#REF!</v>
      </c>
      <c r="CFW36" s="273" t="e">
        <f t="shared" ref="CFW36" si="2193">+CONCATENATE(CFX36,CFZ36)</f>
        <v>#REF!</v>
      </c>
      <c r="CFX36" s="273" t="e">
        <f t="shared" ref="CFX36" si="2194">+CONCATENATE(CFY36,CGA36)</f>
        <v>#REF!</v>
      </c>
      <c r="CFY36" s="273" t="e">
        <f t="shared" ref="CFY36" si="2195">+CONCATENATE(CFZ36,CGB36)</f>
        <v>#REF!</v>
      </c>
      <c r="CFZ36" s="273" t="e">
        <f t="shared" ref="CFZ36" si="2196">+CONCATENATE(CGA36,CGC36)</f>
        <v>#REF!</v>
      </c>
      <c r="CGA36" s="273" t="e">
        <f t="shared" ref="CGA36" si="2197">+CONCATENATE(CGB36,CGD36)</f>
        <v>#REF!</v>
      </c>
      <c r="CGB36" s="273" t="e">
        <f t="shared" ref="CGB36" si="2198">+CONCATENATE(CGC36,CGE36)</f>
        <v>#REF!</v>
      </c>
      <c r="CGC36" s="273" t="e">
        <f t="shared" ref="CGC36" si="2199">+CONCATENATE(CGD36,CGF36)</f>
        <v>#REF!</v>
      </c>
      <c r="CGD36" s="273" t="e">
        <f t="shared" ref="CGD36" si="2200">+CONCATENATE(CGE36,CGG36)</f>
        <v>#REF!</v>
      </c>
      <c r="CGE36" s="273" t="e">
        <f t="shared" ref="CGE36" si="2201">+CONCATENATE(CGF36,CGH36)</f>
        <v>#REF!</v>
      </c>
      <c r="CGF36" s="273" t="e">
        <f t="shared" ref="CGF36" si="2202">+CONCATENATE(CGG36,CGI36)</f>
        <v>#REF!</v>
      </c>
      <c r="CGG36" s="273" t="e">
        <f t="shared" ref="CGG36" si="2203">+CONCATENATE(CGH36,CGJ36)</f>
        <v>#REF!</v>
      </c>
      <c r="CGH36" s="273" t="e">
        <f t="shared" ref="CGH36" si="2204">+CONCATENATE(CGI36,CGK36)</f>
        <v>#REF!</v>
      </c>
      <c r="CGI36" s="273" t="e">
        <f t="shared" ref="CGI36" si="2205">+CONCATENATE(CGJ36,CGL36)</f>
        <v>#REF!</v>
      </c>
      <c r="CGJ36" s="273" t="e">
        <f t="shared" ref="CGJ36" si="2206">+CONCATENATE(CGK36,CGM36)</f>
        <v>#REF!</v>
      </c>
      <c r="CGK36" s="273" t="e">
        <f t="shared" ref="CGK36" si="2207">+CONCATENATE(CGL36,CGN36)</f>
        <v>#REF!</v>
      </c>
      <c r="CGL36" s="273" t="e">
        <f t="shared" ref="CGL36" si="2208">+CONCATENATE(CGM36,CGO36)</f>
        <v>#REF!</v>
      </c>
      <c r="CGM36" s="273" t="e">
        <f t="shared" ref="CGM36" si="2209">+CONCATENATE(CGN36,CGP36)</f>
        <v>#REF!</v>
      </c>
      <c r="CGN36" s="273" t="e">
        <f t="shared" ref="CGN36" si="2210">+CONCATENATE(CGO36,CGQ36)</f>
        <v>#REF!</v>
      </c>
      <c r="CGO36" s="273" t="e">
        <f t="shared" ref="CGO36" si="2211">+CONCATENATE(CGP36,CGR36)</f>
        <v>#REF!</v>
      </c>
      <c r="CGP36" s="273" t="e">
        <f t="shared" ref="CGP36" si="2212">+CONCATENATE(CGQ36,CGS36)</f>
        <v>#REF!</v>
      </c>
      <c r="CGQ36" s="273" t="e">
        <f t="shared" ref="CGQ36" si="2213">+CONCATENATE(CGR36,CGT36)</f>
        <v>#REF!</v>
      </c>
      <c r="CGR36" s="273" t="e">
        <f t="shared" ref="CGR36" si="2214">+CONCATENATE(CGS36,CGU36)</f>
        <v>#REF!</v>
      </c>
      <c r="CGS36" s="273" t="e">
        <f t="shared" ref="CGS36" si="2215">+CONCATENATE(CGT36,CGV36)</f>
        <v>#REF!</v>
      </c>
      <c r="CGT36" s="273" t="e">
        <f t="shared" ref="CGT36" si="2216">+CONCATENATE(CGU36,CGW36)</f>
        <v>#REF!</v>
      </c>
      <c r="CGU36" s="273" t="e">
        <f t="shared" ref="CGU36" si="2217">+CONCATENATE(CGV36,CGX36)</f>
        <v>#REF!</v>
      </c>
      <c r="CGV36" s="273" t="e">
        <f t="shared" ref="CGV36" si="2218">+CONCATENATE(CGW36,CGY36)</f>
        <v>#REF!</v>
      </c>
      <c r="CGW36" s="273" t="e">
        <f t="shared" ref="CGW36" si="2219">+CONCATENATE(CGX36,CGZ36)</f>
        <v>#REF!</v>
      </c>
      <c r="CGX36" s="273" t="e">
        <f t="shared" ref="CGX36" si="2220">+CONCATENATE(CGY36,CHA36)</f>
        <v>#REF!</v>
      </c>
      <c r="CGY36" s="273" t="e">
        <f t="shared" ref="CGY36" si="2221">+CONCATENATE(CGZ36,CHB36)</f>
        <v>#REF!</v>
      </c>
      <c r="CGZ36" s="273" t="e">
        <f t="shared" ref="CGZ36" si="2222">+CONCATENATE(CHA36,CHC36)</f>
        <v>#REF!</v>
      </c>
      <c r="CHA36" s="273" t="e">
        <f t="shared" ref="CHA36" si="2223">+CONCATENATE(CHB36,CHD36)</f>
        <v>#REF!</v>
      </c>
      <c r="CHB36" s="273" t="e">
        <f t="shared" ref="CHB36" si="2224">+CONCATENATE(CHC36,CHE36)</f>
        <v>#REF!</v>
      </c>
      <c r="CHC36" s="273" t="e">
        <f t="shared" ref="CHC36" si="2225">+CONCATENATE(CHD36,CHF36)</f>
        <v>#REF!</v>
      </c>
      <c r="CHD36" s="273" t="e">
        <f t="shared" ref="CHD36" si="2226">+CONCATENATE(CHE36,CHG36)</f>
        <v>#REF!</v>
      </c>
      <c r="CHE36" s="273" t="e">
        <f t="shared" ref="CHE36" si="2227">+CONCATENATE(CHF36,CHH36)</f>
        <v>#REF!</v>
      </c>
      <c r="CHF36" s="273" t="e">
        <f t="shared" ref="CHF36" si="2228">+CONCATENATE(CHG36,CHI36)</f>
        <v>#REF!</v>
      </c>
      <c r="CHG36" s="273" t="e">
        <f t="shared" ref="CHG36" si="2229">+CONCATENATE(CHH36,CHJ36)</f>
        <v>#REF!</v>
      </c>
      <c r="CHH36" s="273" t="e">
        <f t="shared" ref="CHH36" si="2230">+CONCATENATE(CHI36,CHK36)</f>
        <v>#REF!</v>
      </c>
      <c r="CHI36" s="273" t="e">
        <f t="shared" ref="CHI36" si="2231">+CONCATENATE(CHJ36,CHL36)</f>
        <v>#REF!</v>
      </c>
      <c r="CHJ36" s="273" t="e">
        <f t="shared" ref="CHJ36" si="2232">+CONCATENATE(CHK36,CHM36)</f>
        <v>#REF!</v>
      </c>
      <c r="CHK36" s="273" t="e">
        <f t="shared" ref="CHK36" si="2233">+CONCATENATE(CHL36,CHN36)</f>
        <v>#REF!</v>
      </c>
      <c r="CHL36" s="273" t="e">
        <f t="shared" ref="CHL36" si="2234">+CONCATENATE(CHM36,CHO36)</f>
        <v>#REF!</v>
      </c>
      <c r="CHM36" s="273" t="e">
        <f t="shared" ref="CHM36" si="2235">+CONCATENATE(CHN36,CHP36)</f>
        <v>#REF!</v>
      </c>
      <c r="CHN36" s="273" t="e">
        <f t="shared" ref="CHN36" si="2236">+CONCATENATE(CHO36,CHQ36)</f>
        <v>#REF!</v>
      </c>
      <c r="CHO36" s="273" t="e">
        <f t="shared" ref="CHO36" si="2237">+CONCATENATE(CHP36,CHR36)</f>
        <v>#REF!</v>
      </c>
      <c r="CHP36" s="273" t="e">
        <f t="shared" ref="CHP36" si="2238">+CONCATENATE(CHQ36,CHS36)</f>
        <v>#REF!</v>
      </c>
      <c r="CHQ36" s="273" t="e">
        <f t="shared" ref="CHQ36" si="2239">+CONCATENATE(CHR36,CHT36)</f>
        <v>#REF!</v>
      </c>
      <c r="CHR36" s="273" t="e">
        <f t="shared" ref="CHR36" si="2240">+CONCATENATE(CHS36,CHU36)</f>
        <v>#REF!</v>
      </c>
      <c r="CHS36" s="273" t="e">
        <f t="shared" ref="CHS36" si="2241">+CONCATENATE(CHT36,CHV36)</f>
        <v>#REF!</v>
      </c>
      <c r="CHT36" s="273" t="e">
        <f t="shared" ref="CHT36" si="2242">+CONCATENATE(CHU36,CHW36)</f>
        <v>#REF!</v>
      </c>
      <c r="CHU36" s="273" t="e">
        <f t="shared" ref="CHU36" si="2243">+CONCATENATE(CHV36,CHX36)</f>
        <v>#REF!</v>
      </c>
      <c r="CHV36" s="273" t="e">
        <f t="shared" ref="CHV36" si="2244">+CONCATENATE(CHW36,CHY36)</f>
        <v>#REF!</v>
      </c>
      <c r="CHW36" s="273" t="e">
        <f t="shared" ref="CHW36" si="2245">+CONCATENATE(CHX36,CHZ36)</f>
        <v>#REF!</v>
      </c>
      <c r="CHX36" s="273" t="e">
        <f t="shared" ref="CHX36" si="2246">+CONCATENATE(CHY36,CIA36)</f>
        <v>#REF!</v>
      </c>
      <c r="CHY36" s="273" t="e">
        <f t="shared" ref="CHY36" si="2247">+CONCATENATE(CHZ36,CIB36)</f>
        <v>#REF!</v>
      </c>
      <c r="CHZ36" s="273" t="e">
        <f t="shared" ref="CHZ36" si="2248">+CONCATENATE(CIA36,CIC36)</f>
        <v>#REF!</v>
      </c>
      <c r="CIA36" s="273" t="e">
        <f t="shared" ref="CIA36" si="2249">+CONCATENATE(CIB36,CID36)</f>
        <v>#REF!</v>
      </c>
      <c r="CIB36" s="273" t="e">
        <f t="shared" ref="CIB36" si="2250">+CONCATENATE(CIC36,CIE36)</f>
        <v>#REF!</v>
      </c>
      <c r="CIC36" s="273" t="e">
        <f t="shared" ref="CIC36" si="2251">+CONCATENATE(CID36,CIF36)</f>
        <v>#REF!</v>
      </c>
      <c r="CID36" s="273" t="e">
        <f t="shared" ref="CID36" si="2252">+CONCATENATE(CIE36,CIG36)</f>
        <v>#REF!</v>
      </c>
      <c r="CIE36" s="273" t="e">
        <f t="shared" ref="CIE36" si="2253">+CONCATENATE(CIF36,CIH36)</f>
        <v>#REF!</v>
      </c>
      <c r="CIF36" s="273" t="e">
        <f t="shared" ref="CIF36" si="2254">+CONCATENATE(CIG36,CII36)</f>
        <v>#REF!</v>
      </c>
      <c r="CIG36" s="273" t="e">
        <f t="shared" ref="CIG36" si="2255">+CONCATENATE(CIH36,CIJ36)</f>
        <v>#REF!</v>
      </c>
      <c r="CIH36" s="273" t="e">
        <f t="shared" ref="CIH36" si="2256">+CONCATENATE(CII36,CIK36)</f>
        <v>#REF!</v>
      </c>
      <c r="CII36" s="273" t="e">
        <f t="shared" ref="CII36" si="2257">+CONCATENATE(CIJ36,CIL36)</f>
        <v>#REF!</v>
      </c>
      <c r="CIJ36" s="273" t="e">
        <f t="shared" ref="CIJ36" si="2258">+CONCATENATE(CIK36,CIM36)</f>
        <v>#REF!</v>
      </c>
      <c r="CIK36" s="273" t="e">
        <f t="shared" ref="CIK36" si="2259">+CONCATENATE(CIL36,CIN36)</f>
        <v>#REF!</v>
      </c>
      <c r="CIL36" s="273" t="e">
        <f t="shared" ref="CIL36" si="2260">+CONCATENATE(CIM36,CIO36)</f>
        <v>#REF!</v>
      </c>
      <c r="CIM36" s="273" t="e">
        <f t="shared" ref="CIM36" si="2261">+CONCATENATE(CIN36,CIP36)</f>
        <v>#REF!</v>
      </c>
      <c r="CIN36" s="273" t="e">
        <f t="shared" ref="CIN36" si="2262">+CONCATENATE(CIO36,CIQ36)</f>
        <v>#REF!</v>
      </c>
      <c r="CIO36" s="273" t="e">
        <f t="shared" ref="CIO36" si="2263">+CONCATENATE(CIP36,CIR36)</f>
        <v>#REF!</v>
      </c>
      <c r="CIP36" s="273" t="e">
        <f t="shared" ref="CIP36" si="2264">+CONCATENATE(CIQ36,CIS36)</f>
        <v>#REF!</v>
      </c>
      <c r="CIQ36" s="273" t="e">
        <f t="shared" ref="CIQ36" si="2265">+CONCATENATE(CIR36,CIT36)</f>
        <v>#REF!</v>
      </c>
      <c r="CIR36" s="273" t="e">
        <f t="shared" ref="CIR36" si="2266">+CONCATENATE(CIS36,CIU36)</f>
        <v>#REF!</v>
      </c>
      <c r="CIS36" s="273" t="e">
        <f t="shared" ref="CIS36" si="2267">+CONCATENATE(CIT36,CIV36)</f>
        <v>#REF!</v>
      </c>
      <c r="CIT36" s="273" t="e">
        <f t="shared" ref="CIT36" si="2268">+CONCATENATE(CIU36,CIW36)</f>
        <v>#REF!</v>
      </c>
      <c r="CIU36" s="273" t="e">
        <f t="shared" ref="CIU36" si="2269">+CONCATENATE(CIV36,CIX36)</f>
        <v>#REF!</v>
      </c>
      <c r="CIV36" s="273" t="e">
        <f t="shared" ref="CIV36" si="2270">+CONCATENATE(CIW36,CIY36)</f>
        <v>#REF!</v>
      </c>
      <c r="CIW36" s="273" t="e">
        <f t="shared" ref="CIW36" si="2271">+CONCATENATE(CIX36,CIZ36)</f>
        <v>#REF!</v>
      </c>
      <c r="CIX36" s="273" t="e">
        <f t="shared" ref="CIX36" si="2272">+CONCATENATE(CIY36,CJA36)</f>
        <v>#REF!</v>
      </c>
      <c r="CIY36" s="273" t="e">
        <f t="shared" ref="CIY36" si="2273">+CONCATENATE(CIZ36,CJB36)</f>
        <v>#REF!</v>
      </c>
      <c r="CIZ36" s="273" t="e">
        <f t="shared" ref="CIZ36" si="2274">+CONCATENATE(CJA36,CJC36)</f>
        <v>#REF!</v>
      </c>
      <c r="CJA36" s="273" t="e">
        <f t="shared" ref="CJA36" si="2275">+CONCATENATE(CJB36,CJD36)</f>
        <v>#REF!</v>
      </c>
      <c r="CJB36" s="273" t="e">
        <f t="shared" ref="CJB36" si="2276">+CONCATENATE(CJC36,CJE36)</f>
        <v>#REF!</v>
      </c>
      <c r="CJC36" s="273" t="e">
        <f t="shared" ref="CJC36" si="2277">+CONCATENATE(CJD36,CJF36)</f>
        <v>#REF!</v>
      </c>
      <c r="CJD36" s="273" t="e">
        <f t="shared" ref="CJD36" si="2278">+CONCATENATE(CJE36,CJG36)</f>
        <v>#REF!</v>
      </c>
      <c r="CJE36" s="273" t="e">
        <f t="shared" ref="CJE36" si="2279">+CONCATENATE(CJF36,CJH36)</f>
        <v>#REF!</v>
      </c>
      <c r="CJF36" s="273" t="e">
        <f t="shared" ref="CJF36" si="2280">+CONCATENATE(CJG36,CJI36)</f>
        <v>#REF!</v>
      </c>
      <c r="CJG36" s="273" t="e">
        <f t="shared" ref="CJG36" si="2281">+CONCATENATE(CJH36,CJJ36)</f>
        <v>#REF!</v>
      </c>
      <c r="CJH36" s="273" t="e">
        <f t="shared" ref="CJH36" si="2282">+CONCATENATE(CJI36,CJK36)</f>
        <v>#REF!</v>
      </c>
      <c r="CJI36" s="273" t="e">
        <f t="shared" ref="CJI36" si="2283">+CONCATENATE(CJJ36,CJL36)</f>
        <v>#REF!</v>
      </c>
      <c r="CJJ36" s="273" t="e">
        <f t="shared" ref="CJJ36" si="2284">+CONCATENATE(CJK36,CJM36)</f>
        <v>#REF!</v>
      </c>
      <c r="CJK36" s="273" t="e">
        <f t="shared" ref="CJK36" si="2285">+CONCATENATE(CJL36,CJN36)</f>
        <v>#REF!</v>
      </c>
      <c r="CJL36" s="273" t="e">
        <f t="shared" ref="CJL36" si="2286">+CONCATENATE(CJM36,CJO36)</f>
        <v>#REF!</v>
      </c>
      <c r="CJM36" s="273" t="e">
        <f t="shared" ref="CJM36" si="2287">+CONCATENATE(CJN36,CJP36)</f>
        <v>#REF!</v>
      </c>
      <c r="CJN36" s="273" t="e">
        <f t="shared" ref="CJN36" si="2288">+CONCATENATE(CJO36,CJQ36)</f>
        <v>#REF!</v>
      </c>
      <c r="CJO36" s="273" t="e">
        <f t="shared" ref="CJO36" si="2289">+CONCATENATE(CJP36,CJR36)</f>
        <v>#REF!</v>
      </c>
      <c r="CJP36" s="273" t="e">
        <f t="shared" ref="CJP36" si="2290">+CONCATENATE(CJQ36,CJS36)</f>
        <v>#REF!</v>
      </c>
      <c r="CJQ36" s="273" t="e">
        <f t="shared" ref="CJQ36" si="2291">+CONCATENATE(CJR36,CJT36)</f>
        <v>#REF!</v>
      </c>
      <c r="CJR36" s="273" t="e">
        <f t="shared" ref="CJR36" si="2292">+CONCATENATE(CJS36,CJU36)</f>
        <v>#REF!</v>
      </c>
      <c r="CJS36" s="273" t="e">
        <f t="shared" ref="CJS36" si="2293">+CONCATENATE(CJT36,CJV36)</f>
        <v>#REF!</v>
      </c>
      <c r="CJT36" s="273" t="e">
        <f t="shared" ref="CJT36" si="2294">+CONCATENATE(CJU36,CJW36)</f>
        <v>#REF!</v>
      </c>
      <c r="CJU36" s="273" t="e">
        <f t="shared" ref="CJU36" si="2295">+CONCATENATE(CJV36,CJX36)</f>
        <v>#REF!</v>
      </c>
      <c r="CJV36" s="273" t="e">
        <f t="shared" ref="CJV36" si="2296">+CONCATENATE(CJW36,CJY36)</f>
        <v>#REF!</v>
      </c>
      <c r="CJW36" s="273" t="e">
        <f t="shared" ref="CJW36" si="2297">+CONCATENATE(CJX36,CJZ36)</f>
        <v>#REF!</v>
      </c>
      <c r="CJX36" s="273" t="e">
        <f t="shared" ref="CJX36" si="2298">+CONCATENATE(CJY36,CKA36)</f>
        <v>#REF!</v>
      </c>
      <c r="CJY36" s="273" t="e">
        <f t="shared" ref="CJY36" si="2299">+CONCATENATE(CJZ36,CKB36)</f>
        <v>#REF!</v>
      </c>
      <c r="CJZ36" s="273" t="e">
        <f t="shared" ref="CJZ36" si="2300">+CONCATENATE(CKA36,CKC36)</f>
        <v>#REF!</v>
      </c>
      <c r="CKA36" s="273" t="e">
        <f t="shared" ref="CKA36" si="2301">+CONCATENATE(CKB36,CKD36)</f>
        <v>#REF!</v>
      </c>
      <c r="CKB36" s="273" t="e">
        <f t="shared" ref="CKB36" si="2302">+CONCATENATE(CKC36,CKE36)</f>
        <v>#REF!</v>
      </c>
      <c r="CKC36" s="273" t="e">
        <f t="shared" ref="CKC36" si="2303">+CONCATENATE(CKD36,CKF36)</f>
        <v>#REF!</v>
      </c>
      <c r="CKD36" s="273" t="e">
        <f t="shared" ref="CKD36" si="2304">+CONCATENATE(CKE36,CKG36)</f>
        <v>#REF!</v>
      </c>
      <c r="CKE36" s="273" t="e">
        <f t="shared" ref="CKE36" si="2305">+CONCATENATE(CKF36,CKH36)</f>
        <v>#REF!</v>
      </c>
      <c r="CKF36" s="273" t="e">
        <f t="shared" ref="CKF36" si="2306">+CONCATENATE(CKG36,CKI36)</f>
        <v>#REF!</v>
      </c>
      <c r="CKG36" s="273" t="e">
        <f t="shared" ref="CKG36" si="2307">+CONCATENATE(CKH36,CKJ36)</f>
        <v>#REF!</v>
      </c>
      <c r="CKH36" s="273" t="e">
        <f t="shared" ref="CKH36" si="2308">+CONCATENATE(CKI36,CKK36)</f>
        <v>#REF!</v>
      </c>
      <c r="CKI36" s="273" t="e">
        <f t="shared" ref="CKI36" si="2309">+CONCATENATE(CKJ36,CKL36)</f>
        <v>#REF!</v>
      </c>
      <c r="CKJ36" s="273" t="e">
        <f t="shared" ref="CKJ36" si="2310">+CONCATENATE(CKK36,CKM36)</f>
        <v>#REF!</v>
      </c>
      <c r="CKK36" s="273" t="e">
        <f t="shared" ref="CKK36" si="2311">+CONCATENATE(CKL36,CKN36)</f>
        <v>#REF!</v>
      </c>
      <c r="CKL36" s="273" t="e">
        <f t="shared" ref="CKL36" si="2312">+CONCATENATE(CKM36,CKO36)</f>
        <v>#REF!</v>
      </c>
      <c r="CKM36" s="273" t="e">
        <f t="shared" ref="CKM36" si="2313">+CONCATENATE(CKN36,CKP36)</f>
        <v>#REF!</v>
      </c>
      <c r="CKN36" s="273" t="e">
        <f t="shared" ref="CKN36" si="2314">+CONCATENATE(CKO36,CKQ36)</f>
        <v>#REF!</v>
      </c>
      <c r="CKO36" s="273" t="e">
        <f t="shared" ref="CKO36" si="2315">+CONCATENATE(CKP36,CKR36)</f>
        <v>#REF!</v>
      </c>
      <c r="CKP36" s="273" t="e">
        <f t="shared" ref="CKP36" si="2316">+CONCATENATE(CKQ36,CKS36)</f>
        <v>#REF!</v>
      </c>
      <c r="CKQ36" s="273" t="e">
        <f t="shared" ref="CKQ36" si="2317">+CONCATENATE(CKR36,CKT36)</f>
        <v>#REF!</v>
      </c>
      <c r="CKR36" s="273" t="e">
        <f t="shared" ref="CKR36" si="2318">+CONCATENATE(CKS36,CKU36)</f>
        <v>#REF!</v>
      </c>
      <c r="CKS36" s="273" t="e">
        <f t="shared" ref="CKS36" si="2319">+CONCATENATE(CKT36,CKV36)</f>
        <v>#REF!</v>
      </c>
      <c r="CKT36" s="273" t="e">
        <f t="shared" ref="CKT36" si="2320">+CONCATENATE(CKU36,CKW36)</f>
        <v>#REF!</v>
      </c>
      <c r="CKU36" s="273" t="e">
        <f t="shared" ref="CKU36" si="2321">+CONCATENATE(CKV36,CKX36)</f>
        <v>#REF!</v>
      </c>
      <c r="CKV36" s="273" t="e">
        <f t="shared" ref="CKV36" si="2322">+CONCATENATE(CKW36,CKY36)</f>
        <v>#REF!</v>
      </c>
      <c r="CKW36" s="273" t="e">
        <f t="shared" ref="CKW36" si="2323">+CONCATENATE(CKX36,CKZ36)</f>
        <v>#REF!</v>
      </c>
      <c r="CKX36" s="273" t="e">
        <f t="shared" ref="CKX36" si="2324">+CONCATENATE(CKY36,CLA36)</f>
        <v>#REF!</v>
      </c>
      <c r="CKY36" s="273" t="e">
        <f t="shared" ref="CKY36" si="2325">+CONCATENATE(CKZ36,CLB36)</f>
        <v>#REF!</v>
      </c>
      <c r="CKZ36" s="273" t="e">
        <f t="shared" ref="CKZ36" si="2326">+CONCATENATE(CLA36,CLC36)</f>
        <v>#REF!</v>
      </c>
      <c r="CLA36" s="273" t="e">
        <f t="shared" ref="CLA36" si="2327">+CONCATENATE(CLB36,CLD36)</f>
        <v>#REF!</v>
      </c>
      <c r="CLB36" s="273" t="e">
        <f t="shared" ref="CLB36" si="2328">+CONCATENATE(CLC36,CLE36)</f>
        <v>#REF!</v>
      </c>
      <c r="CLC36" s="273" t="e">
        <f t="shared" ref="CLC36" si="2329">+CONCATENATE(CLD36,CLF36)</f>
        <v>#REF!</v>
      </c>
      <c r="CLD36" s="273" t="e">
        <f t="shared" ref="CLD36" si="2330">+CONCATENATE(CLE36,CLG36)</f>
        <v>#REF!</v>
      </c>
      <c r="CLE36" s="273" t="e">
        <f t="shared" ref="CLE36" si="2331">+CONCATENATE(CLF36,CLH36)</f>
        <v>#REF!</v>
      </c>
      <c r="CLF36" s="273" t="e">
        <f t="shared" ref="CLF36" si="2332">+CONCATENATE(CLG36,CLI36)</f>
        <v>#REF!</v>
      </c>
      <c r="CLG36" s="273" t="e">
        <f t="shared" ref="CLG36" si="2333">+CONCATENATE(CLH36,CLJ36)</f>
        <v>#REF!</v>
      </c>
      <c r="CLH36" s="273" t="e">
        <f t="shared" ref="CLH36" si="2334">+CONCATENATE(CLI36,CLK36)</f>
        <v>#REF!</v>
      </c>
      <c r="CLI36" s="273" t="e">
        <f t="shared" ref="CLI36" si="2335">+CONCATENATE(CLJ36,CLL36)</f>
        <v>#REF!</v>
      </c>
      <c r="CLJ36" s="273" t="e">
        <f t="shared" ref="CLJ36" si="2336">+CONCATENATE(CLK36,CLM36)</f>
        <v>#REF!</v>
      </c>
      <c r="CLK36" s="273" t="e">
        <f t="shared" ref="CLK36" si="2337">+CONCATENATE(CLL36,CLN36)</f>
        <v>#REF!</v>
      </c>
      <c r="CLL36" s="273" t="e">
        <f t="shared" ref="CLL36" si="2338">+CONCATENATE(CLM36,CLO36)</f>
        <v>#REF!</v>
      </c>
      <c r="CLM36" s="273" t="e">
        <f t="shared" ref="CLM36" si="2339">+CONCATENATE(CLN36,CLP36)</f>
        <v>#REF!</v>
      </c>
      <c r="CLN36" s="273" t="e">
        <f t="shared" ref="CLN36" si="2340">+CONCATENATE(CLO36,CLQ36)</f>
        <v>#REF!</v>
      </c>
      <c r="CLO36" s="273" t="e">
        <f t="shared" ref="CLO36" si="2341">+CONCATENATE(CLP36,CLR36)</f>
        <v>#REF!</v>
      </c>
      <c r="CLP36" s="273" t="e">
        <f t="shared" ref="CLP36" si="2342">+CONCATENATE(CLQ36,CLS36)</f>
        <v>#REF!</v>
      </c>
      <c r="CLQ36" s="273" t="e">
        <f t="shared" ref="CLQ36" si="2343">+CONCATENATE(CLR36,CLT36)</f>
        <v>#REF!</v>
      </c>
      <c r="CLR36" s="273" t="e">
        <f t="shared" ref="CLR36" si="2344">+CONCATENATE(CLS36,CLU36)</f>
        <v>#REF!</v>
      </c>
      <c r="CLS36" s="273" t="e">
        <f t="shared" ref="CLS36" si="2345">+CONCATENATE(CLT36,CLV36)</f>
        <v>#REF!</v>
      </c>
      <c r="CLT36" s="273" t="e">
        <f t="shared" ref="CLT36" si="2346">+CONCATENATE(CLU36,CLW36)</f>
        <v>#REF!</v>
      </c>
      <c r="CLU36" s="273" t="e">
        <f t="shared" ref="CLU36" si="2347">+CONCATENATE(CLV36,CLX36)</f>
        <v>#REF!</v>
      </c>
      <c r="CLV36" s="273" t="e">
        <f t="shared" ref="CLV36" si="2348">+CONCATENATE(CLW36,CLY36)</f>
        <v>#REF!</v>
      </c>
      <c r="CLW36" s="273" t="e">
        <f t="shared" ref="CLW36" si="2349">+CONCATENATE(CLX36,CLZ36)</f>
        <v>#REF!</v>
      </c>
      <c r="CLX36" s="273" t="e">
        <f t="shared" ref="CLX36" si="2350">+CONCATENATE(CLY36,CMA36)</f>
        <v>#REF!</v>
      </c>
      <c r="CLY36" s="273" t="e">
        <f t="shared" ref="CLY36" si="2351">+CONCATENATE(CLZ36,CMB36)</f>
        <v>#REF!</v>
      </c>
      <c r="CLZ36" s="273" t="e">
        <f t="shared" ref="CLZ36" si="2352">+CONCATENATE(CMA36,CMC36)</f>
        <v>#REF!</v>
      </c>
      <c r="CMA36" s="273" t="e">
        <f t="shared" ref="CMA36" si="2353">+CONCATENATE(CMB36,CMD36)</f>
        <v>#REF!</v>
      </c>
      <c r="CMB36" s="273" t="e">
        <f t="shared" ref="CMB36" si="2354">+CONCATENATE(CMC36,CME36)</f>
        <v>#REF!</v>
      </c>
      <c r="CMC36" s="273" t="e">
        <f t="shared" ref="CMC36" si="2355">+CONCATENATE(CMD36,CMF36)</f>
        <v>#REF!</v>
      </c>
      <c r="CMD36" s="273" t="e">
        <f t="shared" ref="CMD36" si="2356">+CONCATENATE(CME36,CMG36)</f>
        <v>#REF!</v>
      </c>
      <c r="CME36" s="273" t="e">
        <f t="shared" ref="CME36" si="2357">+CONCATENATE(CMF36,CMH36)</f>
        <v>#REF!</v>
      </c>
      <c r="CMF36" s="273" t="e">
        <f t="shared" ref="CMF36" si="2358">+CONCATENATE(CMG36,CMI36)</f>
        <v>#REF!</v>
      </c>
      <c r="CMG36" s="273" t="e">
        <f t="shared" ref="CMG36" si="2359">+CONCATENATE(CMH36,CMJ36)</f>
        <v>#REF!</v>
      </c>
      <c r="CMH36" s="273" t="e">
        <f t="shared" ref="CMH36" si="2360">+CONCATENATE(CMI36,CMK36)</f>
        <v>#REF!</v>
      </c>
      <c r="CMI36" s="273" t="e">
        <f t="shared" ref="CMI36" si="2361">+CONCATENATE(CMJ36,CML36)</f>
        <v>#REF!</v>
      </c>
      <c r="CMJ36" s="273" t="e">
        <f t="shared" ref="CMJ36" si="2362">+CONCATENATE(CMK36,CMM36)</f>
        <v>#REF!</v>
      </c>
      <c r="CMK36" s="273" t="e">
        <f t="shared" ref="CMK36" si="2363">+CONCATENATE(CML36,CMN36)</f>
        <v>#REF!</v>
      </c>
      <c r="CML36" s="273" t="e">
        <f t="shared" ref="CML36" si="2364">+CONCATENATE(CMM36,CMO36)</f>
        <v>#REF!</v>
      </c>
      <c r="CMM36" s="273" t="e">
        <f t="shared" ref="CMM36" si="2365">+CONCATENATE(CMN36,CMP36)</f>
        <v>#REF!</v>
      </c>
      <c r="CMN36" s="273" t="e">
        <f t="shared" ref="CMN36" si="2366">+CONCATENATE(CMO36,CMQ36)</f>
        <v>#REF!</v>
      </c>
      <c r="CMO36" s="273" t="e">
        <f t="shared" ref="CMO36" si="2367">+CONCATENATE(CMP36,CMR36)</f>
        <v>#REF!</v>
      </c>
      <c r="CMP36" s="273" t="e">
        <f t="shared" ref="CMP36" si="2368">+CONCATENATE(CMQ36,CMS36)</f>
        <v>#REF!</v>
      </c>
      <c r="CMQ36" s="273" t="e">
        <f t="shared" ref="CMQ36" si="2369">+CONCATENATE(CMR36,CMT36)</f>
        <v>#REF!</v>
      </c>
      <c r="CMR36" s="273" t="e">
        <f t="shared" ref="CMR36" si="2370">+CONCATENATE(CMS36,CMU36)</f>
        <v>#REF!</v>
      </c>
      <c r="CMS36" s="273" t="e">
        <f t="shared" ref="CMS36" si="2371">+CONCATENATE(CMT36,CMV36)</f>
        <v>#REF!</v>
      </c>
      <c r="CMT36" s="273" t="e">
        <f t="shared" ref="CMT36" si="2372">+CONCATENATE(CMU36,CMW36)</f>
        <v>#REF!</v>
      </c>
      <c r="CMU36" s="273" t="e">
        <f t="shared" ref="CMU36" si="2373">+CONCATENATE(CMV36,CMX36)</f>
        <v>#REF!</v>
      </c>
      <c r="CMV36" s="273" t="e">
        <f t="shared" ref="CMV36" si="2374">+CONCATENATE(CMW36,CMY36)</f>
        <v>#REF!</v>
      </c>
      <c r="CMW36" s="273" t="e">
        <f t="shared" ref="CMW36" si="2375">+CONCATENATE(CMX36,CMZ36)</f>
        <v>#REF!</v>
      </c>
      <c r="CMX36" s="273" t="e">
        <f t="shared" ref="CMX36" si="2376">+CONCATENATE(CMY36,CNA36)</f>
        <v>#REF!</v>
      </c>
      <c r="CMY36" s="273" t="e">
        <f t="shared" ref="CMY36" si="2377">+CONCATENATE(CMZ36,CNB36)</f>
        <v>#REF!</v>
      </c>
      <c r="CMZ36" s="273" t="e">
        <f t="shared" ref="CMZ36" si="2378">+CONCATENATE(CNA36,CNC36)</f>
        <v>#REF!</v>
      </c>
      <c r="CNA36" s="273" t="e">
        <f t="shared" ref="CNA36" si="2379">+CONCATENATE(CNB36,CND36)</f>
        <v>#REF!</v>
      </c>
      <c r="CNB36" s="273" t="e">
        <f t="shared" ref="CNB36" si="2380">+CONCATENATE(CNC36,CNE36)</f>
        <v>#REF!</v>
      </c>
      <c r="CNC36" s="273" t="e">
        <f t="shared" ref="CNC36" si="2381">+CONCATENATE(CND36,CNF36)</f>
        <v>#REF!</v>
      </c>
      <c r="CND36" s="273" t="e">
        <f t="shared" ref="CND36" si="2382">+CONCATENATE(CNE36,CNG36)</f>
        <v>#REF!</v>
      </c>
      <c r="CNE36" s="273" t="e">
        <f t="shared" ref="CNE36" si="2383">+CONCATENATE(CNF36,CNH36)</f>
        <v>#REF!</v>
      </c>
      <c r="CNF36" s="273" t="e">
        <f t="shared" ref="CNF36" si="2384">+CONCATENATE(CNG36,CNI36)</f>
        <v>#REF!</v>
      </c>
      <c r="CNG36" s="273" t="e">
        <f t="shared" ref="CNG36" si="2385">+CONCATENATE(CNH36,CNJ36)</f>
        <v>#REF!</v>
      </c>
      <c r="CNH36" s="273" t="e">
        <f t="shared" ref="CNH36" si="2386">+CONCATENATE(CNI36,CNK36)</f>
        <v>#REF!</v>
      </c>
      <c r="CNI36" s="273" t="e">
        <f t="shared" ref="CNI36" si="2387">+CONCATENATE(CNJ36,CNL36)</f>
        <v>#REF!</v>
      </c>
      <c r="CNJ36" s="273" t="e">
        <f t="shared" ref="CNJ36" si="2388">+CONCATENATE(CNK36,CNM36)</f>
        <v>#REF!</v>
      </c>
      <c r="CNK36" s="273" t="e">
        <f t="shared" ref="CNK36" si="2389">+CONCATENATE(CNL36,CNN36)</f>
        <v>#REF!</v>
      </c>
      <c r="CNL36" s="273" t="e">
        <f t="shared" ref="CNL36" si="2390">+CONCATENATE(CNM36,CNO36)</f>
        <v>#REF!</v>
      </c>
      <c r="CNM36" s="273" t="e">
        <f t="shared" ref="CNM36" si="2391">+CONCATENATE(CNN36,CNP36)</f>
        <v>#REF!</v>
      </c>
      <c r="CNN36" s="273" t="e">
        <f t="shared" ref="CNN36" si="2392">+CONCATENATE(CNO36,CNQ36)</f>
        <v>#REF!</v>
      </c>
      <c r="CNO36" s="273" t="e">
        <f t="shared" ref="CNO36" si="2393">+CONCATENATE(CNP36,CNR36)</f>
        <v>#REF!</v>
      </c>
      <c r="CNP36" s="273" t="e">
        <f t="shared" ref="CNP36" si="2394">+CONCATENATE(CNQ36,CNS36)</f>
        <v>#REF!</v>
      </c>
      <c r="CNQ36" s="273" t="e">
        <f t="shared" ref="CNQ36" si="2395">+CONCATENATE(CNR36,CNT36)</f>
        <v>#REF!</v>
      </c>
      <c r="CNR36" s="273" t="e">
        <f t="shared" ref="CNR36" si="2396">+CONCATENATE(CNS36,CNU36)</f>
        <v>#REF!</v>
      </c>
      <c r="CNS36" s="273" t="e">
        <f t="shared" ref="CNS36" si="2397">+CONCATENATE(CNT36,CNV36)</f>
        <v>#REF!</v>
      </c>
      <c r="CNT36" s="273" t="e">
        <f t="shared" ref="CNT36" si="2398">+CONCATENATE(CNU36,CNW36)</f>
        <v>#REF!</v>
      </c>
      <c r="CNU36" s="273" t="e">
        <f t="shared" ref="CNU36" si="2399">+CONCATENATE(CNV36,CNX36)</f>
        <v>#REF!</v>
      </c>
      <c r="CNV36" s="273" t="e">
        <f t="shared" ref="CNV36" si="2400">+CONCATENATE(CNW36,CNY36)</f>
        <v>#REF!</v>
      </c>
      <c r="CNW36" s="273" t="e">
        <f t="shared" ref="CNW36" si="2401">+CONCATENATE(CNX36,CNZ36)</f>
        <v>#REF!</v>
      </c>
      <c r="CNX36" s="273" t="e">
        <f t="shared" ref="CNX36" si="2402">+CONCATENATE(CNY36,COA36)</f>
        <v>#REF!</v>
      </c>
      <c r="CNY36" s="273" t="e">
        <f t="shared" ref="CNY36" si="2403">+CONCATENATE(CNZ36,COB36)</f>
        <v>#REF!</v>
      </c>
      <c r="CNZ36" s="273" t="e">
        <f t="shared" ref="CNZ36" si="2404">+CONCATENATE(COA36,COC36)</f>
        <v>#REF!</v>
      </c>
      <c r="COA36" s="273" t="e">
        <f t="shared" ref="COA36" si="2405">+CONCATENATE(COB36,COD36)</f>
        <v>#REF!</v>
      </c>
      <c r="COB36" s="273" t="e">
        <f t="shared" ref="COB36" si="2406">+CONCATENATE(COC36,COE36)</f>
        <v>#REF!</v>
      </c>
      <c r="COC36" s="273" t="e">
        <f t="shared" ref="COC36" si="2407">+CONCATENATE(COD36,COF36)</f>
        <v>#REF!</v>
      </c>
      <c r="COD36" s="273" t="e">
        <f t="shared" ref="COD36" si="2408">+CONCATENATE(COE36,COG36)</f>
        <v>#REF!</v>
      </c>
      <c r="COE36" s="273" t="e">
        <f t="shared" ref="COE36" si="2409">+CONCATENATE(COF36,COH36)</f>
        <v>#REF!</v>
      </c>
      <c r="COF36" s="273" t="e">
        <f t="shared" ref="COF36" si="2410">+CONCATENATE(COG36,COI36)</f>
        <v>#REF!</v>
      </c>
      <c r="COG36" s="273" t="e">
        <f t="shared" ref="COG36" si="2411">+CONCATENATE(COH36,COJ36)</f>
        <v>#REF!</v>
      </c>
      <c r="COH36" s="273" t="e">
        <f t="shared" ref="COH36" si="2412">+CONCATENATE(COI36,COK36)</f>
        <v>#REF!</v>
      </c>
      <c r="COI36" s="273" t="e">
        <f t="shared" ref="COI36" si="2413">+CONCATENATE(COJ36,COL36)</f>
        <v>#REF!</v>
      </c>
      <c r="COJ36" s="273" t="e">
        <f t="shared" ref="COJ36" si="2414">+CONCATENATE(COK36,COM36)</f>
        <v>#REF!</v>
      </c>
      <c r="COK36" s="273" t="e">
        <f t="shared" ref="COK36" si="2415">+CONCATENATE(COL36,CON36)</f>
        <v>#REF!</v>
      </c>
      <c r="COL36" s="273" t="e">
        <f t="shared" ref="COL36" si="2416">+CONCATENATE(COM36,COO36)</f>
        <v>#REF!</v>
      </c>
      <c r="COM36" s="273" t="e">
        <f t="shared" ref="COM36" si="2417">+CONCATENATE(CON36,COP36)</f>
        <v>#REF!</v>
      </c>
      <c r="CON36" s="273" t="e">
        <f t="shared" ref="CON36" si="2418">+CONCATENATE(COO36,COQ36)</f>
        <v>#REF!</v>
      </c>
      <c r="COO36" s="273" t="e">
        <f t="shared" ref="COO36" si="2419">+CONCATENATE(COP36,COR36)</f>
        <v>#REF!</v>
      </c>
      <c r="COP36" s="273" t="e">
        <f t="shared" ref="COP36" si="2420">+CONCATENATE(COQ36,COS36)</f>
        <v>#REF!</v>
      </c>
      <c r="COQ36" s="273" t="e">
        <f t="shared" ref="COQ36" si="2421">+CONCATENATE(COR36,COT36)</f>
        <v>#REF!</v>
      </c>
      <c r="COR36" s="273" t="e">
        <f t="shared" ref="COR36" si="2422">+CONCATENATE(COS36,COU36)</f>
        <v>#REF!</v>
      </c>
      <c r="COS36" s="273" t="e">
        <f t="shared" ref="COS36" si="2423">+CONCATENATE(COT36,COV36)</f>
        <v>#REF!</v>
      </c>
      <c r="COT36" s="273" t="e">
        <f t="shared" ref="COT36" si="2424">+CONCATENATE(COU36,COW36)</f>
        <v>#REF!</v>
      </c>
      <c r="COU36" s="273" t="e">
        <f t="shared" ref="COU36" si="2425">+CONCATENATE(COV36,COX36)</f>
        <v>#REF!</v>
      </c>
      <c r="COV36" s="273" t="e">
        <f t="shared" ref="COV36" si="2426">+CONCATENATE(COW36,COY36)</f>
        <v>#REF!</v>
      </c>
      <c r="COW36" s="273" t="e">
        <f t="shared" ref="COW36" si="2427">+CONCATENATE(COX36,COZ36)</f>
        <v>#REF!</v>
      </c>
      <c r="COX36" s="273" t="e">
        <f t="shared" ref="COX36" si="2428">+CONCATENATE(COY36,CPA36)</f>
        <v>#REF!</v>
      </c>
      <c r="COY36" s="273" t="e">
        <f t="shared" ref="COY36" si="2429">+CONCATENATE(COZ36,CPB36)</f>
        <v>#REF!</v>
      </c>
      <c r="COZ36" s="273" t="e">
        <f t="shared" ref="COZ36" si="2430">+CONCATENATE(CPA36,CPC36)</f>
        <v>#REF!</v>
      </c>
      <c r="CPA36" s="273" t="e">
        <f t="shared" ref="CPA36" si="2431">+CONCATENATE(CPB36,CPD36)</f>
        <v>#REF!</v>
      </c>
      <c r="CPB36" s="273" t="e">
        <f t="shared" ref="CPB36" si="2432">+CONCATENATE(CPC36,CPE36)</f>
        <v>#REF!</v>
      </c>
      <c r="CPC36" s="273" t="e">
        <f t="shared" ref="CPC36" si="2433">+CONCATENATE(CPD36,CPF36)</f>
        <v>#REF!</v>
      </c>
      <c r="CPD36" s="273" t="e">
        <f t="shared" ref="CPD36" si="2434">+CONCATENATE(CPE36,CPG36)</f>
        <v>#REF!</v>
      </c>
      <c r="CPE36" s="273" t="e">
        <f t="shared" ref="CPE36" si="2435">+CONCATENATE(CPF36,CPH36)</f>
        <v>#REF!</v>
      </c>
      <c r="CPF36" s="273" t="e">
        <f t="shared" ref="CPF36" si="2436">+CONCATENATE(CPG36,CPI36)</f>
        <v>#REF!</v>
      </c>
      <c r="CPG36" s="273" t="e">
        <f t="shared" ref="CPG36" si="2437">+CONCATENATE(CPH36,CPJ36)</f>
        <v>#REF!</v>
      </c>
      <c r="CPH36" s="273" t="e">
        <f t="shared" ref="CPH36" si="2438">+CONCATENATE(CPI36,CPK36)</f>
        <v>#REF!</v>
      </c>
      <c r="CPI36" s="273" t="e">
        <f t="shared" ref="CPI36" si="2439">+CONCATENATE(CPJ36,CPL36)</f>
        <v>#REF!</v>
      </c>
      <c r="CPJ36" s="273" t="e">
        <f t="shared" ref="CPJ36" si="2440">+CONCATENATE(CPK36,CPM36)</f>
        <v>#REF!</v>
      </c>
      <c r="CPK36" s="273" t="e">
        <f t="shared" ref="CPK36" si="2441">+CONCATENATE(CPL36,CPN36)</f>
        <v>#REF!</v>
      </c>
      <c r="CPL36" s="273" t="e">
        <f t="shared" ref="CPL36" si="2442">+CONCATENATE(CPM36,CPO36)</f>
        <v>#REF!</v>
      </c>
      <c r="CPM36" s="273" t="e">
        <f t="shared" ref="CPM36" si="2443">+CONCATENATE(CPN36,CPP36)</f>
        <v>#REF!</v>
      </c>
      <c r="CPN36" s="273" t="e">
        <f t="shared" ref="CPN36" si="2444">+CONCATENATE(CPO36,CPQ36)</f>
        <v>#REF!</v>
      </c>
      <c r="CPO36" s="273" t="e">
        <f t="shared" ref="CPO36" si="2445">+CONCATENATE(CPP36,CPR36)</f>
        <v>#REF!</v>
      </c>
      <c r="CPP36" s="273" t="e">
        <f t="shared" ref="CPP36" si="2446">+CONCATENATE(CPQ36,CPS36)</f>
        <v>#REF!</v>
      </c>
      <c r="CPQ36" s="273" t="e">
        <f t="shared" ref="CPQ36" si="2447">+CONCATENATE(CPR36,CPT36)</f>
        <v>#REF!</v>
      </c>
      <c r="CPR36" s="273" t="e">
        <f t="shared" ref="CPR36" si="2448">+CONCATENATE(CPS36,CPU36)</f>
        <v>#REF!</v>
      </c>
      <c r="CPS36" s="273" t="e">
        <f t="shared" ref="CPS36" si="2449">+CONCATENATE(CPT36,CPV36)</f>
        <v>#REF!</v>
      </c>
      <c r="CPT36" s="273" t="e">
        <f t="shared" ref="CPT36" si="2450">+CONCATENATE(CPU36,CPW36)</f>
        <v>#REF!</v>
      </c>
      <c r="CPU36" s="273" t="e">
        <f t="shared" ref="CPU36" si="2451">+CONCATENATE(CPV36,CPX36)</f>
        <v>#REF!</v>
      </c>
      <c r="CPV36" s="273" t="e">
        <f t="shared" ref="CPV36" si="2452">+CONCATENATE(CPW36,CPY36)</f>
        <v>#REF!</v>
      </c>
      <c r="CPW36" s="273" t="e">
        <f t="shared" ref="CPW36" si="2453">+CONCATENATE(CPX36,CPZ36)</f>
        <v>#REF!</v>
      </c>
      <c r="CPX36" s="273" t="e">
        <f t="shared" ref="CPX36" si="2454">+CONCATENATE(CPY36,CQA36)</f>
        <v>#REF!</v>
      </c>
      <c r="CPY36" s="273" t="e">
        <f t="shared" ref="CPY36" si="2455">+CONCATENATE(CPZ36,CQB36)</f>
        <v>#REF!</v>
      </c>
      <c r="CPZ36" s="273" t="e">
        <f t="shared" ref="CPZ36" si="2456">+CONCATENATE(CQA36,CQC36)</f>
        <v>#REF!</v>
      </c>
      <c r="CQA36" s="273" t="e">
        <f t="shared" ref="CQA36" si="2457">+CONCATENATE(CQB36,CQD36)</f>
        <v>#REF!</v>
      </c>
      <c r="CQB36" s="273" t="e">
        <f t="shared" ref="CQB36" si="2458">+CONCATENATE(CQC36,CQE36)</f>
        <v>#REF!</v>
      </c>
      <c r="CQC36" s="273" t="e">
        <f t="shared" ref="CQC36" si="2459">+CONCATENATE(CQD36,CQF36)</f>
        <v>#REF!</v>
      </c>
      <c r="CQD36" s="273" t="e">
        <f t="shared" ref="CQD36" si="2460">+CONCATENATE(CQE36,CQG36)</f>
        <v>#REF!</v>
      </c>
      <c r="CQE36" s="273" t="e">
        <f t="shared" ref="CQE36" si="2461">+CONCATENATE(CQF36,CQH36)</f>
        <v>#REF!</v>
      </c>
      <c r="CQF36" s="273" t="e">
        <f t="shared" ref="CQF36" si="2462">+CONCATENATE(CQG36,CQI36)</f>
        <v>#REF!</v>
      </c>
      <c r="CQG36" s="273" t="e">
        <f t="shared" ref="CQG36" si="2463">+CONCATENATE(CQH36,CQJ36)</f>
        <v>#REF!</v>
      </c>
      <c r="CQH36" s="273" t="e">
        <f t="shared" ref="CQH36" si="2464">+CONCATENATE(CQI36,CQK36)</f>
        <v>#REF!</v>
      </c>
      <c r="CQI36" s="273" t="e">
        <f t="shared" ref="CQI36" si="2465">+CONCATENATE(CQJ36,CQL36)</f>
        <v>#REF!</v>
      </c>
      <c r="CQJ36" s="273" t="e">
        <f t="shared" ref="CQJ36" si="2466">+CONCATENATE(CQK36,CQM36)</f>
        <v>#REF!</v>
      </c>
      <c r="CQK36" s="273" t="e">
        <f t="shared" ref="CQK36" si="2467">+CONCATENATE(CQL36,CQN36)</f>
        <v>#REF!</v>
      </c>
      <c r="CQL36" s="273" t="e">
        <f t="shared" ref="CQL36" si="2468">+CONCATENATE(CQM36,CQO36)</f>
        <v>#REF!</v>
      </c>
      <c r="CQM36" s="273" t="e">
        <f t="shared" ref="CQM36" si="2469">+CONCATENATE(CQN36,CQP36)</f>
        <v>#REF!</v>
      </c>
      <c r="CQN36" s="273" t="e">
        <f t="shared" ref="CQN36" si="2470">+CONCATENATE(CQO36,CQQ36)</f>
        <v>#REF!</v>
      </c>
      <c r="CQO36" s="273" t="e">
        <f t="shared" ref="CQO36" si="2471">+CONCATENATE(CQP36,CQR36)</f>
        <v>#REF!</v>
      </c>
      <c r="CQP36" s="273" t="e">
        <f t="shared" ref="CQP36" si="2472">+CONCATENATE(CQQ36,CQS36)</f>
        <v>#REF!</v>
      </c>
      <c r="CQQ36" s="273" t="e">
        <f t="shared" ref="CQQ36" si="2473">+CONCATENATE(CQR36,CQT36)</f>
        <v>#REF!</v>
      </c>
      <c r="CQR36" s="273" t="e">
        <f t="shared" ref="CQR36" si="2474">+CONCATENATE(CQS36,CQU36)</f>
        <v>#REF!</v>
      </c>
      <c r="CQS36" s="273" t="e">
        <f t="shared" ref="CQS36" si="2475">+CONCATENATE(CQT36,CQV36)</f>
        <v>#REF!</v>
      </c>
      <c r="CQT36" s="273" t="e">
        <f t="shared" ref="CQT36" si="2476">+CONCATENATE(CQU36,CQW36)</f>
        <v>#REF!</v>
      </c>
      <c r="CQU36" s="273" t="e">
        <f t="shared" ref="CQU36" si="2477">+CONCATENATE(CQV36,CQX36)</f>
        <v>#REF!</v>
      </c>
      <c r="CQV36" s="273" t="e">
        <f t="shared" ref="CQV36" si="2478">+CONCATENATE(CQW36,CQY36)</f>
        <v>#REF!</v>
      </c>
      <c r="CQW36" s="273" t="e">
        <f t="shared" ref="CQW36" si="2479">+CONCATENATE(CQX36,CQZ36)</f>
        <v>#REF!</v>
      </c>
      <c r="CQX36" s="273" t="e">
        <f t="shared" ref="CQX36" si="2480">+CONCATENATE(CQY36,CRA36)</f>
        <v>#REF!</v>
      </c>
      <c r="CQY36" s="273" t="e">
        <f t="shared" ref="CQY36" si="2481">+CONCATENATE(CQZ36,CRB36)</f>
        <v>#REF!</v>
      </c>
      <c r="CQZ36" s="273" t="e">
        <f t="shared" ref="CQZ36" si="2482">+CONCATENATE(CRA36,CRC36)</f>
        <v>#REF!</v>
      </c>
      <c r="CRA36" s="273" t="e">
        <f t="shared" ref="CRA36" si="2483">+CONCATENATE(CRB36,CRD36)</f>
        <v>#REF!</v>
      </c>
      <c r="CRB36" s="273" t="e">
        <f t="shared" ref="CRB36" si="2484">+CONCATENATE(CRC36,CRE36)</f>
        <v>#REF!</v>
      </c>
      <c r="CRC36" s="273" t="e">
        <f t="shared" ref="CRC36" si="2485">+CONCATENATE(CRD36,CRF36)</f>
        <v>#REF!</v>
      </c>
      <c r="CRD36" s="273" t="e">
        <f t="shared" ref="CRD36" si="2486">+CONCATENATE(CRE36,CRG36)</f>
        <v>#REF!</v>
      </c>
      <c r="CRE36" s="273" t="e">
        <f t="shared" ref="CRE36" si="2487">+CONCATENATE(CRF36,CRH36)</f>
        <v>#REF!</v>
      </c>
      <c r="CRF36" s="273" t="e">
        <f t="shared" ref="CRF36" si="2488">+CONCATENATE(CRG36,CRI36)</f>
        <v>#REF!</v>
      </c>
      <c r="CRG36" s="273" t="e">
        <f t="shared" ref="CRG36" si="2489">+CONCATENATE(CRH36,CRJ36)</f>
        <v>#REF!</v>
      </c>
      <c r="CRH36" s="273" t="e">
        <f t="shared" ref="CRH36" si="2490">+CONCATENATE(CRI36,CRK36)</f>
        <v>#REF!</v>
      </c>
      <c r="CRI36" s="273" t="e">
        <f t="shared" ref="CRI36" si="2491">+CONCATENATE(CRJ36,CRL36)</f>
        <v>#REF!</v>
      </c>
      <c r="CRJ36" s="273" t="e">
        <f t="shared" ref="CRJ36" si="2492">+CONCATENATE(CRK36,CRM36)</f>
        <v>#REF!</v>
      </c>
      <c r="CRK36" s="273" t="e">
        <f t="shared" ref="CRK36" si="2493">+CONCATENATE(CRL36,CRN36)</f>
        <v>#REF!</v>
      </c>
      <c r="CRL36" s="273" t="e">
        <f t="shared" ref="CRL36" si="2494">+CONCATENATE(CRM36,CRO36)</f>
        <v>#REF!</v>
      </c>
      <c r="CRM36" s="273" t="e">
        <f t="shared" ref="CRM36" si="2495">+CONCATENATE(CRN36,CRP36)</f>
        <v>#REF!</v>
      </c>
      <c r="CRN36" s="273" t="e">
        <f t="shared" ref="CRN36" si="2496">+CONCATENATE(CRO36,CRQ36)</f>
        <v>#REF!</v>
      </c>
      <c r="CRO36" s="273" t="e">
        <f t="shared" ref="CRO36" si="2497">+CONCATENATE(CRP36,CRR36)</f>
        <v>#REF!</v>
      </c>
      <c r="CRP36" s="273" t="e">
        <f t="shared" ref="CRP36" si="2498">+CONCATENATE(CRQ36,CRS36)</f>
        <v>#REF!</v>
      </c>
      <c r="CRQ36" s="273" t="e">
        <f t="shared" ref="CRQ36" si="2499">+CONCATENATE(CRR36,CRT36)</f>
        <v>#REF!</v>
      </c>
      <c r="CRR36" s="273" t="e">
        <f t="shared" ref="CRR36" si="2500">+CONCATENATE(CRS36,CRU36)</f>
        <v>#REF!</v>
      </c>
      <c r="CRS36" s="273" t="e">
        <f t="shared" ref="CRS36" si="2501">+CONCATENATE(CRT36,CRV36)</f>
        <v>#REF!</v>
      </c>
      <c r="CRT36" s="273" t="e">
        <f t="shared" ref="CRT36" si="2502">+CONCATENATE(CRU36,CRW36)</f>
        <v>#REF!</v>
      </c>
      <c r="CRU36" s="273" t="e">
        <f t="shared" ref="CRU36" si="2503">+CONCATENATE(CRV36,CRX36)</f>
        <v>#REF!</v>
      </c>
      <c r="CRV36" s="273" t="e">
        <f t="shared" ref="CRV36" si="2504">+CONCATENATE(CRW36,CRY36)</f>
        <v>#REF!</v>
      </c>
      <c r="CRW36" s="273" t="e">
        <f t="shared" ref="CRW36" si="2505">+CONCATENATE(CRX36,CRZ36)</f>
        <v>#REF!</v>
      </c>
      <c r="CRX36" s="273" t="e">
        <f t="shared" ref="CRX36" si="2506">+CONCATENATE(CRY36,CSA36)</f>
        <v>#REF!</v>
      </c>
      <c r="CRY36" s="273" t="e">
        <f t="shared" ref="CRY36" si="2507">+CONCATENATE(CRZ36,CSB36)</f>
        <v>#REF!</v>
      </c>
      <c r="CRZ36" s="273" t="e">
        <f t="shared" ref="CRZ36" si="2508">+CONCATENATE(CSA36,CSC36)</f>
        <v>#REF!</v>
      </c>
      <c r="CSA36" s="273" t="e">
        <f t="shared" ref="CSA36" si="2509">+CONCATENATE(CSB36,CSD36)</f>
        <v>#REF!</v>
      </c>
      <c r="CSB36" s="273" t="e">
        <f t="shared" ref="CSB36" si="2510">+CONCATENATE(CSC36,CSE36)</f>
        <v>#REF!</v>
      </c>
      <c r="CSC36" s="273" t="e">
        <f t="shared" ref="CSC36" si="2511">+CONCATENATE(CSD36,CSF36)</f>
        <v>#REF!</v>
      </c>
      <c r="CSD36" s="273" t="e">
        <f t="shared" ref="CSD36" si="2512">+CONCATENATE(CSE36,CSG36)</f>
        <v>#REF!</v>
      </c>
      <c r="CSE36" s="273" t="e">
        <f t="shared" ref="CSE36" si="2513">+CONCATENATE(CSF36,CSH36)</f>
        <v>#REF!</v>
      </c>
      <c r="CSF36" s="273" t="e">
        <f t="shared" ref="CSF36" si="2514">+CONCATENATE(CSG36,CSI36)</f>
        <v>#REF!</v>
      </c>
      <c r="CSG36" s="273" t="e">
        <f t="shared" ref="CSG36" si="2515">+CONCATENATE(CSH36,CSJ36)</f>
        <v>#REF!</v>
      </c>
      <c r="CSH36" s="273" t="e">
        <f t="shared" ref="CSH36" si="2516">+CONCATENATE(CSI36,CSK36)</f>
        <v>#REF!</v>
      </c>
      <c r="CSI36" s="273" t="e">
        <f t="shared" ref="CSI36" si="2517">+CONCATENATE(CSJ36,CSL36)</f>
        <v>#REF!</v>
      </c>
      <c r="CSJ36" s="273" t="e">
        <f t="shared" ref="CSJ36" si="2518">+CONCATENATE(CSK36,CSM36)</f>
        <v>#REF!</v>
      </c>
      <c r="CSK36" s="273" t="e">
        <f t="shared" ref="CSK36" si="2519">+CONCATENATE(CSL36,CSN36)</f>
        <v>#REF!</v>
      </c>
      <c r="CSL36" s="273" t="e">
        <f t="shared" ref="CSL36" si="2520">+CONCATENATE(CSM36,CSO36)</f>
        <v>#REF!</v>
      </c>
      <c r="CSM36" s="273" t="e">
        <f t="shared" ref="CSM36" si="2521">+CONCATENATE(CSN36,CSP36)</f>
        <v>#REF!</v>
      </c>
      <c r="CSN36" s="273" t="e">
        <f t="shared" ref="CSN36" si="2522">+CONCATENATE(CSO36,CSQ36)</f>
        <v>#REF!</v>
      </c>
      <c r="CSO36" s="273" t="e">
        <f t="shared" ref="CSO36" si="2523">+CONCATENATE(CSP36,CSR36)</f>
        <v>#REF!</v>
      </c>
      <c r="CSP36" s="273" t="e">
        <f t="shared" ref="CSP36" si="2524">+CONCATENATE(CSQ36,CSS36)</f>
        <v>#REF!</v>
      </c>
      <c r="CSQ36" s="273" t="e">
        <f t="shared" ref="CSQ36" si="2525">+CONCATENATE(CSR36,CST36)</f>
        <v>#REF!</v>
      </c>
      <c r="CSR36" s="273" t="e">
        <f t="shared" ref="CSR36" si="2526">+CONCATENATE(CSS36,CSU36)</f>
        <v>#REF!</v>
      </c>
      <c r="CSS36" s="273" t="e">
        <f t="shared" ref="CSS36" si="2527">+CONCATENATE(CST36,CSV36)</f>
        <v>#REF!</v>
      </c>
      <c r="CST36" s="273" t="e">
        <f t="shared" ref="CST36" si="2528">+CONCATENATE(CSU36,CSW36)</f>
        <v>#REF!</v>
      </c>
      <c r="CSU36" s="273" t="e">
        <f t="shared" ref="CSU36" si="2529">+CONCATENATE(CSV36,CSX36)</f>
        <v>#REF!</v>
      </c>
      <c r="CSV36" s="273" t="e">
        <f t="shared" ref="CSV36" si="2530">+CONCATENATE(CSW36,CSY36)</f>
        <v>#REF!</v>
      </c>
      <c r="CSW36" s="273" t="e">
        <f t="shared" ref="CSW36" si="2531">+CONCATENATE(CSX36,CSZ36)</f>
        <v>#REF!</v>
      </c>
      <c r="CSX36" s="273" t="e">
        <f t="shared" ref="CSX36" si="2532">+CONCATENATE(CSY36,CTA36)</f>
        <v>#REF!</v>
      </c>
      <c r="CSY36" s="273" t="e">
        <f t="shared" ref="CSY36" si="2533">+CONCATENATE(CSZ36,CTB36)</f>
        <v>#REF!</v>
      </c>
      <c r="CSZ36" s="273" t="e">
        <f t="shared" ref="CSZ36" si="2534">+CONCATENATE(CTA36,CTC36)</f>
        <v>#REF!</v>
      </c>
      <c r="CTA36" s="273" t="e">
        <f t="shared" ref="CTA36" si="2535">+CONCATENATE(CTB36,CTD36)</f>
        <v>#REF!</v>
      </c>
      <c r="CTB36" s="273" t="e">
        <f t="shared" ref="CTB36" si="2536">+CONCATENATE(CTC36,CTE36)</f>
        <v>#REF!</v>
      </c>
      <c r="CTC36" s="273" t="e">
        <f t="shared" ref="CTC36" si="2537">+CONCATENATE(CTD36,CTF36)</f>
        <v>#REF!</v>
      </c>
      <c r="CTD36" s="273" t="e">
        <f t="shared" ref="CTD36" si="2538">+CONCATENATE(CTE36,CTG36)</f>
        <v>#REF!</v>
      </c>
      <c r="CTE36" s="273" t="e">
        <f t="shared" ref="CTE36" si="2539">+CONCATENATE(CTF36,CTH36)</f>
        <v>#REF!</v>
      </c>
      <c r="CTF36" s="273" t="e">
        <f t="shared" ref="CTF36" si="2540">+CONCATENATE(CTG36,CTI36)</f>
        <v>#REF!</v>
      </c>
      <c r="CTG36" s="273" t="e">
        <f t="shared" ref="CTG36" si="2541">+CONCATENATE(CTH36,CTJ36)</f>
        <v>#REF!</v>
      </c>
      <c r="CTH36" s="273" t="e">
        <f t="shared" ref="CTH36" si="2542">+CONCATENATE(CTI36,CTK36)</f>
        <v>#REF!</v>
      </c>
      <c r="CTI36" s="273" t="e">
        <f t="shared" ref="CTI36" si="2543">+CONCATENATE(CTJ36,CTL36)</f>
        <v>#REF!</v>
      </c>
      <c r="CTJ36" s="273" t="e">
        <f t="shared" ref="CTJ36" si="2544">+CONCATENATE(CTK36,CTM36)</f>
        <v>#REF!</v>
      </c>
      <c r="CTK36" s="273" t="e">
        <f t="shared" ref="CTK36" si="2545">+CONCATENATE(CTL36,CTN36)</f>
        <v>#REF!</v>
      </c>
      <c r="CTL36" s="273" t="e">
        <f t="shared" ref="CTL36" si="2546">+CONCATENATE(CTM36,CTO36)</f>
        <v>#REF!</v>
      </c>
      <c r="CTM36" s="273" t="e">
        <f t="shared" ref="CTM36" si="2547">+CONCATENATE(CTN36,CTP36)</f>
        <v>#REF!</v>
      </c>
      <c r="CTN36" s="273" t="e">
        <f t="shared" ref="CTN36" si="2548">+CONCATENATE(CTO36,CTQ36)</f>
        <v>#REF!</v>
      </c>
      <c r="CTO36" s="273" t="e">
        <f t="shared" ref="CTO36" si="2549">+CONCATENATE(CTP36,CTR36)</f>
        <v>#REF!</v>
      </c>
      <c r="CTP36" s="273" t="e">
        <f t="shared" ref="CTP36" si="2550">+CONCATENATE(CTQ36,CTS36)</f>
        <v>#REF!</v>
      </c>
      <c r="CTQ36" s="273" t="e">
        <f t="shared" ref="CTQ36" si="2551">+CONCATENATE(CTR36,CTT36)</f>
        <v>#REF!</v>
      </c>
      <c r="CTR36" s="273" t="e">
        <f t="shared" ref="CTR36" si="2552">+CONCATENATE(CTS36,CTU36)</f>
        <v>#REF!</v>
      </c>
      <c r="CTS36" s="273" t="e">
        <f t="shared" ref="CTS36" si="2553">+CONCATENATE(CTT36,CTV36)</f>
        <v>#REF!</v>
      </c>
      <c r="CTT36" s="273" t="e">
        <f t="shared" ref="CTT36" si="2554">+CONCATENATE(CTU36,CTW36)</f>
        <v>#REF!</v>
      </c>
      <c r="CTU36" s="273" t="e">
        <f t="shared" ref="CTU36" si="2555">+CONCATENATE(CTV36,CTX36)</f>
        <v>#REF!</v>
      </c>
      <c r="CTV36" s="273" t="e">
        <f t="shared" ref="CTV36" si="2556">+CONCATENATE(CTW36,CTY36)</f>
        <v>#REF!</v>
      </c>
      <c r="CTW36" s="273" t="e">
        <f t="shared" ref="CTW36" si="2557">+CONCATENATE(CTX36,CTZ36)</f>
        <v>#REF!</v>
      </c>
      <c r="CTX36" s="273" t="e">
        <f t="shared" ref="CTX36" si="2558">+CONCATENATE(CTY36,CUA36)</f>
        <v>#REF!</v>
      </c>
      <c r="CTY36" s="273" t="e">
        <f t="shared" ref="CTY36" si="2559">+CONCATENATE(CTZ36,CUB36)</f>
        <v>#REF!</v>
      </c>
      <c r="CTZ36" s="273" t="e">
        <f t="shared" ref="CTZ36" si="2560">+CONCATENATE(CUA36,CUC36)</f>
        <v>#REF!</v>
      </c>
      <c r="CUA36" s="273" t="e">
        <f t="shared" ref="CUA36" si="2561">+CONCATENATE(CUB36,CUD36)</f>
        <v>#REF!</v>
      </c>
      <c r="CUB36" s="273" t="e">
        <f t="shared" ref="CUB36" si="2562">+CONCATENATE(CUC36,CUE36)</f>
        <v>#REF!</v>
      </c>
      <c r="CUC36" s="273" t="e">
        <f t="shared" ref="CUC36" si="2563">+CONCATENATE(CUD36,CUF36)</f>
        <v>#REF!</v>
      </c>
      <c r="CUD36" s="273" t="e">
        <f t="shared" ref="CUD36" si="2564">+CONCATENATE(CUE36,CUG36)</f>
        <v>#REF!</v>
      </c>
      <c r="CUE36" s="273" t="e">
        <f t="shared" ref="CUE36" si="2565">+CONCATENATE(CUF36,CUH36)</f>
        <v>#REF!</v>
      </c>
      <c r="CUF36" s="273" t="e">
        <f t="shared" ref="CUF36" si="2566">+CONCATENATE(CUG36,CUI36)</f>
        <v>#REF!</v>
      </c>
      <c r="CUG36" s="273" t="e">
        <f t="shared" ref="CUG36" si="2567">+CONCATENATE(CUH36,CUJ36)</f>
        <v>#REF!</v>
      </c>
      <c r="CUH36" s="273" t="e">
        <f t="shared" ref="CUH36" si="2568">+CONCATENATE(CUI36,CUK36)</f>
        <v>#REF!</v>
      </c>
      <c r="CUI36" s="273" t="e">
        <f t="shared" ref="CUI36" si="2569">+CONCATENATE(CUJ36,CUL36)</f>
        <v>#REF!</v>
      </c>
      <c r="CUJ36" s="273" t="e">
        <f t="shared" ref="CUJ36" si="2570">+CONCATENATE(CUK36,CUM36)</f>
        <v>#REF!</v>
      </c>
      <c r="CUK36" s="273" t="e">
        <f t="shared" ref="CUK36" si="2571">+CONCATENATE(CUL36,CUN36)</f>
        <v>#REF!</v>
      </c>
      <c r="CUL36" s="273" t="e">
        <f t="shared" ref="CUL36" si="2572">+CONCATENATE(CUM36,CUO36)</f>
        <v>#REF!</v>
      </c>
      <c r="CUM36" s="273" t="e">
        <f t="shared" ref="CUM36" si="2573">+CONCATENATE(CUN36,CUP36)</f>
        <v>#REF!</v>
      </c>
      <c r="CUN36" s="273" t="e">
        <f t="shared" ref="CUN36" si="2574">+CONCATENATE(CUO36,CUQ36)</f>
        <v>#REF!</v>
      </c>
      <c r="CUO36" s="273" t="e">
        <f t="shared" ref="CUO36" si="2575">+CONCATENATE(CUP36,CUR36)</f>
        <v>#REF!</v>
      </c>
      <c r="CUP36" s="273" t="e">
        <f t="shared" ref="CUP36" si="2576">+CONCATENATE(CUQ36,CUS36)</f>
        <v>#REF!</v>
      </c>
      <c r="CUQ36" s="273" t="e">
        <f t="shared" ref="CUQ36" si="2577">+CONCATENATE(CUR36,CUT36)</f>
        <v>#REF!</v>
      </c>
      <c r="CUR36" s="273" t="e">
        <f t="shared" ref="CUR36" si="2578">+CONCATENATE(CUS36,CUU36)</f>
        <v>#REF!</v>
      </c>
      <c r="CUS36" s="273" t="e">
        <f t="shared" ref="CUS36" si="2579">+CONCATENATE(CUT36,CUV36)</f>
        <v>#REF!</v>
      </c>
      <c r="CUT36" s="273" t="e">
        <f t="shared" ref="CUT36" si="2580">+CONCATENATE(CUU36,CUW36)</f>
        <v>#REF!</v>
      </c>
      <c r="CUU36" s="273" t="e">
        <f t="shared" ref="CUU36" si="2581">+CONCATENATE(CUV36,CUX36)</f>
        <v>#REF!</v>
      </c>
      <c r="CUV36" s="273" t="e">
        <f t="shared" ref="CUV36" si="2582">+CONCATENATE(CUW36,CUY36)</f>
        <v>#REF!</v>
      </c>
      <c r="CUW36" s="273" t="e">
        <f t="shared" ref="CUW36" si="2583">+CONCATENATE(CUX36,CUZ36)</f>
        <v>#REF!</v>
      </c>
      <c r="CUX36" s="273" t="e">
        <f t="shared" ref="CUX36" si="2584">+CONCATENATE(CUY36,CVA36)</f>
        <v>#REF!</v>
      </c>
      <c r="CUY36" s="273" t="e">
        <f t="shared" ref="CUY36" si="2585">+CONCATENATE(CUZ36,CVB36)</f>
        <v>#REF!</v>
      </c>
      <c r="CUZ36" s="273" t="e">
        <f t="shared" ref="CUZ36" si="2586">+CONCATENATE(CVA36,CVC36)</f>
        <v>#REF!</v>
      </c>
      <c r="CVA36" s="273" t="e">
        <f t="shared" ref="CVA36" si="2587">+CONCATENATE(CVB36,CVD36)</f>
        <v>#REF!</v>
      </c>
      <c r="CVB36" s="273" t="e">
        <f t="shared" ref="CVB36" si="2588">+CONCATENATE(CVC36,CVE36)</f>
        <v>#REF!</v>
      </c>
      <c r="CVC36" s="273" t="e">
        <f t="shared" ref="CVC36" si="2589">+CONCATENATE(CVD36,CVF36)</f>
        <v>#REF!</v>
      </c>
      <c r="CVD36" s="273" t="e">
        <f t="shared" ref="CVD36" si="2590">+CONCATENATE(CVE36,CVG36)</f>
        <v>#REF!</v>
      </c>
      <c r="CVE36" s="273" t="e">
        <f t="shared" ref="CVE36" si="2591">+CONCATENATE(CVF36,CVH36)</f>
        <v>#REF!</v>
      </c>
      <c r="CVF36" s="273" t="e">
        <f t="shared" ref="CVF36" si="2592">+CONCATENATE(CVG36,CVI36)</f>
        <v>#REF!</v>
      </c>
      <c r="CVG36" s="273" t="e">
        <f t="shared" ref="CVG36" si="2593">+CONCATENATE(CVH36,CVJ36)</f>
        <v>#REF!</v>
      </c>
      <c r="CVH36" s="273" t="e">
        <f t="shared" ref="CVH36" si="2594">+CONCATENATE(CVI36,CVK36)</f>
        <v>#REF!</v>
      </c>
      <c r="CVI36" s="273" t="e">
        <f t="shared" ref="CVI36" si="2595">+CONCATENATE(CVJ36,CVL36)</f>
        <v>#REF!</v>
      </c>
      <c r="CVJ36" s="273" t="e">
        <f t="shared" ref="CVJ36" si="2596">+CONCATENATE(CVK36,CVM36)</f>
        <v>#REF!</v>
      </c>
      <c r="CVK36" s="273" t="e">
        <f t="shared" ref="CVK36" si="2597">+CONCATENATE(CVL36,CVN36)</f>
        <v>#REF!</v>
      </c>
      <c r="CVL36" s="273" t="e">
        <f t="shared" ref="CVL36" si="2598">+CONCATENATE(CVM36,CVO36)</f>
        <v>#REF!</v>
      </c>
      <c r="CVM36" s="273" t="e">
        <f t="shared" ref="CVM36" si="2599">+CONCATENATE(CVN36,CVP36)</f>
        <v>#REF!</v>
      </c>
      <c r="CVN36" s="273" t="e">
        <f t="shared" ref="CVN36" si="2600">+CONCATENATE(CVO36,CVQ36)</f>
        <v>#REF!</v>
      </c>
      <c r="CVO36" s="273" t="e">
        <f t="shared" ref="CVO36" si="2601">+CONCATENATE(CVP36,CVR36)</f>
        <v>#REF!</v>
      </c>
      <c r="CVP36" s="273" t="e">
        <f t="shared" ref="CVP36" si="2602">+CONCATENATE(CVQ36,CVS36)</f>
        <v>#REF!</v>
      </c>
      <c r="CVQ36" s="273" t="e">
        <f t="shared" ref="CVQ36" si="2603">+CONCATENATE(CVR36,CVT36)</f>
        <v>#REF!</v>
      </c>
      <c r="CVR36" s="273" t="e">
        <f t="shared" ref="CVR36" si="2604">+CONCATENATE(CVS36,CVU36)</f>
        <v>#REF!</v>
      </c>
      <c r="CVS36" s="273" t="e">
        <f t="shared" ref="CVS36" si="2605">+CONCATENATE(CVT36,CVV36)</f>
        <v>#REF!</v>
      </c>
      <c r="CVT36" s="273" t="e">
        <f t="shared" ref="CVT36" si="2606">+CONCATENATE(CVU36,CVW36)</f>
        <v>#REF!</v>
      </c>
      <c r="CVU36" s="273" t="e">
        <f t="shared" ref="CVU36" si="2607">+CONCATENATE(CVV36,CVX36)</f>
        <v>#REF!</v>
      </c>
      <c r="CVV36" s="273" t="e">
        <f t="shared" ref="CVV36" si="2608">+CONCATENATE(CVW36,CVY36)</f>
        <v>#REF!</v>
      </c>
      <c r="CVW36" s="273" t="e">
        <f t="shared" ref="CVW36" si="2609">+CONCATENATE(CVX36,CVZ36)</f>
        <v>#REF!</v>
      </c>
      <c r="CVX36" s="273" t="e">
        <f t="shared" ref="CVX36" si="2610">+CONCATENATE(CVY36,CWA36)</f>
        <v>#REF!</v>
      </c>
      <c r="CVY36" s="273" t="e">
        <f t="shared" ref="CVY36" si="2611">+CONCATENATE(CVZ36,CWB36)</f>
        <v>#REF!</v>
      </c>
      <c r="CVZ36" s="273" t="e">
        <f t="shared" ref="CVZ36" si="2612">+CONCATENATE(CWA36,CWC36)</f>
        <v>#REF!</v>
      </c>
      <c r="CWA36" s="273" t="e">
        <f t="shared" ref="CWA36" si="2613">+CONCATENATE(CWB36,CWD36)</f>
        <v>#REF!</v>
      </c>
      <c r="CWB36" s="273" t="e">
        <f t="shared" ref="CWB36" si="2614">+CONCATENATE(CWC36,CWE36)</f>
        <v>#REF!</v>
      </c>
      <c r="CWC36" s="273" t="e">
        <f t="shared" ref="CWC36" si="2615">+CONCATENATE(CWD36,CWF36)</f>
        <v>#REF!</v>
      </c>
      <c r="CWD36" s="273" t="e">
        <f t="shared" ref="CWD36" si="2616">+CONCATENATE(CWE36,CWG36)</f>
        <v>#REF!</v>
      </c>
      <c r="CWE36" s="273" t="e">
        <f t="shared" ref="CWE36" si="2617">+CONCATENATE(CWF36,CWH36)</f>
        <v>#REF!</v>
      </c>
      <c r="CWF36" s="273" t="e">
        <f t="shared" ref="CWF36" si="2618">+CONCATENATE(CWG36,CWI36)</f>
        <v>#REF!</v>
      </c>
      <c r="CWG36" s="273" t="e">
        <f t="shared" ref="CWG36" si="2619">+CONCATENATE(CWH36,CWJ36)</f>
        <v>#REF!</v>
      </c>
      <c r="CWH36" s="273" t="e">
        <f t="shared" ref="CWH36" si="2620">+CONCATENATE(CWI36,CWK36)</f>
        <v>#REF!</v>
      </c>
      <c r="CWI36" s="273" t="e">
        <f t="shared" ref="CWI36" si="2621">+CONCATENATE(CWJ36,CWL36)</f>
        <v>#REF!</v>
      </c>
      <c r="CWJ36" s="273" t="e">
        <f t="shared" ref="CWJ36" si="2622">+CONCATENATE(CWK36,CWM36)</f>
        <v>#REF!</v>
      </c>
      <c r="CWK36" s="273" t="e">
        <f t="shared" ref="CWK36" si="2623">+CONCATENATE(CWL36,CWN36)</f>
        <v>#REF!</v>
      </c>
      <c r="CWL36" s="273" t="e">
        <f t="shared" ref="CWL36" si="2624">+CONCATENATE(CWM36,CWO36)</f>
        <v>#REF!</v>
      </c>
      <c r="CWM36" s="273" t="e">
        <f t="shared" ref="CWM36" si="2625">+CONCATENATE(CWN36,CWP36)</f>
        <v>#REF!</v>
      </c>
      <c r="CWN36" s="273" t="e">
        <f t="shared" ref="CWN36" si="2626">+CONCATENATE(CWO36,CWQ36)</f>
        <v>#REF!</v>
      </c>
      <c r="CWO36" s="273" t="e">
        <f t="shared" ref="CWO36" si="2627">+CONCATENATE(CWP36,CWR36)</f>
        <v>#REF!</v>
      </c>
      <c r="CWP36" s="273" t="e">
        <f t="shared" ref="CWP36" si="2628">+CONCATENATE(CWQ36,CWS36)</f>
        <v>#REF!</v>
      </c>
      <c r="CWQ36" s="273" t="e">
        <f t="shared" ref="CWQ36" si="2629">+CONCATENATE(CWR36,CWT36)</f>
        <v>#REF!</v>
      </c>
      <c r="CWR36" s="273" t="e">
        <f t="shared" ref="CWR36" si="2630">+CONCATENATE(CWS36,CWU36)</f>
        <v>#REF!</v>
      </c>
      <c r="CWS36" s="273" t="e">
        <f t="shared" ref="CWS36" si="2631">+CONCATENATE(CWT36,CWV36)</f>
        <v>#REF!</v>
      </c>
      <c r="CWT36" s="273" t="e">
        <f t="shared" ref="CWT36" si="2632">+CONCATENATE(CWU36,CWW36)</f>
        <v>#REF!</v>
      </c>
      <c r="CWU36" s="273" t="e">
        <f t="shared" ref="CWU36" si="2633">+CONCATENATE(CWV36,CWX36)</f>
        <v>#REF!</v>
      </c>
      <c r="CWV36" s="273" t="e">
        <f t="shared" ref="CWV36" si="2634">+CONCATENATE(CWW36,CWY36)</f>
        <v>#REF!</v>
      </c>
      <c r="CWW36" s="273" t="e">
        <f t="shared" ref="CWW36" si="2635">+CONCATENATE(CWX36,CWZ36)</f>
        <v>#REF!</v>
      </c>
      <c r="CWX36" s="273" t="e">
        <f t="shared" ref="CWX36" si="2636">+CONCATENATE(CWY36,CXA36)</f>
        <v>#REF!</v>
      </c>
      <c r="CWY36" s="273" t="e">
        <f t="shared" ref="CWY36" si="2637">+CONCATENATE(CWZ36,CXB36)</f>
        <v>#REF!</v>
      </c>
      <c r="CWZ36" s="273" t="e">
        <f t="shared" ref="CWZ36" si="2638">+CONCATENATE(CXA36,CXC36)</f>
        <v>#REF!</v>
      </c>
      <c r="CXA36" s="273" t="e">
        <f t="shared" ref="CXA36" si="2639">+CONCATENATE(CXB36,CXD36)</f>
        <v>#REF!</v>
      </c>
      <c r="CXB36" s="273" t="e">
        <f t="shared" ref="CXB36" si="2640">+CONCATENATE(CXC36,CXE36)</f>
        <v>#REF!</v>
      </c>
      <c r="CXC36" s="273" t="e">
        <f t="shared" ref="CXC36" si="2641">+CONCATENATE(CXD36,CXF36)</f>
        <v>#REF!</v>
      </c>
      <c r="CXD36" s="273" t="e">
        <f t="shared" ref="CXD36" si="2642">+CONCATENATE(CXE36,CXG36)</f>
        <v>#REF!</v>
      </c>
      <c r="CXE36" s="273" t="e">
        <f t="shared" ref="CXE36" si="2643">+CONCATENATE(CXF36,CXH36)</f>
        <v>#REF!</v>
      </c>
      <c r="CXF36" s="273" t="e">
        <f t="shared" ref="CXF36" si="2644">+CONCATENATE(CXG36,CXI36)</f>
        <v>#REF!</v>
      </c>
      <c r="CXG36" s="273" t="e">
        <f t="shared" ref="CXG36" si="2645">+CONCATENATE(CXH36,CXJ36)</f>
        <v>#REF!</v>
      </c>
      <c r="CXH36" s="273" t="e">
        <f t="shared" ref="CXH36" si="2646">+CONCATENATE(CXI36,CXK36)</f>
        <v>#REF!</v>
      </c>
      <c r="CXI36" s="273" t="e">
        <f t="shared" ref="CXI36" si="2647">+CONCATENATE(CXJ36,CXL36)</f>
        <v>#REF!</v>
      </c>
      <c r="CXJ36" s="273" t="e">
        <f t="shared" ref="CXJ36" si="2648">+CONCATENATE(CXK36,CXM36)</f>
        <v>#REF!</v>
      </c>
      <c r="CXK36" s="273" t="e">
        <f t="shared" ref="CXK36" si="2649">+CONCATENATE(CXL36,CXN36)</f>
        <v>#REF!</v>
      </c>
      <c r="CXL36" s="273" t="e">
        <f t="shared" ref="CXL36" si="2650">+CONCATENATE(CXM36,CXO36)</f>
        <v>#REF!</v>
      </c>
      <c r="CXM36" s="273" t="e">
        <f t="shared" ref="CXM36" si="2651">+CONCATENATE(CXN36,CXP36)</f>
        <v>#REF!</v>
      </c>
      <c r="CXN36" s="273" t="e">
        <f t="shared" ref="CXN36" si="2652">+CONCATENATE(CXO36,CXQ36)</f>
        <v>#REF!</v>
      </c>
      <c r="CXO36" s="273" t="e">
        <f t="shared" ref="CXO36" si="2653">+CONCATENATE(CXP36,CXR36)</f>
        <v>#REF!</v>
      </c>
      <c r="CXP36" s="273" t="e">
        <f t="shared" ref="CXP36" si="2654">+CONCATENATE(CXQ36,CXS36)</f>
        <v>#REF!</v>
      </c>
      <c r="CXQ36" s="273" t="e">
        <f t="shared" ref="CXQ36" si="2655">+CONCATENATE(CXR36,CXT36)</f>
        <v>#REF!</v>
      </c>
      <c r="CXR36" s="273" t="e">
        <f t="shared" ref="CXR36" si="2656">+CONCATENATE(CXS36,CXU36)</f>
        <v>#REF!</v>
      </c>
      <c r="CXS36" s="273" t="e">
        <f t="shared" ref="CXS36" si="2657">+CONCATENATE(CXT36,CXV36)</f>
        <v>#REF!</v>
      </c>
      <c r="CXT36" s="273" t="e">
        <f t="shared" ref="CXT36" si="2658">+CONCATENATE(CXU36,CXW36)</f>
        <v>#REF!</v>
      </c>
      <c r="CXU36" s="273" t="e">
        <f t="shared" ref="CXU36" si="2659">+CONCATENATE(CXV36,CXX36)</f>
        <v>#REF!</v>
      </c>
      <c r="CXV36" s="273" t="e">
        <f t="shared" ref="CXV36" si="2660">+CONCATENATE(CXW36,CXY36)</f>
        <v>#REF!</v>
      </c>
      <c r="CXW36" s="273" t="e">
        <f t="shared" ref="CXW36" si="2661">+CONCATENATE(CXX36,CXZ36)</f>
        <v>#REF!</v>
      </c>
      <c r="CXX36" s="273" t="e">
        <f t="shared" ref="CXX36" si="2662">+CONCATENATE(CXY36,CYA36)</f>
        <v>#REF!</v>
      </c>
      <c r="CXY36" s="273" t="e">
        <f t="shared" ref="CXY36" si="2663">+CONCATENATE(CXZ36,CYB36)</f>
        <v>#REF!</v>
      </c>
      <c r="CXZ36" s="273" t="e">
        <f t="shared" ref="CXZ36" si="2664">+CONCATENATE(CYA36,CYC36)</f>
        <v>#REF!</v>
      </c>
      <c r="CYA36" s="273" t="e">
        <f t="shared" ref="CYA36" si="2665">+CONCATENATE(CYB36,CYD36)</f>
        <v>#REF!</v>
      </c>
      <c r="CYB36" s="273" t="e">
        <f t="shared" ref="CYB36" si="2666">+CONCATENATE(CYC36,CYE36)</f>
        <v>#REF!</v>
      </c>
      <c r="CYC36" s="273" t="e">
        <f t="shared" ref="CYC36" si="2667">+CONCATENATE(CYD36,CYF36)</f>
        <v>#REF!</v>
      </c>
      <c r="CYD36" s="273" t="e">
        <f t="shared" ref="CYD36" si="2668">+CONCATENATE(CYE36,CYG36)</f>
        <v>#REF!</v>
      </c>
      <c r="CYE36" s="273" t="e">
        <f t="shared" ref="CYE36" si="2669">+CONCATENATE(CYF36,CYH36)</f>
        <v>#REF!</v>
      </c>
      <c r="CYF36" s="273" t="e">
        <f t="shared" ref="CYF36" si="2670">+CONCATENATE(CYG36,CYI36)</f>
        <v>#REF!</v>
      </c>
      <c r="CYG36" s="273" t="e">
        <f t="shared" ref="CYG36" si="2671">+CONCATENATE(CYH36,CYJ36)</f>
        <v>#REF!</v>
      </c>
      <c r="CYH36" s="273" t="e">
        <f t="shared" ref="CYH36" si="2672">+CONCATENATE(CYI36,CYK36)</f>
        <v>#REF!</v>
      </c>
      <c r="CYI36" s="273" t="e">
        <f t="shared" ref="CYI36" si="2673">+CONCATENATE(CYJ36,CYL36)</f>
        <v>#REF!</v>
      </c>
      <c r="CYJ36" s="273" t="e">
        <f t="shared" ref="CYJ36" si="2674">+CONCATENATE(CYK36,CYM36)</f>
        <v>#REF!</v>
      </c>
      <c r="CYK36" s="273" t="e">
        <f t="shared" ref="CYK36" si="2675">+CONCATENATE(CYL36,CYN36)</f>
        <v>#REF!</v>
      </c>
      <c r="CYL36" s="273" t="e">
        <f t="shared" ref="CYL36" si="2676">+CONCATENATE(CYM36,CYO36)</f>
        <v>#REF!</v>
      </c>
      <c r="CYM36" s="273" t="e">
        <f t="shared" ref="CYM36" si="2677">+CONCATENATE(CYN36,CYP36)</f>
        <v>#REF!</v>
      </c>
      <c r="CYN36" s="273" t="e">
        <f t="shared" ref="CYN36" si="2678">+CONCATENATE(CYO36,CYQ36)</f>
        <v>#REF!</v>
      </c>
      <c r="CYO36" s="273" t="e">
        <f t="shared" ref="CYO36" si="2679">+CONCATENATE(CYP36,CYR36)</f>
        <v>#REF!</v>
      </c>
      <c r="CYP36" s="273" t="e">
        <f t="shared" ref="CYP36" si="2680">+CONCATENATE(CYQ36,CYS36)</f>
        <v>#REF!</v>
      </c>
      <c r="CYQ36" s="273" t="e">
        <f t="shared" ref="CYQ36" si="2681">+CONCATENATE(CYR36,CYT36)</f>
        <v>#REF!</v>
      </c>
      <c r="CYR36" s="273" t="e">
        <f t="shared" ref="CYR36" si="2682">+CONCATENATE(CYS36,CYU36)</f>
        <v>#REF!</v>
      </c>
      <c r="CYS36" s="273" t="e">
        <f t="shared" ref="CYS36" si="2683">+CONCATENATE(CYT36,CYV36)</f>
        <v>#REF!</v>
      </c>
      <c r="CYT36" s="273" t="e">
        <f t="shared" ref="CYT36" si="2684">+CONCATENATE(CYU36,CYW36)</f>
        <v>#REF!</v>
      </c>
      <c r="CYU36" s="273" t="e">
        <f t="shared" ref="CYU36" si="2685">+CONCATENATE(CYV36,CYX36)</f>
        <v>#REF!</v>
      </c>
      <c r="CYV36" s="273" t="e">
        <f t="shared" ref="CYV36" si="2686">+CONCATENATE(CYW36,CYY36)</f>
        <v>#REF!</v>
      </c>
      <c r="CYW36" s="273" t="e">
        <f t="shared" ref="CYW36" si="2687">+CONCATENATE(CYX36,CYZ36)</f>
        <v>#REF!</v>
      </c>
      <c r="CYX36" s="273" t="e">
        <f t="shared" ref="CYX36" si="2688">+CONCATENATE(CYY36,CZA36)</f>
        <v>#REF!</v>
      </c>
      <c r="CYY36" s="273" t="e">
        <f t="shared" ref="CYY36" si="2689">+CONCATENATE(CYZ36,CZB36)</f>
        <v>#REF!</v>
      </c>
      <c r="CYZ36" s="273" t="e">
        <f t="shared" ref="CYZ36" si="2690">+CONCATENATE(CZA36,CZC36)</f>
        <v>#REF!</v>
      </c>
      <c r="CZA36" s="273" t="e">
        <f t="shared" ref="CZA36" si="2691">+CONCATENATE(CZB36,CZD36)</f>
        <v>#REF!</v>
      </c>
      <c r="CZB36" s="273" t="e">
        <f t="shared" ref="CZB36" si="2692">+CONCATENATE(CZC36,CZE36)</f>
        <v>#REF!</v>
      </c>
      <c r="CZC36" s="273" t="e">
        <f t="shared" ref="CZC36" si="2693">+CONCATENATE(CZD36,CZF36)</f>
        <v>#REF!</v>
      </c>
      <c r="CZD36" s="273" t="e">
        <f t="shared" ref="CZD36" si="2694">+CONCATENATE(CZE36,CZG36)</f>
        <v>#REF!</v>
      </c>
      <c r="CZE36" s="273" t="e">
        <f t="shared" ref="CZE36" si="2695">+CONCATENATE(CZF36,CZH36)</f>
        <v>#REF!</v>
      </c>
      <c r="CZF36" s="273" t="e">
        <f t="shared" ref="CZF36" si="2696">+CONCATENATE(CZG36,CZI36)</f>
        <v>#REF!</v>
      </c>
      <c r="CZG36" s="273" t="e">
        <f t="shared" ref="CZG36" si="2697">+CONCATENATE(CZH36,CZJ36)</f>
        <v>#REF!</v>
      </c>
      <c r="CZH36" s="273" t="e">
        <f t="shared" ref="CZH36" si="2698">+CONCATENATE(CZI36,CZK36)</f>
        <v>#REF!</v>
      </c>
      <c r="CZI36" s="273" t="e">
        <f t="shared" ref="CZI36" si="2699">+CONCATENATE(CZJ36,CZL36)</f>
        <v>#REF!</v>
      </c>
      <c r="CZJ36" s="273" t="e">
        <f t="shared" ref="CZJ36" si="2700">+CONCATENATE(CZK36,CZM36)</f>
        <v>#REF!</v>
      </c>
      <c r="CZK36" s="273" t="e">
        <f t="shared" ref="CZK36" si="2701">+CONCATENATE(CZL36,CZN36)</f>
        <v>#REF!</v>
      </c>
      <c r="CZL36" s="273" t="e">
        <f t="shared" ref="CZL36" si="2702">+CONCATENATE(CZM36,CZO36)</f>
        <v>#REF!</v>
      </c>
      <c r="CZM36" s="273" t="e">
        <f t="shared" ref="CZM36" si="2703">+CONCATENATE(CZN36,CZP36)</f>
        <v>#REF!</v>
      </c>
      <c r="CZN36" s="273" t="e">
        <f t="shared" ref="CZN36" si="2704">+CONCATENATE(CZO36,CZQ36)</f>
        <v>#REF!</v>
      </c>
      <c r="CZO36" s="273" t="e">
        <f t="shared" ref="CZO36" si="2705">+CONCATENATE(CZP36,CZR36)</f>
        <v>#REF!</v>
      </c>
      <c r="CZP36" s="273" t="e">
        <f t="shared" ref="CZP36" si="2706">+CONCATENATE(CZQ36,CZS36)</f>
        <v>#REF!</v>
      </c>
      <c r="CZQ36" s="273" t="e">
        <f t="shared" ref="CZQ36" si="2707">+CONCATENATE(CZR36,CZT36)</f>
        <v>#REF!</v>
      </c>
      <c r="CZR36" s="273" t="e">
        <f t="shared" ref="CZR36" si="2708">+CONCATENATE(CZS36,CZU36)</f>
        <v>#REF!</v>
      </c>
      <c r="CZS36" s="273" t="e">
        <f t="shared" ref="CZS36" si="2709">+CONCATENATE(CZT36,CZV36)</f>
        <v>#REF!</v>
      </c>
      <c r="CZT36" s="273" t="e">
        <f t="shared" ref="CZT36" si="2710">+CONCATENATE(CZU36,CZW36)</f>
        <v>#REF!</v>
      </c>
      <c r="CZU36" s="273" t="e">
        <f t="shared" ref="CZU36" si="2711">+CONCATENATE(CZV36,CZX36)</f>
        <v>#REF!</v>
      </c>
      <c r="CZV36" s="273" t="e">
        <f t="shared" ref="CZV36" si="2712">+CONCATENATE(CZW36,CZY36)</f>
        <v>#REF!</v>
      </c>
      <c r="CZW36" s="273" t="e">
        <f t="shared" ref="CZW36" si="2713">+CONCATENATE(CZX36,CZZ36)</f>
        <v>#REF!</v>
      </c>
      <c r="CZX36" s="273" t="e">
        <f t="shared" ref="CZX36" si="2714">+CONCATENATE(CZY36,DAA36)</f>
        <v>#REF!</v>
      </c>
      <c r="CZY36" s="273" t="e">
        <f t="shared" ref="CZY36" si="2715">+CONCATENATE(CZZ36,DAB36)</f>
        <v>#REF!</v>
      </c>
      <c r="CZZ36" s="273" t="e">
        <f t="shared" ref="CZZ36" si="2716">+CONCATENATE(DAA36,DAC36)</f>
        <v>#REF!</v>
      </c>
      <c r="DAA36" s="273" t="e">
        <f t="shared" ref="DAA36" si="2717">+CONCATENATE(DAB36,DAD36)</f>
        <v>#REF!</v>
      </c>
      <c r="DAB36" s="273" t="e">
        <f t="shared" ref="DAB36" si="2718">+CONCATENATE(DAC36,DAE36)</f>
        <v>#REF!</v>
      </c>
      <c r="DAC36" s="273" t="e">
        <f t="shared" ref="DAC36" si="2719">+CONCATENATE(DAD36,DAF36)</f>
        <v>#REF!</v>
      </c>
      <c r="DAD36" s="273" t="e">
        <f t="shared" ref="DAD36" si="2720">+CONCATENATE(DAE36,DAG36)</f>
        <v>#REF!</v>
      </c>
      <c r="DAE36" s="273" t="e">
        <f t="shared" ref="DAE36" si="2721">+CONCATENATE(DAF36,DAH36)</f>
        <v>#REF!</v>
      </c>
      <c r="DAF36" s="273" t="e">
        <f t="shared" ref="DAF36" si="2722">+CONCATENATE(DAG36,DAI36)</f>
        <v>#REF!</v>
      </c>
      <c r="DAG36" s="273" t="e">
        <f t="shared" ref="DAG36" si="2723">+CONCATENATE(DAH36,DAJ36)</f>
        <v>#REF!</v>
      </c>
      <c r="DAH36" s="273" t="e">
        <f t="shared" ref="DAH36" si="2724">+CONCATENATE(DAI36,DAK36)</f>
        <v>#REF!</v>
      </c>
      <c r="DAI36" s="273" t="e">
        <f t="shared" ref="DAI36" si="2725">+CONCATENATE(DAJ36,DAL36)</f>
        <v>#REF!</v>
      </c>
      <c r="DAJ36" s="273" t="e">
        <f t="shared" ref="DAJ36" si="2726">+CONCATENATE(DAK36,DAM36)</f>
        <v>#REF!</v>
      </c>
      <c r="DAK36" s="273" t="e">
        <f t="shared" ref="DAK36" si="2727">+CONCATENATE(DAL36,DAN36)</f>
        <v>#REF!</v>
      </c>
      <c r="DAL36" s="273" t="e">
        <f t="shared" ref="DAL36" si="2728">+CONCATENATE(DAM36,DAO36)</f>
        <v>#REF!</v>
      </c>
      <c r="DAM36" s="273" t="e">
        <f t="shared" ref="DAM36" si="2729">+CONCATENATE(DAN36,DAP36)</f>
        <v>#REF!</v>
      </c>
      <c r="DAN36" s="273" t="e">
        <f t="shared" ref="DAN36" si="2730">+CONCATENATE(DAO36,DAQ36)</f>
        <v>#REF!</v>
      </c>
      <c r="DAO36" s="273" t="e">
        <f t="shared" ref="DAO36" si="2731">+CONCATENATE(DAP36,DAR36)</f>
        <v>#REF!</v>
      </c>
      <c r="DAP36" s="273" t="e">
        <f t="shared" ref="DAP36" si="2732">+CONCATENATE(DAQ36,DAS36)</f>
        <v>#REF!</v>
      </c>
      <c r="DAQ36" s="273" t="e">
        <f t="shared" ref="DAQ36" si="2733">+CONCATENATE(DAR36,DAT36)</f>
        <v>#REF!</v>
      </c>
      <c r="DAR36" s="273" t="e">
        <f t="shared" ref="DAR36" si="2734">+CONCATENATE(DAS36,DAU36)</f>
        <v>#REF!</v>
      </c>
      <c r="DAS36" s="273" t="e">
        <f t="shared" ref="DAS36" si="2735">+CONCATENATE(DAT36,DAV36)</f>
        <v>#REF!</v>
      </c>
      <c r="DAT36" s="273" t="e">
        <f t="shared" ref="DAT36" si="2736">+CONCATENATE(DAU36,DAW36)</f>
        <v>#REF!</v>
      </c>
      <c r="DAU36" s="273" t="e">
        <f t="shared" ref="DAU36" si="2737">+CONCATENATE(DAV36,DAX36)</f>
        <v>#REF!</v>
      </c>
      <c r="DAV36" s="273" t="e">
        <f t="shared" ref="DAV36" si="2738">+CONCATENATE(DAW36,DAY36)</f>
        <v>#REF!</v>
      </c>
      <c r="DAW36" s="273" t="e">
        <f t="shared" ref="DAW36" si="2739">+CONCATENATE(DAX36,DAZ36)</f>
        <v>#REF!</v>
      </c>
      <c r="DAX36" s="273" t="e">
        <f t="shared" ref="DAX36" si="2740">+CONCATENATE(DAY36,DBA36)</f>
        <v>#REF!</v>
      </c>
      <c r="DAY36" s="273" t="e">
        <f t="shared" ref="DAY36" si="2741">+CONCATENATE(DAZ36,DBB36)</f>
        <v>#REF!</v>
      </c>
      <c r="DAZ36" s="273" t="e">
        <f t="shared" ref="DAZ36" si="2742">+CONCATENATE(DBA36,DBC36)</f>
        <v>#REF!</v>
      </c>
      <c r="DBA36" s="273" t="e">
        <f t="shared" ref="DBA36" si="2743">+CONCATENATE(DBB36,DBD36)</f>
        <v>#REF!</v>
      </c>
      <c r="DBB36" s="273" t="e">
        <f t="shared" ref="DBB36" si="2744">+CONCATENATE(DBC36,DBE36)</f>
        <v>#REF!</v>
      </c>
      <c r="DBC36" s="273" t="e">
        <f t="shared" ref="DBC36" si="2745">+CONCATENATE(DBD36,DBF36)</f>
        <v>#REF!</v>
      </c>
      <c r="DBD36" s="273" t="e">
        <f t="shared" ref="DBD36" si="2746">+CONCATENATE(DBE36,DBG36)</f>
        <v>#REF!</v>
      </c>
      <c r="DBE36" s="273" t="e">
        <f t="shared" ref="DBE36" si="2747">+CONCATENATE(DBF36,DBH36)</f>
        <v>#REF!</v>
      </c>
      <c r="DBF36" s="273" t="e">
        <f t="shared" ref="DBF36" si="2748">+CONCATENATE(DBG36,DBI36)</f>
        <v>#REF!</v>
      </c>
      <c r="DBG36" s="273" t="e">
        <f t="shared" ref="DBG36" si="2749">+CONCATENATE(DBH36,DBJ36)</f>
        <v>#REF!</v>
      </c>
      <c r="DBH36" s="273" t="e">
        <f t="shared" ref="DBH36" si="2750">+CONCATENATE(DBI36,DBK36)</f>
        <v>#REF!</v>
      </c>
      <c r="DBI36" s="273" t="e">
        <f t="shared" ref="DBI36" si="2751">+CONCATENATE(DBJ36,DBL36)</f>
        <v>#REF!</v>
      </c>
      <c r="DBJ36" s="273" t="e">
        <f t="shared" ref="DBJ36" si="2752">+CONCATENATE(DBK36,DBM36)</f>
        <v>#REF!</v>
      </c>
      <c r="DBK36" s="273" t="e">
        <f t="shared" ref="DBK36" si="2753">+CONCATENATE(DBL36,DBN36)</f>
        <v>#REF!</v>
      </c>
      <c r="DBL36" s="273" t="e">
        <f t="shared" ref="DBL36" si="2754">+CONCATENATE(DBM36,DBO36)</f>
        <v>#REF!</v>
      </c>
      <c r="DBM36" s="273" t="e">
        <f t="shared" ref="DBM36" si="2755">+CONCATENATE(DBN36,DBP36)</f>
        <v>#REF!</v>
      </c>
      <c r="DBN36" s="273" t="e">
        <f t="shared" ref="DBN36" si="2756">+CONCATENATE(DBO36,DBQ36)</f>
        <v>#REF!</v>
      </c>
      <c r="DBO36" s="273" t="e">
        <f t="shared" ref="DBO36" si="2757">+CONCATENATE(DBP36,DBR36)</f>
        <v>#REF!</v>
      </c>
      <c r="DBP36" s="273" t="e">
        <f t="shared" ref="DBP36" si="2758">+CONCATENATE(DBQ36,DBS36)</f>
        <v>#REF!</v>
      </c>
      <c r="DBQ36" s="273" t="e">
        <f t="shared" ref="DBQ36" si="2759">+CONCATENATE(DBR36,DBT36)</f>
        <v>#REF!</v>
      </c>
      <c r="DBR36" s="273" t="e">
        <f t="shared" ref="DBR36" si="2760">+CONCATENATE(DBS36,DBU36)</f>
        <v>#REF!</v>
      </c>
      <c r="DBS36" s="273" t="e">
        <f t="shared" ref="DBS36" si="2761">+CONCATENATE(DBT36,DBV36)</f>
        <v>#REF!</v>
      </c>
      <c r="DBT36" s="273" t="e">
        <f t="shared" ref="DBT36" si="2762">+CONCATENATE(DBU36,DBW36)</f>
        <v>#REF!</v>
      </c>
      <c r="DBU36" s="273" t="e">
        <f t="shared" ref="DBU36" si="2763">+CONCATENATE(DBV36,DBX36)</f>
        <v>#REF!</v>
      </c>
      <c r="DBV36" s="273" t="e">
        <f t="shared" ref="DBV36" si="2764">+CONCATENATE(DBW36,DBY36)</f>
        <v>#REF!</v>
      </c>
      <c r="DBW36" s="273" t="e">
        <f t="shared" ref="DBW36" si="2765">+CONCATENATE(DBX36,DBZ36)</f>
        <v>#REF!</v>
      </c>
      <c r="DBX36" s="273" t="e">
        <f t="shared" ref="DBX36" si="2766">+CONCATENATE(DBY36,DCA36)</f>
        <v>#REF!</v>
      </c>
      <c r="DBY36" s="273" t="e">
        <f t="shared" ref="DBY36" si="2767">+CONCATENATE(DBZ36,DCB36)</f>
        <v>#REF!</v>
      </c>
      <c r="DBZ36" s="273" t="e">
        <f t="shared" ref="DBZ36" si="2768">+CONCATENATE(DCA36,DCC36)</f>
        <v>#REF!</v>
      </c>
      <c r="DCA36" s="273" t="e">
        <f t="shared" ref="DCA36" si="2769">+CONCATENATE(DCB36,DCD36)</f>
        <v>#REF!</v>
      </c>
      <c r="DCB36" s="273" t="e">
        <f t="shared" ref="DCB36" si="2770">+CONCATENATE(DCC36,DCE36)</f>
        <v>#REF!</v>
      </c>
      <c r="DCC36" s="273" t="e">
        <f t="shared" ref="DCC36" si="2771">+CONCATENATE(DCD36,DCF36)</f>
        <v>#REF!</v>
      </c>
      <c r="DCD36" s="273" t="e">
        <f t="shared" ref="DCD36" si="2772">+CONCATENATE(DCE36,DCG36)</f>
        <v>#REF!</v>
      </c>
      <c r="DCE36" s="273" t="e">
        <f t="shared" ref="DCE36" si="2773">+CONCATENATE(DCF36,DCH36)</f>
        <v>#REF!</v>
      </c>
      <c r="DCF36" s="273" t="e">
        <f t="shared" ref="DCF36" si="2774">+CONCATENATE(DCG36,DCI36)</f>
        <v>#REF!</v>
      </c>
      <c r="DCG36" s="273" t="e">
        <f t="shared" ref="DCG36" si="2775">+CONCATENATE(DCH36,DCJ36)</f>
        <v>#REF!</v>
      </c>
      <c r="DCH36" s="273" t="e">
        <f t="shared" ref="DCH36" si="2776">+CONCATENATE(DCI36,DCK36)</f>
        <v>#REF!</v>
      </c>
      <c r="DCI36" s="273" t="e">
        <f t="shared" ref="DCI36" si="2777">+CONCATENATE(DCJ36,DCL36)</f>
        <v>#REF!</v>
      </c>
      <c r="DCJ36" s="273" t="e">
        <f t="shared" ref="DCJ36" si="2778">+CONCATENATE(DCK36,DCM36)</f>
        <v>#REF!</v>
      </c>
      <c r="DCK36" s="273" t="e">
        <f t="shared" ref="DCK36" si="2779">+CONCATENATE(DCL36,DCN36)</f>
        <v>#REF!</v>
      </c>
      <c r="DCL36" s="273" t="e">
        <f t="shared" ref="DCL36" si="2780">+CONCATENATE(DCM36,DCO36)</f>
        <v>#REF!</v>
      </c>
      <c r="DCM36" s="273" t="e">
        <f t="shared" ref="DCM36" si="2781">+CONCATENATE(DCN36,DCP36)</f>
        <v>#REF!</v>
      </c>
      <c r="DCN36" s="273" t="e">
        <f t="shared" ref="DCN36" si="2782">+CONCATENATE(DCO36,DCQ36)</f>
        <v>#REF!</v>
      </c>
      <c r="DCO36" s="273" t="e">
        <f t="shared" ref="DCO36" si="2783">+CONCATENATE(DCP36,DCR36)</f>
        <v>#REF!</v>
      </c>
      <c r="DCP36" s="273" t="e">
        <f t="shared" ref="DCP36" si="2784">+CONCATENATE(DCQ36,DCS36)</f>
        <v>#REF!</v>
      </c>
      <c r="DCQ36" s="273" t="e">
        <f t="shared" ref="DCQ36" si="2785">+CONCATENATE(DCR36,DCT36)</f>
        <v>#REF!</v>
      </c>
      <c r="DCR36" s="273" t="e">
        <f t="shared" ref="DCR36" si="2786">+CONCATENATE(DCS36,DCU36)</f>
        <v>#REF!</v>
      </c>
      <c r="DCS36" s="273" t="e">
        <f t="shared" ref="DCS36" si="2787">+CONCATENATE(DCT36,DCV36)</f>
        <v>#REF!</v>
      </c>
      <c r="DCT36" s="273" t="e">
        <f t="shared" ref="DCT36" si="2788">+CONCATENATE(DCU36,DCW36)</f>
        <v>#REF!</v>
      </c>
      <c r="DCU36" s="273" t="e">
        <f t="shared" ref="DCU36" si="2789">+CONCATENATE(DCV36,DCX36)</f>
        <v>#REF!</v>
      </c>
      <c r="DCV36" s="273" t="e">
        <f t="shared" ref="DCV36" si="2790">+CONCATENATE(DCW36,DCY36)</f>
        <v>#REF!</v>
      </c>
      <c r="DCW36" s="273" t="e">
        <f t="shared" ref="DCW36" si="2791">+CONCATENATE(DCX36,DCZ36)</f>
        <v>#REF!</v>
      </c>
      <c r="DCX36" s="273" t="e">
        <f t="shared" ref="DCX36" si="2792">+CONCATENATE(DCY36,DDA36)</f>
        <v>#REF!</v>
      </c>
      <c r="DCY36" s="273" t="e">
        <f t="shared" ref="DCY36" si="2793">+CONCATENATE(DCZ36,DDB36)</f>
        <v>#REF!</v>
      </c>
      <c r="DCZ36" s="273" t="e">
        <f t="shared" ref="DCZ36" si="2794">+CONCATENATE(DDA36,DDC36)</f>
        <v>#REF!</v>
      </c>
      <c r="DDA36" s="273" t="e">
        <f t="shared" ref="DDA36" si="2795">+CONCATENATE(DDB36,DDD36)</f>
        <v>#REF!</v>
      </c>
      <c r="DDB36" s="273" t="e">
        <f t="shared" ref="DDB36" si="2796">+CONCATENATE(DDC36,DDE36)</f>
        <v>#REF!</v>
      </c>
      <c r="DDC36" s="273" t="e">
        <f t="shared" ref="DDC36" si="2797">+CONCATENATE(DDD36,DDF36)</f>
        <v>#REF!</v>
      </c>
      <c r="DDD36" s="273" t="e">
        <f t="shared" ref="DDD36" si="2798">+CONCATENATE(DDE36,DDG36)</f>
        <v>#REF!</v>
      </c>
      <c r="DDE36" s="273" t="e">
        <f t="shared" ref="DDE36" si="2799">+CONCATENATE(DDF36,DDH36)</f>
        <v>#REF!</v>
      </c>
      <c r="DDF36" s="273" t="e">
        <f t="shared" ref="DDF36" si="2800">+CONCATENATE(DDG36,DDI36)</f>
        <v>#REF!</v>
      </c>
      <c r="DDG36" s="273" t="e">
        <f t="shared" ref="DDG36" si="2801">+CONCATENATE(DDH36,DDJ36)</f>
        <v>#REF!</v>
      </c>
      <c r="DDH36" s="273" t="e">
        <f t="shared" ref="DDH36" si="2802">+CONCATENATE(DDI36,DDK36)</f>
        <v>#REF!</v>
      </c>
      <c r="DDI36" s="273" t="e">
        <f t="shared" ref="DDI36" si="2803">+CONCATENATE(DDJ36,DDL36)</f>
        <v>#REF!</v>
      </c>
      <c r="DDJ36" s="273" t="e">
        <f t="shared" ref="DDJ36" si="2804">+CONCATENATE(DDK36,DDM36)</f>
        <v>#REF!</v>
      </c>
      <c r="DDK36" s="273" t="e">
        <f t="shared" ref="DDK36" si="2805">+CONCATENATE(DDL36,DDN36)</f>
        <v>#REF!</v>
      </c>
      <c r="DDL36" s="273" t="e">
        <f t="shared" ref="DDL36" si="2806">+CONCATENATE(DDM36,DDO36)</f>
        <v>#REF!</v>
      </c>
      <c r="DDM36" s="273" t="e">
        <f t="shared" ref="DDM36" si="2807">+CONCATENATE(DDN36,DDP36)</f>
        <v>#REF!</v>
      </c>
      <c r="DDN36" s="273" t="e">
        <f t="shared" ref="DDN36" si="2808">+CONCATENATE(DDO36,DDQ36)</f>
        <v>#REF!</v>
      </c>
      <c r="DDO36" s="273" t="e">
        <f t="shared" ref="DDO36" si="2809">+CONCATENATE(DDP36,DDR36)</f>
        <v>#REF!</v>
      </c>
      <c r="DDP36" s="273" t="e">
        <f t="shared" ref="DDP36" si="2810">+CONCATENATE(DDQ36,DDS36)</f>
        <v>#REF!</v>
      </c>
      <c r="DDQ36" s="273" t="e">
        <f t="shared" ref="DDQ36" si="2811">+CONCATENATE(DDR36,DDT36)</f>
        <v>#REF!</v>
      </c>
      <c r="DDR36" s="273" t="e">
        <f t="shared" ref="DDR36" si="2812">+CONCATENATE(DDS36,DDU36)</f>
        <v>#REF!</v>
      </c>
      <c r="DDS36" s="273" t="e">
        <f t="shared" ref="DDS36" si="2813">+CONCATENATE(DDT36,DDV36)</f>
        <v>#REF!</v>
      </c>
      <c r="DDT36" s="273" t="e">
        <f t="shared" ref="DDT36" si="2814">+CONCATENATE(DDU36,DDW36)</f>
        <v>#REF!</v>
      </c>
      <c r="DDU36" s="273" t="e">
        <f t="shared" ref="DDU36" si="2815">+CONCATENATE(DDV36,DDX36)</f>
        <v>#REF!</v>
      </c>
      <c r="DDV36" s="273" t="e">
        <f t="shared" ref="DDV36" si="2816">+CONCATENATE(DDW36,DDY36)</f>
        <v>#REF!</v>
      </c>
      <c r="DDW36" s="273" t="e">
        <f t="shared" ref="DDW36" si="2817">+CONCATENATE(DDX36,DDZ36)</f>
        <v>#REF!</v>
      </c>
      <c r="DDX36" s="273" t="e">
        <f t="shared" ref="DDX36" si="2818">+CONCATENATE(DDY36,DEA36)</f>
        <v>#REF!</v>
      </c>
      <c r="DDY36" s="273" t="e">
        <f t="shared" ref="DDY36" si="2819">+CONCATENATE(DDZ36,DEB36)</f>
        <v>#REF!</v>
      </c>
      <c r="DDZ36" s="273" t="e">
        <f t="shared" ref="DDZ36" si="2820">+CONCATENATE(DEA36,DEC36)</f>
        <v>#REF!</v>
      </c>
      <c r="DEA36" s="273" t="e">
        <f t="shared" ref="DEA36" si="2821">+CONCATENATE(DEB36,DED36)</f>
        <v>#REF!</v>
      </c>
      <c r="DEB36" s="273" t="e">
        <f t="shared" ref="DEB36" si="2822">+CONCATENATE(DEC36,DEE36)</f>
        <v>#REF!</v>
      </c>
      <c r="DEC36" s="273" t="e">
        <f t="shared" ref="DEC36" si="2823">+CONCATENATE(DED36,DEF36)</f>
        <v>#REF!</v>
      </c>
      <c r="DED36" s="273" t="e">
        <f t="shared" ref="DED36" si="2824">+CONCATENATE(DEE36,DEG36)</f>
        <v>#REF!</v>
      </c>
      <c r="DEE36" s="273" t="e">
        <f t="shared" ref="DEE36" si="2825">+CONCATENATE(DEF36,DEH36)</f>
        <v>#REF!</v>
      </c>
      <c r="DEF36" s="273" t="e">
        <f t="shared" ref="DEF36" si="2826">+CONCATENATE(DEG36,DEI36)</f>
        <v>#REF!</v>
      </c>
      <c r="DEG36" s="273" t="e">
        <f t="shared" ref="DEG36" si="2827">+CONCATENATE(DEH36,DEJ36)</f>
        <v>#REF!</v>
      </c>
      <c r="DEH36" s="273" t="e">
        <f t="shared" ref="DEH36" si="2828">+CONCATENATE(DEI36,DEK36)</f>
        <v>#REF!</v>
      </c>
      <c r="DEI36" s="273" t="e">
        <f t="shared" ref="DEI36" si="2829">+CONCATENATE(DEJ36,DEL36)</f>
        <v>#REF!</v>
      </c>
      <c r="DEJ36" s="273" t="e">
        <f t="shared" ref="DEJ36" si="2830">+CONCATENATE(DEK36,DEM36)</f>
        <v>#REF!</v>
      </c>
      <c r="DEK36" s="273" t="e">
        <f t="shared" ref="DEK36" si="2831">+CONCATENATE(DEL36,DEN36)</f>
        <v>#REF!</v>
      </c>
      <c r="DEL36" s="273" t="e">
        <f t="shared" ref="DEL36" si="2832">+CONCATENATE(DEM36,DEO36)</f>
        <v>#REF!</v>
      </c>
      <c r="DEM36" s="273" t="e">
        <f t="shared" ref="DEM36" si="2833">+CONCATENATE(DEN36,DEP36)</f>
        <v>#REF!</v>
      </c>
      <c r="DEN36" s="273" t="e">
        <f t="shared" ref="DEN36" si="2834">+CONCATENATE(DEO36,DEQ36)</f>
        <v>#REF!</v>
      </c>
      <c r="DEO36" s="273" t="e">
        <f t="shared" ref="DEO36" si="2835">+CONCATENATE(DEP36,DER36)</f>
        <v>#REF!</v>
      </c>
      <c r="DEP36" s="273" t="e">
        <f t="shared" ref="DEP36" si="2836">+CONCATENATE(DEQ36,DES36)</f>
        <v>#REF!</v>
      </c>
      <c r="DEQ36" s="273" t="e">
        <f t="shared" ref="DEQ36" si="2837">+CONCATENATE(DER36,DET36)</f>
        <v>#REF!</v>
      </c>
      <c r="DER36" s="273" t="e">
        <f t="shared" ref="DER36" si="2838">+CONCATENATE(DES36,DEU36)</f>
        <v>#REF!</v>
      </c>
      <c r="DES36" s="273" t="e">
        <f t="shared" ref="DES36" si="2839">+CONCATENATE(DET36,DEV36)</f>
        <v>#REF!</v>
      </c>
      <c r="DET36" s="273" t="e">
        <f t="shared" ref="DET36" si="2840">+CONCATENATE(DEU36,DEW36)</f>
        <v>#REF!</v>
      </c>
      <c r="DEU36" s="273" t="e">
        <f t="shared" ref="DEU36" si="2841">+CONCATENATE(DEV36,DEX36)</f>
        <v>#REF!</v>
      </c>
      <c r="DEV36" s="273" t="e">
        <f t="shared" ref="DEV36" si="2842">+CONCATENATE(DEW36,DEY36)</f>
        <v>#REF!</v>
      </c>
      <c r="DEW36" s="273" t="e">
        <f t="shared" ref="DEW36" si="2843">+CONCATENATE(DEX36,DEZ36)</f>
        <v>#REF!</v>
      </c>
      <c r="DEX36" s="273" t="e">
        <f t="shared" ref="DEX36" si="2844">+CONCATENATE(DEY36,DFA36)</f>
        <v>#REF!</v>
      </c>
      <c r="DEY36" s="273" t="e">
        <f t="shared" ref="DEY36" si="2845">+CONCATENATE(DEZ36,DFB36)</f>
        <v>#REF!</v>
      </c>
      <c r="DEZ36" s="273" t="e">
        <f t="shared" ref="DEZ36" si="2846">+CONCATENATE(DFA36,DFC36)</f>
        <v>#REF!</v>
      </c>
      <c r="DFA36" s="273" t="e">
        <f t="shared" ref="DFA36" si="2847">+CONCATENATE(DFB36,DFD36)</f>
        <v>#REF!</v>
      </c>
      <c r="DFB36" s="273" t="e">
        <f t="shared" ref="DFB36" si="2848">+CONCATENATE(DFC36,DFE36)</f>
        <v>#REF!</v>
      </c>
      <c r="DFC36" s="273" t="e">
        <f t="shared" ref="DFC36" si="2849">+CONCATENATE(DFD36,DFF36)</f>
        <v>#REF!</v>
      </c>
      <c r="DFD36" s="273" t="e">
        <f t="shared" ref="DFD36" si="2850">+CONCATENATE(DFE36,DFG36)</f>
        <v>#REF!</v>
      </c>
      <c r="DFE36" s="273" t="e">
        <f t="shared" ref="DFE36" si="2851">+CONCATENATE(DFF36,DFH36)</f>
        <v>#REF!</v>
      </c>
      <c r="DFF36" s="273" t="e">
        <f t="shared" ref="DFF36" si="2852">+CONCATENATE(DFG36,DFI36)</f>
        <v>#REF!</v>
      </c>
      <c r="DFG36" s="273" t="e">
        <f t="shared" ref="DFG36" si="2853">+CONCATENATE(DFH36,DFJ36)</f>
        <v>#REF!</v>
      </c>
      <c r="DFH36" s="273" t="e">
        <f t="shared" ref="DFH36" si="2854">+CONCATENATE(DFI36,DFK36)</f>
        <v>#REF!</v>
      </c>
      <c r="DFI36" s="273" t="e">
        <f t="shared" ref="DFI36" si="2855">+CONCATENATE(DFJ36,DFL36)</f>
        <v>#REF!</v>
      </c>
      <c r="DFJ36" s="273" t="e">
        <f t="shared" ref="DFJ36" si="2856">+CONCATENATE(DFK36,DFM36)</f>
        <v>#REF!</v>
      </c>
      <c r="DFK36" s="273" t="e">
        <f t="shared" ref="DFK36" si="2857">+CONCATENATE(DFL36,DFN36)</f>
        <v>#REF!</v>
      </c>
      <c r="DFL36" s="273" t="e">
        <f t="shared" ref="DFL36" si="2858">+CONCATENATE(DFM36,DFO36)</f>
        <v>#REF!</v>
      </c>
      <c r="DFM36" s="273" t="e">
        <f t="shared" ref="DFM36" si="2859">+CONCATENATE(DFN36,DFP36)</f>
        <v>#REF!</v>
      </c>
      <c r="DFN36" s="273" t="e">
        <f t="shared" ref="DFN36" si="2860">+CONCATENATE(DFO36,DFQ36)</f>
        <v>#REF!</v>
      </c>
      <c r="DFO36" s="273" t="e">
        <f t="shared" ref="DFO36" si="2861">+CONCATENATE(DFP36,DFR36)</f>
        <v>#REF!</v>
      </c>
      <c r="DFP36" s="273" t="e">
        <f t="shared" ref="DFP36" si="2862">+CONCATENATE(DFQ36,DFS36)</f>
        <v>#REF!</v>
      </c>
      <c r="DFQ36" s="273" t="e">
        <f t="shared" ref="DFQ36" si="2863">+CONCATENATE(DFR36,DFT36)</f>
        <v>#REF!</v>
      </c>
      <c r="DFR36" s="273" t="e">
        <f t="shared" ref="DFR36" si="2864">+CONCATENATE(DFS36,DFU36)</f>
        <v>#REF!</v>
      </c>
      <c r="DFS36" s="273" t="e">
        <f t="shared" ref="DFS36" si="2865">+CONCATENATE(DFT36,DFV36)</f>
        <v>#REF!</v>
      </c>
      <c r="DFT36" s="273" t="e">
        <f t="shared" ref="DFT36" si="2866">+CONCATENATE(DFU36,DFW36)</f>
        <v>#REF!</v>
      </c>
      <c r="DFU36" s="273" t="e">
        <f t="shared" ref="DFU36" si="2867">+CONCATENATE(DFV36,DFX36)</f>
        <v>#REF!</v>
      </c>
      <c r="DFV36" s="273" t="e">
        <f t="shared" ref="DFV36" si="2868">+CONCATENATE(DFW36,DFY36)</f>
        <v>#REF!</v>
      </c>
      <c r="DFW36" s="273" t="e">
        <f t="shared" ref="DFW36" si="2869">+CONCATENATE(DFX36,DFZ36)</f>
        <v>#REF!</v>
      </c>
      <c r="DFX36" s="273" t="e">
        <f t="shared" ref="DFX36" si="2870">+CONCATENATE(DFY36,DGA36)</f>
        <v>#REF!</v>
      </c>
      <c r="DFY36" s="273" t="e">
        <f t="shared" ref="DFY36" si="2871">+CONCATENATE(DFZ36,DGB36)</f>
        <v>#REF!</v>
      </c>
      <c r="DFZ36" s="273" t="e">
        <f t="shared" ref="DFZ36" si="2872">+CONCATENATE(DGA36,DGC36)</f>
        <v>#REF!</v>
      </c>
      <c r="DGA36" s="273" t="e">
        <f t="shared" ref="DGA36" si="2873">+CONCATENATE(DGB36,DGD36)</f>
        <v>#REF!</v>
      </c>
      <c r="DGB36" s="273" t="e">
        <f t="shared" ref="DGB36" si="2874">+CONCATENATE(DGC36,DGE36)</f>
        <v>#REF!</v>
      </c>
      <c r="DGC36" s="273" t="e">
        <f t="shared" ref="DGC36" si="2875">+CONCATENATE(DGD36,DGF36)</f>
        <v>#REF!</v>
      </c>
      <c r="DGD36" s="273" t="e">
        <f t="shared" ref="DGD36" si="2876">+CONCATENATE(DGE36,DGG36)</f>
        <v>#REF!</v>
      </c>
      <c r="DGE36" s="273" t="e">
        <f t="shared" ref="DGE36" si="2877">+CONCATENATE(DGF36,DGH36)</f>
        <v>#REF!</v>
      </c>
      <c r="DGF36" s="273" t="e">
        <f t="shared" ref="DGF36" si="2878">+CONCATENATE(DGG36,DGI36)</f>
        <v>#REF!</v>
      </c>
      <c r="DGG36" s="273" t="e">
        <f t="shared" ref="DGG36" si="2879">+CONCATENATE(DGH36,DGJ36)</f>
        <v>#REF!</v>
      </c>
      <c r="DGH36" s="273" t="e">
        <f t="shared" ref="DGH36" si="2880">+CONCATENATE(DGI36,DGK36)</f>
        <v>#REF!</v>
      </c>
      <c r="DGI36" s="273" t="e">
        <f t="shared" ref="DGI36" si="2881">+CONCATENATE(DGJ36,DGL36)</f>
        <v>#REF!</v>
      </c>
      <c r="DGJ36" s="273" t="e">
        <f t="shared" ref="DGJ36" si="2882">+CONCATENATE(DGK36,DGM36)</f>
        <v>#REF!</v>
      </c>
      <c r="DGK36" s="273" t="e">
        <f t="shared" ref="DGK36" si="2883">+CONCATENATE(DGL36,DGN36)</f>
        <v>#REF!</v>
      </c>
      <c r="DGL36" s="273" t="e">
        <f t="shared" ref="DGL36" si="2884">+CONCATENATE(DGM36,DGO36)</f>
        <v>#REF!</v>
      </c>
      <c r="DGM36" s="273" t="e">
        <f t="shared" ref="DGM36" si="2885">+CONCATENATE(DGN36,DGP36)</f>
        <v>#REF!</v>
      </c>
      <c r="DGN36" s="273" t="e">
        <f t="shared" ref="DGN36" si="2886">+CONCATENATE(DGO36,DGQ36)</f>
        <v>#REF!</v>
      </c>
      <c r="DGO36" s="273" t="e">
        <f t="shared" ref="DGO36" si="2887">+CONCATENATE(DGP36,DGR36)</f>
        <v>#REF!</v>
      </c>
      <c r="DGP36" s="273" t="e">
        <f t="shared" ref="DGP36" si="2888">+CONCATENATE(DGQ36,DGS36)</f>
        <v>#REF!</v>
      </c>
      <c r="DGQ36" s="273" t="e">
        <f t="shared" ref="DGQ36" si="2889">+CONCATENATE(DGR36,DGT36)</f>
        <v>#REF!</v>
      </c>
      <c r="DGR36" s="273" t="e">
        <f t="shared" ref="DGR36" si="2890">+CONCATENATE(DGS36,DGU36)</f>
        <v>#REF!</v>
      </c>
      <c r="DGS36" s="273" t="e">
        <f t="shared" ref="DGS36" si="2891">+CONCATENATE(DGT36,DGV36)</f>
        <v>#REF!</v>
      </c>
      <c r="DGT36" s="273" t="e">
        <f t="shared" ref="DGT36" si="2892">+CONCATENATE(DGU36,DGW36)</f>
        <v>#REF!</v>
      </c>
      <c r="DGU36" s="273" t="e">
        <f t="shared" ref="DGU36" si="2893">+CONCATENATE(DGV36,DGX36)</f>
        <v>#REF!</v>
      </c>
      <c r="DGV36" s="273" t="e">
        <f t="shared" ref="DGV36" si="2894">+CONCATENATE(DGW36,DGY36)</f>
        <v>#REF!</v>
      </c>
      <c r="DGW36" s="273" t="e">
        <f t="shared" ref="DGW36" si="2895">+CONCATENATE(DGX36,DGZ36)</f>
        <v>#REF!</v>
      </c>
      <c r="DGX36" s="273" t="e">
        <f t="shared" ref="DGX36" si="2896">+CONCATENATE(DGY36,DHA36)</f>
        <v>#REF!</v>
      </c>
      <c r="DGY36" s="273" t="e">
        <f t="shared" ref="DGY36" si="2897">+CONCATENATE(DGZ36,DHB36)</f>
        <v>#REF!</v>
      </c>
      <c r="DGZ36" s="273" t="e">
        <f t="shared" ref="DGZ36" si="2898">+CONCATENATE(DHA36,DHC36)</f>
        <v>#REF!</v>
      </c>
      <c r="DHA36" s="273" t="e">
        <f t="shared" ref="DHA36" si="2899">+CONCATENATE(DHB36,DHD36)</f>
        <v>#REF!</v>
      </c>
      <c r="DHB36" s="273" t="e">
        <f t="shared" ref="DHB36" si="2900">+CONCATENATE(DHC36,DHE36)</f>
        <v>#REF!</v>
      </c>
      <c r="DHC36" s="273" t="e">
        <f t="shared" ref="DHC36" si="2901">+CONCATENATE(DHD36,DHF36)</f>
        <v>#REF!</v>
      </c>
      <c r="DHD36" s="273" t="e">
        <f t="shared" ref="DHD36" si="2902">+CONCATENATE(DHE36,DHG36)</f>
        <v>#REF!</v>
      </c>
      <c r="DHE36" s="273" t="e">
        <f t="shared" ref="DHE36" si="2903">+CONCATENATE(DHF36,DHH36)</f>
        <v>#REF!</v>
      </c>
      <c r="DHF36" s="273" t="e">
        <f t="shared" ref="DHF36" si="2904">+CONCATENATE(DHG36,DHI36)</f>
        <v>#REF!</v>
      </c>
      <c r="DHG36" s="273" t="e">
        <f t="shared" ref="DHG36" si="2905">+CONCATENATE(DHH36,DHJ36)</f>
        <v>#REF!</v>
      </c>
      <c r="DHH36" s="273" t="e">
        <f t="shared" ref="DHH36" si="2906">+CONCATENATE(DHI36,DHK36)</f>
        <v>#REF!</v>
      </c>
      <c r="DHI36" s="273" t="e">
        <f t="shared" ref="DHI36" si="2907">+CONCATENATE(DHJ36,DHL36)</f>
        <v>#REF!</v>
      </c>
      <c r="DHJ36" s="273" t="e">
        <f t="shared" ref="DHJ36" si="2908">+CONCATENATE(DHK36,DHM36)</f>
        <v>#REF!</v>
      </c>
      <c r="DHK36" s="273" t="e">
        <f t="shared" ref="DHK36" si="2909">+CONCATENATE(DHL36,DHN36)</f>
        <v>#REF!</v>
      </c>
      <c r="DHL36" s="273" t="e">
        <f t="shared" ref="DHL36" si="2910">+CONCATENATE(DHM36,DHO36)</f>
        <v>#REF!</v>
      </c>
      <c r="DHM36" s="273" t="e">
        <f t="shared" ref="DHM36" si="2911">+CONCATENATE(DHN36,DHP36)</f>
        <v>#REF!</v>
      </c>
      <c r="DHN36" s="273" t="e">
        <f t="shared" ref="DHN36" si="2912">+CONCATENATE(DHO36,DHQ36)</f>
        <v>#REF!</v>
      </c>
      <c r="DHO36" s="273" t="e">
        <f t="shared" ref="DHO36" si="2913">+CONCATENATE(DHP36,DHR36)</f>
        <v>#REF!</v>
      </c>
      <c r="DHP36" s="273" t="e">
        <f t="shared" ref="DHP36" si="2914">+CONCATENATE(DHQ36,DHS36)</f>
        <v>#REF!</v>
      </c>
      <c r="DHQ36" s="273" t="e">
        <f t="shared" ref="DHQ36" si="2915">+CONCATENATE(DHR36,DHT36)</f>
        <v>#REF!</v>
      </c>
      <c r="DHR36" s="273" t="e">
        <f t="shared" ref="DHR36" si="2916">+CONCATENATE(DHS36,DHU36)</f>
        <v>#REF!</v>
      </c>
      <c r="DHS36" s="273" t="e">
        <f t="shared" ref="DHS36" si="2917">+CONCATENATE(DHT36,DHV36)</f>
        <v>#REF!</v>
      </c>
      <c r="DHT36" s="273" t="e">
        <f t="shared" ref="DHT36" si="2918">+CONCATENATE(DHU36,DHW36)</f>
        <v>#REF!</v>
      </c>
      <c r="DHU36" s="273" t="e">
        <f t="shared" ref="DHU36" si="2919">+CONCATENATE(DHV36,DHX36)</f>
        <v>#REF!</v>
      </c>
      <c r="DHV36" s="273" t="e">
        <f t="shared" ref="DHV36" si="2920">+CONCATENATE(DHW36,DHY36)</f>
        <v>#REF!</v>
      </c>
      <c r="DHW36" s="273" t="e">
        <f t="shared" ref="DHW36" si="2921">+CONCATENATE(DHX36,DHZ36)</f>
        <v>#REF!</v>
      </c>
      <c r="DHX36" s="273" t="e">
        <f t="shared" ref="DHX36" si="2922">+CONCATENATE(DHY36,DIA36)</f>
        <v>#REF!</v>
      </c>
      <c r="DHY36" s="273" t="e">
        <f t="shared" ref="DHY36" si="2923">+CONCATENATE(DHZ36,DIB36)</f>
        <v>#REF!</v>
      </c>
      <c r="DHZ36" s="273" t="e">
        <f t="shared" ref="DHZ36" si="2924">+CONCATENATE(DIA36,DIC36)</f>
        <v>#REF!</v>
      </c>
      <c r="DIA36" s="273" t="e">
        <f t="shared" ref="DIA36" si="2925">+CONCATENATE(DIB36,DID36)</f>
        <v>#REF!</v>
      </c>
      <c r="DIB36" s="273" t="e">
        <f t="shared" ref="DIB36" si="2926">+CONCATENATE(DIC36,DIE36)</f>
        <v>#REF!</v>
      </c>
      <c r="DIC36" s="273" t="e">
        <f t="shared" ref="DIC36" si="2927">+CONCATENATE(DID36,DIF36)</f>
        <v>#REF!</v>
      </c>
      <c r="DID36" s="273" t="e">
        <f t="shared" ref="DID36" si="2928">+CONCATENATE(DIE36,DIG36)</f>
        <v>#REF!</v>
      </c>
      <c r="DIE36" s="273" t="e">
        <f t="shared" ref="DIE36" si="2929">+CONCATENATE(DIF36,DIH36)</f>
        <v>#REF!</v>
      </c>
      <c r="DIF36" s="273" t="e">
        <f t="shared" ref="DIF36" si="2930">+CONCATENATE(DIG36,DII36)</f>
        <v>#REF!</v>
      </c>
      <c r="DIG36" s="273" t="e">
        <f t="shared" ref="DIG36" si="2931">+CONCATENATE(DIH36,DIJ36)</f>
        <v>#REF!</v>
      </c>
      <c r="DIH36" s="273" t="e">
        <f t="shared" ref="DIH36" si="2932">+CONCATENATE(DII36,DIK36)</f>
        <v>#REF!</v>
      </c>
      <c r="DII36" s="273" t="e">
        <f t="shared" ref="DII36" si="2933">+CONCATENATE(DIJ36,DIL36)</f>
        <v>#REF!</v>
      </c>
      <c r="DIJ36" s="273" t="e">
        <f t="shared" ref="DIJ36" si="2934">+CONCATENATE(DIK36,DIM36)</f>
        <v>#REF!</v>
      </c>
      <c r="DIK36" s="273" t="e">
        <f t="shared" ref="DIK36" si="2935">+CONCATENATE(DIL36,DIN36)</f>
        <v>#REF!</v>
      </c>
      <c r="DIL36" s="273" t="e">
        <f t="shared" ref="DIL36" si="2936">+CONCATENATE(DIM36,DIO36)</f>
        <v>#REF!</v>
      </c>
      <c r="DIM36" s="273" t="e">
        <f t="shared" ref="DIM36" si="2937">+CONCATENATE(DIN36,DIP36)</f>
        <v>#REF!</v>
      </c>
      <c r="DIN36" s="273" t="e">
        <f t="shared" ref="DIN36" si="2938">+CONCATENATE(DIO36,DIQ36)</f>
        <v>#REF!</v>
      </c>
      <c r="DIO36" s="273" t="e">
        <f t="shared" ref="DIO36" si="2939">+CONCATENATE(DIP36,DIR36)</f>
        <v>#REF!</v>
      </c>
      <c r="DIP36" s="273" t="e">
        <f t="shared" ref="DIP36" si="2940">+CONCATENATE(DIQ36,DIS36)</f>
        <v>#REF!</v>
      </c>
      <c r="DIQ36" s="273" t="e">
        <f t="shared" ref="DIQ36" si="2941">+CONCATENATE(DIR36,DIT36)</f>
        <v>#REF!</v>
      </c>
      <c r="DIR36" s="273" t="e">
        <f t="shared" ref="DIR36" si="2942">+CONCATENATE(DIS36,DIU36)</f>
        <v>#REF!</v>
      </c>
      <c r="DIS36" s="273" t="e">
        <f t="shared" ref="DIS36" si="2943">+CONCATENATE(DIT36,DIV36)</f>
        <v>#REF!</v>
      </c>
      <c r="DIT36" s="273" t="e">
        <f t="shared" ref="DIT36" si="2944">+CONCATENATE(DIU36,DIW36)</f>
        <v>#REF!</v>
      </c>
      <c r="DIU36" s="273" t="e">
        <f t="shared" ref="DIU36" si="2945">+CONCATENATE(DIV36,DIX36)</f>
        <v>#REF!</v>
      </c>
      <c r="DIV36" s="273" t="e">
        <f t="shared" ref="DIV36" si="2946">+CONCATENATE(DIW36,DIY36)</f>
        <v>#REF!</v>
      </c>
      <c r="DIW36" s="273" t="e">
        <f t="shared" ref="DIW36" si="2947">+CONCATENATE(DIX36,DIZ36)</f>
        <v>#REF!</v>
      </c>
      <c r="DIX36" s="273" t="e">
        <f t="shared" ref="DIX36" si="2948">+CONCATENATE(DIY36,DJA36)</f>
        <v>#REF!</v>
      </c>
      <c r="DIY36" s="273" t="e">
        <f t="shared" ref="DIY36" si="2949">+CONCATENATE(DIZ36,DJB36)</f>
        <v>#REF!</v>
      </c>
      <c r="DIZ36" s="273" t="e">
        <f t="shared" ref="DIZ36" si="2950">+CONCATENATE(DJA36,DJC36)</f>
        <v>#REF!</v>
      </c>
      <c r="DJA36" s="273" t="e">
        <f t="shared" ref="DJA36" si="2951">+CONCATENATE(DJB36,DJD36)</f>
        <v>#REF!</v>
      </c>
      <c r="DJB36" s="273" t="e">
        <f t="shared" ref="DJB36" si="2952">+CONCATENATE(DJC36,DJE36)</f>
        <v>#REF!</v>
      </c>
      <c r="DJC36" s="273" t="e">
        <f t="shared" ref="DJC36" si="2953">+CONCATENATE(DJD36,DJF36)</f>
        <v>#REF!</v>
      </c>
      <c r="DJD36" s="273" t="e">
        <f t="shared" ref="DJD36" si="2954">+CONCATENATE(DJE36,DJG36)</f>
        <v>#REF!</v>
      </c>
      <c r="DJE36" s="273" t="e">
        <f t="shared" ref="DJE36" si="2955">+CONCATENATE(DJF36,DJH36)</f>
        <v>#REF!</v>
      </c>
      <c r="DJF36" s="273" t="e">
        <f t="shared" ref="DJF36" si="2956">+CONCATENATE(DJG36,DJI36)</f>
        <v>#REF!</v>
      </c>
      <c r="DJG36" s="273" t="e">
        <f t="shared" ref="DJG36" si="2957">+CONCATENATE(DJH36,DJJ36)</f>
        <v>#REF!</v>
      </c>
      <c r="DJH36" s="273" t="e">
        <f t="shared" ref="DJH36" si="2958">+CONCATENATE(DJI36,DJK36)</f>
        <v>#REF!</v>
      </c>
      <c r="DJI36" s="273" t="e">
        <f t="shared" ref="DJI36" si="2959">+CONCATENATE(DJJ36,DJL36)</f>
        <v>#REF!</v>
      </c>
      <c r="DJJ36" s="273" t="e">
        <f t="shared" ref="DJJ36" si="2960">+CONCATENATE(DJK36,DJM36)</f>
        <v>#REF!</v>
      </c>
      <c r="DJK36" s="273" t="e">
        <f t="shared" ref="DJK36" si="2961">+CONCATENATE(DJL36,DJN36)</f>
        <v>#REF!</v>
      </c>
      <c r="DJL36" s="273" t="e">
        <f t="shared" ref="DJL36" si="2962">+CONCATENATE(DJM36,DJO36)</f>
        <v>#REF!</v>
      </c>
      <c r="DJM36" s="273" t="e">
        <f t="shared" ref="DJM36" si="2963">+CONCATENATE(DJN36,DJP36)</f>
        <v>#REF!</v>
      </c>
      <c r="DJN36" s="273" t="e">
        <f t="shared" ref="DJN36" si="2964">+CONCATENATE(DJO36,DJQ36)</f>
        <v>#REF!</v>
      </c>
      <c r="DJO36" s="273" t="e">
        <f t="shared" ref="DJO36" si="2965">+CONCATENATE(DJP36,DJR36)</f>
        <v>#REF!</v>
      </c>
      <c r="DJP36" s="273" t="e">
        <f t="shared" ref="DJP36" si="2966">+CONCATENATE(DJQ36,DJS36)</f>
        <v>#REF!</v>
      </c>
      <c r="DJQ36" s="273" t="e">
        <f t="shared" ref="DJQ36" si="2967">+CONCATENATE(DJR36,DJT36)</f>
        <v>#REF!</v>
      </c>
      <c r="DJR36" s="273" t="e">
        <f t="shared" ref="DJR36" si="2968">+CONCATENATE(DJS36,DJU36)</f>
        <v>#REF!</v>
      </c>
      <c r="DJS36" s="273" t="e">
        <f t="shared" ref="DJS36" si="2969">+CONCATENATE(DJT36,DJV36)</f>
        <v>#REF!</v>
      </c>
      <c r="DJT36" s="273" t="e">
        <f t="shared" ref="DJT36" si="2970">+CONCATENATE(DJU36,DJW36)</f>
        <v>#REF!</v>
      </c>
      <c r="DJU36" s="273" t="e">
        <f t="shared" ref="DJU36" si="2971">+CONCATENATE(DJV36,DJX36)</f>
        <v>#REF!</v>
      </c>
      <c r="DJV36" s="273" t="e">
        <f t="shared" ref="DJV36" si="2972">+CONCATENATE(DJW36,DJY36)</f>
        <v>#REF!</v>
      </c>
      <c r="DJW36" s="273" t="e">
        <f t="shared" ref="DJW36" si="2973">+CONCATENATE(DJX36,DJZ36)</f>
        <v>#REF!</v>
      </c>
      <c r="DJX36" s="273" t="e">
        <f t="shared" ref="DJX36" si="2974">+CONCATENATE(DJY36,DKA36)</f>
        <v>#REF!</v>
      </c>
      <c r="DJY36" s="273" t="e">
        <f t="shared" ref="DJY36" si="2975">+CONCATENATE(DJZ36,DKB36)</f>
        <v>#REF!</v>
      </c>
      <c r="DJZ36" s="273" t="e">
        <f t="shared" ref="DJZ36" si="2976">+CONCATENATE(DKA36,DKC36)</f>
        <v>#REF!</v>
      </c>
      <c r="DKA36" s="273" t="e">
        <f t="shared" ref="DKA36" si="2977">+CONCATENATE(DKB36,DKD36)</f>
        <v>#REF!</v>
      </c>
      <c r="DKB36" s="273" t="e">
        <f t="shared" ref="DKB36" si="2978">+CONCATENATE(DKC36,DKE36)</f>
        <v>#REF!</v>
      </c>
      <c r="DKC36" s="273" t="e">
        <f t="shared" ref="DKC36" si="2979">+CONCATENATE(DKD36,DKF36)</f>
        <v>#REF!</v>
      </c>
      <c r="DKD36" s="273" t="e">
        <f t="shared" ref="DKD36" si="2980">+CONCATENATE(DKE36,DKG36)</f>
        <v>#REF!</v>
      </c>
      <c r="DKE36" s="273" t="e">
        <f t="shared" ref="DKE36" si="2981">+CONCATENATE(DKF36,DKH36)</f>
        <v>#REF!</v>
      </c>
      <c r="DKF36" s="273" t="e">
        <f t="shared" ref="DKF36" si="2982">+CONCATENATE(DKG36,DKI36)</f>
        <v>#REF!</v>
      </c>
      <c r="DKG36" s="273" t="e">
        <f t="shared" ref="DKG36" si="2983">+CONCATENATE(DKH36,DKJ36)</f>
        <v>#REF!</v>
      </c>
      <c r="DKH36" s="273" t="e">
        <f t="shared" ref="DKH36" si="2984">+CONCATENATE(DKI36,DKK36)</f>
        <v>#REF!</v>
      </c>
      <c r="DKI36" s="273" t="e">
        <f t="shared" ref="DKI36" si="2985">+CONCATENATE(DKJ36,DKL36)</f>
        <v>#REF!</v>
      </c>
      <c r="DKJ36" s="273" t="e">
        <f t="shared" ref="DKJ36" si="2986">+CONCATENATE(DKK36,DKM36)</f>
        <v>#REF!</v>
      </c>
      <c r="DKK36" s="273" t="e">
        <f t="shared" ref="DKK36" si="2987">+CONCATENATE(DKL36,DKN36)</f>
        <v>#REF!</v>
      </c>
      <c r="DKL36" s="273" t="e">
        <f t="shared" ref="DKL36" si="2988">+CONCATENATE(DKM36,DKO36)</f>
        <v>#REF!</v>
      </c>
      <c r="DKM36" s="273" t="e">
        <f t="shared" ref="DKM36" si="2989">+CONCATENATE(DKN36,DKP36)</f>
        <v>#REF!</v>
      </c>
      <c r="DKN36" s="273" t="e">
        <f t="shared" ref="DKN36" si="2990">+CONCATENATE(DKO36,DKQ36)</f>
        <v>#REF!</v>
      </c>
      <c r="DKO36" s="273" t="e">
        <f t="shared" ref="DKO36" si="2991">+CONCATENATE(DKP36,DKR36)</f>
        <v>#REF!</v>
      </c>
      <c r="DKP36" s="273" t="e">
        <f t="shared" ref="DKP36" si="2992">+CONCATENATE(DKQ36,DKS36)</f>
        <v>#REF!</v>
      </c>
      <c r="DKQ36" s="273" t="e">
        <f t="shared" ref="DKQ36" si="2993">+CONCATENATE(DKR36,DKT36)</f>
        <v>#REF!</v>
      </c>
      <c r="DKR36" s="273" t="e">
        <f t="shared" ref="DKR36" si="2994">+CONCATENATE(DKS36,DKU36)</f>
        <v>#REF!</v>
      </c>
      <c r="DKS36" s="273" t="e">
        <f t="shared" ref="DKS36" si="2995">+CONCATENATE(DKT36,DKV36)</f>
        <v>#REF!</v>
      </c>
      <c r="DKT36" s="273" t="e">
        <f t="shared" ref="DKT36" si="2996">+CONCATENATE(DKU36,DKW36)</f>
        <v>#REF!</v>
      </c>
      <c r="DKU36" s="273" t="e">
        <f t="shared" ref="DKU36" si="2997">+CONCATENATE(DKV36,DKX36)</f>
        <v>#REF!</v>
      </c>
      <c r="DKV36" s="273" t="e">
        <f t="shared" ref="DKV36" si="2998">+CONCATENATE(DKW36,DKY36)</f>
        <v>#REF!</v>
      </c>
      <c r="DKW36" s="273" t="e">
        <f t="shared" ref="DKW36" si="2999">+CONCATENATE(DKX36,DKZ36)</f>
        <v>#REF!</v>
      </c>
      <c r="DKX36" s="273" t="e">
        <f t="shared" ref="DKX36" si="3000">+CONCATENATE(DKY36,DLA36)</f>
        <v>#REF!</v>
      </c>
      <c r="DKY36" s="273" t="e">
        <f t="shared" ref="DKY36" si="3001">+CONCATENATE(DKZ36,DLB36)</f>
        <v>#REF!</v>
      </c>
      <c r="DKZ36" s="273" t="e">
        <f t="shared" ref="DKZ36" si="3002">+CONCATENATE(DLA36,DLC36)</f>
        <v>#REF!</v>
      </c>
      <c r="DLA36" s="273" t="e">
        <f t="shared" ref="DLA36" si="3003">+CONCATENATE(DLB36,DLD36)</f>
        <v>#REF!</v>
      </c>
      <c r="DLB36" s="273" t="e">
        <f t="shared" ref="DLB36" si="3004">+CONCATENATE(DLC36,DLE36)</f>
        <v>#REF!</v>
      </c>
      <c r="DLC36" s="273" t="e">
        <f t="shared" ref="DLC36" si="3005">+CONCATENATE(DLD36,DLF36)</f>
        <v>#REF!</v>
      </c>
      <c r="DLD36" s="273" t="e">
        <f t="shared" ref="DLD36" si="3006">+CONCATENATE(DLE36,DLG36)</f>
        <v>#REF!</v>
      </c>
      <c r="DLE36" s="273" t="e">
        <f t="shared" ref="DLE36" si="3007">+CONCATENATE(DLF36,DLH36)</f>
        <v>#REF!</v>
      </c>
      <c r="DLF36" s="273" t="e">
        <f t="shared" ref="DLF36" si="3008">+CONCATENATE(DLG36,DLI36)</f>
        <v>#REF!</v>
      </c>
      <c r="DLG36" s="273" t="e">
        <f t="shared" ref="DLG36" si="3009">+CONCATENATE(DLH36,DLJ36)</f>
        <v>#REF!</v>
      </c>
      <c r="DLH36" s="273" t="e">
        <f t="shared" ref="DLH36" si="3010">+CONCATENATE(DLI36,DLK36)</f>
        <v>#REF!</v>
      </c>
      <c r="DLI36" s="273" t="e">
        <f t="shared" ref="DLI36" si="3011">+CONCATENATE(DLJ36,DLL36)</f>
        <v>#REF!</v>
      </c>
      <c r="DLJ36" s="273" t="e">
        <f t="shared" ref="DLJ36" si="3012">+CONCATENATE(DLK36,DLM36)</f>
        <v>#REF!</v>
      </c>
      <c r="DLK36" s="273" t="e">
        <f t="shared" ref="DLK36" si="3013">+CONCATENATE(DLL36,DLN36)</f>
        <v>#REF!</v>
      </c>
      <c r="DLL36" s="273" t="e">
        <f t="shared" ref="DLL36" si="3014">+CONCATENATE(DLM36,DLO36)</f>
        <v>#REF!</v>
      </c>
      <c r="DLM36" s="273" t="e">
        <f t="shared" ref="DLM36" si="3015">+CONCATENATE(DLN36,DLP36)</f>
        <v>#REF!</v>
      </c>
      <c r="DLN36" s="273" t="e">
        <f t="shared" ref="DLN36" si="3016">+CONCATENATE(DLO36,DLQ36)</f>
        <v>#REF!</v>
      </c>
      <c r="DLO36" s="273" t="e">
        <f t="shared" ref="DLO36" si="3017">+CONCATENATE(DLP36,DLR36)</f>
        <v>#REF!</v>
      </c>
      <c r="DLP36" s="273" t="e">
        <f t="shared" ref="DLP36" si="3018">+CONCATENATE(DLQ36,DLS36)</f>
        <v>#REF!</v>
      </c>
      <c r="DLQ36" s="273" t="e">
        <f t="shared" ref="DLQ36" si="3019">+CONCATENATE(DLR36,DLT36)</f>
        <v>#REF!</v>
      </c>
      <c r="DLR36" s="273" t="e">
        <f t="shared" ref="DLR36" si="3020">+CONCATENATE(DLS36,DLU36)</f>
        <v>#REF!</v>
      </c>
      <c r="DLS36" s="273" t="e">
        <f t="shared" ref="DLS36" si="3021">+CONCATENATE(DLT36,DLV36)</f>
        <v>#REF!</v>
      </c>
      <c r="DLT36" s="273" t="e">
        <f t="shared" ref="DLT36" si="3022">+CONCATENATE(DLU36,DLW36)</f>
        <v>#REF!</v>
      </c>
      <c r="DLU36" s="273" t="e">
        <f t="shared" ref="DLU36" si="3023">+CONCATENATE(DLV36,DLX36)</f>
        <v>#REF!</v>
      </c>
      <c r="DLV36" s="273" t="e">
        <f t="shared" ref="DLV36" si="3024">+CONCATENATE(DLW36,DLY36)</f>
        <v>#REF!</v>
      </c>
      <c r="DLW36" s="273" t="e">
        <f t="shared" ref="DLW36" si="3025">+CONCATENATE(DLX36,DLZ36)</f>
        <v>#REF!</v>
      </c>
      <c r="DLX36" s="273" t="e">
        <f t="shared" ref="DLX36" si="3026">+CONCATENATE(DLY36,DMA36)</f>
        <v>#REF!</v>
      </c>
      <c r="DLY36" s="273" t="e">
        <f t="shared" ref="DLY36" si="3027">+CONCATENATE(DLZ36,DMB36)</f>
        <v>#REF!</v>
      </c>
      <c r="DLZ36" s="273" t="e">
        <f t="shared" ref="DLZ36" si="3028">+CONCATENATE(DMA36,DMC36)</f>
        <v>#REF!</v>
      </c>
      <c r="DMA36" s="273" t="e">
        <f t="shared" ref="DMA36" si="3029">+CONCATENATE(DMB36,DMD36)</f>
        <v>#REF!</v>
      </c>
      <c r="DMB36" s="273" t="e">
        <f t="shared" ref="DMB36" si="3030">+CONCATENATE(DMC36,DME36)</f>
        <v>#REF!</v>
      </c>
      <c r="DMC36" s="273" t="e">
        <f t="shared" ref="DMC36" si="3031">+CONCATENATE(DMD36,DMF36)</f>
        <v>#REF!</v>
      </c>
      <c r="DMD36" s="273" t="e">
        <f t="shared" ref="DMD36" si="3032">+CONCATENATE(DME36,DMG36)</f>
        <v>#REF!</v>
      </c>
      <c r="DME36" s="273" t="e">
        <f t="shared" ref="DME36" si="3033">+CONCATENATE(DMF36,DMH36)</f>
        <v>#REF!</v>
      </c>
      <c r="DMF36" s="273" t="e">
        <f t="shared" ref="DMF36" si="3034">+CONCATENATE(DMG36,DMI36)</f>
        <v>#REF!</v>
      </c>
      <c r="DMG36" s="273" t="e">
        <f t="shared" ref="DMG36" si="3035">+CONCATENATE(DMH36,DMJ36)</f>
        <v>#REF!</v>
      </c>
      <c r="DMH36" s="273" t="e">
        <f t="shared" ref="DMH36" si="3036">+CONCATENATE(DMI36,DMK36)</f>
        <v>#REF!</v>
      </c>
      <c r="DMI36" s="273" t="e">
        <f t="shared" ref="DMI36" si="3037">+CONCATENATE(DMJ36,DML36)</f>
        <v>#REF!</v>
      </c>
      <c r="DMJ36" s="273" t="e">
        <f t="shared" ref="DMJ36" si="3038">+CONCATENATE(DMK36,DMM36)</f>
        <v>#REF!</v>
      </c>
      <c r="DMK36" s="273" t="e">
        <f t="shared" ref="DMK36" si="3039">+CONCATENATE(DML36,DMN36)</f>
        <v>#REF!</v>
      </c>
      <c r="DML36" s="273" t="e">
        <f t="shared" ref="DML36" si="3040">+CONCATENATE(DMM36,DMO36)</f>
        <v>#REF!</v>
      </c>
      <c r="DMM36" s="273" t="e">
        <f t="shared" ref="DMM36" si="3041">+CONCATENATE(DMN36,DMP36)</f>
        <v>#REF!</v>
      </c>
      <c r="DMN36" s="273" t="e">
        <f t="shared" ref="DMN36" si="3042">+CONCATENATE(DMO36,DMQ36)</f>
        <v>#REF!</v>
      </c>
      <c r="DMO36" s="273" t="e">
        <f t="shared" ref="DMO36" si="3043">+CONCATENATE(DMP36,DMR36)</f>
        <v>#REF!</v>
      </c>
      <c r="DMP36" s="273" t="e">
        <f t="shared" ref="DMP36" si="3044">+CONCATENATE(DMQ36,DMS36)</f>
        <v>#REF!</v>
      </c>
      <c r="DMQ36" s="273" t="e">
        <f t="shared" ref="DMQ36" si="3045">+CONCATENATE(DMR36,DMT36)</f>
        <v>#REF!</v>
      </c>
      <c r="DMR36" s="273" t="e">
        <f t="shared" ref="DMR36" si="3046">+CONCATENATE(DMS36,DMU36)</f>
        <v>#REF!</v>
      </c>
      <c r="DMS36" s="273" t="e">
        <f t="shared" ref="DMS36" si="3047">+CONCATENATE(DMT36,DMV36)</f>
        <v>#REF!</v>
      </c>
      <c r="DMT36" s="273" t="e">
        <f t="shared" ref="DMT36" si="3048">+CONCATENATE(DMU36,DMW36)</f>
        <v>#REF!</v>
      </c>
      <c r="DMU36" s="273" t="e">
        <f t="shared" ref="DMU36" si="3049">+CONCATENATE(DMV36,DMX36)</f>
        <v>#REF!</v>
      </c>
      <c r="DMV36" s="273" t="e">
        <f t="shared" ref="DMV36" si="3050">+CONCATENATE(DMW36,DMY36)</f>
        <v>#REF!</v>
      </c>
      <c r="DMW36" s="273" t="e">
        <f t="shared" ref="DMW36" si="3051">+CONCATENATE(DMX36,DMZ36)</f>
        <v>#REF!</v>
      </c>
      <c r="DMX36" s="273" t="e">
        <f t="shared" ref="DMX36" si="3052">+CONCATENATE(DMY36,DNA36)</f>
        <v>#REF!</v>
      </c>
      <c r="DMY36" s="273" t="e">
        <f t="shared" ref="DMY36" si="3053">+CONCATENATE(DMZ36,DNB36)</f>
        <v>#REF!</v>
      </c>
      <c r="DMZ36" s="273" t="e">
        <f t="shared" ref="DMZ36" si="3054">+CONCATENATE(DNA36,DNC36)</f>
        <v>#REF!</v>
      </c>
      <c r="DNA36" s="273" t="e">
        <f t="shared" ref="DNA36" si="3055">+CONCATENATE(DNB36,DND36)</f>
        <v>#REF!</v>
      </c>
      <c r="DNB36" s="273" t="e">
        <f t="shared" ref="DNB36" si="3056">+CONCATENATE(DNC36,DNE36)</f>
        <v>#REF!</v>
      </c>
      <c r="DNC36" s="273" t="e">
        <f t="shared" ref="DNC36" si="3057">+CONCATENATE(DND36,DNF36)</f>
        <v>#REF!</v>
      </c>
      <c r="DND36" s="273" t="e">
        <f t="shared" ref="DND36" si="3058">+CONCATENATE(DNE36,DNG36)</f>
        <v>#REF!</v>
      </c>
      <c r="DNE36" s="273" t="e">
        <f t="shared" ref="DNE36" si="3059">+CONCATENATE(DNF36,DNH36)</f>
        <v>#REF!</v>
      </c>
      <c r="DNF36" s="273" t="e">
        <f t="shared" ref="DNF36" si="3060">+CONCATENATE(DNG36,DNI36)</f>
        <v>#REF!</v>
      </c>
      <c r="DNG36" s="273" t="e">
        <f t="shared" ref="DNG36" si="3061">+CONCATENATE(DNH36,DNJ36)</f>
        <v>#REF!</v>
      </c>
      <c r="DNH36" s="273" t="e">
        <f t="shared" ref="DNH36" si="3062">+CONCATENATE(DNI36,DNK36)</f>
        <v>#REF!</v>
      </c>
      <c r="DNI36" s="273" t="e">
        <f t="shared" ref="DNI36" si="3063">+CONCATENATE(DNJ36,DNL36)</f>
        <v>#REF!</v>
      </c>
      <c r="DNJ36" s="273" t="e">
        <f t="shared" ref="DNJ36" si="3064">+CONCATENATE(DNK36,DNM36)</f>
        <v>#REF!</v>
      </c>
      <c r="DNK36" s="273" t="e">
        <f t="shared" ref="DNK36" si="3065">+CONCATENATE(DNL36,DNN36)</f>
        <v>#REF!</v>
      </c>
      <c r="DNL36" s="273" t="e">
        <f t="shared" ref="DNL36" si="3066">+CONCATENATE(DNM36,DNO36)</f>
        <v>#REF!</v>
      </c>
      <c r="DNM36" s="273" t="e">
        <f t="shared" ref="DNM36" si="3067">+CONCATENATE(DNN36,DNP36)</f>
        <v>#REF!</v>
      </c>
      <c r="DNN36" s="273" t="e">
        <f t="shared" ref="DNN36" si="3068">+CONCATENATE(DNO36,DNQ36)</f>
        <v>#REF!</v>
      </c>
      <c r="DNO36" s="273" t="e">
        <f t="shared" ref="DNO36" si="3069">+CONCATENATE(DNP36,DNR36)</f>
        <v>#REF!</v>
      </c>
      <c r="DNP36" s="273" t="e">
        <f t="shared" ref="DNP36" si="3070">+CONCATENATE(DNQ36,DNS36)</f>
        <v>#REF!</v>
      </c>
      <c r="DNQ36" s="273" t="e">
        <f t="shared" ref="DNQ36" si="3071">+CONCATENATE(DNR36,DNT36)</f>
        <v>#REF!</v>
      </c>
      <c r="DNR36" s="273" t="e">
        <f t="shared" ref="DNR36" si="3072">+CONCATENATE(DNS36,DNU36)</f>
        <v>#REF!</v>
      </c>
      <c r="DNS36" s="273" t="e">
        <f t="shared" ref="DNS36" si="3073">+CONCATENATE(DNT36,DNV36)</f>
        <v>#REF!</v>
      </c>
      <c r="DNT36" s="273" t="e">
        <f t="shared" ref="DNT36" si="3074">+CONCATENATE(DNU36,DNW36)</f>
        <v>#REF!</v>
      </c>
      <c r="DNU36" s="273" t="e">
        <f t="shared" ref="DNU36" si="3075">+CONCATENATE(DNV36,DNX36)</f>
        <v>#REF!</v>
      </c>
      <c r="DNV36" s="273" t="e">
        <f t="shared" ref="DNV36" si="3076">+CONCATENATE(DNW36,DNY36)</f>
        <v>#REF!</v>
      </c>
      <c r="DNW36" s="273" t="e">
        <f t="shared" ref="DNW36" si="3077">+CONCATENATE(DNX36,DNZ36)</f>
        <v>#REF!</v>
      </c>
      <c r="DNX36" s="273" t="e">
        <f t="shared" ref="DNX36" si="3078">+CONCATENATE(DNY36,DOA36)</f>
        <v>#REF!</v>
      </c>
      <c r="DNY36" s="273" t="e">
        <f t="shared" ref="DNY36" si="3079">+CONCATENATE(DNZ36,DOB36)</f>
        <v>#REF!</v>
      </c>
      <c r="DNZ36" s="273" t="e">
        <f t="shared" ref="DNZ36" si="3080">+CONCATENATE(DOA36,DOC36)</f>
        <v>#REF!</v>
      </c>
      <c r="DOA36" s="273" t="e">
        <f t="shared" ref="DOA36" si="3081">+CONCATENATE(DOB36,DOD36)</f>
        <v>#REF!</v>
      </c>
      <c r="DOB36" s="273" t="e">
        <f t="shared" ref="DOB36" si="3082">+CONCATENATE(DOC36,DOE36)</f>
        <v>#REF!</v>
      </c>
      <c r="DOC36" s="273" t="e">
        <f t="shared" ref="DOC36" si="3083">+CONCATENATE(DOD36,DOF36)</f>
        <v>#REF!</v>
      </c>
      <c r="DOD36" s="273" t="e">
        <f t="shared" ref="DOD36" si="3084">+CONCATENATE(DOE36,DOG36)</f>
        <v>#REF!</v>
      </c>
      <c r="DOE36" s="273" t="e">
        <f t="shared" ref="DOE36" si="3085">+CONCATENATE(DOF36,DOH36)</f>
        <v>#REF!</v>
      </c>
      <c r="DOF36" s="273" t="e">
        <f t="shared" ref="DOF36" si="3086">+CONCATENATE(DOG36,DOI36)</f>
        <v>#REF!</v>
      </c>
      <c r="DOG36" s="273" t="e">
        <f t="shared" ref="DOG36" si="3087">+CONCATENATE(DOH36,DOJ36)</f>
        <v>#REF!</v>
      </c>
      <c r="DOH36" s="273" t="e">
        <f t="shared" ref="DOH36" si="3088">+CONCATENATE(DOI36,DOK36)</f>
        <v>#REF!</v>
      </c>
      <c r="DOI36" s="273" t="e">
        <f t="shared" ref="DOI36" si="3089">+CONCATENATE(DOJ36,DOL36)</f>
        <v>#REF!</v>
      </c>
      <c r="DOJ36" s="273" t="e">
        <f t="shared" ref="DOJ36" si="3090">+CONCATENATE(DOK36,DOM36)</f>
        <v>#REF!</v>
      </c>
      <c r="DOK36" s="273" t="e">
        <f t="shared" ref="DOK36" si="3091">+CONCATENATE(DOL36,DON36)</f>
        <v>#REF!</v>
      </c>
      <c r="DOL36" s="273" t="e">
        <f t="shared" ref="DOL36" si="3092">+CONCATENATE(DOM36,DOO36)</f>
        <v>#REF!</v>
      </c>
      <c r="DOM36" s="273" t="e">
        <f t="shared" ref="DOM36" si="3093">+CONCATENATE(DON36,DOP36)</f>
        <v>#REF!</v>
      </c>
      <c r="DON36" s="273" t="e">
        <f t="shared" ref="DON36" si="3094">+CONCATENATE(DOO36,DOQ36)</f>
        <v>#REF!</v>
      </c>
      <c r="DOO36" s="273" t="e">
        <f t="shared" ref="DOO36" si="3095">+CONCATENATE(DOP36,DOR36)</f>
        <v>#REF!</v>
      </c>
      <c r="DOP36" s="273" t="e">
        <f t="shared" ref="DOP36" si="3096">+CONCATENATE(DOQ36,DOS36)</f>
        <v>#REF!</v>
      </c>
      <c r="DOQ36" s="273" t="e">
        <f t="shared" ref="DOQ36" si="3097">+CONCATENATE(DOR36,DOT36)</f>
        <v>#REF!</v>
      </c>
      <c r="DOR36" s="273" t="e">
        <f t="shared" ref="DOR36" si="3098">+CONCATENATE(DOS36,DOU36)</f>
        <v>#REF!</v>
      </c>
      <c r="DOS36" s="273" t="e">
        <f t="shared" ref="DOS36" si="3099">+CONCATENATE(DOT36,DOV36)</f>
        <v>#REF!</v>
      </c>
      <c r="DOT36" s="273" t="e">
        <f t="shared" ref="DOT36" si="3100">+CONCATENATE(DOU36,DOW36)</f>
        <v>#REF!</v>
      </c>
      <c r="DOU36" s="273" t="e">
        <f t="shared" ref="DOU36" si="3101">+CONCATENATE(DOV36,DOX36)</f>
        <v>#REF!</v>
      </c>
      <c r="DOV36" s="273" t="e">
        <f t="shared" ref="DOV36" si="3102">+CONCATENATE(DOW36,DOY36)</f>
        <v>#REF!</v>
      </c>
      <c r="DOW36" s="273" t="e">
        <f t="shared" ref="DOW36" si="3103">+CONCATENATE(DOX36,DOZ36)</f>
        <v>#REF!</v>
      </c>
      <c r="DOX36" s="273" t="e">
        <f t="shared" ref="DOX36" si="3104">+CONCATENATE(DOY36,DPA36)</f>
        <v>#REF!</v>
      </c>
      <c r="DOY36" s="273" t="e">
        <f t="shared" ref="DOY36" si="3105">+CONCATENATE(DOZ36,DPB36)</f>
        <v>#REF!</v>
      </c>
      <c r="DOZ36" s="273" t="e">
        <f t="shared" ref="DOZ36" si="3106">+CONCATENATE(DPA36,DPC36)</f>
        <v>#REF!</v>
      </c>
      <c r="DPA36" s="273" t="e">
        <f t="shared" ref="DPA36" si="3107">+CONCATENATE(DPB36,DPD36)</f>
        <v>#REF!</v>
      </c>
      <c r="DPB36" s="273" t="e">
        <f t="shared" ref="DPB36" si="3108">+CONCATENATE(DPC36,DPE36)</f>
        <v>#REF!</v>
      </c>
      <c r="DPC36" s="273" t="e">
        <f t="shared" ref="DPC36" si="3109">+CONCATENATE(DPD36,DPF36)</f>
        <v>#REF!</v>
      </c>
      <c r="DPD36" s="273" t="e">
        <f t="shared" ref="DPD36" si="3110">+CONCATENATE(DPE36,DPG36)</f>
        <v>#REF!</v>
      </c>
      <c r="DPE36" s="273" t="e">
        <f t="shared" ref="DPE36" si="3111">+CONCATENATE(DPF36,DPH36)</f>
        <v>#REF!</v>
      </c>
      <c r="DPF36" s="273" t="e">
        <f t="shared" ref="DPF36" si="3112">+CONCATENATE(DPG36,DPI36)</f>
        <v>#REF!</v>
      </c>
      <c r="DPG36" s="273" t="e">
        <f t="shared" ref="DPG36" si="3113">+CONCATENATE(DPH36,DPJ36)</f>
        <v>#REF!</v>
      </c>
      <c r="DPH36" s="273" t="e">
        <f t="shared" ref="DPH36" si="3114">+CONCATENATE(DPI36,DPK36)</f>
        <v>#REF!</v>
      </c>
      <c r="DPI36" s="273" t="e">
        <f t="shared" ref="DPI36" si="3115">+CONCATENATE(DPJ36,DPL36)</f>
        <v>#REF!</v>
      </c>
      <c r="DPJ36" s="273" t="e">
        <f t="shared" ref="DPJ36" si="3116">+CONCATENATE(DPK36,DPM36)</f>
        <v>#REF!</v>
      </c>
      <c r="DPK36" s="273" t="e">
        <f t="shared" ref="DPK36" si="3117">+CONCATENATE(DPL36,DPN36)</f>
        <v>#REF!</v>
      </c>
      <c r="DPL36" s="273" t="e">
        <f t="shared" ref="DPL36" si="3118">+CONCATENATE(DPM36,DPO36)</f>
        <v>#REF!</v>
      </c>
      <c r="DPM36" s="273" t="e">
        <f t="shared" ref="DPM36" si="3119">+CONCATENATE(DPN36,DPP36)</f>
        <v>#REF!</v>
      </c>
      <c r="DPN36" s="273" t="e">
        <f t="shared" ref="DPN36" si="3120">+CONCATENATE(DPO36,DPQ36)</f>
        <v>#REF!</v>
      </c>
      <c r="DPO36" s="273" t="e">
        <f t="shared" ref="DPO36" si="3121">+CONCATENATE(DPP36,DPR36)</f>
        <v>#REF!</v>
      </c>
      <c r="DPP36" s="273" t="e">
        <f t="shared" ref="DPP36" si="3122">+CONCATENATE(DPQ36,DPS36)</f>
        <v>#REF!</v>
      </c>
      <c r="DPQ36" s="273" t="e">
        <f t="shared" ref="DPQ36" si="3123">+CONCATENATE(DPR36,DPT36)</f>
        <v>#REF!</v>
      </c>
      <c r="DPR36" s="273" t="e">
        <f t="shared" ref="DPR36" si="3124">+CONCATENATE(DPS36,DPU36)</f>
        <v>#REF!</v>
      </c>
      <c r="DPS36" s="273" t="e">
        <f t="shared" ref="DPS36" si="3125">+CONCATENATE(DPT36,DPV36)</f>
        <v>#REF!</v>
      </c>
      <c r="DPT36" s="273" t="e">
        <f t="shared" ref="DPT36" si="3126">+CONCATENATE(DPU36,DPW36)</f>
        <v>#REF!</v>
      </c>
      <c r="DPU36" s="273" t="e">
        <f t="shared" ref="DPU36" si="3127">+CONCATENATE(DPV36,DPX36)</f>
        <v>#REF!</v>
      </c>
      <c r="DPV36" s="273" t="e">
        <f t="shared" ref="DPV36" si="3128">+CONCATENATE(DPW36,DPY36)</f>
        <v>#REF!</v>
      </c>
      <c r="DPW36" s="273" t="e">
        <f t="shared" ref="DPW36" si="3129">+CONCATENATE(DPX36,DPZ36)</f>
        <v>#REF!</v>
      </c>
      <c r="DPX36" s="273" t="e">
        <f t="shared" ref="DPX36" si="3130">+CONCATENATE(DPY36,DQA36)</f>
        <v>#REF!</v>
      </c>
      <c r="DPY36" s="273" t="e">
        <f t="shared" ref="DPY36" si="3131">+CONCATENATE(DPZ36,DQB36)</f>
        <v>#REF!</v>
      </c>
      <c r="DPZ36" s="273" t="e">
        <f t="shared" ref="DPZ36" si="3132">+CONCATENATE(DQA36,DQC36)</f>
        <v>#REF!</v>
      </c>
      <c r="DQA36" s="273" t="e">
        <f t="shared" ref="DQA36" si="3133">+CONCATENATE(DQB36,DQD36)</f>
        <v>#REF!</v>
      </c>
      <c r="DQB36" s="273" t="e">
        <f t="shared" ref="DQB36" si="3134">+CONCATENATE(DQC36,DQE36)</f>
        <v>#REF!</v>
      </c>
      <c r="DQC36" s="273" t="e">
        <f t="shared" ref="DQC36" si="3135">+CONCATENATE(DQD36,DQF36)</f>
        <v>#REF!</v>
      </c>
      <c r="DQD36" s="273" t="e">
        <f t="shared" ref="DQD36" si="3136">+CONCATENATE(DQE36,DQG36)</f>
        <v>#REF!</v>
      </c>
      <c r="DQE36" s="273" t="e">
        <f t="shared" ref="DQE36" si="3137">+CONCATENATE(DQF36,DQH36)</f>
        <v>#REF!</v>
      </c>
      <c r="DQF36" s="273" t="e">
        <f t="shared" ref="DQF36" si="3138">+CONCATENATE(DQG36,DQI36)</f>
        <v>#REF!</v>
      </c>
      <c r="DQG36" s="273" t="e">
        <f t="shared" ref="DQG36" si="3139">+CONCATENATE(DQH36,DQJ36)</f>
        <v>#REF!</v>
      </c>
      <c r="DQH36" s="273" t="e">
        <f t="shared" ref="DQH36" si="3140">+CONCATENATE(DQI36,DQK36)</f>
        <v>#REF!</v>
      </c>
      <c r="DQI36" s="273" t="e">
        <f t="shared" ref="DQI36" si="3141">+CONCATENATE(DQJ36,DQL36)</f>
        <v>#REF!</v>
      </c>
      <c r="DQJ36" s="273" t="e">
        <f t="shared" ref="DQJ36" si="3142">+CONCATENATE(DQK36,DQM36)</f>
        <v>#REF!</v>
      </c>
      <c r="DQK36" s="273" t="e">
        <f t="shared" ref="DQK36" si="3143">+CONCATENATE(DQL36,DQN36)</f>
        <v>#REF!</v>
      </c>
      <c r="DQL36" s="273" t="e">
        <f t="shared" ref="DQL36" si="3144">+CONCATENATE(DQM36,DQO36)</f>
        <v>#REF!</v>
      </c>
      <c r="DQM36" s="273" t="e">
        <f t="shared" ref="DQM36" si="3145">+CONCATENATE(DQN36,DQP36)</f>
        <v>#REF!</v>
      </c>
      <c r="DQN36" s="273" t="e">
        <f t="shared" ref="DQN36" si="3146">+CONCATENATE(DQO36,DQQ36)</f>
        <v>#REF!</v>
      </c>
      <c r="DQO36" s="273" t="e">
        <f t="shared" ref="DQO36" si="3147">+CONCATENATE(DQP36,DQR36)</f>
        <v>#REF!</v>
      </c>
      <c r="DQP36" s="273" t="e">
        <f t="shared" ref="DQP36" si="3148">+CONCATENATE(DQQ36,DQS36)</f>
        <v>#REF!</v>
      </c>
      <c r="DQQ36" s="273" t="e">
        <f t="shared" ref="DQQ36" si="3149">+CONCATENATE(DQR36,DQT36)</f>
        <v>#REF!</v>
      </c>
      <c r="DQR36" s="273" t="e">
        <f t="shared" ref="DQR36" si="3150">+CONCATENATE(DQS36,DQU36)</f>
        <v>#REF!</v>
      </c>
      <c r="DQS36" s="273" t="e">
        <f t="shared" ref="DQS36" si="3151">+CONCATENATE(DQT36,DQV36)</f>
        <v>#REF!</v>
      </c>
      <c r="DQT36" s="273" t="e">
        <f t="shared" ref="DQT36" si="3152">+CONCATENATE(DQU36,DQW36)</f>
        <v>#REF!</v>
      </c>
      <c r="DQU36" s="273" t="e">
        <f t="shared" ref="DQU36" si="3153">+CONCATENATE(DQV36,DQX36)</f>
        <v>#REF!</v>
      </c>
      <c r="DQV36" s="273" t="e">
        <f t="shared" ref="DQV36" si="3154">+CONCATENATE(DQW36,DQY36)</f>
        <v>#REF!</v>
      </c>
      <c r="DQW36" s="273" t="e">
        <f t="shared" ref="DQW36" si="3155">+CONCATENATE(DQX36,DQZ36)</f>
        <v>#REF!</v>
      </c>
      <c r="DQX36" s="273" t="e">
        <f t="shared" ref="DQX36" si="3156">+CONCATENATE(DQY36,DRA36)</f>
        <v>#REF!</v>
      </c>
      <c r="DQY36" s="273" t="e">
        <f t="shared" ref="DQY36" si="3157">+CONCATENATE(DQZ36,DRB36)</f>
        <v>#REF!</v>
      </c>
      <c r="DQZ36" s="273" t="e">
        <f t="shared" ref="DQZ36" si="3158">+CONCATENATE(DRA36,DRC36)</f>
        <v>#REF!</v>
      </c>
      <c r="DRA36" s="273" t="e">
        <f t="shared" ref="DRA36" si="3159">+CONCATENATE(DRB36,DRD36)</f>
        <v>#REF!</v>
      </c>
      <c r="DRB36" s="273" t="e">
        <f t="shared" ref="DRB36" si="3160">+CONCATENATE(DRC36,DRE36)</f>
        <v>#REF!</v>
      </c>
      <c r="DRC36" s="273" t="e">
        <f t="shared" ref="DRC36" si="3161">+CONCATENATE(DRD36,DRF36)</f>
        <v>#REF!</v>
      </c>
      <c r="DRD36" s="273" t="e">
        <f t="shared" ref="DRD36" si="3162">+CONCATENATE(DRE36,DRG36)</f>
        <v>#REF!</v>
      </c>
      <c r="DRE36" s="273" t="e">
        <f t="shared" ref="DRE36" si="3163">+CONCATENATE(DRF36,DRH36)</f>
        <v>#REF!</v>
      </c>
      <c r="DRF36" s="273" t="e">
        <f t="shared" ref="DRF36" si="3164">+CONCATENATE(DRG36,DRI36)</f>
        <v>#REF!</v>
      </c>
      <c r="DRG36" s="273" t="e">
        <f t="shared" ref="DRG36" si="3165">+CONCATENATE(DRH36,DRJ36)</f>
        <v>#REF!</v>
      </c>
      <c r="DRH36" s="273" t="e">
        <f t="shared" ref="DRH36" si="3166">+CONCATENATE(DRI36,DRK36)</f>
        <v>#REF!</v>
      </c>
      <c r="DRI36" s="273" t="e">
        <f t="shared" ref="DRI36" si="3167">+CONCATENATE(DRJ36,DRL36)</f>
        <v>#REF!</v>
      </c>
      <c r="DRJ36" s="273" t="e">
        <f t="shared" ref="DRJ36" si="3168">+CONCATENATE(DRK36,DRM36)</f>
        <v>#REF!</v>
      </c>
      <c r="DRK36" s="273" t="e">
        <f t="shared" ref="DRK36" si="3169">+CONCATENATE(DRL36,DRN36)</f>
        <v>#REF!</v>
      </c>
      <c r="DRL36" s="273" t="e">
        <f t="shared" ref="DRL36" si="3170">+CONCATENATE(DRM36,DRO36)</f>
        <v>#REF!</v>
      </c>
      <c r="DRM36" s="273" t="e">
        <f t="shared" ref="DRM36" si="3171">+CONCATENATE(DRN36,DRP36)</f>
        <v>#REF!</v>
      </c>
      <c r="DRN36" s="273" t="e">
        <f t="shared" ref="DRN36" si="3172">+CONCATENATE(DRO36,DRQ36)</f>
        <v>#REF!</v>
      </c>
      <c r="DRO36" s="273" t="e">
        <f t="shared" ref="DRO36" si="3173">+CONCATENATE(DRP36,DRR36)</f>
        <v>#REF!</v>
      </c>
      <c r="DRP36" s="273" t="e">
        <f t="shared" ref="DRP36" si="3174">+CONCATENATE(DRQ36,DRS36)</f>
        <v>#REF!</v>
      </c>
      <c r="DRQ36" s="273" t="e">
        <f t="shared" ref="DRQ36" si="3175">+CONCATENATE(DRR36,DRT36)</f>
        <v>#REF!</v>
      </c>
      <c r="DRR36" s="273" t="e">
        <f t="shared" ref="DRR36" si="3176">+CONCATENATE(DRS36,DRU36)</f>
        <v>#REF!</v>
      </c>
      <c r="DRS36" s="273" t="e">
        <f t="shared" ref="DRS36" si="3177">+CONCATENATE(DRT36,DRV36)</f>
        <v>#REF!</v>
      </c>
      <c r="DRT36" s="273" t="e">
        <f t="shared" ref="DRT36" si="3178">+CONCATENATE(DRU36,DRW36)</f>
        <v>#REF!</v>
      </c>
      <c r="DRU36" s="273" t="e">
        <f t="shared" ref="DRU36" si="3179">+CONCATENATE(DRV36,DRX36)</f>
        <v>#REF!</v>
      </c>
      <c r="DRV36" s="273" t="e">
        <f t="shared" ref="DRV36" si="3180">+CONCATENATE(DRW36,DRY36)</f>
        <v>#REF!</v>
      </c>
      <c r="DRW36" s="273" t="e">
        <f t="shared" ref="DRW36" si="3181">+CONCATENATE(DRX36,DRZ36)</f>
        <v>#REF!</v>
      </c>
      <c r="DRX36" s="273" t="e">
        <f t="shared" ref="DRX36" si="3182">+CONCATENATE(DRY36,DSA36)</f>
        <v>#REF!</v>
      </c>
      <c r="DRY36" s="273" t="e">
        <f t="shared" ref="DRY36" si="3183">+CONCATENATE(DRZ36,DSB36)</f>
        <v>#REF!</v>
      </c>
      <c r="DRZ36" s="273" t="e">
        <f t="shared" ref="DRZ36" si="3184">+CONCATENATE(DSA36,DSC36)</f>
        <v>#REF!</v>
      </c>
      <c r="DSA36" s="273" t="e">
        <f t="shared" ref="DSA36" si="3185">+CONCATENATE(DSB36,DSD36)</f>
        <v>#REF!</v>
      </c>
      <c r="DSB36" s="273" t="e">
        <f t="shared" ref="DSB36" si="3186">+CONCATENATE(DSC36,DSE36)</f>
        <v>#REF!</v>
      </c>
      <c r="DSC36" s="273" t="e">
        <f t="shared" ref="DSC36" si="3187">+CONCATENATE(DSD36,DSF36)</f>
        <v>#REF!</v>
      </c>
      <c r="DSD36" s="273" t="e">
        <f t="shared" ref="DSD36" si="3188">+CONCATENATE(DSE36,DSG36)</f>
        <v>#REF!</v>
      </c>
      <c r="DSE36" s="273" t="e">
        <f t="shared" ref="DSE36" si="3189">+CONCATENATE(DSF36,DSH36)</f>
        <v>#REF!</v>
      </c>
      <c r="DSF36" s="273" t="e">
        <f t="shared" ref="DSF36" si="3190">+CONCATENATE(DSG36,DSI36)</f>
        <v>#REF!</v>
      </c>
      <c r="DSG36" s="273" t="e">
        <f t="shared" ref="DSG36" si="3191">+CONCATENATE(DSH36,DSJ36)</f>
        <v>#REF!</v>
      </c>
      <c r="DSH36" s="273" t="e">
        <f t="shared" ref="DSH36" si="3192">+CONCATENATE(DSI36,DSK36)</f>
        <v>#REF!</v>
      </c>
      <c r="DSI36" s="273" t="e">
        <f t="shared" ref="DSI36" si="3193">+CONCATENATE(DSJ36,DSL36)</f>
        <v>#REF!</v>
      </c>
      <c r="DSJ36" s="273" t="e">
        <f t="shared" ref="DSJ36" si="3194">+CONCATENATE(DSK36,DSM36)</f>
        <v>#REF!</v>
      </c>
      <c r="DSK36" s="273" t="e">
        <f t="shared" ref="DSK36" si="3195">+CONCATENATE(DSL36,DSN36)</f>
        <v>#REF!</v>
      </c>
      <c r="DSL36" s="273" t="e">
        <f t="shared" ref="DSL36" si="3196">+CONCATENATE(DSM36,DSO36)</f>
        <v>#REF!</v>
      </c>
      <c r="DSM36" s="273" t="e">
        <f t="shared" ref="DSM36" si="3197">+CONCATENATE(DSN36,DSP36)</f>
        <v>#REF!</v>
      </c>
      <c r="DSN36" s="273" t="e">
        <f t="shared" ref="DSN36" si="3198">+CONCATENATE(DSO36,DSQ36)</f>
        <v>#REF!</v>
      </c>
      <c r="DSO36" s="273" t="e">
        <f t="shared" ref="DSO36" si="3199">+CONCATENATE(DSP36,DSR36)</f>
        <v>#REF!</v>
      </c>
      <c r="DSP36" s="273" t="e">
        <f t="shared" ref="DSP36" si="3200">+CONCATENATE(DSQ36,DSS36)</f>
        <v>#REF!</v>
      </c>
      <c r="DSQ36" s="273" t="e">
        <f t="shared" ref="DSQ36" si="3201">+CONCATENATE(DSR36,DST36)</f>
        <v>#REF!</v>
      </c>
      <c r="DSR36" s="273" t="e">
        <f t="shared" ref="DSR36" si="3202">+CONCATENATE(DSS36,DSU36)</f>
        <v>#REF!</v>
      </c>
      <c r="DSS36" s="273" t="e">
        <f t="shared" ref="DSS36" si="3203">+CONCATENATE(DST36,DSV36)</f>
        <v>#REF!</v>
      </c>
      <c r="DST36" s="273" t="e">
        <f t="shared" ref="DST36" si="3204">+CONCATENATE(DSU36,DSW36)</f>
        <v>#REF!</v>
      </c>
      <c r="DSU36" s="273" t="e">
        <f t="shared" ref="DSU36" si="3205">+CONCATENATE(DSV36,DSX36)</f>
        <v>#REF!</v>
      </c>
      <c r="DSV36" s="273" t="e">
        <f t="shared" ref="DSV36" si="3206">+CONCATENATE(DSW36,DSY36)</f>
        <v>#REF!</v>
      </c>
      <c r="DSW36" s="273" t="e">
        <f t="shared" ref="DSW36" si="3207">+CONCATENATE(DSX36,DSZ36)</f>
        <v>#REF!</v>
      </c>
      <c r="DSX36" s="273" t="e">
        <f t="shared" ref="DSX36" si="3208">+CONCATENATE(DSY36,DTA36)</f>
        <v>#REF!</v>
      </c>
      <c r="DSY36" s="273" t="e">
        <f t="shared" ref="DSY36" si="3209">+CONCATENATE(DSZ36,DTB36)</f>
        <v>#REF!</v>
      </c>
      <c r="DSZ36" s="273" t="e">
        <f t="shared" ref="DSZ36" si="3210">+CONCATENATE(DTA36,DTC36)</f>
        <v>#REF!</v>
      </c>
      <c r="DTA36" s="273" t="e">
        <f t="shared" ref="DTA36" si="3211">+CONCATENATE(DTB36,DTD36)</f>
        <v>#REF!</v>
      </c>
      <c r="DTB36" s="273" t="e">
        <f t="shared" ref="DTB36" si="3212">+CONCATENATE(DTC36,DTE36)</f>
        <v>#REF!</v>
      </c>
      <c r="DTC36" s="273" t="e">
        <f t="shared" ref="DTC36" si="3213">+CONCATENATE(DTD36,DTF36)</f>
        <v>#REF!</v>
      </c>
      <c r="DTD36" s="273" t="e">
        <f t="shared" ref="DTD36" si="3214">+CONCATENATE(DTE36,DTG36)</f>
        <v>#REF!</v>
      </c>
      <c r="DTE36" s="273" t="e">
        <f t="shared" ref="DTE36" si="3215">+CONCATENATE(DTF36,DTH36)</f>
        <v>#REF!</v>
      </c>
      <c r="DTF36" s="273" t="e">
        <f t="shared" ref="DTF36" si="3216">+CONCATENATE(DTG36,DTI36)</f>
        <v>#REF!</v>
      </c>
      <c r="DTG36" s="273" t="e">
        <f t="shared" ref="DTG36" si="3217">+CONCATENATE(DTH36,DTJ36)</f>
        <v>#REF!</v>
      </c>
      <c r="DTH36" s="273" t="e">
        <f t="shared" ref="DTH36" si="3218">+CONCATENATE(DTI36,DTK36)</f>
        <v>#REF!</v>
      </c>
      <c r="DTI36" s="273" t="e">
        <f t="shared" ref="DTI36" si="3219">+CONCATENATE(DTJ36,DTL36)</f>
        <v>#REF!</v>
      </c>
      <c r="DTJ36" s="273" t="e">
        <f t="shared" ref="DTJ36" si="3220">+CONCATENATE(DTK36,DTM36)</f>
        <v>#REF!</v>
      </c>
      <c r="DTK36" s="273" t="e">
        <f t="shared" ref="DTK36" si="3221">+CONCATENATE(DTL36,DTN36)</f>
        <v>#REF!</v>
      </c>
      <c r="DTL36" s="273" t="e">
        <f t="shared" ref="DTL36" si="3222">+CONCATENATE(DTM36,DTO36)</f>
        <v>#REF!</v>
      </c>
      <c r="DTM36" s="273" t="e">
        <f t="shared" ref="DTM36" si="3223">+CONCATENATE(DTN36,DTP36)</f>
        <v>#REF!</v>
      </c>
      <c r="DTN36" s="273" t="e">
        <f t="shared" ref="DTN36" si="3224">+CONCATENATE(DTO36,DTQ36)</f>
        <v>#REF!</v>
      </c>
      <c r="DTO36" s="273" t="e">
        <f t="shared" ref="DTO36" si="3225">+CONCATENATE(DTP36,DTR36)</f>
        <v>#REF!</v>
      </c>
      <c r="DTP36" s="273" t="e">
        <f t="shared" ref="DTP36" si="3226">+CONCATENATE(DTQ36,DTS36)</f>
        <v>#REF!</v>
      </c>
      <c r="DTQ36" s="273" t="e">
        <f t="shared" ref="DTQ36" si="3227">+CONCATENATE(DTR36,DTT36)</f>
        <v>#REF!</v>
      </c>
      <c r="DTR36" s="273" t="e">
        <f t="shared" ref="DTR36" si="3228">+CONCATENATE(DTS36,DTU36)</f>
        <v>#REF!</v>
      </c>
      <c r="DTS36" s="273" t="e">
        <f t="shared" ref="DTS36" si="3229">+CONCATENATE(DTT36,DTV36)</f>
        <v>#REF!</v>
      </c>
      <c r="DTT36" s="273" t="e">
        <f t="shared" ref="DTT36" si="3230">+CONCATENATE(DTU36,DTW36)</f>
        <v>#REF!</v>
      </c>
      <c r="DTU36" s="273" t="e">
        <f t="shared" ref="DTU36" si="3231">+CONCATENATE(DTV36,DTX36)</f>
        <v>#REF!</v>
      </c>
      <c r="DTV36" s="273" t="e">
        <f t="shared" ref="DTV36" si="3232">+CONCATENATE(DTW36,DTY36)</f>
        <v>#REF!</v>
      </c>
      <c r="DTW36" s="273" t="e">
        <f t="shared" ref="DTW36" si="3233">+CONCATENATE(DTX36,DTZ36)</f>
        <v>#REF!</v>
      </c>
      <c r="DTX36" s="273" t="e">
        <f t="shared" ref="DTX36" si="3234">+CONCATENATE(DTY36,DUA36)</f>
        <v>#REF!</v>
      </c>
      <c r="DTY36" s="273" t="e">
        <f t="shared" ref="DTY36" si="3235">+CONCATENATE(DTZ36,DUB36)</f>
        <v>#REF!</v>
      </c>
      <c r="DTZ36" s="273" t="e">
        <f t="shared" ref="DTZ36" si="3236">+CONCATENATE(DUA36,DUC36)</f>
        <v>#REF!</v>
      </c>
      <c r="DUA36" s="273" t="e">
        <f t="shared" ref="DUA36" si="3237">+CONCATENATE(DUB36,DUD36)</f>
        <v>#REF!</v>
      </c>
      <c r="DUB36" s="273" t="e">
        <f t="shared" ref="DUB36" si="3238">+CONCATENATE(DUC36,DUE36)</f>
        <v>#REF!</v>
      </c>
      <c r="DUC36" s="273" t="e">
        <f t="shared" ref="DUC36" si="3239">+CONCATENATE(DUD36,DUF36)</f>
        <v>#REF!</v>
      </c>
      <c r="DUD36" s="273" t="e">
        <f t="shared" ref="DUD36" si="3240">+CONCATENATE(DUE36,DUG36)</f>
        <v>#REF!</v>
      </c>
      <c r="DUE36" s="273" t="e">
        <f t="shared" ref="DUE36" si="3241">+CONCATENATE(DUF36,DUH36)</f>
        <v>#REF!</v>
      </c>
      <c r="DUF36" s="273" t="e">
        <f t="shared" ref="DUF36" si="3242">+CONCATENATE(DUG36,DUI36)</f>
        <v>#REF!</v>
      </c>
      <c r="DUG36" s="273" t="e">
        <f t="shared" ref="DUG36" si="3243">+CONCATENATE(DUH36,DUJ36)</f>
        <v>#REF!</v>
      </c>
      <c r="DUH36" s="273" t="e">
        <f t="shared" ref="DUH36" si="3244">+CONCATENATE(DUI36,DUK36)</f>
        <v>#REF!</v>
      </c>
      <c r="DUI36" s="273" t="e">
        <f t="shared" ref="DUI36" si="3245">+CONCATENATE(DUJ36,DUL36)</f>
        <v>#REF!</v>
      </c>
      <c r="DUJ36" s="273" t="e">
        <f t="shared" ref="DUJ36" si="3246">+CONCATENATE(DUK36,DUM36)</f>
        <v>#REF!</v>
      </c>
      <c r="DUK36" s="273" t="e">
        <f t="shared" ref="DUK36" si="3247">+CONCATENATE(DUL36,DUN36)</f>
        <v>#REF!</v>
      </c>
      <c r="DUL36" s="273" t="e">
        <f t="shared" ref="DUL36" si="3248">+CONCATENATE(DUM36,DUO36)</f>
        <v>#REF!</v>
      </c>
      <c r="DUM36" s="273" t="e">
        <f t="shared" ref="DUM36" si="3249">+CONCATENATE(DUN36,DUP36)</f>
        <v>#REF!</v>
      </c>
      <c r="DUN36" s="273" t="e">
        <f t="shared" ref="DUN36" si="3250">+CONCATENATE(DUO36,DUQ36)</f>
        <v>#REF!</v>
      </c>
      <c r="DUO36" s="273" t="e">
        <f t="shared" ref="DUO36" si="3251">+CONCATENATE(DUP36,DUR36)</f>
        <v>#REF!</v>
      </c>
      <c r="DUP36" s="273" t="e">
        <f t="shared" ref="DUP36" si="3252">+CONCATENATE(DUQ36,DUS36)</f>
        <v>#REF!</v>
      </c>
      <c r="DUQ36" s="273" t="e">
        <f t="shared" ref="DUQ36" si="3253">+CONCATENATE(DUR36,DUT36)</f>
        <v>#REF!</v>
      </c>
      <c r="DUR36" s="273" t="e">
        <f t="shared" ref="DUR36" si="3254">+CONCATENATE(DUS36,DUU36)</f>
        <v>#REF!</v>
      </c>
      <c r="DUS36" s="273" t="e">
        <f t="shared" ref="DUS36" si="3255">+CONCATENATE(DUT36,DUV36)</f>
        <v>#REF!</v>
      </c>
      <c r="DUT36" s="273" t="e">
        <f t="shared" ref="DUT36" si="3256">+CONCATENATE(DUU36,DUW36)</f>
        <v>#REF!</v>
      </c>
      <c r="DUU36" s="273" t="e">
        <f t="shared" ref="DUU36" si="3257">+CONCATENATE(DUV36,DUX36)</f>
        <v>#REF!</v>
      </c>
      <c r="DUV36" s="273" t="e">
        <f t="shared" ref="DUV36" si="3258">+CONCATENATE(DUW36,DUY36)</f>
        <v>#REF!</v>
      </c>
      <c r="DUW36" s="273" t="e">
        <f t="shared" ref="DUW36" si="3259">+CONCATENATE(DUX36,DUZ36)</f>
        <v>#REF!</v>
      </c>
      <c r="DUX36" s="273" t="e">
        <f t="shared" ref="DUX36" si="3260">+CONCATENATE(DUY36,DVA36)</f>
        <v>#REF!</v>
      </c>
      <c r="DUY36" s="273" t="e">
        <f t="shared" ref="DUY36" si="3261">+CONCATENATE(DUZ36,DVB36)</f>
        <v>#REF!</v>
      </c>
      <c r="DUZ36" s="273" t="e">
        <f t="shared" ref="DUZ36" si="3262">+CONCATENATE(DVA36,DVC36)</f>
        <v>#REF!</v>
      </c>
      <c r="DVA36" s="273" t="e">
        <f t="shared" ref="DVA36" si="3263">+CONCATENATE(DVB36,DVD36)</f>
        <v>#REF!</v>
      </c>
      <c r="DVB36" s="273" t="e">
        <f t="shared" ref="DVB36" si="3264">+CONCATENATE(DVC36,DVE36)</f>
        <v>#REF!</v>
      </c>
      <c r="DVC36" s="273" t="e">
        <f t="shared" ref="DVC36" si="3265">+CONCATENATE(DVD36,DVF36)</f>
        <v>#REF!</v>
      </c>
      <c r="DVD36" s="273" t="e">
        <f t="shared" ref="DVD36" si="3266">+CONCATENATE(DVE36,DVG36)</f>
        <v>#REF!</v>
      </c>
      <c r="DVE36" s="273" t="e">
        <f t="shared" ref="DVE36" si="3267">+CONCATENATE(DVF36,DVH36)</f>
        <v>#REF!</v>
      </c>
      <c r="DVF36" s="273" t="e">
        <f t="shared" ref="DVF36" si="3268">+CONCATENATE(DVG36,DVI36)</f>
        <v>#REF!</v>
      </c>
      <c r="DVG36" s="273" t="e">
        <f t="shared" ref="DVG36" si="3269">+CONCATENATE(DVH36,DVJ36)</f>
        <v>#REF!</v>
      </c>
      <c r="DVH36" s="273" t="e">
        <f t="shared" ref="DVH36" si="3270">+CONCATENATE(DVI36,DVK36)</f>
        <v>#REF!</v>
      </c>
      <c r="DVI36" s="273" t="e">
        <f t="shared" ref="DVI36" si="3271">+CONCATENATE(DVJ36,DVL36)</f>
        <v>#REF!</v>
      </c>
      <c r="DVJ36" s="273" t="e">
        <f t="shared" ref="DVJ36" si="3272">+CONCATENATE(DVK36,DVM36)</f>
        <v>#REF!</v>
      </c>
      <c r="DVK36" s="273" t="e">
        <f t="shared" ref="DVK36" si="3273">+CONCATENATE(DVL36,DVN36)</f>
        <v>#REF!</v>
      </c>
      <c r="DVL36" s="273" t="e">
        <f t="shared" ref="DVL36" si="3274">+CONCATENATE(DVM36,DVO36)</f>
        <v>#REF!</v>
      </c>
      <c r="DVM36" s="273" t="e">
        <f t="shared" ref="DVM36" si="3275">+CONCATENATE(DVN36,DVP36)</f>
        <v>#REF!</v>
      </c>
      <c r="DVN36" s="273" t="e">
        <f t="shared" ref="DVN36" si="3276">+CONCATENATE(DVO36,DVQ36)</f>
        <v>#REF!</v>
      </c>
      <c r="DVO36" s="273" t="e">
        <f t="shared" ref="DVO36" si="3277">+CONCATENATE(DVP36,DVR36)</f>
        <v>#REF!</v>
      </c>
      <c r="DVP36" s="273" t="e">
        <f t="shared" ref="DVP36" si="3278">+CONCATENATE(DVQ36,DVS36)</f>
        <v>#REF!</v>
      </c>
      <c r="DVQ36" s="273" t="e">
        <f t="shared" ref="DVQ36" si="3279">+CONCATENATE(DVR36,DVT36)</f>
        <v>#REF!</v>
      </c>
      <c r="DVR36" s="273" t="e">
        <f t="shared" ref="DVR36" si="3280">+CONCATENATE(DVS36,DVU36)</f>
        <v>#REF!</v>
      </c>
      <c r="DVS36" s="273" t="e">
        <f t="shared" ref="DVS36" si="3281">+CONCATENATE(DVT36,DVV36)</f>
        <v>#REF!</v>
      </c>
      <c r="DVT36" s="273" t="e">
        <f t="shared" ref="DVT36" si="3282">+CONCATENATE(DVU36,DVW36)</f>
        <v>#REF!</v>
      </c>
      <c r="DVU36" s="273" t="e">
        <f t="shared" ref="DVU36" si="3283">+CONCATENATE(DVV36,DVX36)</f>
        <v>#REF!</v>
      </c>
      <c r="DVV36" s="273" t="e">
        <f t="shared" ref="DVV36" si="3284">+CONCATENATE(DVW36,DVY36)</f>
        <v>#REF!</v>
      </c>
      <c r="DVW36" s="273" t="e">
        <f t="shared" ref="DVW36" si="3285">+CONCATENATE(DVX36,DVZ36)</f>
        <v>#REF!</v>
      </c>
      <c r="DVX36" s="273" t="e">
        <f t="shared" ref="DVX36" si="3286">+CONCATENATE(DVY36,DWA36)</f>
        <v>#REF!</v>
      </c>
      <c r="DVY36" s="273" t="e">
        <f t="shared" ref="DVY36" si="3287">+CONCATENATE(DVZ36,DWB36)</f>
        <v>#REF!</v>
      </c>
      <c r="DVZ36" s="273" t="e">
        <f t="shared" ref="DVZ36" si="3288">+CONCATENATE(DWA36,DWC36)</f>
        <v>#REF!</v>
      </c>
      <c r="DWA36" s="273" t="e">
        <f t="shared" ref="DWA36" si="3289">+CONCATENATE(DWB36,DWD36)</f>
        <v>#REF!</v>
      </c>
      <c r="DWB36" s="273" t="e">
        <f t="shared" ref="DWB36" si="3290">+CONCATENATE(DWC36,DWE36)</f>
        <v>#REF!</v>
      </c>
      <c r="DWC36" s="273" t="e">
        <f t="shared" ref="DWC36" si="3291">+CONCATENATE(DWD36,DWF36)</f>
        <v>#REF!</v>
      </c>
      <c r="DWD36" s="273" t="e">
        <f t="shared" ref="DWD36" si="3292">+CONCATENATE(DWE36,DWG36)</f>
        <v>#REF!</v>
      </c>
      <c r="DWE36" s="273" t="e">
        <f t="shared" ref="DWE36" si="3293">+CONCATENATE(DWF36,DWH36)</f>
        <v>#REF!</v>
      </c>
      <c r="DWF36" s="273" t="e">
        <f t="shared" ref="DWF36" si="3294">+CONCATENATE(DWG36,DWI36)</f>
        <v>#REF!</v>
      </c>
      <c r="DWG36" s="273" t="e">
        <f t="shared" ref="DWG36" si="3295">+CONCATENATE(DWH36,DWJ36)</f>
        <v>#REF!</v>
      </c>
      <c r="DWH36" s="273" t="e">
        <f t="shared" ref="DWH36" si="3296">+CONCATENATE(DWI36,DWK36)</f>
        <v>#REF!</v>
      </c>
      <c r="DWI36" s="273" t="e">
        <f t="shared" ref="DWI36" si="3297">+CONCATENATE(DWJ36,DWL36)</f>
        <v>#REF!</v>
      </c>
      <c r="DWJ36" s="273" t="e">
        <f t="shared" ref="DWJ36" si="3298">+CONCATENATE(DWK36,DWM36)</f>
        <v>#REF!</v>
      </c>
      <c r="DWK36" s="273" t="e">
        <f t="shared" ref="DWK36" si="3299">+CONCATENATE(DWL36,DWN36)</f>
        <v>#REF!</v>
      </c>
      <c r="DWL36" s="273" t="e">
        <f t="shared" ref="DWL36" si="3300">+CONCATENATE(DWM36,DWO36)</f>
        <v>#REF!</v>
      </c>
      <c r="DWM36" s="273" t="e">
        <f t="shared" ref="DWM36" si="3301">+CONCATENATE(DWN36,DWP36)</f>
        <v>#REF!</v>
      </c>
      <c r="DWN36" s="273" t="e">
        <f t="shared" ref="DWN36" si="3302">+CONCATENATE(DWO36,DWQ36)</f>
        <v>#REF!</v>
      </c>
      <c r="DWO36" s="273" t="e">
        <f t="shared" ref="DWO36" si="3303">+CONCATENATE(DWP36,DWR36)</f>
        <v>#REF!</v>
      </c>
      <c r="DWP36" s="273" t="e">
        <f t="shared" ref="DWP36" si="3304">+CONCATENATE(DWQ36,DWS36)</f>
        <v>#REF!</v>
      </c>
      <c r="DWQ36" s="273" t="e">
        <f t="shared" ref="DWQ36" si="3305">+CONCATENATE(DWR36,DWT36)</f>
        <v>#REF!</v>
      </c>
      <c r="DWR36" s="273" t="e">
        <f t="shared" ref="DWR36" si="3306">+CONCATENATE(DWS36,DWU36)</f>
        <v>#REF!</v>
      </c>
      <c r="DWS36" s="273" t="e">
        <f t="shared" ref="DWS36" si="3307">+CONCATENATE(DWT36,DWV36)</f>
        <v>#REF!</v>
      </c>
      <c r="DWT36" s="273" t="e">
        <f t="shared" ref="DWT36" si="3308">+CONCATENATE(DWU36,DWW36)</f>
        <v>#REF!</v>
      </c>
      <c r="DWU36" s="273" t="e">
        <f t="shared" ref="DWU36" si="3309">+CONCATENATE(DWV36,DWX36)</f>
        <v>#REF!</v>
      </c>
      <c r="DWV36" s="273" t="e">
        <f t="shared" ref="DWV36" si="3310">+CONCATENATE(DWW36,DWY36)</f>
        <v>#REF!</v>
      </c>
      <c r="DWW36" s="273" t="e">
        <f t="shared" ref="DWW36" si="3311">+CONCATENATE(DWX36,DWZ36)</f>
        <v>#REF!</v>
      </c>
      <c r="DWX36" s="273" t="e">
        <f t="shared" ref="DWX36" si="3312">+CONCATENATE(DWY36,DXA36)</f>
        <v>#REF!</v>
      </c>
      <c r="DWY36" s="273" t="e">
        <f t="shared" ref="DWY36" si="3313">+CONCATENATE(DWZ36,DXB36)</f>
        <v>#REF!</v>
      </c>
      <c r="DWZ36" s="273" t="e">
        <f t="shared" ref="DWZ36" si="3314">+CONCATENATE(DXA36,DXC36)</f>
        <v>#REF!</v>
      </c>
      <c r="DXA36" s="273" t="e">
        <f t="shared" ref="DXA36" si="3315">+CONCATENATE(DXB36,DXD36)</f>
        <v>#REF!</v>
      </c>
      <c r="DXB36" s="273" t="e">
        <f t="shared" ref="DXB36" si="3316">+CONCATENATE(DXC36,DXE36)</f>
        <v>#REF!</v>
      </c>
      <c r="DXC36" s="273" t="e">
        <f t="shared" ref="DXC36" si="3317">+CONCATENATE(DXD36,DXF36)</f>
        <v>#REF!</v>
      </c>
      <c r="DXD36" s="273" t="e">
        <f t="shared" ref="DXD36" si="3318">+CONCATENATE(DXE36,DXG36)</f>
        <v>#REF!</v>
      </c>
      <c r="DXE36" s="273" t="e">
        <f t="shared" ref="DXE36" si="3319">+CONCATENATE(DXF36,DXH36)</f>
        <v>#REF!</v>
      </c>
      <c r="DXF36" s="273" t="e">
        <f t="shared" ref="DXF36" si="3320">+CONCATENATE(DXG36,DXI36)</f>
        <v>#REF!</v>
      </c>
      <c r="DXG36" s="273" t="e">
        <f t="shared" ref="DXG36" si="3321">+CONCATENATE(DXH36,DXJ36)</f>
        <v>#REF!</v>
      </c>
      <c r="DXH36" s="273" t="e">
        <f t="shared" ref="DXH36" si="3322">+CONCATENATE(DXI36,DXK36)</f>
        <v>#REF!</v>
      </c>
      <c r="DXI36" s="273" t="e">
        <f t="shared" ref="DXI36" si="3323">+CONCATENATE(DXJ36,DXL36)</f>
        <v>#REF!</v>
      </c>
      <c r="DXJ36" s="273" t="e">
        <f t="shared" ref="DXJ36" si="3324">+CONCATENATE(DXK36,DXM36)</f>
        <v>#REF!</v>
      </c>
      <c r="DXK36" s="273" t="e">
        <f t="shared" ref="DXK36" si="3325">+CONCATENATE(DXL36,DXN36)</f>
        <v>#REF!</v>
      </c>
      <c r="DXL36" s="273" t="e">
        <f t="shared" ref="DXL36" si="3326">+CONCATENATE(DXM36,DXO36)</f>
        <v>#REF!</v>
      </c>
      <c r="DXM36" s="273" t="e">
        <f t="shared" ref="DXM36" si="3327">+CONCATENATE(DXN36,DXP36)</f>
        <v>#REF!</v>
      </c>
      <c r="DXN36" s="273" t="e">
        <f t="shared" ref="DXN36" si="3328">+CONCATENATE(DXO36,DXQ36)</f>
        <v>#REF!</v>
      </c>
      <c r="DXO36" s="273" t="e">
        <f t="shared" ref="DXO36" si="3329">+CONCATENATE(DXP36,DXR36)</f>
        <v>#REF!</v>
      </c>
      <c r="DXP36" s="273" t="e">
        <f t="shared" ref="DXP36" si="3330">+CONCATENATE(DXQ36,DXS36)</f>
        <v>#REF!</v>
      </c>
      <c r="DXQ36" s="273" t="e">
        <f t="shared" ref="DXQ36" si="3331">+CONCATENATE(DXR36,DXT36)</f>
        <v>#REF!</v>
      </c>
      <c r="DXR36" s="273" t="e">
        <f t="shared" ref="DXR36" si="3332">+CONCATENATE(DXS36,DXU36)</f>
        <v>#REF!</v>
      </c>
      <c r="DXS36" s="273" t="e">
        <f t="shared" ref="DXS36" si="3333">+CONCATENATE(DXT36,DXV36)</f>
        <v>#REF!</v>
      </c>
      <c r="DXT36" s="273" t="e">
        <f t="shared" ref="DXT36" si="3334">+CONCATENATE(DXU36,DXW36)</f>
        <v>#REF!</v>
      </c>
      <c r="DXU36" s="273" t="e">
        <f t="shared" ref="DXU36" si="3335">+CONCATENATE(DXV36,DXX36)</f>
        <v>#REF!</v>
      </c>
      <c r="DXV36" s="273" t="e">
        <f t="shared" ref="DXV36" si="3336">+CONCATENATE(DXW36,DXY36)</f>
        <v>#REF!</v>
      </c>
      <c r="DXW36" s="273" t="e">
        <f t="shared" ref="DXW36" si="3337">+CONCATENATE(DXX36,DXZ36)</f>
        <v>#REF!</v>
      </c>
      <c r="DXX36" s="273" t="e">
        <f t="shared" ref="DXX36" si="3338">+CONCATENATE(DXY36,DYA36)</f>
        <v>#REF!</v>
      </c>
      <c r="DXY36" s="273" t="e">
        <f t="shared" ref="DXY36" si="3339">+CONCATENATE(DXZ36,DYB36)</f>
        <v>#REF!</v>
      </c>
      <c r="DXZ36" s="273" t="e">
        <f t="shared" ref="DXZ36" si="3340">+CONCATENATE(DYA36,DYC36)</f>
        <v>#REF!</v>
      </c>
      <c r="DYA36" s="273" t="e">
        <f t="shared" ref="DYA36" si="3341">+CONCATENATE(DYB36,DYD36)</f>
        <v>#REF!</v>
      </c>
      <c r="DYB36" s="273" t="e">
        <f t="shared" ref="DYB36" si="3342">+CONCATENATE(DYC36,DYE36)</f>
        <v>#REF!</v>
      </c>
      <c r="DYC36" s="273" t="e">
        <f t="shared" ref="DYC36" si="3343">+CONCATENATE(DYD36,DYF36)</f>
        <v>#REF!</v>
      </c>
      <c r="DYD36" s="273" t="e">
        <f t="shared" ref="DYD36" si="3344">+CONCATENATE(DYE36,DYG36)</f>
        <v>#REF!</v>
      </c>
      <c r="DYE36" s="273" t="e">
        <f t="shared" ref="DYE36" si="3345">+CONCATENATE(DYF36,DYH36)</f>
        <v>#REF!</v>
      </c>
      <c r="DYF36" s="273" t="e">
        <f t="shared" ref="DYF36" si="3346">+CONCATENATE(DYG36,DYI36)</f>
        <v>#REF!</v>
      </c>
      <c r="DYG36" s="273" t="e">
        <f t="shared" ref="DYG36" si="3347">+CONCATENATE(DYH36,DYJ36)</f>
        <v>#REF!</v>
      </c>
      <c r="DYH36" s="273" t="e">
        <f t="shared" ref="DYH36" si="3348">+CONCATENATE(DYI36,DYK36)</f>
        <v>#REF!</v>
      </c>
      <c r="DYI36" s="273" t="e">
        <f t="shared" ref="DYI36" si="3349">+CONCATENATE(DYJ36,DYL36)</f>
        <v>#REF!</v>
      </c>
      <c r="DYJ36" s="273" t="e">
        <f t="shared" ref="DYJ36" si="3350">+CONCATENATE(DYK36,DYM36)</f>
        <v>#REF!</v>
      </c>
      <c r="DYK36" s="273" t="e">
        <f t="shared" ref="DYK36" si="3351">+CONCATENATE(DYL36,DYN36)</f>
        <v>#REF!</v>
      </c>
      <c r="DYL36" s="273" t="e">
        <f t="shared" ref="DYL36" si="3352">+CONCATENATE(DYM36,DYO36)</f>
        <v>#REF!</v>
      </c>
      <c r="DYM36" s="273" t="e">
        <f t="shared" ref="DYM36" si="3353">+CONCATENATE(DYN36,DYP36)</f>
        <v>#REF!</v>
      </c>
      <c r="DYN36" s="273" t="e">
        <f t="shared" ref="DYN36" si="3354">+CONCATENATE(DYO36,DYQ36)</f>
        <v>#REF!</v>
      </c>
      <c r="DYO36" s="273" t="e">
        <f t="shared" ref="DYO36" si="3355">+CONCATENATE(DYP36,DYR36)</f>
        <v>#REF!</v>
      </c>
      <c r="DYP36" s="273" t="e">
        <f t="shared" ref="DYP36" si="3356">+CONCATENATE(DYQ36,DYS36)</f>
        <v>#REF!</v>
      </c>
      <c r="DYQ36" s="273" t="e">
        <f t="shared" ref="DYQ36" si="3357">+CONCATENATE(DYR36,DYT36)</f>
        <v>#REF!</v>
      </c>
      <c r="DYR36" s="273" t="e">
        <f t="shared" ref="DYR36" si="3358">+CONCATENATE(DYS36,DYU36)</f>
        <v>#REF!</v>
      </c>
      <c r="DYS36" s="273" t="e">
        <f t="shared" ref="DYS36" si="3359">+CONCATENATE(DYT36,DYV36)</f>
        <v>#REF!</v>
      </c>
      <c r="DYT36" s="273" t="e">
        <f t="shared" ref="DYT36" si="3360">+CONCATENATE(DYU36,DYW36)</f>
        <v>#REF!</v>
      </c>
      <c r="DYU36" s="273" t="e">
        <f t="shared" ref="DYU36" si="3361">+CONCATENATE(DYV36,DYX36)</f>
        <v>#REF!</v>
      </c>
      <c r="DYV36" s="273" t="e">
        <f t="shared" ref="DYV36" si="3362">+CONCATENATE(DYW36,DYY36)</f>
        <v>#REF!</v>
      </c>
      <c r="DYW36" s="273" t="e">
        <f t="shared" ref="DYW36" si="3363">+CONCATENATE(DYX36,DYZ36)</f>
        <v>#REF!</v>
      </c>
      <c r="DYX36" s="273" t="e">
        <f t="shared" ref="DYX36" si="3364">+CONCATENATE(DYY36,DZA36)</f>
        <v>#REF!</v>
      </c>
      <c r="DYY36" s="273" t="e">
        <f t="shared" ref="DYY36" si="3365">+CONCATENATE(DYZ36,DZB36)</f>
        <v>#REF!</v>
      </c>
      <c r="DYZ36" s="273" t="e">
        <f t="shared" ref="DYZ36" si="3366">+CONCATENATE(DZA36,DZC36)</f>
        <v>#REF!</v>
      </c>
      <c r="DZA36" s="273" t="e">
        <f t="shared" ref="DZA36" si="3367">+CONCATENATE(DZB36,DZD36)</f>
        <v>#REF!</v>
      </c>
      <c r="DZB36" s="273" t="e">
        <f t="shared" ref="DZB36" si="3368">+CONCATENATE(DZC36,DZE36)</f>
        <v>#REF!</v>
      </c>
      <c r="DZC36" s="273" t="e">
        <f t="shared" ref="DZC36" si="3369">+CONCATENATE(DZD36,DZF36)</f>
        <v>#REF!</v>
      </c>
      <c r="DZD36" s="273" t="e">
        <f t="shared" ref="DZD36" si="3370">+CONCATENATE(DZE36,DZG36)</f>
        <v>#REF!</v>
      </c>
      <c r="DZE36" s="273" t="e">
        <f t="shared" ref="DZE36" si="3371">+CONCATENATE(DZF36,DZH36)</f>
        <v>#REF!</v>
      </c>
      <c r="DZF36" s="273" t="e">
        <f t="shared" ref="DZF36" si="3372">+CONCATENATE(DZG36,DZI36)</f>
        <v>#REF!</v>
      </c>
      <c r="DZG36" s="273" t="e">
        <f t="shared" ref="DZG36" si="3373">+CONCATENATE(DZH36,DZJ36)</f>
        <v>#REF!</v>
      </c>
      <c r="DZH36" s="273" t="e">
        <f t="shared" ref="DZH36" si="3374">+CONCATENATE(DZI36,DZK36)</f>
        <v>#REF!</v>
      </c>
      <c r="DZI36" s="273" t="e">
        <f t="shared" ref="DZI36" si="3375">+CONCATENATE(DZJ36,DZL36)</f>
        <v>#REF!</v>
      </c>
      <c r="DZJ36" s="273" t="e">
        <f t="shared" ref="DZJ36" si="3376">+CONCATENATE(DZK36,DZM36)</f>
        <v>#REF!</v>
      </c>
      <c r="DZK36" s="273" t="e">
        <f t="shared" ref="DZK36" si="3377">+CONCATENATE(DZL36,DZN36)</f>
        <v>#REF!</v>
      </c>
      <c r="DZL36" s="273" t="e">
        <f t="shared" ref="DZL36" si="3378">+CONCATENATE(DZM36,DZO36)</f>
        <v>#REF!</v>
      </c>
      <c r="DZM36" s="273" t="e">
        <f t="shared" ref="DZM36" si="3379">+CONCATENATE(DZN36,DZP36)</f>
        <v>#REF!</v>
      </c>
      <c r="DZN36" s="273" t="e">
        <f t="shared" ref="DZN36" si="3380">+CONCATENATE(DZO36,DZQ36)</f>
        <v>#REF!</v>
      </c>
      <c r="DZO36" s="273" t="e">
        <f t="shared" ref="DZO36" si="3381">+CONCATENATE(DZP36,DZR36)</f>
        <v>#REF!</v>
      </c>
      <c r="DZP36" s="273" t="e">
        <f t="shared" ref="DZP36" si="3382">+CONCATENATE(DZQ36,DZS36)</f>
        <v>#REF!</v>
      </c>
      <c r="DZQ36" s="273" t="e">
        <f t="shared" ref="DZQ36" si="3383">+CONCATENATE(DZR36,DZT36)</f>
        <v>#REF!</v>
      </c>
      <c r="DZR36" s="273" t="e">
        <f t="shared" ref="DZR36" si="3384">+CONCATENATE(DZS36,DZU36)</f>
        <v>#REF!</v>
      </c>
      <c r="DZS36" s="273" t="e">
        <f t="shared" ref="DZS36" si="3385">+CONCATENATE(DZT36,DZV36)</f>
        <v>#REF!</v>
      </c>
      <c r="DZT36" s="273" t="e">
        <f t="shared" ref="DZT36" si="3386">+CONCATENATE(DZU36,DZW36)</f>
        <v>#REF!</v>
      </c>
      <c r="DZU36" s="273" t="e">
        <f t="shared" ref="DZU36" si="3387">+CONCATENATE(DZV36,DZX36)</f>
        <v>#REF!</v>
      </c>
      <c r="DZV36" s="273" t="e">
        <f t="shared" ref="DZV36" si="3388">+CONCATENATE(DZW36,DZY36)</f>
        <v>#REF!</v>
      </c>
      <c r="DZW36" s="273" t="e">
        <f t="shared" ref="DZW36" si="3389">+CONCATENATE(DZX36,DZZ36)</f>
        <v>#REF!</v>
      </c>
      <c r="DZX36" s="273" t="e">
        <f t="shared" ref="DZX36" si="3390">+CONCATENATE(DZY36,EAA36)</f>
        <v>#REF!</v>
      </c>
      <c r="DZY36" s="273" t="e">
        <f t="shared" ref="DZY36" si="3391">+CONCATENATE(DZZ36,EAB36)</f>
        <v>#REF!</v>
      </c>
      <c r="DZZ36" s="273" t="e">
        <f t="shared" ref="DZZ36" si="3392">+CONCATENATE(EAA36,EAC36)</f>
        <v>#REF!</v>
      </c>
      <c r="EAA36" s="273" t="e">
        <f t="shared" ref="EAA36" si="3393">+CONCATENATE(EAB36,EAD36)</f>
        <v>#REF!</v>
      </c>
      <c r="EAB36" s="273" t="e">
        <f t="shared" ref="EAB36" si="3394">+CONCATENATE(EAC36,EAE36)</f>
        <v>#REF!</v>
      </c>
      <c r="EAC36" s="273" t="e">
        <f t="shared" ref="EAC36" si="3395">+CONCATENATE(EAD36,EAF36)</f>
        <v>#REF!</v>
      </c>
      <c r="EAD36" s="273" t="e">
        <f t="shared" ref="EAD36" si="3396">+CONCATENATE(EAE36,EAG36)</f>
        <v>#REF!</v>
      </c>
      <c r="EAE36" s="273" t="e">
        <f t="shared" ref="EAE36" si="3397">+CONCATENATE(EAF36,EAH36)</f>
        <v>#REF!</v>
      </c>
      <c r="EAF36" s="273" t="e">
        <f t="shared" ref="EAF36" si="3398">+CONCATENATE(EAG36,EAI36)</f>
        <v>#REF!</v>
      </c>
      <c r="EAG36" s="273" t="e">
        <f t="shared" ref="EAG36" si="3399">+CONCATENATE(EAH36,EAJ36)</f>
        <v>#REF!</v>
      </c>
      <c r="EAH36" s="273" t="e">
        <f t="shared" ref="EAH36" si="3400">+CONCATENATE(EAI36,EAK36)</f>
        <v>#REF!</v>
      </c>
      <c r="EAI36" s="273" t="e">
        <f t="shared" ref="EAI36" si="3401">+CONCATENATE(EAJ36,EAL36)</f>
        <v>#REF!</v>
      </c>
      <c r="EAJ36" s="273" t="e">
        <f t="shared" ref="EAJ36" si="3402">+CONCATENATE(EAK36,EAM36)</f>
        <v>#REF!</v>
      </c>
      <c r="EAK36" s="273" t="e">
        <f t="shared" ref="EAK36" si="3403">+CONCATENATE(EAL36,EAN36)</f>
        <v>#REF!</v>
      </c>
      <c r="EAL36" s="273" t="e">
        <f t="shared" ref="EAL36" si="3404">+CONCATENATE(EAM36,EAO36)</f>
        <v>#REF!</v>
      </c>
      <c r="EAM36" s="273" t="e">
        <f t="shared" ref="EAM36" si="3405">+CONCATENATE(EAN36,EAP36)</f>
        <v>#REF!</v>
      </c>
      <c r="EAN36" s="273" t="e">
        <f t="shared" ref="EAN36" si="3406">+CONCATENATE(EAO36,EAQ36)</f>
        <v>#REF!</v>
      </c>
      <c r="EAO36" s="273" t="e">
        <f t="shared" ref="EAO36" si="3407">+CONCATENATE(EAP36,EAR36)</f>
        <v>#REF!</v>
      </c>
      <c r="EAP36" s="273" t="e">
        <f t="shared" ref="EAP36" si="3408">+CONCATENATE(EAQ36,EAS36)</f>
        <v>#REF!</v>
      </c>
      <c r="EAQ36" s="273" t="e">
        <f t="shared" ref="EAQ36" si="3409">+CONCATENATE(EAR36,EAT36)</f>
        <v>#REF!</v>
      </c>
      <c r="EAR36" s="273" t="e">
        <f t="shared" ref="EAR36" si="3410">+CONCATENATE(EAS36,EAU36)</f>
        <v>#REF!</v>
      </c>
      <c r="EAS36" s="273" t="e">
        <f t="shared" ref="EAS36" si="3411">+CONCATENATE(EAT36,EAV36)</f>
        <v>#REF!</v>
      </c>
      <c r="EAT36" s="273" t="e">
        <f t="shared" ref="EAT36" si="3412">+CONCATENATE(EAU36,EAW36)</f>
        <v>#REF!</v>
      </c>
      <c r="EAU36" s="273" t="e">
        <f t="shared" ref="EAU36" si="3413">+CONCATENATE(EAV36,EAX36)</f>
        <v>#REF!</v>
      </c>
      <c r="EAV36" s="273" t="e">
        <f t="shared" ref="EAV36" si="3414">+CONCATENATE(EAW36,EAY36)</f>
        <v>#REF!</v>
      </c>
      <c r="EAW36" s="273" t="e">
        <f t="shared" ref="EAW36" si="3415">+CONCATENATE(EAX36,EAZ36)</f>
        <v>#REF!</v>
      </c>
      <c r="EAX36" s="273" t="e">
        <f t="shared" ref="EAX36" si="3416">+CONCATENATE(EAY36,EBA36)</f>
        <v>#REF!</v>
      </c>
      <c r="EAY36" s="273" t="e">
        <f t="shared" ref="EAY36" si="3417">+CONCATENATE(EAZ36,EBB36)</f>
        <v>#REF!</v>
      </c>
      <c r="EAZ36" s="273" t="e">
        <f t="shared" ref="EAZ36" si="3418">+CONCATENATE(EBA36,EBC36)</f>
        <v>#REF!</v>
      </c>
      <c r="EBA36" s="273" t="e">
        <f t="shared" ref="EBA36" si="3419">+CONCATENATE(EBB36,EBD36)</f>
        <v>#REF!</v>
      </c>
      <c r="EBB36" s="273" t="e">
        <f t="shared" ref="EBB36" si="3420">+CONCATENATE(EBC36,EBE36)</f>
        <v>#REF!</v>
      </c>
      <c r="EBC36" s="273" t="e">
        <f t="shared" ref="EBC36" si="3421">+CONCATENATE(EBD36,EBF36)</f>
        <v>#REF!</v>
      </c>
      <c r="EBD36" s="273" t="e">
        <f t="shared" ref="EBD36" si="3422">+CONCATENATE(EBE36,EBG36)</f>
        <v>#REF!</v>
      </c>
      <c r="EBE36" s="273" t="e">
        <f t="shared" ref="EBE36" si="3423">+CONCATENATE(EBF36,EBH36)</f>
        <v>#REF!</v>
      </c>
      <c r="EBF36" s="273" t="e">
        <f t="shared" ref="EBF36" si="3424">+CONCATENATE(EBG36,EBI36)</f>
        <v>#REF!</v>
      </c>
      <c r="EBG36" s="273" t="e">
        <f t="shared" ref="EBG36" si="3425">+CONCATENATE(EBH36,EBJ36)</f>
        <v>#REF!</v>
      </c>
      <c r="EBH36" s="273" t="e">
        <f t="shared" ref="EBH36" si="3426">+CONCATENATE(EBI36,EBK36)</f>
        <v>#REF!</v>
      </c>
      <c r="EBI36" s="273" t="e">
        <f t="shared" ref="EBI36" si="3427">+CONCATENATE(EBJ36,EBL36)</f>
        <v>#REF!</v>
      </c>
      <c r="EBJ36" s="273" t="e">
        <f t="shared" ref="EBJ36" si="3428">+CONCATENATE(EBK36,EBM36)</f>
        <v>#REF!</v>
      </c>
      <c r="EBK36" s="273" t="e">
        <f t="shared" ref="EBK36" si="3429">+CONCATENATE(EBL36,EBN36)</f>
        <v>#REF!</v>
      </c>
      <c r="EBL36" s="273" t="e">
        <f t="shared" ref="EBL36" si="3430">+CONCATENATE(EBM36,EBO36)</f>
        <v>#REF!</v>
      </c>
      <c r="EBM36" s="273" t="e">
        <f t="shared" ref="EBM36" si="3431">+CONCATENATE(EBN36,EBP36)</f>
        <v>#REF!</v>
      </c>
      <c r="EBN36" s="273" t="e">
        <f t="shared" ref="EBN36" si="3432">+CONCATENATE(EBO36,EBQ36)</f>
        <v>#REF!</v>
      </c>
      <c r="EBO36" s="273" t="e">
        <f t="shared" ref="EBO36" si="3433">+CONCATENATE(EBP36,EBR36)</f>
        <v>#REF!</v>
      </c>
      <c r="EBP36" s="273" t="e">
        <f t="shared" ref="EBP36" si="3434">+CONCATENATE(EBQ36,EBS36)</f>
        <v>#REF!</v>
      </c>
      <c r="EBQ36" s="273" t="e">
        <f t="shared" ref="EBQ36" si="3435">+CONCATENATE(EBR36,EBT36)</f>
        <v>#REF!</v>
      </c>
      <c r="EBR36" s="273" t="e">
        <f t="shared" ref="EBR36" si="3436">+CONCATENATE(EBS36,EBU36)</f>
        <v>#REF!</v>
      </c>
      <c r="EBS36" s="273" t="e">
        <f t="shared" ref="EBS36" si="3437">+CONCATENATE(EBT36,EBV36)</f>
        <v>#REF!</v>
      </c>
      <c r="EBT36" s="273" t="e">
        <f t="shared" ref="EBT36" si="3438">+CONCATENATE(EBU36,EBW36)</f>
        <v>#REF!</v>
      </c>
      <c r="EBU36" s="273" t="e">
        <f t="shared" ref="EBU36" si="3439">+CONCATENATE(EBV36,EBX36)</f>
        <v>#REF!</v>
      </c>
      <c r="EBV36" s="273" t="e">
        <f t="shared" ref="EBV36" si="3440">+CONCATENATE(EBW36,EBY36)</f>
        <v>#REF!</v>
      </c>
      <c r="EBW36" s="273" t="e">
        <f t="shared" ref="EBW36" si="3441">+CONCATENATE(EBX36,EBZ36)</f>
        <v>#REF!</v>
      </c>
      <c r="EBX36" s="273" t="e">
        <f t="shared" ref="EBX36" si="3442">+CONCATENATE(EBY36,ECA36)</f>
        <v>#REF!</v>
      </c>
      <c r="EBY36" s="273" t="e">
        <f t="shared" ref="EBY36" si="3443">+CONCATENATE(EBZ36,ECB36)</f>
        <v>#REF!</v>
      </c>
      <c r="EBZ36" s="273" t="e">
        <f t="shared" ref="EBZ36" si="3444">+CONCATENATE(ECA36,ECC36)</f>
        <v>#REF!</v>
      </c>
      <c r="ECA36" s="273" t="e">
        <f t="shared" ref="ECA36" si="3445">+CONCATENATE(ECB36,ECD36)</f>
        <v>#REF!</v>
      </c>
      <c r="ECB36" s="273" t="e">
        <f t="shared" ref="ECB36" si="3446">+CONCATENATE(ECC36,ECE36)</f>
        <v>#REF!</v>
      </c>
      <c r="ECC36" s="273" t="e">
        <f t="shared" ref="ECC36" si="3447">+CONCATENATE(ECD36,ECF36)</f>
        <v>#REF!</v>
      </c>
      <c r="ECD36" s="273" t="e">
        <f t="shared" ref="ECD36" si="3448">+CONCATENATE(ECE36,ECG36)</f>
        <v>#REF!</v>
      </c>
      <c r="ECE36" s="273" t="e">
        <f t="shared" ref="ECE36" si="3449">+CONCATENATE(ECF36,ECH36)</f>
        <v>#REF!</v>
      </c>
      <c r="ECF36" s="273" t="e">
        <f t="shared" ref="ECF36" si="3450">+CONCATENATE(ECG36,ECI36)</f>
        <v>#REF!</v>
      </c>
      <c r="ECG36" s="273" t="e">
        <f t="shared" ref="ECG36" si="3451">+CONCATENATE(ECH36,ECJ36)</f>
        <v>#REF!</v>
      </c>
      <c r="ECH36" s="273" t="e">
        <f t="shared" ref="ECH36" si="3452">+CONCATENATE(ECI36,ECK36)</f>
        <v>#REF!</v>
      </c>
      <c r="ECI36" s="273" t="e">
        <f t="shared" ref="ECI36" si="3453">+CONCATENATE(ECJ36,ECL36)</f>
        <v>#REF!</v>
      </c>
      <c r="ECJ36" s="273" t="e">
        <f t="shared" ref="ECJ36" si="3454">+CONCATENATE(ECK36,ECM36)</f>
        <v>#REF!</v>
      </c>
      <c r="ECK36" s="273" t="e">
        <f t="shared" ref="ECK36" si="3455">+CONCATENATE(ECL36,ECN36)</f>
        <v>#REF!</v>
      </c>
      <c r="ECL36" s="273" t="e">
        <f t="shared" ref="ECL36" si="3456">+CONCATENATE(ECM36,ECO36)</f>
        <v>#REF!</v>
      </c>
      <c r="ECM36" s="273" t="e">
        <f t="shared" ref="ECM36" si="3457">+CONCATENATE(ECN36,ECP36)</f>
        <v>#REF!</v>
      </c>
      <c r="ECN36" s="273" t="e">
        <f t="shared" ref="ECN36" si="3458">+CONCATENATE(ECO36,ECQ36)</f>
        <v>#REF!</v>
      </c>
      <c r="ECO36" s="273" t="e">
        <f t="shared" ref="ECO36" si="3459">+CONCATENATE(ECP36,ECR36)</f>
        <v>#REF!</v>
      </c>
      <c r="ECP36" s="273" t="e">
        <f t="shared" ref="ECP36" si="3460">+CONCATENATE(ECQ36,ECS36)</f>
        <v>#REF!</v>
      </c>
      <c r="ECQ36" s="273" t="e">
        <f t="shared" ref="ECQ36" si="3461">+CONCATENATE(ECR36,ECT36)</f>
        <v>#REF!</v>
      </c>
      <c r="ECR36" s="273" t="e">
        <f t="shared" ref="ECR36" si="3462">+CONCATENATE(ECS36,ECU36)</f>
        <v>#REF!</v>
      </c>
      <c r="ECS36" s="273" t="e">
        <f t="shared" ref="ECS36" si="3463">+CONCATENATE(ECT36,ECV36)</f>
        <v>#REF!</v>
      </c>
      <c r="ECT36" s="273" t="e">
        <f t="shared" ref="ECT36" si="3464">+CONCATENATE(ECU36,ECW36)</f>
        <v>#REF!</v>
      </c>
      <c r="ECU36" s="273" t="e">
        <f t="shared" ref="ECU36" si="3465">+CONCATENATE(ECV36,ECX36)</f>
        <v>#REF!</v>
      </c>
      <c r="ECV36" s="273" t="e">
        <f t="shared" ref="ECV36" si="3466">+CONCATENATE(ECW36,ECY36)</f>
        <v>#REF!</v>
      </c>
      <c r="ECW36" s="273" t="e">
        <f t="shared" ref="ECW36" si="3467">+CONCATENATE(ECX36,ECZ36)</f>
        <v>#REF!</v>
      </c>
      <c r="ECX36" s="273" t="e">
        <f t="shared" ref="ECX36" si="3468">+CONCATENATE(ECY36,EDA36)</f>
        <v>#REF!</v>
      </c>
      <c r="ECY36" s="273" t="e">
        <f t="shared" ref="ECY36" si="3469">+CONCATENATE(ECZ36,EDB36)</f>
        <v>#REF!</v>
      </c>
      <c r="ECZ36" s="273" t="e">
        <f t="shared" ref="ECZ36" si="3470">+CONCATENATE(EDA36,EDC36)</f>
        <v>#REF!</v>
      </c>
      <c r="EDA36" s="273" t="e">
        <f t="shared" ref="EDA36" si="3471">+CONCATENATE(EDB36,EDD36)</f>
        <v>#REF!</v>
      </c>
      <c r="EDB36" s="273" t="e">
        <f t="shared" ref="EDB36" si="3472">+CONCATENATE(EDC36,EDE36)</f>
        <v>#REF!</v>
      </c>
      <c r="EDC36" s="273" t="e">
        <f t="shared" ref="EDC36" si="3473">+CONCATENATE(EDD36,EDF36)</f>
        <v>#REF!</v>
      </c>
      <c r="EDD36" s="273" t="e">
        <f t="shared" ref="EDD36" si="3474">+CONCATENATE(EDE36,EDG36)</f>
        <v>#REF!</v>
      </c>
      <c r="EDE36" s="273" t="e">
        <f t="shared" ref="EDE36" si="3475">+CONCATENATE(EDF36,EDH36)</f>
        <v>#REF!</v>
      </c>
      <c r="EDF36" s="273" t="e">
        <f t="shared" ref="EDF36" si="3476">+CONCATENATE(EDG36,EDI36)</f>
        <v>#REF!</v>
      </c>
      <c r="EDG36" s="273" t="e">
        <f t="shared" ref="EDG36" si="3477">+CONCATENATE(EDH36,EDJ36)</f>
        <v>#REF!</v>
      </c>
      <c r="EDH36" s="273" t="e">
        <f t="shared" ref="EDH36" si="3478">+CONCATENATE(EDI36,EDK36)</f>
        <v>#REF!</v>
      </c>
      <c r="EDI36" s="273" t="e">
        <f t="shared" ref="EDI36" si="3479">+CONCATENATE(EDJ36,EDL36)</f>
        <v>#REF!</v>
      </c>
      <c r="EDJ36" s="273" t="e">
        <f t="shared" ref="EDJ36" si="3480">+CONCATENATE(EDK36,EDM36)</f>
        <v>#REF!</v>
      </c>
      <c r="EDK36" s="273" t="e">
        <f t="shared" ref="EDK36" si="3481">+CONCATENATE(EDL36,EDN36)</f>
        <v>#REF!</v>
      </c>
      <c r="EDL36" s="273" t="e">
        <f t="shared" ref="EDL36" si="3482">+CONCATENATE(EDM36,EDO36)</f>
        <v>#REF!</v>
      </c>
      <c r="EDM36" s="273" t="e">
        <f t="shared" ref="EDM36" si="3483">+CONCATENATE(EDN36,EDP36)</f>
        <v>#REF!</v>
      </c>
      <c r="EDN36" s="273" t="e">
        <f t="shared" ref="EDN36" si="3484">+CONCATENATE(EDO36,EDQ36)</f>
        <v>#REF!</v>
      </c>
      <c r="EDO36" s="273" t="e">
        <f t="shared" ref="EDO36" si="3485">+CONCATENATE(EDP36,EDR36)</f>
        <v>#REF!</v>
      </c>
      <c r="EDP36" s="273" t="e">
        <f t="shared" ref="EDP36" si="3486">+CONCATENATE(EDQ36,EDS36)</f>
        <v>#REF!</v>
      </c>
      <c r="EDQ36" s="273" t="e">
        <f t="shared" ref="EDQ36" si="3487">+CONCATENATE(EDR36,EDT36)</f>
        <v>#REF!</v>
      </c>
      <c r="EDR36" s="273" t="e">
        <f t="shared" ref="EDR36" si="3488">+CONCATENATE(EDS36,EDU36)</f>
        <v>#REF!</v>
      </c>
      <c r="EDS36" s="273" t="e">
        <f t="shared" ref="EDS36" si="3489">+CONCATENATE(EDT36,EDV36)</f>
        <v>#REF!</v>
      </c>
      <c r="EDT36" s="273" t="e">
        <f t="shared" ref="EDT36" si="3490">+CONCATENATE(EDU36,EDW36)</f>
        <v>#REF!</v>
      </c>
      <c r="EDU36" s="273" t="e">
        <f t="shared" ref="EDU36" si="3491">+CONCATENATE(EDV36,EDX36)</f>
        <v>#REF!</v>
      </c>
      <c r="EDV36" s="273" t="e">
        <f t="shared" ref="EDV36" si="3492">+CONCATENATE(EDW36,EDY36)</f>
        <v>#REF!</v>
      </c>
      <c r="EDW36" s="273" t="e">
        <f t="shared" ref="EDW36" si="3493">+CONCATENATE(EDX36,EDZ36)</f>
        <v>#REF!</v>
      </c>
      <c r="EDX36" s="273" t="e">
        <f t="shared" ref="EDX36" si="3494">+CONCATENATE(EDY36,EEA36)</f>
        <v>#REF!</v>
      </c>
      <c r="EDY36" s="273" t="e">
        <f t="shared" ref="EDY36" si="3495">+CONCATENATE(EDZ36,EEB36)</f>
        <v>#REF!</v>
      </c>
      <c r="EDZ36" s="273" t="e">
        <f t="shared" ref="EDZ36" si="3496">+CONCATENATE(EEA36,EEC36)</f>
        <v>#REF!</v>
      </c>
      <c r="EEA36" s="273" t="e">
        <f t="shared" ref="EEA36" si="3497">+CONCATENATE(EEB36,EED36)</f>
        <v>#REF!</v>
      </c>
      <c r="EEB36" s="273" t="e">
        <f t="shared" ref="EEB36" si="3498">+CONCATENATE(EEC36,EEE36)</f>
        <v>#REF!</v>
      </c>
      <c r="EEC36" s="273" t="e">
        <f t="shared" ref="EEC36" si="3499">+CONCATENATE(EED36,EEF36)</f>
        <v>#REF!</v>
      </c>
      <c r="EED36" s="273" t="e">
        <f t="shared" ref="EED36" si="3500">+CONCATENATE(EEE36,EEG36)</f>
        <v>#REF!</v>
      </c>
      <c r="EEE36" s="273" t="e">
        <f t="shared" ref="EEE36" si="3501">+CONCATENATE(EEF36,EEH36)</f>
        <v>#REF!</v>
      </c>
      <c r="EEF36" s="273" t="e">
        <f t="shared" ref="EEF36" si="3502">+CONCATENATE(EEG36,EEI36)</f>
        <v>#REF!</v>
      </c>
      <c r="EEG36" s="273" t="e">
        <f t="shared" ref="EEG36" si="3503">+CONCATENATE(EEH36,EEJ36)</f>
        <v>#REF!</v>
      </c>
      <c r="EEH36" s="273" t="e">
        <f t="shared" ref="EEH36" si="3504">+CONCATENATE(EEI36,EEK36)</f>
        <v>#REF!</v>
      </c>
      <c r="EEI36" s="273" t="e">
        <f t="shared" ref="EEI36" si="3505">+CONCATENATE(EEJ36,EEL36)</f>
        <v>#REF!</v>
      </c>
      <c r="EEJ36" s="273" t="e">
        <f t="shared" ref="EEJ36" si="3506">+CONCATENATE(EEK36,EEM36)</f>
        <v>#REF!</v>
      </c>
      <c r="EEK36" s="273" t="e">
        <f t="shared" ref="EEK36" si="3507">+CONCATENATE(EEL36,EEN36)</f>
        <v>#REF!</v>
      </c>
      <c r="EEL36" s="273" t="e">
        <f t="shared" ref="EEL36" si="3508">+CONCATENATE(EEM36,EEO36)</f>
        <v>#REF!</v>
      </c>
      <c r="EEM36" s="273" t="e">
        <f t="shared" ref="EEM36" si="3509">+CONCATENATE(EEN36,EEP36)</f>
        <v>#REF!</v>
      </c>
      <c r="EEN36" s="273" t="e">
        <f t="shared" ref="EEN36" si="3510">+CONCATENATE(EEO36,EEQ36)</f>
        <v>#REF!</v>
      </c>
      <c r="EEO36" s="273" t="e">
        <f t="shared" ref="EEO36" si="3511">+CONCATENATE(EEP36,EER36)</f>
        <v>#REF!</v>
      </c>
      <c r="EEP36" s="273" t="e">
        <f t="shared" ref="EEP36" si="3512">+CONCATENATE(EEQ36,EES36)</f>
        <v>#REF!</v>
      </c>
      <c r="EEQ36" s="273" t="e">
        <f t="shared" ref="EEQ36" si="3513">+CONCATENATE(EER36,EET36)</f>
        <v>#REF!</v>
      </c>
      <c r="EER36" s="273" t="e">
        <f t="shared" ref="EER36" si="3514">+CONCATENATE(EES36,EEU36)</f>
        <v>#REF!</v>
      </c>
      <c r="EES36" s="273" t="e">
        <f t="shared" ref="EES36" si="3515">+CONCATENATE(EET36,EEV36)</f>
        <v>#REF!</v>
      </c>
      <c r="EET36" s="273" t="e">
        <f t="shared" ref="EET36" si="3516">+CONCATENATE(EEU36,EEW36)</f>
        <v>#REF!</v>
      </c>
      <c r="EEU36" s="273" t="e">
        <f t="shared" ref="EEU36" si="3517">+CONCATENATE(EEV36,EEX36)</f>
        <v>#REF!</v>
      </c>
      <c r="EEV36" s="273" t="e">
        <f t="shared" ref="EEV36" si="3518">+CONCATENATE(EEW36,EEY36)</f>
        <v>#REF!</v>
      </c>
      <c r="EEW36" s="273" t="e">
        <f t="shared" ref="EEW36" si="3519">+CONCATENATE(EEX36,EEZ36)</f>
        <v>#REF!</v>
      </c>
      <c r="EEX36" s="273" t="e">
        <f t="shared" ref="EEX36" si="3520">+CONCATENATE(EEY36,EFA36)</f>
        <v>#REF!</v>
      </c>
      <c r="EEY36" s="273" t="e">
        <f t="shared" ref="EEY36" si="3521">+CONCATENATE(EEZ36,EFB36)</f>
        <v>#REF!</v>
      </c>
      <c r="EEZ36" s="273" t="e">
        <f t="shared" ref="EEZ36" si="3522">+CONCATENATE(EFA36,EFC36)</f>
        <v>#REF!</v>
      </c>
      <c r="EFA36" s="273" t="e">
        <f t="shared" ref="EFA36" si="3523">+CONCATENATE(EFB36,EFD36)</f>
        <v>#REF!</v>
      </c>
      <c r="EFB36" s="273" t="e">
        <f t="shared" ref="EFB36" si="3524">+CONCATENATE(EFC36,EFE36)</f>
        <v>#REF!</v>
      </c>
      <c r="EFC36" s="273" t="e">
        <f t="shared" ref="EFC36" si="3525">+CONCATENATE(EFD36,EFF36)</f>
        <v>#REF!</v>
      </c>
      <c r="EFD36" s="273" t="e">
        <f t="shared" ref="EFD36" si="3526">+CONCATENATE(EFE36,EFG36)</f>
        <v>#REF!</v>
      </c>
      <c r="EFE36" s="273" t="e">
        <f t="shared" ref="EFE36" si="3527">+CONCATENATE(EFF36,EFH36)</f>
        <v>#REF!</v>
      </c>
      <c r="EFF36" s="273" t="e">
        <f t="shared" ref="EFF36" si="3528">+CONCATENATE(EFG36,EFI36)</f>
        <v>#REF!</v>
      </c>
      <c r="EFG36" s="273" t="e">
        <f t="shared" ref="EFG36" si="3529">+CONCATENATE(EFH36,EFJ36)</f>
        <v>#REF!</v>
      </c>
      <c r="EFH36" s="273" t="e">
        <f t="shared" ref="EFH36" si="3530">+CONCATENATE(EFI36,EFK36)</f>
        <v>#REF!</v>
      </c>
      <c r="EFI36" s="273" t="e">
        <f t="shared" ref="EFI36" si="3531">+CONCATENATE(EFJ36,EFL36)</f>
        <v>#REF!</v>
      </c>
      <c r="EFJ36" s="273" t="e">
        <f t="shared" ref="EFJ36" si="3532">+CONCATENATE(EFK36,EFM36)</f>
        <v>#REF!</v>
      </c>
      <c r="EFK36" s="273" t="e">
        <f t="shared" ref="EFK36" si="3533">+CONCATENATE(EFL36,EFN36)</f>
        <v>#REF!</v>
      </c>
      <c r="EFL36" s="273" t="e">
        <f t="shared" ref="EFL36" si="3534">+CONCATENATE(EFM36,EFO36)</f>
        <v>#REF!</v>
      </c>
      <c r="EFM36" s="273" t="e">
        <f t="shared" ref="EFM36" si="3535">+CONCATENATE(EFN36,EFP36)</f>
        <v>#REF!</v>
      </c>
      <c r="EFN36" s="273" t="e">
        <f t="shared" ref="EFN36" si="3536">+CONCATENATE(EFO36,EFQ36)</f>
        <v>#REF!</v>
      </c>
      <c r="EFO36" s="273" t="e">
        <f t="shared" ref="EFO36" si="3537">+CONCATENATE(EFP36,EFR36)</f>
        <v>#REF!</v>
      </c>
      <c r="EFP36" s="273" t="e">
        <f t="shared" ref="EFP36" si="3538">+CONCATENATE(EFQ36,EFS36)</f>
        <v>#REF!</v>
      </c>
      <c r="EFQ36" s="273" t="e">
        <f t="shared" ref="EFQ36" si="3539">+CONCATENATE(EFR36,EFT36)</f>
        <v>#REF!</v>
      </c>
      <c r="EFR36" s="273" t="e">
        <f t="shared" ref="EFR36" si="3540">+CONCATENATE(EFS36,EFU36)</f>
        <v>#REF!</v>
      </c>
      <c r="EFS36" s="273" t="e">
        <f t="shared" ref="EFS36" si="3541">+CONCATENATE(EFT36,EFV36)</f>
        <v>#REF!</v>
      </c>
      <c r="EFT36" s="273" t="e">
        <f t="shared" ref="EFT36" si="3542">+CONCATENATE(EFU36,EFW36)</f>
        <v>#REF!</v>
      </c>
      <c r="EFU36" s="273" t="e">
        <f t="shared" ref="EFU36" si="3543">+CONCATENATE(EFV36,EFX36)</f>
        <v>#REF!</v>
      </c>
      <c r="EFV36" s="273" t="e">
        <f t="shared" ref="EFV36" si="3544">+CONCATENATE(EFW36,EFY36)</f>
        <v>#REF!</v>
      </c>
      <c r="EFW36" s="273" t="e">
        <f t="shared" ref="EFW36" si="3545">+CONCATENATE(EFX36,EFZ36)</f>
        <v>#REF!</v>
      </c>
      <c r="EFX36" s="273" t="e">
        <f t="shared" ref="EFX36" si="3546">+CONCATENATE(EFY36,EGA36)</f>
        <v>#REF!</v>
      </c>
      <c r="EFY36" s="273" t="e">
        <f t="shared" ref="EFY36" si="3547">+CONCATENATE(EFZ36,EGB36)</f>
        <v>#REF!</v>
      </c>
      <c r="EFZ36" s="273" t="e">
        <f t="shared" ref="EFZ36" si="3548">+CONCATENATE(EGA36,EGC36)</f>
        <v>#REF!</v>
      </c>
      <c r="EGA36" s="273" t="e">
        <f t="shared" ref="EGA36" si="3549">+CONCATENATE(EGB36,EGD36)</f>
        <v>#REF!</v>
      </c>
      <c r="EGB36" s="273" t="e">
        <f t="shared" ref="EGB36" si="3550">+CONCATENATE(EGC36,EGE36)</f>
        <v>#REF!</v>
      </c>
      <c r="EGC36" s="273" t="e">
        <f t="shared" ref="EGC36" si="3551">+CONCATENATE(EGD36,EGF36)</f>
        <v>#REF!</v>
      </c>
      <c r="EGD36" s="273" t="e">
        <f t="shared" ref="EGD36" si="3552">+CONCATENATE(EGE36,EGG36)</f>
        <v>#REF!</v>
      </c>
      <c r="EGE36" s="273" t="e">
        <f t="shared" ref="EGE36" si="3553">+CONCATENATE(EGF36,EGH36)</f>
        <v>#REF!</v>
      </c>
      <c r="EGF36" s="273" t="e">
        <f t="shared" ref="EGF36" si="3554">+CONCATENATE(EGG36,EGI36)</f>
        <v>#REF!</v>
      </c>
      <c r="EGG36" s="273" t="e">
        <f t="shared" ref="EGG36" si="3555">+CONCATENATE(EGH36,EGJ36)</f>
        <v>#REF!</v>
      </c>
      <c r="EGH36" s="273" t="e">
        <f t="shared" ref="EGH36" si="3556">+CONCATENATE(EGI36,EGK36)</f>
        <v>#REF!</v>
      </c>
      <c r="EGI36" s="273" t="e">
        <f t="shared" ref="EGI36" si="3557">+CONCATENATE(EGJ36,EGL36)</f>
        <v>#REF!</v>
      </c>
      <c r="EGJ36" s="273" t="e">
        <f t="shared" ref="EGJ36" si="3558">+CONCATENATE(EGK36,EGM36)</f>
        <v>#REF!</v>
      </c>
      <c r="EGK36" s="273" t="e">
        <f t="shared" ref="EGK36" si="3559">+CONCATENATE(EGL36,EGN36)</f>
        <v>#REF!</v>
      </c>
      <c r="EGL36" s="273" t="e">
        <f t="shared" ref="EGL36" si="3560">+CONCATENATE(EGM36,EGO36)</f>
        <v>#REF!</v>
      </c>
      <c r="EGM36" s="273" t="e">
        <f t="shared" ref="EGM36" si="3561">+CONCATENATE(EGN36,EGP36)</f>
        <v>#REF!</v>
      </c>
      <c r="EGN36" s="273" t="e">
        <f t="shared" ref="EGN36" si="3562">+CONCATENATE(EGO36,EGQ36)</f>
        <v>#REF!</v>
      </c>
      <c r="EGO36" s="273" t="e">
        <f t="shared" ref="EGO36" si="3563">+CONCATENATE(EGP36,EGR36)</f>
        <v>#REF!</v>
      </c>
      <c r="EGP36" s="273" t="e">
        <f t="shared" ref="EGP36" si="3564">+CONCATENATE(EGQ36,EGS36)</f>
        <v>#REF!</v>
      </c>
      <c r="EGQ36" s="273" t="e">
        <f t="shared" ref="EGQ36" si="3565">+CONCATENATE(EGR36,EGT36)</f>
        <v>#REF!</v>
      </c>
      <c r="EGR36" s="273" t="e">
        <f t="shared" ref="EGR36" si="3566">+CONCATENATE(EGS36,EGU36)</f>
        <v>#REF!</v>
      </c>
      <c r="EGS36" s="273" t="e">
        <f t="shared" ref="EGS36" si="3567">+CONCATENATE(EGT36,EGV36)</f>
        <v>#REF!</v>
      </c>
      <c r="EGT36" s="273" t="e">
        <f t="shared" ref="EGT36" si="3568">+CONCATENATE(EGU36,EGW36)</f>
        <v>#REF!</v>
      </c>
      <c r="EGU36" s="273" t="e">
        <f t="shared" ref="EGU36" si="3569">+CONCATENATE(EGV36,EGX36)</f>
        <v>#REF!</v>
      </c>
      <c r="EGV36" s="273" t="e">
        <f t="shared" ref="EGV36" si="3570">+CONCATENATE(EGW36,EGY36)</f>
        <v>#REF!</v>
      </c>
      <c r="EGW36" s="273" t="e">
        <f t="shared" ref="EGW36" si="3571">+CONCATENATE(EGX36,EGZ36)</f>
        <v>#REF!</v>
      </c>
      <c r="EGX36" s="273" t="e">
        <f t="shared" ref="EGX36" si="3572">+CONCATENATE(EGY36,EHA36)</f>
        <v>#REF!</v>
      </c>
      <c r="EGY36" s="273" t="e">
        <f t="shared" ref="EGY36" si="3573">+CONCATENATE(EGZ36,EHB36)</f>
        <v>#REF!</v>
      </c>
      <c r="EGZ36" s="273" t="e">
        <f t="shared" ref="EGZ36" si="3574">+CONCATENATE(EHA36,EHC36)</f>
        <v>#REF!</v>
      </c>
      <c r="EHA36" s="273" t="e">
        <f t="shared" ref="EHA36" si="3575">+CONCATENATE(EHB36,EHD36)</f>
        <v>#REF!</v>
      </c>
      <c r="EHB36" s="273" t="e">
        <f t="shared" ref="EHB36" si="3576">+CONCATENATE(EHC36,EHE36)</f>
        <v>#REF!</v>
      </c>
      <c r="EHC36" s="273" t="e">
        <f t="shared" ref="EHC36" si="3577">+CONCATENATE(EHD36,EHF36)</f>
        <v>#REF!</v>
      </c>
      <c r="EHD36" s="273" t="e">
        <f t="shared" ref="EHD36" si="3578">+CONCATENATE(EHE36,EHG36)</f>
        <v>#REF!</v>
      </c>
      <c r="EHE36" s="273" t="e">
        <f t="shared" ref="EHE36" si="3579">+CONCATENATE(EHF36,EHH36)</f>
        <v>#REF!</v>
      </c>
      <c r="EHF36" s="273" t="e">
        <f t="shared" ref="EHF36" si="3580">+CONCATENATE(EHG36,EHI36)</f>
        <v>#REF!</v>
      </c>
      <c r="EHG36" s="273" t="e">
        <f t="shared" ref="EHG36" si="3581">+CONCATENATE(EHH36,EHJ36)</f>
        <v>#REF!</v>
      </c>
      <c r="EHH36" s="273" t="e">
        <f t="shared" ref="EHH36" si="3582">+CONCATENATE(EHI36,EHK36)</f>
        <v>#REF!</v>
      </c>
      <c r="EHI36" s="273" t="e">
        <f t="shared" ref="EHI36" si="3583">+CONCATENATE(EHJ36,EHL36)</f>
        <v>#REF!</v>
      </c>
      <c r="EHJ36" s="273" t="e">
        <f t="shared" ref="EHJ36" si="3584">+CONCATENATE(EHK36,EHM36)</f>
        <v>#REF!</v>
      </c>
      <c r="EHK36" s="273" t="e">
        <f t="shared" ref="EHK36" si="3585">+CONCATENATE(EHL36,EHN36)</f>
        <v>#REF!</v>
      </c>
      <c r="EHL36" s="273" t="e">
        <f t="shared" ref="EHL36" si="3586">+CONCATENATE(EHM36,EHO36)</f>
        <v>#REF!</v>
      </c>
      <c r="EHM36" s="273" t="e">
        <f t="shared" ref="EHM36" si="3587">+CONCATENATE(EHN36,EHP36)</f>
        <v>#REF!</v>
      </c>
      <c r="EHN36" s="273" t="e">
        <f t="shared" ref="EHN36" si="3588">+CONCATENATE(EHO36,EHQ36)</f>
        <v>#REF!</v>
      </c>
      <c r="EHO36" s="273" t="e">
        <f t="shared" ref="EHO36" si="3589">+CONCATENATE(EHP36,EHR36)</f>
        <v>#REF!</v>
      </c>
      <c r="EHP36" s="273" t="e">
        <f t="shared" ref="EHP36" si="3590">+CONCATENATE(EHQ36,EHS36)</f>
        <v>#REF!</v>
      </c>
      <c r="EHQ36" s="273" t="e">
        <f t="shared" ref="EHQ36" si="3591">+CONCATENATE(EHR36,EHT36)</f>
        <v>#REF!</v>
      </c>
      <c r="EHR36" s="273" t="e">
        <f t="shared" ref="EHR36" si="3592">+CONCATENATE(EHS36,EHU36)</f>
        <v>#REF!</v>
      </c>
      <c r="EHS36" s="273" t="e">
        <f t="shared" ref="EHS36" si="3593">+CONCATENATE(EHT36,EHV36)</f>
        <v>#REF!</v>
      </c>
      <c r="EHT36" s="273" t="e">
        <f t="shared" ref="EHT36" si="3594">+CONCATENATE(EHU36,EHW36)</f>
        <v>#REF!</v>
      </c>
      <c r="EHU36" s="273" t="e">
        <f t="shared" ref="EHU36" si="3595">+CONCATENATE(EHV36,EHX36)</f>
        <v>#REF!</v>
      </c>
      <c r="EHV36" s="273" t="e">
        <f t="shared" ref="EHV36" si="3596">+CONCATENATE(EHW36,EHY36)</f>
        <v>#REF!</v>
      </c>
      <c r="EHW36" s="273" t="e">
        <f t="shared" ref="EHW36" si="3597">+CONCATENATE(EHX36,EHZ36)</f>
        <v>#REF!</v>
      </c>
      <c r="EHX36" s="273" t="e">
        <f t="shared" ref="EHX36" si="3598">+CONCATENATE(EHY36,EIA36)</f>
        <v>#REF!</v>
      </c>
      <c r="EHY36" s="273" t="e">
        <f t="shared" ref="EHY36" si="3599">+CONCATENATE(EHZ36,EIB36)</f>
        <v>#REF!</v>
      </c>
      <c r="EHZ36" s="273" t="e">
        <f t="shared" ref="EHZ36" si="3600">+CONCATENATE(EIA36,EIC36)</f>
        <v>#REF!</v>
      </c>
      <c r="EIA36" s="273" t="e">
        <f t="shared" ref="EIA36" si="3601">+CONCATENATE(EIB36,EID36)</f>
        <v>#REF!</v>
      </c>
      <c r="EIB36" s="273" t="e">
        <f t="shared" ref="EIB36" si="3602">+CONCATENATE(EIC36,EIE36)</f>
        <v>#REF!</v>
      </c>
      <c r="EIC36" s="273" t="e">
        <f t="shared" ref="EIC36" si="3603">+CONCATENATE(EID36,EIF36)</f>
        <v>#REF!</v>
      </c>
      <c r="EID36" s="273" t="e">
        <f t="shared" ref="EID36" si="3604">+CONCATENATE(EIE36,EIG36)</f>
        <v>#REF!</v>
      </c>
      <c r="EIE36" s="273" t="e">
        <f t="shared" ref="EIE36" si="3605">+CONCATENATE(EIF36,EIH36)</f>
        <v>#REF!</v>
      </c>
      <c r="EIF36" s="273" t="e">
        <f t="shared" ref="EIF36" si="3606">+CONCATENATE(EIG36,EII36)</f>
        <v>#REF!</v>
      </c>
      <c r="EIG36" s="273" t="e">
        <f t="shared" ref="EIG36" si="3607">+CONCATENATE(EIH36,EIJ36)</f>
        <v>#REF!</v>
      </c>
      <c r="EIH36" s="273" t="e">
        <f t="shared" ref="EIH36" si="3608">+CONCATENATE(EII36,EIK36)</f>
        <v>#REF!</v>
      </c>
      <c r="EII36" s="273" t="e">
        <f t="shared" ref="EII36" si="3609">+CONCATENATE(EIJ36,EIL36)</f>
        <v>#REF!</v>
      </c>
      <c r="EIJ36" s="273" t="e">
        <f t="shared" ref="EIJ36" si="3610">+CONCATENATE(EIK36,EIM36)</f>
        <v>#REF!</v>
      </c>
      <c r="EIK36" s="273" t="e">
        <f t="shared" ref="EIK36" si="3611">+CONCATENATE(EIL36,EIN36)</f>
        <v>#REF!</v>
      </c>
      <c r="EIL36" s="273" t="e">
        <f t="shared" ref="EIL36" si="3612">+CONCATENATE(EIM36,EIO36)</f>
        <v>#REF!</v>
      </c>
      <c r="EIM36" s="273" t="e">
        <f t="shared" ref="EIM36" si="3613">+CONCATENATE(EIN36,EIP36)</f>
        <v>#REF!</v>
      </c>
      <c r="EIN36" s="273" t="e">
        <f t="shared" ref="EIN36" si="3614">+CONCATENATE(EIO36,EIQ36)</f>
        <v>#REF!</v>
      </c>
      <c r="EIO36" s="273" t="e">
        <f t="shared" ref="EIO36" si="3615">+CONCATENATE(EIP36,EIR36)</f>
        <v>#REF!</v>
      </c>
      <c r="EIP36" s="273" t="e">
        <f t="shared" ref="EIP36" si="3616">+CONCATENATE(EIQ36,EIS36)</f>
        <v>#REF!</v>
      </c>
      <c r="EIQ36" s="273" t="e">
        <f t="shared" ref="EIQ36" si="3617">+CONCATENATE(EIR36,EIT36)</f>
        <v>#REF!</v>
      </c>
      <c r="EIR36" s="273" t="e">
        <f t="shared" ref="EIR36" si="3618">+CONCATENATE(EIS36,EIU36)</f>
        <v>#REF!</v>
      </c>
      <c r="EIS36" s="273" t="e">
        <f t="shared" ref="EIS36" si="3619">+CONCATENATE(EIT36,EIV36)</f>
        <v>#REF!</v>
      </c>
      <c r="EIT36" s="273" t="e">
        <f t="shared" ref="EIT36" si="3620">+CONCATENATE(EIU36,EIW36)</f>
        <v>#REF!</v>
      </c>
      <c r="EIU36" s="273" t="e">
        <f t="shared" ref="EIU36" si="3621">+CONCATENATE(EIV36,EIX36)</f>
        <v>#REF!</v>
      </c>
      <c r="EIV36" s="273" t="e">
        <f t="shared" ref="EIV36" si="3622">+CONCATENATE(EIW36,EIY36)</f>
        <v>#REF!</v>
      </c>
      <c r="EIW36" s="273" t="e">
        <f t="shared" ref="EIW36" si="3623">+CONCATENATE(EIX36,EIZ36)</f>
        <v>#REF!</v>
      </c>
      <c r="EIX36" s="273" t="e">
        <f t="shared" ref="EIX36" si="3624">+CONCATENATE(EIY36,EJA36)</f>
        <v>#REF!</v>
      </c>
      <c r="EIY36" s="273" t="e">
        <f t="shared" ref="EIY36" si="3625">+CONCATENATE(EIZ36,EJB36)</f>
        <v>#REF!</v>
      </c>
      <c r="EIZ36" s="273" t="e">
        <f t="shared" ref="EIZ36" si="3626">+CONCATENATE(EJA36,EJC36)</f>
        <v>#REF!</v>
      </c>
      <c r="EJA36" s="273" t="e">
        <f t="shared" ref="EJA36" si="3627">+CONCATENATE(EJB36,EJD36)</f>
        <v>#REF!</v>
      </c>
      <c r="EJB36" s="273" t="e">
        <f t="shared" ref="EJB36" si="3628">+CONCATENATE(EJC36,EJE36)</f>
        <v>#REF!</v>
      </c>
      <c r="EJC36" s="273" t="e">
        <f t="shared" ref="EJC36" si="3629">+CONCATENATE(EJD36,EJF36)</f>
        <v>#REF!</v>
      </c>
      <c r="EJD36" s="273" t="e">
        <f t="shared" ref="EJD36" si="3630">+CONCATENATE(EJE36,EJG36)</f>
        <v>#REF!</v>
      </c>
      <c r="EJE36" s="273" t="e">
        <f t="shared" ref="EJE36" si="3631">+CONCATENATE(EJF36,EJH36)</f>
        <v>#REF!</v>
      </c>
      <c r="EJF36" s="273" t="e">
        <f t="shared" ref="EJF36" si="3632">+CONCATENATE(EJG36,EJI36)</f>
        <v>#REF!</v>
      </c>
      <c r="EJG36" s="273" t="e">
        <f t="shared" ref="EJG36" si="3633">+CONCATENATE(EJH36,EJJ36)</f>
        <v>#REF!</v>
      </c>
      <c r="EJH36" s="273" t="e">
        <f t="shared" ref="EJH36" si="3634">+CONCATENATE(EJI36,EJK36)</f>
        <v>#REF!</v>
      </c>
      <c r="EJI36" s="273" t="e">
        <f t="shared" ref="EJI36" si="3635">+CONCATENATE(EJJ36,EJL36)</f>
        <v>#REF!</v>
      </c>
      <c r="EJJ36" s="273" t="e">
        <f t="shared" ref="EJJ36" si="3636">+CONCATENATE(EJK36,EJM36)</f>
        <v>#REF!</v>
      </c>
      <c r="EJK36" s="273" t="e">
        <f t="shared" ref="EJK36" si="3637">+CONCATENATE(EJL36,EJN36)</f>
        <v>#REF!</v>
      </c>
      <c r="EJL36" s="273" t="e">
        <f t="shared" ref="EJL36" si="3638">+CONCATENATE(EJM36,EJO36)</f>
        <v>#REF!</v>
      </c>
      <c r="EJM36" s="273" t="e">
        <f t="shared" ref="EJM36" si="3639">+CONCATENATE(EJN36,EJP36)</f>
        <v>#REF!</v>
      </c>
      <c r="EJN36" s="273" t="e">
        <f t="shared" ref="EJN36" si="3640">+CONCATENATE(EJO36,EJQ36)</f>
        <v>#REF!</v>
      </c>
      <c r="EJO36" s="273" t="e">
        <f t="shared" ref="EJO36" si="3641">+CONCATENATE(EJP36,EJR36)</f>
        <v>#REF!</v>
      </c>
      <c r="EJP36" s="273" t="e">
        <f t="shared" ref="EJP36" si="3642">+CONCATENATE(EJQ36,EJS36)</f>
        <v>#REF!</v>
      </c>
      <c r="EJQ36" s="273" t="e">
        <f t="shared" ref="EJQ36" si="3643">+CONCATENATE(EJR36,EJT36)</f>
        <v>#REF!</v>
      </c>
      <c r="EJR36" s="273" t="e">
        <f t="shared" ref="EJR36" si="3644">+CONCATENATE(EJS36,EJU36)</f>
        <v>#REF!</v>
      </c>
      <c r="EJS36" s="273" t="e">
        <f t="shared" ref="EJS36" si="3645">+CONCATENATE(EJT36,EJV36)</f>
        <v>#REF!</v>
      </c>
      <c r="EJT36" s="273" t="e">
        <f t="shared" ref="EJT36" si="3646">+CONCATENATE(EJU36,EJW36)</f>
        <v>#REF!</v>
      </c>
      <c r="EJU36" s="273" t="e">
        <f t="shared" ref="EJU36" si="3647">+CONCATENATE(EJV36,EJX36)</f>
        <v>#REF!</v>
      </c>
      <c r="EJV36" s="273" t="e">
        <f t="shared" ref="EJV36" si="3648">+CONCATENATE(EJW36,EJY36)</f>
        <v>#REF!</v>
      </c>
      <c r="EJW36" s="273" t="e">
        <f t="shared" ref="EJW36" si="3649">+CONCATENATE(EJX36,EJZ36)</f>
        <v>#REF!</v>
      </c>
      <c r="EJX36" s="273" t="e">
        <f t="shared" ref="EJX36" si="3650">+CONCATENATE(EJY36,EKA36)</f>
        <v>#REF!</v>
      </c>
      <c r="EJY36" s="273" t="e">
        <f t="shared" ref="EJY36" si="3651">+CONCATENATE(EJZ36,EKB36)</f>
        <v>#REF!</v>
      </c>
      <c r="EJZ36" s="273" t="e">
        <f t="shared" ref="EJZ36" si="3652">+CONCATENATE(EKA36,EKC36)</f>
        <v>#REF!</v>
      </c>
      <c r="EKA36" s="273" t="e">
        <f t="shared" ref="EKA36" si="3653">+CONCATENATE(EKB36,EKD36)</f>
        <v>#REF!</v>
      </c>
      <c r="EKB36" s="273" t="e">
        <f t="shared" ref="EKB36" si="3654">+CONCATENATE(EKC36,EKE36)</f>
        <v>#REF!</v>
      </c>
      <c r="EKC36" s="273" t="e">
        <f t="shared" ref="EKC36" si="3655">+CONCATENATE(EKD36,EKF36)</f>
        <v>#REF!</v>
      </c>
      <c r="EKD36" s="273" t="e">
        <f t="shared" ref="EKD36" si="3656">+CONCATENATE(EKE36,EKG36)</f>
        <v>#REF!</v>
      </c>
      <c r="EKE36" s="273" t="e">
        <f t="shared" ref="EKE36" si="3657">+CONCATENATE(EKF36,EKH36)</f>
        <v>#REF!</v>
      </c>
      <c r="EKF36" s="273" t="e">
        <f t="shared" ref="EKF36" si="3658">+CONCATENATE(EKG36,EKI36)</f>
        <v>#REF!</v>
      </c>
      <c r="EKG36" s="273" t="e">
        <f t="shared" ref="EKG36" si="3659">+CONCATENATE(EKH36,EKJ36)</f>
        <v>#REF!</v>
      </c>
      <c r="EKH36" s="273" t="e">
        <f t="shared" ref="EKH36" si="3660">+CONCATENATE(EKI36,EKK36)</f>
        <v>#REF!</v>
      </c>
      <c r="EKI36" s="273" t="e">
        <f t="shared" ref="EKI36" si="3661">+CONCATENATE(EKJ36,EKL36)</f>
        <v>#REF!</v>
      </c>
      <c r="EKJ36" s="273" t="e">
        <f t="shared" ref="EKJ36" si="3662">+CONCATENATE(EKK36,EKM36)</f>
        <v>#REF!</v>
      </c>
      <c r="EKK36" s="273" t="e">
        <f t="shared" ref="EKK36" si="3663">+CONCATENATE(EKL36,EKN36)</f>
        <v>#REF!</v>
      </c>
      <c r="EKL36" s="273" t="e">
        <f t="shared" ref="EKL36" si="3664">+CONCATENATE(EKM36,EKO36)</f>
        <v>#REF!</v>
      </c>
      <c r="EKM36" s="273" t="e">
        <f t="shared" ref="EKM36" si="3665">+CONCATENATE(EKN36,EKP36)</f>
        <v>#REF!</v>
      </c>
      <c r="EKN36" s="273" t="e">
        <f t="shared" ref="EKN36" si="3666">+CONCATENATE(EKO36,EKQ36)</f>
        <v>#REF!</v>
      </c>
      <c r="EKO36" s="273" t="e">
        <f t="shared" ref="EKO36" si="3667">+CONCATENATE(EKP36,EKR36)</f>
        <v>#REF!</v>
      </c>
      <c r="EKP36" s="273" t="e">
        <f t="shared" ref="EKP36" si="3668">+CONCATENATE(EKQ36,EKS36)</f>
        <v>#REF!</v>
      </c>
      <c r="EKQ36" s="273" t="e">
        <f t="shared" ref="EKQ36" si="3669">+CONCATENATE(EKR36,EKT36)</f>
        <v>#REF!</v>
      </c>
      <c r="EKR36" s="273" t="e">
        <f t="shared" ref="EKR36" si="3670">+CONCATENATE(EKS36,EKU36)</f>
        <v>#REF!</v>
      </c>
      <c r="EKS36" s="273" t="e">
        <f t="shared" ref="EKS36" si="3671">+CONCATENATE(EKT36,EKV36)</f>
        <v>#REF!</v>
      </c>
      <c r="EKT36" s="273" t="e">
        <f t="shared" ref="EKT36" si="3672">+CONCATENATE(EKU36,EKW36)</f>
        <v>#REF!</v>
      </c>
      <c r="EKU36" s="273" t="e">
        <f t="shared" ref="EKU36" si="3673">+CONCATENATE(EKV36,EKX36)</f>
        <v>#REF!</v>
      </c>
      <c r="EKV36" s="273" t="e">
        <f t="shared" ref="EKV36" si="3674">+CONCATENATE(EKW36,EKY36)</f>
        <v>#REF!</v>
      </c>
      <c r="EKW36" s="273" t="e">
        <f t="shared" ref="EKW36" si="3675">+CONCATENATE(EKX36,EKZ36)</f>
        <v>#REF!</v>
      </c>
      <c r="EKX36" s="273" t="e">
        <f t="shared" ref="EKX36" si="3676">+CONCATENATE(EKY36,ELA36)</f>
        <v>#REF!</v>
      </c>
      <c r="EKY36" s="273" t="e">
        <f t="shared" ref="EKY36" si="3677">+CONCATENATE(EKZ36,ELB36)</f>
        <v>#REF!</v>
      </c>
      <c r="EKZ36" s="273" t="e">
        <f t="shared" ref="EKZ36" si="3678">+CONCATENATE(ELA36,ELC36)</f>
        <v>#REF!</v>
      </c>
      <c r="ELA36" s="273" t="e">
        <f t="shared" ref="ELA36" si="3679">+CONCATENATE(ELB36,ELD36)</f>
        <v>#REF!</v>
      </c>
      <c r="ELB36" s="273" t="e">
        <f t="shared" ref="ELB36" si="3680">+CONCATENATE(ELC36,ELE36)</f>
        <v>#REF!</v>
      </c>
      <c r="ELC36" s="273" t="e">
        <f t="shared" ref="ELC36" si="3681">+CONCATENATE(ELD36,ELF36)</f>
        <v>#REF!</v>
      </c>
      <c r="ELD36" s="273" t="e">
        <f t="shared" ref="ELD36" si="3682">+CONCATENATE(ELE36,ELG36)</f>
        <v>#REF!</v>
      </c>
      <c r="ELE36" s="273" t="e">
        <f t="shared" ref="ELE36" si="3683">+CONCATENATE(ELF36,ELH36)</f>
        <v>#REF!</v>
      </c>
      <c r="ELF36" s="273" t="e">
        <f t="shared" ref="ELF36" si="3684">+CONCATENATE(ELG36,ELI36)</f>
        <v>#REF!</v>
      </c>
      <c r="ELG36" s="273" t="e">
        <f t="shared" ref="ELG36" si="3685">+CONCATENATE(ELH36,ELJ36)</f>
        <v>#REF!</v>
      </c>
      <c r="ELH36" s="273" t="e">
        <f t="shared" ref="ELH36" si="3686">+CONCATENATE(ELI36,ELK36)</f>
        <v>#REF!</v>
      </c>
      <c r="ELI36" s="273" t="e">
        <f t="shared" ref="ELI36" si="3687">+CONCATENATE(ELJ36,ELL36)</f>
        <v>#REF!</v>
      </c>
      <c r="ELJ36" s="273" t="e">
        <f t="shared" ref="ELJ36" si="3688">+CONCATENATE(ELK36,ELM36)</f>
        <v>#REF!</v>
      </c>
      <c r="ELK36" s="273" t="e">
        <f t="shared" ref="ELK36" si="3689">+CONCATENATE(ELL36,ELN36)</f>
        <v>#REF!</v>
      </c>
      <c r="ELL36" s="273" t="e">
        <f t="shared" ref="ELL36" si="3690">+CONCATENATE(ELM36,ELO36)</f>
        <v>#REF!</v>
      </c>
      <c r="ELM36" s="273" t="e">
        <f t="shared" ref="ELM36" si="3691">+CONCATENATE(ELN36,ELP36)</f>
        <v>#REF!</v>
      </c>
      <c r="ELN36" s="273" t="e">
        <f t="shared" ref="ELN36" si="3692">+CONCATENATE(ELO36,ELQ36)</f>
        <v>#REF!</v>
      </c>
      <c r="ELO36" s="273" t="e">
        <f t="shared" ref="ELO36" si="3693">+CONCATENATE(ELP36,ELR36)</f>
        <v>#REF!</v>
      </c>
      <c r="ELP36" s="273" t="e">
        <f t="shared" ref="ELP36" si="3694">+CONCATENATE(ELQ36,ELS36)</f>
        <v>#REF!</v>
      </c>
      <c r="ELQ36" s="273" t="e">
        <f t="shared" ref="ELQ36" si="3695">+CONCATENATE(ELR36,ELT36)</f>
        <v>#REF!</v>
      </c>
      <c r="ELR36" s="273" t="e">
        <f t="shared" ref="ELR36" si="3696">+CONCATENATE(ELS36,ELU36)</f>
        <v>#REF!</v>
      </c>
      <c r="ELS36" s="273" t="e">
        <f t="shared" ref="ELS36" si="3697">+CONCATENATE(ELT36,ELV36)</f>
        <v>#REF!</v>
      </c>
      <c r="ELT36" s="273" t="e">
        <f t="shared" ref="ELT36" si="3698">+CONCATENATE(ELU36,ELW36)</f>
        <v>#REF!</v>
      </c>
      <c r="ELU36" s="273" t="e">
        <f t="shared" ref="ELU36" si="3699">+CONCATENATE(ELV36,ELX36)</f>
        <v>#REF!</v>
      </c>
      <c r="ELV36" s="273" t="e">
        <f t="shared" ref="ELV36" si="3700">+CONCATENATE(ELW36,ELY36)</f>
        <v>#REF!</v>
      </c>
      <c r="ELW36" s="273" t="e">
        <f t="shared" ref="ELW36" si="3701">+CONCATENATE(ELX36,ELZ36)</f>
        <v>#REF!</v>
      </c>
      <c r="ELX36" s="273" t="e">
        <f t="shared" ref="ELX36" si="3702">+CONCATENATE(ELY36,EMA36)</f>
        <v>#REF!</v>
      </c>
      <c r="ELY36" s="273" t="e">
        <f t="shared" ref="ELY36" si="3703">+CONCATENATE(ELZ36,EMB36)</f>
        <v>#REF!</v>
      </c>
      <c r="ELZ36" s="273" t="e">
        <f t="shared" ref="ELZ36" si="3704">+CONCATENATE(EMA36,EMC36)</f>
        <v>#REF!</v>
      </c>
      <c r="EMA36" s="273" t="e">
        <f t="shared" ref="EMA36" si="3705">+CONCATENATE(EMB36,EMD36)</f>
        <v>#REF!</v>
      </c>
      <c r="EMB36" s="273" t="e">
        <f t="shared" ref="EMB36" si="3706">+CONCATENATE(EMC36,EME36)</f>
        <v>#REF!</v>
      </c>
      <c r="EMC36" s="273" t="e">
        <f t="shared" ref="EMC36" si="3707">+CONCATENATE(EMD36,EMF36)</f>
        <v>#REF!</v>
      </c>
      <c r="EMD36" s="273" t="e">
        <f t="shared" ref="EMD36" si="3708">+CONCATENATE(EME36,EMG36)</f>
        <v>#REF!</v>
      </c>
      <c r="EME36" s="273" t="e">
        <f t="shared" ref="EME36" si="3709">+CONCATENATE(EMF36,EMH36)</f>
        <v>#REF!</v>
      </c>
      <c r="EMF36" s="273" t="e">
        <f t="shared" ref="EMF36" si="3710">+CONCATENATE(EMG36,EMI36)</f>
        <v>#REF!</v>
      </c>
      <c r="EMG36" s="273" t="e">
        <f t="shared" ref="EMG36" si="3711">+CONCATENATE(EMH36,EMJ36)</f>
        <v>#REF!</v>
      </c>
      <c r="EMH36" s="273" t="e">
        <f t="shared" ref="EMH36" si="3712">+CONCATENATE(EMI36,EMK36)</f>
        <v>#REF!</v>
      </c>
      <c r="EMI36" s="273" t="e">
        <f t="shared" ref="EMI36" si="3713">+CONCATENATE(EMJ36,EML36)</f>
        <v>#REF!</v>
      </c>
      <c r="EMJ36" s="273" t="e">
        <f t="shared" ref="EMJ36" si="3714">+CONCATENATE(EMK36,EMM36)</f>
        <v>#REF!</v>
      </c>
      <c r="EMK36" s="273" t="e">
        <f t="shared" ref="EMK36" si="3715">+CONCATENATE(EML36,EMN36)</f>
        <v>#REF!</v>
      </c>
      <c r="EML36" s="273" t="e">
        <f t="shared" ref="EML36" si="3716">+CONCATENATE(EMM36,EMO36)</f>
        <v>#REF!</v>
      </c>
      <c r="EMM36" s="273" t="e">
        <f t="shared" ref="EMM36" si="3717">+CONCATENATE(EMN36,EMP36)</f>
        <v>#REF!</v>
      </c>
      <c r="EMN36" s="273" t="e">
        <f t="shared" ref="EMN36" si="3718">+CONCATENATE(EMO36,EMQ36)</f>
        <v>#REF!</v>
      </c>
      <c r="EMO36" s="273" t="e">
        <f t="shared" ref="EMO36" si="3719">+CONCATENATE(EMP36,EMR36)</f>
        <v>#REF!</v>
      </c>
      <c r="EMP36" s="273" t="e">
        <f t="shared" ref="EMP36" si="3720">+CONCATENATE(EMQ36,EMS36)</f>
        <v>#REF!</v>
      </c>
      <c r="EMQ36" s="273" t="e">
        <f t="shared" ref="EMQ36" si="3721">+CONCATENATE(EMR36,EMT36)</f>
        <v>#REF!</v>
      </c>
      <c r="EMR36" s="273" t="e">
        <f t="shared" ref="EMR36" si="3722">+CONCATENATE(EMS36,EMU36)</f>
        <v>#REF!</v>
      </c>
      <c r="EMS36" s="273" t="e">
        <f t="shared" ref="EMS36" si="3723">+CONCATENATE(EMT36,EMV36)</f>
        <v>#REF!</v>
      </c>
      <c r="EMT36" s="273" t="e">
        <f t="shared" ref="EMT36" si="3724">+CONCATENATE(EMU36,EMW36)</f>
        <v>#REF!</v>
      </c>
      <c r="EMU36" s="273" t="e">
        <f t="shared" ref="EMU36" si="3725">+CONCATENATE(EMV36,EMX36)</f>
        <v>#REF!</v>
      </c>
      <c r="EMV36" s="273" t="e">
        <f t="shared" ref="EMV36" si="3726">+CONCATENATE(EMW36,EMY36)</f>
        <v>#REF!</v>
      </c>
      <c r="EMW36" s="273" t="e">
        <f t="shared" ref="EMW36" si="3727">+CONCATENATE(EMX36,EMZ36)</f>
        <v>#REF!</v>
      </c>
      <c r="EMX36" s="273" t="e">
        <f t="shared" ref="EMX36" si="3728">+CONCATENATE(EMY36,ENA36)</f>
        <v>#REF!</v>
      </c>
      <c r="EMY36" s="273" t="e">
        <f t="shared" ref="EMY36" si="3729">+CONCATENATE(EMZ36,ENB36)</f>
        <v>#REF!</v>
      </c>
      <c r="EMZ36" s="273" t="e">
        <f t="shared" ref="EMZ36" si="3730">+CONCATENATE(ENA36,ENC36)</f>
        <v>#REF!</v>
      </c>
      <c r="ENA36" s="273" t="e">
        <f t="shared" ref="ENA36" si="3731">+CONCATENATE(ENB36,END36)</f>
        <v>#REF!</v>
      </c>
      <c r="ENB36" s="273" t="e">
        <f t="shared" ref="ENB36" si="3732">+CONCATENATE(ENC36,ENE36)</f>
        <v>#REF!</v>
      </c>
      <c r="ENC36" s="273" t="e">
        <f t="shared" ref="ENC36" si="3733">+CONCATENATE(END36,ENF36)</f>
        <v>#REF!</v>
      </c>
      <c r="END36" s="273" t="e">
        <f t="shared" ref="END36" si="3734">+CONCATENATE(ENE36,ENG36)</f>
        <v>#REF!</v>
      </c>
      <c r="ENE36" s="273" t="e">
        <f t="shared" ref="ENE36" si="3735">+CONCATENATE(ENF36,ENH36)</f>
        <v>#REF!</v>
      </c>
      <c r="ENF36" s="273" t="e">
        <f t="shared" ref="ENF36" si="3736">+CONCATENATE(ENG36,ENI36)</f>
        <v>#REF!</v>
      </c>
      <c r="ENG36" s="273" t="e">
        <f t="shared" ref="ENG36" si="3737">+CONCATENATE(ENH36,ENJ36)</f>
        <v>#REF!</v>
      </c>
      <c r="ENH36" s="273" t="e">
        <f t="shared" ref="ENH36" si="3738">+CONCATENATE(ENI36,ENK36)</f>
        <v>#REF!</v>
      </c>
      <c r="ENI36" s="273" t="e">
        <f t="shared" ref="ENI36" si="3739">+CONCATENATE(ENJ36,ENL36)</f>
        <v>#REF!</v>
      </c>
      <c r="ENJ36" s="273" t="e">
        <f t="shared" ref="ENJ36" si="3740">+CONCATENATE(ENK36,ENM36)</f>
        <v>#REF!</v>
      </c>
      <c r="ENK36" s="273" t="e">
        <f t="shared" ref="ENK36" si="3741">+CONCATENATE(ENL36,ENN36)</f>
        <v>#REF!</v>
      </c>
      <c r="ENL36" s="273" t="e">
        <f t="shared" ref="ENL36" si="3742">+CONCATENATE(ENM36,ENO36)</f>
        <v>#REF!</v>
      </c>
      <c r="ENM36" s="273" t="e">
        <f t="shared" ref="ENM36" si="3743">+CONCATENATE(ENN36,ENP36)</f>
        <v>#REF!</v>
      </c>
      <c r="ENN36" s="273" t="e">
        <f t="shared" ref="ENN36" si="3744">+CONCATENATE(ENO36,ENQ36)</f>
        <v>#REF!</v>
      </c>
      <c r="ENO36" s="273" t="e">
        <f t="shared" ref="ENO36" si="3745">+CONCATENATE(ENP36,ENR36)</f>
        <v>#REF!</v>
      </c>
      <c r="ENP36" s="273" t="e">
        <f t="shared" ref="ENP36" si="3746">+CONCATENATE(ENQ36,ENS36)</f>
        <v>#REF!</v>
      </c>
      <c r="ENQ36" s="273" t="e">
        <f t="shared" ref="ENQ36" si="3747">+CONCATENATE(ENR36,ENT36)</f>
        <v>#REF!</v>
      </c>
      <c r="ENR36" s="273" t="e">
        <f t="shared" ref="ENR36" si="3748">+CONCATENATE(ENS36,ENU36)</f>
        <v>#REF!</v>
      </c>
      <c r="ENS36" s="273" t="e">
        <f t="shared" ref="ENS36" si="3749">+CONCATENATE(ENT36,ENV36)</f>
        <v>#REF!</v>
      </c>
      <c r="ENT36" s="273" t="e">
        <f t="shared" ref="ENT36" si="3750">+CONCATENATE(ENU36,ENW36)</f>
        <v>#REF!</v>
      </c>
      <c r="ENU36" s="273" t="e">
        <f t="shared" ref="ENU36" si="3751">+CONCATENATE(ENV36,ENX36)</f>
        <v>#REF!</v>
      </c>
      <c r="ENV36" s="273" t="e">
        <f t="shared" ref="ENV36" si="3752">+CONCATENATE(ENW36,ENY36)</f>
        <v>#REF!</v>
      </c>
      <c r="ENW36" s="273" t="e">
        <f t="shared" ref="ENW36" si="3753">+CONCATENATE(ENX36,ENZ36)</f>
        <v>#REF!</v>
      </c>
      <c r="ENX36" s="273" t="e">
        <f t="shared" ref="ENX36" si="3754">+CONCATENATE(ENY36,EOA36)</f>
        <v>#REF!</v>
      </c>
      <c r="ENY36" s="273" t="e">
        <f t="shared" ref="ENY36" si="3755">+CONCATENATE(ENZ36,EOB36)</f>
        <v>#REF!</v>
      </c>
      <c r="ENZ36" s="273" t="e">
        <f t="shared" ref="ENZ36" si="3756">+CONCATENATE(EOA36,EOC36)</f>
        <v>#REF!</v>
      </c>
      <c r="EOA36" s="273" t="e">
        <f t="shared" ref="EOA36" si="3757">+CONCATENATE(EOB36,EOD36)</f>
        <v>#REF!</v>
      </c>
      <c r="EOB36" s="273" t="e">
        <f t="shared" ref="EOB36" si="3758">+CONCATENATE(EOC36,EOE36)</f>
        <v>#REF!</v>
      </c>
      <c r="EOC36" s="273" t="e">
        <f t="shared" ref="EOC36" si="3759">+CONCATENATE(EOD36,EOF36)</f>
        <v>#REF!</v>
      </c>
      <c r="EOD36" s="273" t="e">
        <f t="shared" ref="EOD36" si="3760">+CONCATENATE(EOE36,EOG36)</f>
        <v>#REF!</v>
      </c>
      <c r="EOE36" s="273" t="e">
        <f t="shared" ref="EOE36" si="3761">+CONCATENATE(EOF36,EOH36)</f>
        <v>#REF!</v>
      </c>
      <c r="EOF36" s="273" t="e">
        <f t="shared" ref="EOF36" si="3762">+CONCATENATE(EOG36,EOI36)</f>
        <v>#REF!</v>
      </c>
      <c r="EOG36" s="273" t="e">
        <f t="shared" ref="EOG36" si="3763">+CONCATENATE(EOH36,EOJ36)</f>
        <v>#REF!</v>
      </c>
      <c r="EOH36" s="273" t="e">
        <f t="shared" ref="EOH36" si="3764">+CONCATENATE(EOI36,EOK36)</f>
        <v>#REF!</v>
      </c>
      <c r="EOI36" s="273" t="e">
        <f t="shared" ref="EOI36" si="3765">+CONCATENATE(EOJ36,EOL36)</f>
        <v>#REF!</v>
      </c>
      <c r="EOJ36" s="273" t="e">
        <f t="shared" ref="EOJ36" si="3766">+CONCATENATE(EOK36,EOM36)</f>
        <v>#REF!</v>
      </c>
      <c r="EOK36" s="273" t="e">
        <f t="shared" ref="EOK36" si="3767">+CONCATENATE(EOL36,EON36)</f>
        <v>#REF!</v>
      </c>
      <c r="EOL36" s="273" t="e">
        <f t="shared" ref="EOL36" si="3768">+CONCATENATE(EOM36,EOO36)</f>
        <v>#REF!</v>
      </c>
      <c r="EOM36" s="273" t="e">
        <f t="shared" ref="EOM36" si="3769">+CONCATENATE(EON36,EOP36)</f>
        <v>#REF!</v>
      </c>
      <c r="EON36" s="273" t="e">
        <f t="shared" ref="EON36" si="3770">+CONCATENATE(EOO36,EOQ36)</f>
        <v>#REF!</v>
      </c>
      <c r="EOO36" s="273" t="e">
        <f t="shared" ref="EOO36" si="3771">+CONCATENATE(EOP36,EOR36)</f>
        <v>#REF!</v>
      </c>
      <c r="EOP36" s="273" t="e">
        <f t="shared" ref="EOP36" si="3772">+CONCATENATE(EOQ36,EOS36)</f>
        <v>#REF!</v>
      </c>
      <c r="EOQ36" s="273" t="e">
        <f t="shared" ref="EOQ36" si="3773">+CONCATENATE(EOR36,EOT36)</f>
        <v>#REF!</v>
      </c>
      <c r="EOR36" s="273" t="e">
        <f t="shared" ref="EOR36" si="3774">+CONCATENATE(EOS36,EOU36)</f>
        <v>#REF!</v>
      </c>
      <c r="EOS36" s="273" t="e">
        <f t="shared" ref="EOS36" si="3775">+CONCATENATE(EOT36,EOV36)</f>
        <v>#REF!</v>
      </c>
      <c r="EOT36" s="273" t="e">
        <f t="shared" ref="EOT36" si="3776">+CONCATENATE(EOU36,EOW36)</f>
        <v>#REF!</v>
      </c>
      <c r="EOU36" s="273" t="e">
        <f t="shared" ref="EOU36" si="3777">+CONCATENATE(EOV36,EOX36)</f>
        <v>#REF!</v>
      </c>
      <c r="EOV36" s="273" t="e">
        <f t="shared" ref="EOV36" si="3778">+CONCATENATE(EOW36,EOY36)</f>
        <v>#REF!</v>
      </c>
      <c r="EOW36" s="273" t="e">
        <f t="shared" ref="EOW36" si="3779">+CONCATENATE(EOX36,EOZ36)</f>
        <v>#REF!</v>
      </c>
      <c r="EOX36" s="273" t="e">
        <f t="shared" ref="EOX36" si="3780">+CONCATENATE(EOY36,EPA36)</f>
        <v>#REF!</v>
      </c>
      <c r="EOY36" s="273" t="e">
        <f t="shared" ref="EOY36" si="3781">+CONCATENATE(EOZ36,EPB36)</f>
        <v>#REF!</v>
      </c>
      <c r="EOZ36" s="273" t="e">
        <f t="shared" ref="EOZ36" si="3782">+CONCATENATE(EPA36,EPC36)</f>
        <v>#REF!</v>
      </c>
      <c r="EPA36" s="273" t="e">
        <f t="shared" ref="EPA36" si="3783">+CONCATENATE(EPB36,EPD36)</f>
        <v>#REF!</v>
      </c>
      <c r="EPB36" s="273" t="e">
        <f t="shared" ref="EPB36" si="3784">+CONCATENATE(EPC36,EPE36)</f>
        <v>#REF!</v>
      </c>
      <c r="EPC36" s="273" t="e">
        <f t="shared" ref="EPC36" si="3785">+CONCATENATE(EPD36,EPF36)</f>
        <v>#REF!</v>
      </c>
      <c r="EPD36" s="273" t="e">
        <f t="shared" ref="EPD36" si="3786">+CONCATENATE(EPE36,EPG36)</f>
        <v>#REF!</v>
      </c>
      <c r="EPE36" s="273" t="e">
        <f t="shared" ref="EPE36" si="3787">+CONCATENATE(EPF36,EPH36)</f>
        <v>#REF!</v>
      </c>
      <c r="EPF36" s="273" t="e">
        <f t="shared" ref="EPF36" si="3788">+CONCATENATE(EPG36,EPI36)</f>
        <v>#REF!</v>
      </c>
      <c r="EPG36" s="273" t="e">
        <f t="shared" ref="EPG36" si="3789">+CONCATENATE(EPH36,EPJ36)</f>
        <v>#REF!</v>
      </c>
      <c r="EPH36" s="273" t="e">
        <f t="shared" ref="EPH36" si="3790">+CONCATENATE(EPI36,EPK36)</f>
        <v>#REF!</v>
      </c>
      <c r="EPI36" s="273" t="e">
        <f t="shared" ref="EPI36" si="3791">+CONCATENATE(EPJ36,EPL36)</f>
        <v>#REF!</v>
      </c>
      <c r="EPJ36" s="273" t="e">
        <f t="shared" ref="EPJ36" si="3792">+CONCATENATE(EPK36,EPM36)</f>
        <v>#REF!</v>
      </c>
      <c r="EPK36" s="273" t="e">
        <f t="shared" ref="EPK36" si="3793">+CONCATENATE(EPL36,EPN36)</f>
        <v>#REF!</v>
      </c>
      <c r="EPL36" s="273" t="e">
        <f t="shared" ref="EPL36" si="3794">+CONCATENATE(EPM36,EPO36)</f>
        <v>#REF!</v>
      </c>
      <c r="EPM36" s="273" t="e">
        <f t="shared" ref="EPM36" si="3795">+CONCATENATE(EPN36,EPP36)</f>
        <v>#REF!</v>
      </c>
      <c r="EPN36" s="273" t="e">
        <f t="shared" ref="EPN36" si="3796">+CONCATENATE(EPO36,EPQ36)</f>
        <v>#REF!</v>
      </c>
      <c r="EPO36" s="273" t="e">
        <f t="shared" ref="EPO36" si="3797">+CONCATENATE(EPP36,EPR36)</f>
        <v>#REF!</v>
      </c>
      <c r="EPP36" s="273" t="e">
        <f t="shared" ref="EPP36" si="3798">+CONCATENATE(EPQ36,EPS36)</f>
        <v>#REF!</v>
      </c>
      <c r="EPQ36" s="273" t="e">
        <f t="shared" ref="EPQ36" si="3799">+CONCATENATE(EPR36,EPT36)</f>
        <v>#REF!</v>
      </c>
      <c r="EPR36" s="273" t="e">
        <f t="shared" ref="EPR36" si="3800">+CONCATENATE(EPS36,EPU36)</f>
        <v>#REF!</v>
      </c>
      <c r="EPS36" s="273" t="e">
        <f t="shared" ref="EPS36" si="3801">+CONCATENATE(EPT36,EPV36)</f>
        <v>#REF!</v>
      </c>
      <c r="EPT36" s="273" t="e">
        <f t="shared" ref="EPT36" si="3802">+CONCATENATE(EPU36,EPW36)</f>
        <v>#REF!</v>
      </c>
      <c r="EPU36" s="273" t="e">
        <f t="shared" ref="EPU36" si="3803">+CONCATENATE(EPV36,EPX36)</f>
        <v>#REF!</v>
      </c>
      <c r="EPV36" s="273" t="e">
        <f t="shared" ref="EPV36" si="3804">+CONCATENATE(EPW36,EPY36)</f>
        <v>#REF!</v>
      </c>
      <c r="EPW36" s="273" t="e">
        <f t="shared" ref="EPW36" si="3805">+CONCATENATE(EPX36,EPZ36)</f>
        <v>#REF!</v>
      </c>
      <c r="EPX36" s="273" t="e">
        <f t="shared" ref="EPX36" si="3806">+CONCATENATE(EPY36,EQA36)</f>
        <v>#REF!</v>
      </c>
      <c r="EPY36" s="273" t="e">
        <f t="shared" ref="EPY36" si="3807">+CONCATENATE(EPZ36,EQB36)</f>
        <v>#REF!</v>
      </c>
      <c r="EPZ36" s="273" t="e">
        <f t="shared" ref="EPZ36" si="3808">+CONCATENATE(EQA36,EQC36)</f>
        <v>#REF!</v>
      </c>
      <c r="EQA36" s="273" t="e">
        <f t="shared" ref="EQA36" si="3809">+CONCATENATE(EQB36,EQD36)</f>
        <v>#REF!</v>
      </c>
      <c r="EQB36" s="273" t="e">
        <f t="shared" ref="EQB36" si="3810">+CONCATENATE(EQC36,EQE36)</f>
        <v>#REF!</v>
      </c>
      <c r="EQC36" s="273" t="e">
        <f t="shared" ref="EQC36" si="3811">+CONCATENATE(EQD36,EQF36)</f>
        <v>#REF!</v>
      </c>
      <c r="EQD36" s="273" t="e">
        <f t="shared" ref="EQD36" si="3812">+CONCATENATE(EQE36,EQG36)</f>
        <v>#REF!</v>
      </c>
      <c r="EQE36" s="273" t="e">
        <f t="shared" ref="EQE36" si="3813">+CONCATENATE(EQF36,EQH36)</f>
        <v>#REF!</v>
      </c>
      <c r="EQF36" s="273" t="e">
        <f t="shared" ref="EQF36" si="3814">+CONCATENATE(EQG36,EQI36)</f>
        <v>#REF!</v>
      </c>
      <c r="EQG36" s="273" t="e">
        <f t="shared" ref="EQG36" si="3815">+CONCATENATE(EQH36,EQJ36)</f>
        <v>#REF!</v>
      </c>
      <c r="EQH36" s="273" t="e">
        <f t="shared" ref="EQH36" si="3816">+CONCATENATE(EQI36,EQK36)</f>
        <v>#REF!</v>
      </c>
      <c r="EQI36" s="273" t="e">
        <f t="shared" ref="EQI36" si="3817">+CONCATENATE(EQJ36,EQL36)</f>
        <v>#REF!</v>
      </c>
      <c r="EQJ36" s="273" t="e">
        <f t="shared" ref="EQJ36" si="3818">+CONCATENATE(EQK36,EQM36)</f>
        <v>#REF!</v>
      </c>
      <c r="EQK36" s="273" t="e">
        <f t="shared" ref="EQK36" si="3819">+CONCATENATE(EQL36,EQN36)</f>
        <v>#REF!</v>
      </c>
      <c r="EQL36" s="273" t="e">
        <f t="shared" ref="EQL36" si="3820">+CONCATENATE(EQM36,EQO36)</f>
        <v>#REF!</v>
      </c>
      <c r="EQM36" s="273" t="e">
        <f t="shared" ref="EQM36" si="3821">+CONCATENATE(EQN36,EQP36)</f>
        <v>#REF!</v>
      </c>
      <c r="EQN36" s="273" t="e">
        <f t="shared" ref="EQN36" si="3822">+CONCATENATE(EQO36,EQQ36)</f>
        <v>#REF!</v>
      </c>
      <c r="EQO36" s="273" t="e">
        <f t="shared" ref="EQO36" si="3823">+CONCATENATE(EQP36,EQR36)</f>
        <v>#REF!</v>
      </c>
      <c r="EQP36" s="273" t="e">
        <f t="shared" ref="EQP36" si="3824">+CONCATENATE(EQQ36,EQS36)</f>
        <v>#REF!</v>
      </c>
      <c r="EQQ36" s="273" t="e">
        <f t="shared" ref="EQQ36" si="3825">+CONCATENATE(EQR36,EQT36)</f>
        <v>#REF!</v>
      </c>
      <c r="EQR36" s="273" t="e">
        <f t="shared" ref="EQR36" si="3826">+CONCATENATE(EQS36,EQU36)</f>
        <v>#REF!</v>
      </c>
      <c r="EQS36" s="273" t="e">
        <f t="shared" ref="EQS36" si="3827">+CONCATENATE(EQT36,EQV36)</f>
        <v>#REF!</v>
      </c>
      <c r="EQT36" s="273" t="e">
        <f t="shared" ref="EQT36" si="3828">+CONCATENATE(EQU36,EQW36)</f>
        <v>#REF!</v>
      </c>
      <c r="EQU36" s="273" t="e">
        <f t="shared" ref="EQU36" si="3829">+CONCATENATE(EQV36,EQX36)</f>
        <v>#REF!</v>
      </c>
      <c r="EQV36" s="273" t="e">
        <f t="shared" ref="EQV36" si="3830">+CONCATENATE(EQW36,EQY36)</f>
        <v>#REF!</v>
      </c>
      <c r="EQW36" s="273" t="e">
        <f t="shared" ref="EQW36" si="3831">+CONCATENATE(EQX36,EQZ36)</f>
        <v>#REF!</v>
      </c>
      <c r="EQX36" s="273" t="e">
        <f t="shared" ref="EQX36" si="3832">+CONCATENATE(EQY36,ERA36)</f>
        <v>#REF!</v>
      </c>
      <c r="EQY36" s="273" t="e">
        <f t="shared" ref="EQY36" si="3833">+CONCATENATE(EQZ36,ERB36)</f>
        <v>#REF!</v>
      </c>
      <c r="EQZ36" s="273" t="e">
        <f t="shared" ref="EQZ36" si="3834">+CONCATENATE(ERA36,ERC36)</f>
        <v>#REF!</v>
      </c>
      <c r="ERA36" s="273" t="e">
        <f t="shared" ref="ERA36" si="3835">+CONCATENATE(ERB36,ERD36)</f>
        <v>#REF!</v>
      </c>
      <c r="ERB36" s="273" t="e">
        <f t="shared" ref="ERB36" si="3836">+CONCATENATE(ERC36,ERE36)</f>
        <v>#REF!</v>
      </c>
      <c r="ERC36" s="273" t="e">
        <f t="shared" ref="ERC36" si="3837">+CONCATENATE(ERD36,ERF36)</f>
        <v>#REF!</v>
      </c>
      <c r="ERD36" s="273" t="e">
        <f t="shared" ref="ERD36" si="3838">+CONCATENATE(ERE36,ERG36)</f>
        <v>#REF!</v>
      </c>
      <c r="ERE36" s="273" t="e">
        <f t="shared" ref="ERE36" si="3839">+CONCATENATE(ERF36,ERH36)</f>
        <v>#REF!</v>
      </c>
      <c r="ERF36" s="273" t="e">
        <f t="shared" ref="ERF36" si="3840">+CONCATENATE(ERG36,ERI36)</f>
        <v>#REF!</v>
      </c>
      <c r="ERG36" s="273" t="e">
        <f t="shared" ref="ERG36" si="3841">+CONCATENATE(ERH36,ERJ36)</f>
        <v>#REF!</v>
      </c>
      <c r="ERH36" s="273" t="e">
        <f t="shared" ref="ERH36" si="3842">+CONCATENATE(ERI36,ERK36)</f>
        <v>#REF!</v>
      </c>
      <c r="ERI36" s="273" t="e">
        <f t="shared" ref="ERI36" si="3843">+CONCATENATE(ERJ36,ERL36)</f>
        <v>#REF!</v>
      </c>
      <c r="ERJ36" s="273" t="e">
        <f t="shared" ref="ERJ36" si="3844">+CONCATENATE(ERK36,ERM36)</f>
        <v>#REF!</v>
      </c>
      <c r="ERK36" s="273" t="e">
        <f t="shared" ref="ERK36" si="3845">+CONCATENATE(ERL36,ERN36)</f>
        <v>#REF!</v>
      </c>
      <c r="ERL36" s="273" t="e">
        <f t="shared" ref="ERL36" si="3846">+CONCATENATE(ERM36,ERO36)</f>
        <v>#REF!</v>
      </c>
      <c r="ERM36" s="273" t="e">
        <f t="shared" ref="ERM36" si="3847">+CONCATENATE(ERN36,ERP36)</f>
        <v>#REF!</v>
      </c>
      <c r="ERN36" s="273" t="e">
        <f t="shared" ref="ERN36" si="3848">+CONCATENATE(ERO36,ERQ36)</f>
        <v>#REF!</v>
      </c>
      <c r="ERO36" s="273" t="e">
        <f t="shared" ref="ERO36" si="3849">+CONCATENATE(ERP36,ERR36)</f>
        <v>#REF!</v>
      </c>
      <c r="ERP36" s="273" t="e">
        <f t="shared" ref="ERP36" si="3850">+CONCATENATE(ERQ36,ERS36)</f>
        <v>#REF!</v>
      </c>
      <c r="ERQ36" s="273" t="e">
        <f t="shared" ref="ERQ36" si="3851">+CONCATENATE(ERR36,ERT36)</f>
        <v>#REF!</v>
      </c>
      <c r="ERR36" s="273" t="e">
        <f t="shared" ref="ERR36" si="3852">+CONCATENATE(ERS36,ERU36)</f>
        <v>#REF!</v>
      </c>
      <c r="ERS36" s="273" t="e">
        <f t="shared" ref="ERS36" si="3853">+CONCATENATE(ERT36,ERV36)</f>
        <v>#REF!</v>
      </c>
      <c r="ERT36" s="273" t="e">
        <f t="shared" ref="ERT36" si="3854">+CONCATENATE(ERU36,ERW36)</f>
        <v>#REF!</v>
      </c>
      <c r="ERU36" s="273" t="e">
        <f t="shared" ref="ERU36" si="3855">+CONCATENATE(ERV36,ERX36)</f>
        <v>#REF!</v>
      </c>
      <c r="ERV36" s="273" t="e">
        <f t="shared" ref="ERV36" si="3856">+CONCATENATE(ERW36,ERY36)</f>
        <v>#REF!</v>
      </c>
      <c r="ERW36" s="273" t="e">
        <f t="shared" ref="ERW36" si="3857">+CONCATENATE(ERX36,ERZ36)</f>
        <v>#REF!</v>
      </c>
      <c r="ERX36" s="273" t="e">
        <f t="shared" ref="ERX36" si="3858">+CONCATENATE(ERY36,ESA36)</f>
        <v>#REF!</v>
      </c>
      <c r="ERY36" s="273" t="e">
        <f t="shared" ref="ERY36" si="3859">+CONCATENATE(ERZ36,ESB36)</f>
        <v>#REF!</v>
      </c>
      <c r="ERZ36" s="273" t="e">
        <f t="shared" ref="ERZ36" si="3860">+CONCATENATE(ESA36,ESC36)</f>
        <v>#REF!</v>
      </c>
      <c r="ESA36" s="273" t="e">
        <f t="shared" ref="ESA36" si="3861">+CONCATENATE(ESB36,ESD36)</f>
        <v>#REF!</v>
      </c>
      <c r="ESB36" s="273" t="e">
        <f t="shared" ref="ESB36" si="3862">+CONCATENATE(ESC36,ESE36)</f>
        <v>#REF!</v>
      </c>
      <c r="ESC36" s="273" t="e">
        <f t="shared" ref="ESC36" si="3863">+CONCATENATE(ESD36,ESF36)</f>
        <v>#REF!</v>
      </c>
      <c r="ESD36" s="273" t="e">
        <f t="shared" ref="ESD36" si="3864">+CONCATENATE(ESE36,ESG36)</f>
        <v>#REF!</v>
      </c>
      <c r="ESE36" s="273" t="e">
        <f t="shared" ref="ESE36" si="3865">+CONCATENATE(ESF36,ESH36)</f>
        <v>#REF!</v>
      </c>
      <c r="ESF36" s="273" t="e">
        <f t="shared" ref="ESF36" si="3866">+CONCATENATE(ESG36,ESI36)</f>
        <v>#REF!</v>
      </c>
      <c r="ESG36" s="273" t="e">
        <f t="shared" ref="ESG36" si="3867">+CONCATENATE(ESH36,ESJ36)</f>
        <v>#REF!</v>
      </c>
      <c r="ESH36" s="273" t="e">
        <f t="shared" ref="ESH36" si="3868">+CONCATENATE(ESI36,ESK36)</f>
        <v>#REF!</v>
      </c>
      <c r="ESI36" s="273" t="e">
        <f t="shared" ref="ESI36" si="3869">+CONCATENATE(ESJ36,ESL36)</f>
        <v>#REF!</v>
      </c>
      <c r="ESJ36" s="273" t="e">
        <f t="shared" ref="ESJ36" si="3870">+CONCATENATE(ESK36,ESM36)</f>
        <v>#REF!</v>
      </c>
      <c r="ESK36" s="273" t="e">
        <f t="shared" ref="ESK36" si="3871">+CONCATENATE(ESL36,ESN36)</f>
        <v>#REF!</v>
      </c>
      <c r="ESL36" s="273" t="e">
        <f t="shared" ref="ESL36" si="3872">+CONCATENATE(ESM36,ESO36)</f>
        <v>#REF!</v>
      </c>
      <c r="ESM36" s="273" t="e">
        <f t="shared" ref="ESM36" si="3873">+CONCATENATE(ESN36,ESP36)</f>
        <v>#REF!</v>
      </c>
      <c r="ESN36" s="273" t="e">
        <f t="shared" ref="ESN36" si="3874">+CONCATENATE(ESO36,ESQ36)</f>
        <v>#REF!</v>
      </c>
      <c r="ESO36" s="273" t="e">
        <f t="shared" ref="ESO36" si="3875">+CONCATENATE(ESP36,ESR36)</f>
        <v>#REF!</v>
      </c>
      <c r="ESP36" s="273" t="e">
        <f t="shared" ref="ESP36" si="3876">+CONCATENATE(ESQ36,ESS36)</f>
        <v>#REF!</v>
      </c>
      <c r="ESQ36" s="273" t="e">
        <f t="shared" ref="ESQ36" si="3877">+CONCATENATE(ESR36,EST36)</f>
        <v>#REF!</v>
      </c>
      <c r="ESR36" s="273" t="e">
        <f t="shared" ref="ESR36" si="3878">+CONCATENATE(ESS36,ESU36)</f>
        <v>#REF!</v>
      </c>
      <c r="ESS36" s="273" t="e">
        <f t="shared" ref="ESS36" si="3879">+CONCATENATE(EST36,ESV36)</f>
        <v>#REF!</v>
      </c>
      <c r="EST36" s="273" t="e">
        <f t="shared" ref="EST36" si="3880">+CONCATENATE(ESU36,ESW36)</f>
        <v>#REF!</v>
      </c>
      <c r="ESU36" s="273" t="e">
        <f t="shared" ref="ESU36" si="3881">+CONCATENATE(ESV36,ESX36)</f>
        <v>#REF!</v>
      </c>
      <c r="ESV36" s="273" t="e">
        <f t="shared" ref="ESV36" si="3882">+CONCATENATE(ESW36,ESY36)</f>
        <v>#REF!</v>
      </c>
      <c r="ESW36" s="273" t="e">
        <f t="shared" ref="ESW36" si="3883">+CONCATENATE(ESX36,ESZ36)</f>
        <v>#REF!</v>
      </c>
      <c r="ESX36" s="273" t="e">
        <f t="shared" ref="ESX36" si="3884">+CONCATENATE(ESY36,ETA36)</f>
        <v>#REF!</v>
      </c>
      <c r="ESY36" s="273" t="e">
        <f t="shared" ref="ESY36" si="3885">+CONCATENATE(ESZ36,ETB36)</f>
        <v>#REF!</v>
      </c>
      <c r="ESZ36" s="273" t="e">
        <f t="shared" ref="ESZ36" si="3886">+CONCATENATE(ETA36,ETC36)</f>
        <v>#REF!</v>
      </c>
      <c r="ETA36" s="273" t="e">
        <f t="shared" ref="ETA36" si="3887">+CONCATENATE(ETB36,ETD36)</f>
        <v>#REF!</v>
      </c>
      <c r="ETB36" s="273" t="e">
        <f t="shared" ref="ETB36" si="3888">+CONCATENATE(ETC36,ETE36)</f>
        <v>#REF!</v>
      </c>
      <c r="ETC36" s="273" t="e">
        <f t="shared" ref="ETC36" si="3889">+CONCATENATE(ETD36,ETF36)</f>
        <v>#REF!</v>
      </c>
      <c r="ETD36" s="273" t="e">
        <f t="shared" ref="ETD36" si="3890">+CONCATENATE(ETE36,ETG36)</f>
        <v>#REF!</v>
      </c>
      <c r="ETE36" s="273" t="e">
        <f t="shared" ref="ETE36" si="3891">+CONCATENATE(ETF36,ETH36)</f>
        <v>#REF!</v>
      </c>
      <c r="ETF36" s="273" t="e">
        <f t="shared" ref="ETF36" si="3892">+CONCATENATE(ETG36,ETI36)</f>
        <v>#REF!</v>
      </c>
      <c r="ETG36" s="273" t="e">
        <f t="shared" ref="ETG36" si="3893">+CONCATENATE(ETH36,ETJ36)</f>
        <v>#REF!</v>
      </c>
      <c r="ETH36" s="273" t="e">
        <f t="shared" ref="ETH36" si="3894">+CONCATENATE(ETI36,ETK36)</f>
        <v>#REF!</v>
      </c>
      <c r="ETI36" s="273" t="e">
        <f t="shared" ref="ETI36" si="3895">+CONCATENATE(ETJ36,ETL36)</f>
        <v>#REF!</v>
      </c>
      <c r="ETJ36" s="273" t="e">
        <f t="shared" ref="ETJ36" si="3896">+CONCATENATE(ETK36,ETM36)</f>
        <v>#REF!</v>
      </c>
      <c r="ETK36" s="273" t="e">
        <f t="shared" ref="ETK36" si="3897">+CONCATENATE(ETL36,ETN36)</f>
        <v>#REF!</v>
      </c>
      <c r="ETL36" s="273" t="e">
        <f t="shared" ref="ETL36" si="3898">+CONCATENATE(ETM36,ETO36)</f>
        <v>#REF!</v>
      </c>
      <c r="ETM36" s="273" t="e">
        <f t="shared" ref="ETM36" si="3899">+CONCATENATE(ETN36,ETP36)</f>
        <v>#REF!</v>
      </c>
      <c r="ETN36" s="273" t="e">
        <f t="shared" ref="ETN36" si="3900">+CONCATENATE(ETO36,ETQ36)</f>
        <v>#REF!</v>
      </c>
      <c r="ETO36" s="273" t="e">
        <f t="shared" ref="ETO36" si="3901">+CONCATENATE(ETP36,ETR36)</f>
        <v>#REF!</v>
      </c>
      <c r="ETP36" s="273" t="e">
        <f t="shared" ref="ETP36" si="3902">+CONCATENATE(ETQ36,ETS36)</f>
        <v>#REF!</v>
      </c>
      <c r="ETQ36" s="273" t="e">
        <f t="shared" ref="ETQ36" si="3903">+CONCATENATE(ETR36,ETT36)</f>
        <v>#REF!</v>
      </c>
      <c r="ETR36" s="273" t="e">
        <f t="shared" ref="ETR36" si="3904">+CONCATENATE(ETS36,ETU36)</f>
        <v>#REF!</v>
      </c>
      <c r="ETS36" s="273" t="e">
        <f t="shared" ref="ETS36" si="3905">+CONCATENATE(ETT36,ETV36)</f>
        <v>#REF!</v>
      </c>
      <c r="ETT36" s="273" t="e">
        <f t="shared" ref="ETT36" si="3906">+CONCATENATE(ETU36,ETW36)</f>
        <v>#REF!</v>
      </c>
      <c r="ETU36" s="273" t="e">
        <f t="shared" ref="ETU36" si="3907">+CONCATENATE(ETV36,ETX36)</f>
        <v>#REF!</v>
      </c>
      <c r="ETV36" s="273" t="e">
        <f t="shared" ref="ETV36" si="3908">+CONCATENATE(ETW36,ETY36)</f>
        <v>#REF!</v>
      </c>
      <c r="ETW36" s="273" t="e">
        <f t="shared" ref="ETW36" si="3909">+CONCATENATE(ETX36,ETZ36)</f>
        <v>#REF!</v>
      </c>
      <c r="ETX36" s="273" t="e">
        <f t="shared" ref="ETX36" si="3910">+CONCATENATE(ETY36,EUA36)</f>
        <v>#REF!</v>
      </c>
      <c r="ETY36" s="273" t="e">
        <f t="shared" ref="ETY36" si="3911">+CONCATENATE(ETZ36,EUB36)</f>
        <v>#REF!</v>
      </c>
      <c r="ETZ36" s="273" t="e">
        <f t="shared" ref="ETZ36" si="3912">+CONCATENATE(EUA36,EUC36)</f>
        <v>#REF!</v>
      </c>
      <c r="EUA36" s="273" t="e">
        <f t="shared" ref="EUA36" si="3913">+CONCATENATE(EUB36,EUD36)</f>
        <v>#REF!</v>
      </c>
      <c r="EUB36" s="273" t="e">
        <f t="shared" ref="EUB36" si="3914">+CONCATENATE(EUC36,EUE36)</f>
        <v>#REF!</v>
      </c>
      <c r="EUC36" s="273" t="e">
        <f t="shared" ref="EUC36" si="3915">+CONCATENATE(EUD36,EUF36)</f>
        <v>#REF!</v>
      </c>
      <c r="EUD36" s="273" t="e">
        <f t="shared" ref="EUD36" si="3916">+CONCATENATE(EUE36,EUG36)</f>
        <v>#REF!</v>
      </c>
      <c r="EUE36" s="273" t="e">
        <f t="shared" ref="EUE36" si="3917">+CONCATENATE(EUF36,EUH36)</f>
        <v>#REF!</v>
      </c>
      <c r="EUF36" s="273" t="e">
        <f t="shared" ref="EUF36" si="3918">+CONCATENATE(EUG36,EUI36)</f>
        <v>#REF!</v>
      </c>
      <c r="EUG36" s="273" t="e">
        <f t="shared" ref="EUG36" si="3919">+CONCATENATE(EUH36,EUJ36)</f>
        <v>#REF!</v>
      </c>
      <c r="EUH36" s="273" t="e">
        <f t="shared" ref="EUH36" si="3920">+CONCATENATE(EUI36,EUK36)</f>
        <v>#REF!</v>
      </c>
      <c r="EUI36" s="273" t="e">
        <f t="shared" ref="EUI36" si="3921">+CONCATENATE(EUJ36,EUL36)</f>
        <v>#REF!</v>
      </c>
      <c r="EUJ36" s="273" t="e">
        <f t="shared" ref="EUJ36" si="3922">+CONCATENATE(EUK36,EUM36)</f>
        <v>#REF!</v>
      </c>
      <c r="EUK36" s="273" t="e">
        <f t="shared" ref="EUK36" si="3923">+CONCATENATE(EUL36,EUN36)</f>
        <v>#REF!</v>
      </c>
      <c r="EUL36" s="273" t="e">
        <f t="shared" ref="EUL36" si="3924">+CONCATENATE(EUM36,EUO36)</f>
        <v>#REF!</v>
      </c>
      <c r="EUM36" s="273" t="e">
        <f t="shared" ref="EUM36" si="3925">+CONCATENATE(EUN36,EUP36)</f>
        <v>#REF!</v>
      </c>
      <c r="EUN36" s="273" t="e">
        <f t="shared" ref="EUN36" si="3926">+CONCATENATE(EUO36,EUQ36)</f>
        <v>#REF!</v>
      </c>
      <c r="EUO36" s="273" t="e">
        <f t="shared" ref="EUO36" si="3927">+CONCATENATE(EUP36,EUR36)</f>
        <v>#REF!</v>
      </c>
      <c r="EUP36" s="273" t="e">
        <f t="shared" ref="EUP36" si="3928">+CONCATENATE(EUQ36,EUS36)</f>
        <v>#REF!</v>
      </c>
      <c r="EUQ36" s="273" t="e">
        <f t="shared" ref="EUQ36" si="3929">+CONCATENATE(EUR36,EUT36)</f>
        <v>#REF!</v>
      </c>
      <c r="EUR36" s="273" t="e">
        <f t="shared" ref="EUR36" si="3930">+CONCATENATE(EUS36,EUU36)</f>
        <v>#REF!</v>
      </c>
      <c r="EUS36" s="273" t="e">
        <f t="shared" ref="EUS36" si="3931">+CONCATENATE(EUT36,EUV36)</f>
        <v>#REF!</v>
      </c>
      <c r="EUT36" s="273" t="e">
        <f t="shared" ref="EUT36" si="3932">+CONCATENATE(EUU36,EUW36)</f>
        <v>#REF!</v>
      </c>
      <c r="EUU36" s="273" t="e">
        <f t="shared" ref="EUU36" si="3933">+CONCATENATE(EUV36,EUX36)</f>
        <v>#REF!</v>
      </c>
      <c r="EUV36" s="273" t="e">
        <f t="shared" ref="EUV36" si="3934">+CONCATENATE(EUW36,EUY36)</f>
        <v>#REF!</v>
      </c>
      <c r="EUW36" s="273" t="e">
        <f t="shared" ref="EUW36" si="3935">+CONCATENATE(EUX36,EUZ36)</f>
        <v>#REF!</v>
      </c>
      <c r="EUX36" s="273" t="e">
        <f t="shared" ref="EUX36" si="3936">+CONCATENATE(EUY36,EVA36)</f>
        <v>#REF!</v>
      </c>
      <c r="EUY36" s="273" t="e">
        <f t="shared" ref="EUY36" si="3937">+CONCATENATE(EUZ36,EVB36)</f>
        <v>#REF!</v>
      </c>
      <c r="EUZ36" s="273" t="e">
        <f t="shared" ref="EUZ36" si="3938">+CONCATENATE(EVA36,EVC36)</f>
        <v>#REF!</v>
      </c>
      <c r="EVA36" s="273" t="e">
        <f t="shared" ref="EVA36" si="3939">+CONCATENATE(EVB36,EVD36)</f>
        <v>#REF!</v>
      </c>
      <c r="EVB36" s="273" t="e">
        <f t="shared" ref="EVB36" si="3940">+CONCATENATE(EVC36,EVE36)</f>
        <v>#REF!</v>
      </c>
      <c r="EVC36" s="273" t="e">
        <f t="shared" ref="EVC36" si="3941">+CONCATENATE(EVD36,EVF36)</f>
        <v>#REF!</v>
      </c>
      <c r="EVD36" s="273" t="e">
        <f t="shared" ref="EVD36" si="3942">+CONCATENATE(EVE36,EVG36)</f>
        <v>#REF!</v>
      </c>
      <c r="EVE36" s="273" t="e">
        <f t="shared" ref="EVE36" si="3943">+CONCATENATE(EVF36,EVH36)</f>
        <v>#REF!</v>
      </c>
      <c r="EVF36" s="273" t="e">
        <f t="shared" ref="EVF36" si="3944">+CONCATENATE(EVG36,EVI36)</f>
        <v>#REF!</v>
      </c>
      <c r="EVG36" s="273" t="e">
        <f t="shared" ref="EVG36" si="3945">+CONCATENATE(EVH36,EVJ36)</f>
        <v>#REF!</v>
      </c>
      <c r="EVH36" s="273" t="e">
        <f t="shared" ref="EVH36" si="3946">+CONCATENATE(EVI36,EVK36)</f>
        <v>#REF!</v>
      </c>
      <c r="EVI36" s="273" t="e">
        <f t="shared" ref="EVI36" si="3947">+CONCATENATE(EVJ36,EVL36)</f>
        <v>#REF!</v>
      </c>
      <c r="EVJ36" s="273" t="e">
        <f t="shared" ref="EVJ36" si="3948">+CONCATENATE(EVK36,EVM36)</f>
        <v>#REF!</v>
      </c>
      <c r="EVK36" s="273" t="e">
        <f t="shared" ref="EVK36" si="3949">+CONCATENATE(EVL36,EVN36)</f>
        <v>#REF!</v>
      </c>
      <c r="EVL36" s="273" t="e">
        <f t="shared" ref="EVL36" si="3950">+CONCATENATE(EVM36,EVO36)</f>
        <v>#REF!</v>
      </c>
      <c r="EVM36" s="273" t="e">
        <f t="shared" ref="EVM36" si="3951">+CONCATENATE(EVN36,EVP36)</f>
        <v>#REF!</v>
      </c>
      <c r="EVN36" s="273" t="e">
        <f t="shared" ref="EVN36" si="3952">+CONCATENATE(EVO36,EVQ36)</f>
        <v>#REF!</v>
      </c>
      <c r="EVO36" s="273" t="e">
        <f t="shared" ref="EVO36" si="3953">+CONCATENATE(EVP36,EVR36)</f>
        <v>#REF!</v>
      </c>
      <c r="EVP36" s="273" t="e">
        <f t="shared" ref="EVP36" si="3954">+CONCATENATE(EVQ36,EVS36)</f>
        <v>#REF!</v>
      </c>
      <c r="EVQ36" s="273" t="e">
        <f t="shared" ref="EVQ36" si="3955">+CONCATENATE(EVR36,EVT36)</f>
        <v>#REF!</v>
      </c>
      <c r="EVR36" s="273" t="e">
        <f t="shared" ref="EVR36" si="3956">+CONCATENATE(EVS36,EVU36)</f>
        <v>#REF!</v>
      </c>
      <c r="EVS36" s="273" t="e">
        <f t="shared" ref="EVS36" si="3957">+CONCATENATE(EVT36,EVV36)</f>
        <v>#REF!</v>
      </c>
      <c r="EVT36" s="273" t="e">
        <f t="shared" ref="EVT36" si="3958">+CONCATENATE(EVU36,EVW36)</f>
        <v>#REF!</v>
      </c>
      <c r="EVU36" s="273" t="e">
        <f t="shared" ref="EVU36" si="3959">+CONCATENATE(EVV36,EVX36)</f>
        <v>#REF!</v>
      </c>
      <c r="EVV36" s="273" t="e">
        <f t="shared" ref="EVV36" si="3960">+CONCATENATE(EVW36,EVY36)</f>
        <v>#REF!</v>
      </c>
      <c r="EVW36" s="273" t="e">
        <f t="shared" ref="EVW36" si="3961">+CONCATENATE(EVX36,EVZ36)</f>
        <v>#REF!</v>
      </c>
      <c r="EVX36" s="273" t="e">
        <f t="shared" ref="EVX36" si="3962">+CONCATENATE(EVY36,EWA36)</f>
        <v>#REF!</v>
      </c>
      <c r="EVY36" s="273" t="e">
        <f t="shared" ref="EVY36" si="3963">+CONCATENATE(EVZ36,EWB36)</f>
        <v>#REF!</v>
      </c>
      <c r="EVZ36" s="273" t="e">
        <f t="shared" ref="EVZ36" si="3964">+CONCATENATE(EWA36,EWC36)</f>
        <v>#REF!</v>
      </c>
      <c r="EWA36" s="273" t="e">
        <f t="shared" ref="EWA36" si="3965">+CONCATENATE(EWB36,EWD36)</f>
        <v>#REF!</v>
      </c>
      <c r="EWB36" s="273" t="e">
        <f t="shared" ref="EWB36" si="3966">+CONCATENATE(EWC36,EWE36)</f>
        <v>#REF!</v>
      </c>
      <c r="EWC36" s="273" t="e">
        <f t="shared" ref="EWC36" si="3967">+CONCATENATE(EWD36,EWF36)</f>
        <v>#REF!</v>
      </c>
      <c r="EWD36" s="273" t="e">
        <f t="shared" ref="EWD36" si="3968">+CONCATENATE(EWE36,EWG36)</f>
        <v>#REF!</v>
      </c>
      <c r="EWE36" s="273" t="e">
        <f t="shared" ref="EWE36" si="3969">+CONCATENATE(EWF36,EWH36)</f>
        <v>#REF!</v>
      </c>
      <c r="EWF36" s="273" t="e">
        <f t="shared" ref="EWF36" si="3970">+CONCATENATE(EWG36,EWI36)</f>
        <v>#REF!</v>
      </c>
      <c r="EWG36" s="273" t="e">
        <f t="shared" ref="EWG36" si="3971">+CONCATENATE(EWH36,EWJ36)</f>
        <v>#REF!</v>
      </c>
      <c r="EWH36" s="273" t="e">
        <f t="shared" ref="EWH36" si="3972">+CONCATENATE(EWI36,EWK36)</f>
        <v>#REF!</v>
      </c>
      <c r="EWI36" s="273" t="e">
        <f t="shared" ref="EWI36" si="3973">+CONCATENATE(EWJ36,EWL36)</f>
        <v>#REF!</v>
      </c>
      <c r="EWJ36" s="273" t="e">
        <f t="shared" ref="EWJ36" si="3974">+CONCATENATE(EWK36,EWM36)</f>
        <v>#REF!</v>
      </c>
      <c r="EWK36" s="273" t="e">
        <f t="shared" ref="EWK36" si="3975">+CONCATENATE(EWL36,EWN36)</f>
        <v>#REF!</v>
      </c>
      <c r="EWL36" s="273" t="e">
        <f t="shared" ref="EWL36" si="3976">+CONCATENATE(EWM36,EWO36)</f>
        <v>#REF!</v>
      </c>
      <c r="EWM36" s="273" t="e">
        <f t="shared" ref="EWM36" si="3977">+CONCATENATE(EWN36,EWP36)</f>
        <v>#REF!</v>
      </c>
      <c r="EWN36" s="273" t="e">
        <f t="shared" ref="EWN36" si="3978">+CONCATENATE(EWO36,EWQ36)</f>
        <v>#REF!</v>
      </c>
      <c r="EWO36" s="273" t="e">
        <f t="shared" ref="EWO36" si="3979">+CONCATENATE(EWP36,EWR36)</f>
        <v>#REF!</v>
      </c>
      <c r="EWP36" s="273" t="e">
        <f t="shared" ref="EWP36" si="3980">+CONCATENATE(EWQ36,EWS36)</f>
        <v>#REF!</v>
      </c>
      <c r="EWQ36" s="273" t="e">
        <f t="shared" ref="EWQ36" si="3981">+CONCATENATE(EWR36,EWT36)</f>
        <v>#REF!</v>
      </c>
      <c r="EWR36" s="273" t="e">
        <f t="shared" ref="EWR36" si="3982">+CONCATENATE(EWS36,EWU36)</f>
        <v>#REF!</v>
      </c>
      <c r="EWS36" s="273" t="e">
        <f t="shared" ref="EWS36" si="3983">+CONCATENATE(EWT36,EWV36)</f>
        <v>#REF!</v>
      </c>
      <c r="EWT36" s="273" t="e">
        <f t="shared" ref="EWT36" si="3984">+CONCATENATE(EWU36,EWW36)</f>
        <v>#REF!</v>
      </c>
      <c r="EWU36" s="273" t="e">
        <f t="shared" ref="EWU36" si="3985">+CONCATENATE(EWV36,EWX36)</f>
        <v>#REF!</v>
      </c>
      <c r="EWV36" s="273" t="e">
        <f t="shared" ref="EWV36" si="3986">+CONCATENATE(EWW36,EWY36)</f>
        <v>#REF!</v>
      </c>
      <c r="EWW36" s="273" t="e">
        <f t="shared" ref="EWW36" si="3987">+CONCATENATE(EWX36,EWZ36)</f>
        <v>#REF!</v>
      </c>
      <c r="EWX36" s="273" t="e">
        <f t="shared" ref="EWX36" si="3988">+CONCATENATE(EWY36,EXA36)</f>
        <v>#REF!</v>
      </c>
      <c r="EWY36" s="273" t="e">
        <f t="shared" ref="EWY36" si="3989">+CONCATENATE(EWZ36,EXB36)</f>
        <v>#REF!</v>
      </c>
      <c r="EWZ36" s="273" t="e">
        <f t="shared" ref="EWZ36" si="3990">+CONCATENATE(EXA36,EXC36)</f>
        <v>#REF!</v>
      </c>
      <c r="EXA36" s="273" t="e">
        <f t="shared" ref="EXA36" si="3991">+CONCATENATE(EXB36,EXD36)</f>
        <v>#REF!</v>
      </c>
      <c r="EXB36" s="273" t="e">
        <f t="shared" ref="EXB36" si="3992">+CONCATENATE(EXC36,EXE36)</f>
        <v>#REF!</v>
      </c>
      <c r="EXC36" s="273" t="e">
        <f t="shared" ref="EXC36" si="3993">+CONCATENATE(EXD36,EXF36)</f>
        <v>#REF!</v>
      </c>
      <c r="EXD36" s="273" t="e">
        <f t="shared" ref="EXD36" si="3994">+CONCATENATE(EXE36,EXG36)</f>
        <v>#REF!</v>
      </c>
      <c r="EXE36" s="273" t="e">
        <f t="shared" ref="EXE36" si="3995">+CONCATENATE(EXF36,EXH36)</f>
        <v>#REF!</v>
      </c>
      <c r="EXF36" s="273" t="e">
        <f t="shared" ref="EXF36" si="3996">+CONCATENATE(EXG36,EXI36)</f>
        <v>#REF!</v>
      </c>
      <c r="EXG36" s="273" t="e">
        <f t="shared" ref="EXG36" si="3997">+CONCATENATE(EXH36,EXJ36)</f>
        <v>#REF!</v>
      </c>
      <c r="EXH36" s="273" t="e">
        <f t="shared" ref="EXH36" si="3998">+CONCATENATE(EXI36,EXK36)</f>
        <v>#REF!</v>
      </c>
      <c r="EXI36" s="273" t="e">
        <f t="shared" ref="EXI36" si="3999">+CONCATENATE(EXJ36,EXL36)</f>
        <v>#REF!</v>
      </c>
      <c r="EXJ36" s="273" t="e">
        <f t="shared" ref="EXJ36" si="4000">+CONCATENATE(EXK36,EXM36)</f>
        <v>#REF!</v>
      </c>
      <c r="EXK36" s="273" t="e">
        <f t="shared" ref="EXK36" si="4001">+CONCATENATE(EXL36,EXN36)</f>
        <v>#REF!</v>
      </c>
      <c r="EXL36" s="273" t="e">
        <f t="shared" ref="EXL36" si="4002">+CONCATENATE(EXM36,EXO36)</f>
        <v>#REF!</v>
      </c>
      <c r="EXM36" s="273" t="e">
        <f t="shared" ref="EXM36" si="4003">+CONCATENATE(EXN36,EXP36)</f>
        <v>#REF!</v>
      </c>
      <c r="EXN36" s="273" t="e">
        <f t="shared" ref="EXN36" si="4004">+CONCATENATE(EXO36,EXQ36)</f>
        <v>#REF!</v>
      </c>
      <c r="EXO36" s="273" t="e">
        <f t="shared" ref="EXO36" si="4005">+CONCATENATE(EXP36,EXR36)</f>
        <v>#REF!</v>
      </c>
      <c r="EXP36" s="273" t="e">
        <f t="shared" ref="EXP36" si="4006">+CONCATENATE(EXQ36,EXS36)</f>
        <v>#REF!</v>
      </c>
      <c r="EXQ36" s="273" t="e">
        <f t="shared" ref="EXQ36" si="4007">+CONCATENATE(EXR36,EXT36)</f>
        <v>#REF!</v>
      </c>
      <c r="EXR36" s="273" t="e">
        <f t="shared" ref="EXR36" si="4008">+CONCATENATE(EXS36,EXU36)</f>
        <v>#REF!</v>
      </c>
      <c r="EXS36" s="273" t="e">
        <f t="shared" ref="EXS36" si="4009">+CONCATENATE(EXT36,EXV36)</f>
        <v>#REF!</v>
      </c>
      <c r="EXT36" s="273" t="e">
        <f t="shared" ref="EXT36" si="4010">+CONCATENATE(EXU36,EXW36)</f>
        <v>#REF!</v>
      </c>
      <c r="EXU36" s="273" t="e">
        <f t="shared" ref="EXU36" si="4011">+CONCATENATE(EXV36,EXX36)</f>
        <v>#REF!</v>
      </c>
      <c r="EXV36" s="273" t="e">
        <f t="shared" ref="EXV36" si="4012">+CONCATENATE(EXW36,EXY36)</f>
        <v>#REF!</v>
      </c>
      <c r="EXW36" s="273" t="e">
        <f t="shared" ref="EXW36" si="4013">+CONCATENATE(EXX36,EXZ36)</f>
        <v>#REF!</v>
      </c>
      <c r="EXX36" s="273" t="e">
        <f t="shared" ref="EXX36" si="4014">+CONCATENATE(EXY36,EYA36)</f>
        <v>#REF!</v>
      </c>
      <c r="EXY36" s="273" t="e">
        <f t="shared" ref="EXY36" si="4015">+CONCATENATE(EXZ36,EYB36)</f>
        <v>#REF!</v>
      </c>
      <c r="EXZ36" s="273" t="e">
        <f t="shared" ref="EXZ36" si="4016">+CONCATENATE(EYA36,EYC36)</f>
        <v>#REF!</v>
      </c>
      <c r="EYA36" s="273" t="e">
        <f t="shared" ref="EYA36" si="4017">+CONCATENATE(EYB36,EYD36)</f>
        <v>#REF!</v>
      </c>
      <c r="EYB36" s="273" t="e">
        <f t="shared" ref="EYB36" si="4018">+CONCATENATE(EYC36,EYE36)</f>
        <v>#REF!</v>
      </c>
      <c r="EYC36" s="273" t="e">
        <f t="shared" ref="EYC36" si="4019">+CONCATENATE(EYD36,EYF36)</f>
        <v>#REF!</v>
      </c>
      <c r="EYD36" s="273" t="e">
        <f t="shared" ref="EYD36" si="4020">+CONCATENATE(EYE36,EYG36)</f>
        <v>#REF!</v>
      </c>
      <c r="EYE36" s="273" t="e">
        <f t="shared" ref="EYE36" si="4021">+CONCATENATE(EYF36,EYH36)</f>
        <v>#REF!</v>
      </c>
      <c r="EYF36" s="273" t="e">
        <f t="shared" ref="EYF36" si="4022">+CONCATENATE(EYG36,EYI36)</f>
        <v>#REF!</v>
      </c>
      <c r="EYG36" s="273" t="e">
        <f t="shared" ref="EYG36" si="4023">+CONCATENATE(EYH36,EYJ36)</f>
        <v>#REF!</v>
      </c>
      <c r="EYH36" s="273" t="e">
        <f t="shared" ref="EYH36" si="4024">+CONCATENATE(EYI36,EYK36)</f>
        <v>#REF!</v>
      </c>
      <c r="EYI36" s="273" t="e">
        <f t="shared" ref="EYI36" si="4025">+CONCATENATE(EYJ36,EYL36)</f>
        <v>#REF!</v>
      </c>
      <c r="EYJ36" s="273" t="e">
        <f t="shared" ref="EYJ36" si="4026">+CONCATENATE(EYK36,EYM36)</f>
        <v>#REF!</v>
      </c>
      <c r="EYK36" s="273" t="e">
        <f t="shared" ref="EYK36" si="4027">+CONCATENATE(EYL36,EYN36)</f>
        <v>#REF!</v>
      </c>
      <c r="EYL36" s="273" t="e">
        <f t="shared" ref="EYL36" si="4028">+CONCATENATE(EYM36,EYO36)</f>
        <v>#REF!</v>
      </c>
      <c r="EYM36" s="273" t="e">
        <f t="shared" ref="EYM36" si="4029">+CONCATENATE(EYN36,EYP36)</f>
        <v>#REF!</v>
      </c>
      <c r="EYN36" s="273" t="e">
        <f t="shared" ref="EYN36" si="4030">+CONCATENATE(EYO36,EYQ36)</f>
        <v>#REF!</v>
      </c>
      <c r="EYO36" s="273" t="e">
        <f t="shared" ref="EYO36" si="4031">+CONCATENATE(EYP36,EYR36)</f>
        <v>#REF!</v>
      </c>
      <c r="EYP36" s="273" t="e">
        <f t="shared" ref="EYP36" si="4032">+CONCATENATE(EYQ36,EYS36)</f>
        <v>#REF!</v>
      </c>
      <c r="EYQ36" s="273" t="e">
        <f t="shared" ref="EYQ36" si="4033">+CONCATENATE(EYR36,EYT36)</f>
        <v>#REF!</v>
      </c>
      <c r="EYR36" s="273" t="e">
        <f t="shared" ref="EYR36" si="4034">+CONCATENATE(EYS36,EYU36)</f>
        <v>#REF!</v>
      </c>
      <c r="EYS36" s="273" t="e">
        <f t="shared" ref="EYS36" si="4035">+CONCATENATE(EYT36,EYV36)</f>
        <v>#REF!</v>
      </c>
      <c r="EYT36" s="273" t="e">
        <f t="shared" ref="EYT36" si="4036">+CONCATENATE(EYU36,EYW36)</f>
        <v>#REF!</v>
      </c>
      <c r="EYU36" s="273" t="e">
        <f t="shared" ref="EYU36" si="4037">+CONCATENATE(EYV36,EYX36)</f>
        <v>#REF!</v>
      </c>
      <c r="EYV36" s="273" t="e">
        <f t="shared" ref="EYV36" si="4038">+CONCATENATE(EYW36,EYY36)</f>
        <v>#REF!</v>
      </c>
      <c r="EYW36" s="273" t="e">
        <f t="shared" ref="EYW36" si="4039">+CONCATENATE(EYX36,EYZ36)</f>
        <v>#REF!</v>
      </c>
      <c r="EYX36" s="273" t="e">
        <f t="shared" ref="EYX36" si="4040">+CONCATENATE(EYY36,EZA36)</f>
        <v>#REF!</v>
      </c>
      <c r="EYY36" s="273" t="e">
        <f t="shared" ref="EYY36" si="4041">+CONCATENATE(EYZ36,EZB36)</f>
        <v>#REF!</v>
      </c>
      <c r="EYZ36" s="273" t="e">
        <f t="shared" ref="EYZ36" si="4042">+CONCATENATE(EZA36,EZC36)</f>
        <v>#REF!</v>
      </c>
      <c r="EZA36" s="273" t="e">
        <f t="shared" ref="EZA36" si="4043">+CONCATENATE(EZB36,EZD36)</f>
        <v>#REF!</v>
      </c>
      <c r="EZB36" s="273" t="e">
        <f t="shared" ref="EZB36" si="4044">+CONCATENATE(EZC36,EZE36)</f>
        <v>#REF!</v>
      </c>
      <c r="EZC36" s="273" t="e">
        <f t="shared" ref="EZC36" si="4045">+CONCATENATE(EZD36,EZF36)</f>
        <v>#REF!</v>
      </c>
      <c r="EZD36" s="273" t="e">
        <f t="shared" ref="EZD36" si="4046">+CONCATENATE(EZE36,EZG36)</f>
        <v>#REF!</v>
      </c>
      <c r="EZE36" s="273" t="e">
        <f t="shared" ref="EZE36" si="4047">+CONCATENATE(EZF36,EZH36)</f>
        <v>#REF!</v>
      </c>
      <c r="EZF36" s="273" t="e">
        <f t="shared" ref="EZF36" si="4048">+CONCATENATE(EZG36,EZI36)</f>
        <v>#REF!</v>
      </c>
      <c r="EZG36" s="273" t="e">
        <f t="shared" ref="EZG36" si="4049">+CONCATENATE(EZH36,EZJ36)</f>
        <v>#REF!</v>
      </c>
      <c r="EZH36" s="273" t="e">
        <f t="shared" ref="EZH36" si="4050">+CONCATENATE(EZI36,EZK36)</f>
        <v>#REF!</v>
      </c>
      <c r="EZI36" s="273" t="e">
        <f t="shared" ref="EZI36" si="4051">+CONCATENATE(EZJ36,EZL36)</f>
        <v>#REF!</v>
      </c>
      <c r="EZJ36" s="273" t="e">
        <f t="shared" ref="EZJ36" si="4052">+CONCATENATE(EZK36,EZM36)</f>
        <v>#REF!</v>
      </c>
      <c r="EZK36" s="273" t="e">
        <f t="shared" ref="EZK36" si="4053">+CONCATENATE(EZL36,EZN36)</f>
        <v>#REF!</v>
      </c>
      <c r="EZL36" s="273" t="e">
        <f t="shared" ref="EZL36" si="4054">+CONCATENATE(EZM36,EZO36)</f>
        <v>#REF!</v>
      </c>
      <c r="EZM36" s="273" t="e">
        <f t="shared" ref="EZM36" si="4055">+CONCATENATE(EZN36,EZP36)</f>
        <v>#REF!</v>
      </c>
      <c r="EZN36" s="273" t="e">
        <f t="shared" ref="EZN36" si="4056">+CONCATENATE(EZO36,EZQ36)</f>
        <v>#REF!</v>
      </c>
      <c r="EZO36" s="273" t="e">
        <f t="shared" ref="EZO36" si="4057">+CONCATENATE(EZP36,EZR36)</f>
        <v>#REF!</v>
      </c>
      <c r="EZP36" s="273" t="e">
        <f t="shared" ref="EZP36" si="4058">+CONCATENATE(EZQ36,EZS36)</f>
        <v>#REF!</v>
      </c>
      <c r="EZQ36" s="273" t="e">
        <f t="shared" ref="EZQ36" si="4059">+CONCATENATE(EZR36,EZT36)</f>
        <v>#REF!</v>
      </c>
      <c r="EZR36" s="273" t="e">
        <f t="shared" ref="EZR36" si="4060">+CONCATENATE(EZS36,EZU36)</f>
        <v>#REF!</v>
      </c>
      <c r="EZS36" s="273" t="e">
        <f t="shared" ref="EZS36" si="4061">+CONCATENATE(EZT36,EZV36)</f>
        <v>#REF!</v>
      </c>
      <c r="EZT36" s="273" t="e">
        <f t="shared" ref="EZT36" si="4062">+CONCATENATE(EZU36,EZW36)</f>
        <v>#REF!</v>
      </c>
      <c r="EZU36" s="273" t="e">
        <f t="shared" ref="EZU36" si="4063">+CONCATENATE(EZV36,EZX36)</f>
        <v>#REF!</v>
      </c>
      <c r="EZV36" s="273" t="e">
        <f t="shared" ref="EZV36" si="4064">+CONCATENATE(EZW36,EZY36)</f>
        <v>#REF!</v>
      </c>
      <c r="EZW36" s="273" t="e">
        <f t="shared" ref="EZW36" si="4065">+CONCATENATE(EZX36,EZZ36)</f>
        <v>#REF!</v>
      </c>
      <c r="EZX36" s="273" t="e">
        <f t="shared" ref="EZX36" si="4066">+CONCATENATE(EZY36,FAA36)</f>
        <v>#REF!</v>
      </c>
      <c r="EZY36" s="273" t="e">
        <f t="shared" ref="EZY36" si="4067">+CONCATENATE(EZZ36,FAB36)</f>
        <v>#REF!</v>
      </c>
      <c r="EZZ36" s="273" t="e">
        <f t="shared" ref="EZZ36" si="4068">+CONCATENATE(FAA36,FAC36)</f>
        <v>#REF!</v>
      </c>
      <c r="FAA36" s="273" t="e">
        <f t="shared" ref="FAA36" si="4069">+CONCATENATE(FAB36,FAD36)</f>
        <v>#REF!</v>
      </c>
      <c r="FAB36" s="273" t="e">
        <f t="shared" ref="FAB36" si="4070">+CONCATENATE(FAC36,FAE36)</f>
        <v>#REF!</v>
      </c>
      <c r="FAC36" s="273" t="e">
        <f t="shared" ref="FAC36" si="4071">+CONCATENATE(FAD36,FAF36)</f>
        <v>#REF!</v>
      </c>
      <c r="FAD36" s="273" t="e">
        <f t="shared" ref="FAD36" si="4072">+CONCATENATE(FAE36,FAG36)</f>
        <v>#REF!</v>
      </c>
      <c r="FAE36" s="273" t="e">
        <f t="shared" ref="FAE36" si="4073">+CONCATENATE(FAF36,FAH36)</f>
        <v>#REF!</v>
      </c>
      <c r="FAF36" s="273" t="e">
        <f t="shared" ref="FAF36" si="4074">+CONCATENATE(FAG36,FAI36)</f>
        <v>#REF!</v>
      </c>
      <c r="FAG36" s="273" t="e">
        <f t="shared" ref="FAG36" si="4075">+CONCATENATE(FAH36,FAJ36)</f>
        <v>#REF!</v>
      </c>
      <c r="FAH36" s="273" t="e">
        <f t="shared" ref="FAH36" si="4076">+CONCATENATE(FAI36,FAK36)</f>
        <v>#REF!</v>
      </c>
      <c r="FAI36" s="273" t="e">
        <f t="shared" ref="FAI36" si="4077">+CONCATENATE(FAJ36,FAL36)</f>
        <v>#REF!</v>
      </c>
      <c r="FAJ36" s="273" t="e">
        <f t="shared" ref="FAJ36" si="4078">+CONCATENATE(FAK36,FAM36)</f>
        <v>#REF!</v>
      </c>
      <c r="FAK36" s="273" t="e">
        <f t="shared" ref="FAK36" si="4079">+CONCATENATE(FAL36,FAN36)</f>
        <v>#REF!</v>
      </c>
      <c r="FAL36" s="273" t="e">
        <f t="shared" ref="FAL36" si="4080">+CONCATENATE(FAM36,FAO36)</f>
        <v>#REF!</v>
      </c>
      <c r="FAM36" s="273" t="e">
        <f t="shared" ref="FAM36" si="4081">+CONCATENATE(FAN36,FAP36)</f>
        <v>#REF!</v>
      </c>
      <c r="FAN36" s="273" t="e">
        <f t="shared" ref="FAN36" si="4082">+CONCATENATE(FAO36,FAQ36)</f>
        <v>#REF!</v>
      </c>
      <c r="FAO36" s="273" t="e">
        <f t="shared" ref="FAO36" si="4083">+CONCATENATE(FAP36,FAR36)</f>
        <v>#REF!</v>
      </c>
      <c r="FAP36" s="273" t="e">
        <f t="shared" ref="FAP36" si="4084">+CONCATENATE(FAQ36,FAS36)</f>
        <v>#REF!</v>
      </c>
      <c r="FAQ36" s="273" t="e">
        <f t="shared" ref="FAQ36" si="4085">+CONCATENATE(FAR36,FAT36)</f>
        <v>#REF!</v>
      </c>
      <c r="FAR36" s="273" t="e">
        <f t="shared" ref="FAR36" si="4086">+CONCATENATE(FAS36,FAU36)</f>
        <v>#REF!</v>
      </c>
      <c r="FAS36" s="273" t="e">
        <f t="shared" ref="FAS36" si="4087">+CONCATENATE(FAT36,FAV36)</f>
        <v>#REF!</v>
      </c>
      <c r="FAT36" s="273" t="e">
        <f t="shared" ref="FAT36" si="4088">+CONCATENATE(FAU36,FAW36)</f>
        <v>#REF!</v>
      </c>
      <c r="FAU36" s="273" t="e">
        <f t="shared" ref="FAU36" si="4089">+CONCATENATE(FAV36,FAX36)</f>
        <v>#REF!</v>
      </c>
      <c r="FAV36" s="273" t="e">
        <f t="shared" ref="FAV36" si="4090">+CONCATENATE(FAW36,FAY36)</f>
        <v>#REF!</v>
      </c>
      <c r="FAW36" s="273" t="e">
        <f t="shared" ref="FAW36" si="4091">+CONCATENATE(FAX36,FAZ36)</f>
        <v>#REF!</v>
      </c>
      <c r="FAX36" s="273" t="e">
        <f t="shared" ref="FAX36" si="4092">+CONCATENATE(FAY36,FBA36)</f>
        <v>#REF!</v>
      </c>
      <c r="FAY36" s="273" t="e">
        <f t="shared" ref="FAY36" si="4093">+CONCATENATE(FAZ36,FBB36)</f>
        <v>#REF!</v>
      </c>
      <c r="FAZ36" s="273" t="e">
        <f t="shared" ref="FAZ36" si="4094">+CONCATENATE(FBA36,FBC36)</f>
        <v>#REF!</v>
      </c>
      <c r="FBA36" s="273" t="e">
        <f t="shared" ref="FBA36" si="4095">+CONCATENATE(FBB36,FBD36)</f>
        <v>#REF!</v>
      </c>
      <c r="FBB36" s="273" t="e">
        <f t="shared" ref="FBB36" si="4096">+CONCATENATE(FBC36,FBE36)</f>
        <v>#REF!</v>
      </c>
      <c r="FBC36" s="273" t="e">
        <f t="shared" ref="FBC36" si="4097">+CONCATENATE(FBD36,FBF36)</f>
        <v>#REF!</v>
      </c>
      <c r="FBD36" s="273" t="e">
        <f t="shared" ref="FBD36" si="4098">+CONCATENATE(FBE36,FBG36)</f>
        <v>#REF!</v>
      </c>
      <c r="FBE36" s="273" t="e">
        <f t="shared" ref="FBE36" si="4099">+CONCATENATE(FBF36,FBH36)</f>
        <v>#REF!</v>
      </c>
      <c r="FBF36" s="273" t="e">
        <f t="shared" ref="FBF36" si="4100">+CONCATENATE(FBG36,FBI36)</f>
        <v>#REF!</v>
      </c>
      <c r="FBG36" s="273" t="e">
        <f t="shared" ref="FBG36" si="4101">+CONCATENATE(FBH36,FBJ36)</f>
        <v>#REF!</v>
      </c>
      <c r="FBH36" s="273" t="e">
        <f t="shared" ref="FBH36" si="4102">+CONCATENATE(FBI36,FBK36)</f>
        <v>#REF!</v>
      </c>
      <c r="FBI36" s="273" t="e">
        <f t="shared" ref="FBI36" si="4103">+CONCATENATE(FBJ36,FBL36)</f>
        <v>#REF!</v>
      </c>
      <c r="FBJ36" s="273" t="e">
        <f t="shared" ref="FBJ36" si="4104">+CONCATENATE(FBK36,FBM36)</f>
        <v>#REF!</v>
      </c>
      <c r="FBK36" s="273" t="e">
        <f t="shared" ref="FBK36" si="4105">+CONCATENATE(FBL36,FBN36)</f>
        <v>#REF!</v>
      </c>
      <c r="FBL36" s="273" t="e">
        <f t="shared" ref="FBL36" si="4106">+CONCATENATE(FBM36,FBO36)</f>
        <v>#REF!</v>
      </c>
      <c r="FBM36" s="273" t="e">
        <f t="shared" ref="FBM36" si="4107">+CONCATENATE(FBN36,FBP36)</f>
        <v>#REF!</v>
      </c>
      <c r="FBN36" s="273" t="e">
        <f t="shared" ref="FBN36" si="4108">+CONCATENATE(FBO36,FBQ36)</f>
        <v>#REF!</v>
      </c>
      <c r="FBO36" s="273" t="e">
        <f t="shared" ref="FBO36" si="4109">+CONCATENATE(FBP36,FBR36)</f>
        <v>#REF!</v>
      </c>
      <c r="FBP36" s="273" t="e">
        <f t="shared" ref="FBP36" si="4110">+CONCATENATE(FBQ36,FBS36)</f>
        <v>#REF!</v>
      </c>
      <c r="FBQ36" s="273" t="e">
        <f t="shared" ref="FBQ36" si="4111">+CONCATENATE(FBR36,FBT36)</f>
        <v>#REF!</v>
      </c>
      <c r="FBR36" s="273" t="e">
        <f t="shared" ref="FBR36" si="4112">+CONCATENATE(FBS36,FBU36)</f>
        <v>#REF!</v>
      </c>
      <c r="FBS36" s="273" t="e">
        <f t="shared" ref="FBS36" si="4113">+CONCATENATE(FBT36,FBV36)</f>
        <v>#REF!</v>
      </c>
      <c r="FBT36" s="273" t="e">
        <f t="shared" ref="FBT36" si="4114">+CONCATENATE(FBU36,FBW36)</f>
        <v>#REF!</v>
      </c>
      <c r="FBU36" s="273" t="e">
        <f t="shared" ref="FBU36" si="4115">+CONCATENATE(FBV36,FBX36)</f>
        <v>#REF!</v>
      </c>
      <c r="FBV36" s="273" t="e">
        <f t="shared" ref="FBV36" si="4116">+CONCATENATE(FBW36,FBY36)</f>
        <v>#REF!</v>
      </c>
      <c r="FBW36" s="273" t="e">
        <f t="shared" ref="FBW36" si="4117">+CONCATENATE(FBX36,FBZ36)</f>
        <v>#REF!</v>
      </c>
      <c r="FBX36" s="273" t="e">
        <f t="shared" ref="FBX36" si="4118">+CONCATENATE(FBY36,FCA36)</f>
        <v>#REF!</v>
      </c>
      <c r="FBY36" s="273" t="e">
        <f t="shared" ref="FBY36" si="4119">+CONCATENATE(FBZ36,FCB36)</f>
        <v>#REF!</v>
      </c>
      <c r="FBZ36" s="273" t="e">
        <f t="shared" ref="FBZ36" si="4120">+CONCATENATE(FCA36,FCC36)</f>
        <v>#REF!</v>
      </c>
      <c r="FCA36" s="273" t="e">
        <f t="shared" ref="FCA36" si="4121">+CONCATENATE(FCB36,FCD36)</f>
        <v>#REF!</v>
      </c>
      <c r="FCB36" s="273" t="e">
        <f t="shared" ref="FCB36" si="4122">+CONCATENATE(FCC36,FCE36)</f>
        <v>#REF!</v>
      </c>
      <c r="FCC36" s="273" t="e">
        <f t="shared" ref="FCC36" si="4123">+CONCATENATE(FCD36,FCF36)</f>
        <v>#REF!</v>
      </c>
      <c r="FCD36" s="273" t="e">
        <f t="shared" ref="FCD36" si="4124">+CONCATENATE(FCE36,FCG36)</f>
        <v>#REF!</v>
      </c>
      <c r="FCE36" s="273" t="e">
        <f t="shared" ref="FCE36" si="4125">+CONCATENATE(FCF36,FCH36)</f>
        <v>#REF!</v>
      </c>
      <c r="FCF36" s="273" t="e">
        <f t="shared" ref="FCF36" si="4126">+CONCATENATE(FCG36,FCI36)</f>
        <v>#REF!</v>
      </c>
      <c r="FCG36" s="273" t="e">
        <f t="shared" ref="FCG36" si="4127">+CONCATENATE(FCH36,FCJ36)</f>
        <v>#REF!</v>
      </c>
      <c r="FCH36" s="273" t="e">
        <f t="shared" ref="FCH36" si="4128">+CONCATENATE(FCI36,FCK36)</f>
        <v>#REF!</v>
      </c>
      <c r="FCI36" s="273" t="e">
        <f t="shared" ref="FCI36" si="4129">+CONCATENATE(FCJ36,FCL36)</f>
        <v>#REF!</v>
      </c>
      <c r="FCJ36" s="273" t="e">
        <f t="shared" ref="FCJ36" si="4130">+CONCATENATE(FCK36,FCM36)</f>
        <v>#REF!</v>
      </c>
      <c r="FCK36" s="273" t="e">
        <f t="shared" ref="FCK36" si="4131">+CONCATENATE(FCL36,FCN36)</f>
        <v>#REF!</v>
      </c>
      <c r="FCL36" s="273" t="e">
        <f t="shared" ref="FCL36" si="4132">+CONCATENATE(FCM36,FCO36)</f>
        <v>#REF!</v>
      </c>
      <c r="FCM36" s="273" t="e">
        <f t="shared" ref="FCM36" si="4133">+CONCATENATE(FCN36,FCP36)</f>
        <v>#REF!</v>
      </c>
      <c r="FCN36" s="273" t="e">
        <f t="shared" ref="FCN36" si="4134">+CONCATENATE(FCO36,FCQ36)</f>
        <v>#REF!</v>
      </c>
      <c r="FCO36" s="273" t="e">
        <f t="shared" ref="FCO36" si="4135">+CONCATENATE(FCP36,FCR36)</f>
        <v>#REF!</v>
      </c>
      <c r="FCP36" s="273" t="e">
        <f t="shared" ref="FCP36" si="4136">+CONCATENATE(FCQ36,FCS36)</f>
        <v>#REF!</v>
      </c>
      <c r="FCQ36" s="273" t="e">
        <f t="shared" ref="FCQ36" si="4137">+CONCATENATE(FCR36,FCT36)</f>
        <v>#REF!</v>
      </c>
      <c r="FCR36" s="273" t="e">
        <f t="shared" ref="FCR36" si="4138">+CONCATENATE(FCS36,FCU36)</f>
        <v>#REF!</v>
      </c>
      <c r="FCS36" s="273" t="e">
        <f t="shared" ref="FCS36" si="4139">+CONCATENATE(FCT36,FCV36)</f>
        <v>#REF!</v>
      </c>
      <c r="FCT36" s="273" t="e">
        <f t="shared" ref="FCT36" si="4140">+CONCATENATE(FCU36,FCW36)</f>
        <v>#REF!</v>
      </c>
      <c r="FCU36" s="273" t="e">
        <f t="shared" ref="FCU36" si="4141">+CONCATENATE(FCV36,FCX36)</f>
        <v>#REF!</v>
      </c>
      <c r="FCV36" s="273" t="e">
        <f t="shared" ref="FCV36" si="4142">+CONCATENATE(FCW36,FCY36)</f>
        <v>#REF!</v>
      </c>
      <c r="FCW36" s="273" t="e">
        <f t="shared" ref="FCW36" si="4143">+CONCATENATE(FCX36,FCZ36)</f>
        <v>#REF!</v>
      </c>
      <c r="FCX36" s="273" t="e">
        <f t="shared" ref="FCX36" si="4144">+CONCATENATE(FCY36,FDA36)</f>
        <v>#REF!</v>
      </c>
      <c r="FCY36" s="273" t="e">
        <f t="shared" ref="FCY36" si="4145">+CONCATENATE(FCZ36,FDB36)</f>
        <v>#REF!</v>
      </c>
      <c r="FCZ36" s="273" t="e">
        <f t="shared" ref="FCZ36" si="4146">+CONCATENATE(FDA36,FDC36)</f>
        <v>#REF!</v>
      </c>
      <c r="FDA36" s="273" t="e">
        <f t="shared" ref="FDA36" si="4147">+CONCATENATE(FDB36,FDD36)</f>
        <v>#REF!</v>
      </c>
      <c r="FDB36" s="273" t="e">
        <f t="shared" ref="FDB36" si="4148">+CONCATENATE(FDC36,FDE36)</f>
        <v>#REF!</v>
      </c>
      <c r="FDC36" s="273" t="e">
        <f t="shared" ref="FDC36" si="4149">+CONCATENATE(FDD36,FDF36)</f>
        <v>#REF!</v>
      </c>
      <c r="FDD36" s="273" t="e">
        <f t="shared" ref="FDD36" si="4150">+CONCATENATE(FDE36,FDG36)</f>
        <v>#REF!</v>
      </c>
      <c r="FDE36" s="273" t="e">
        <f t="shared" ref="FDE36" si="4151">+CONCATENATE(FDF36,FDH36)</f>
        <v>#REF!</v>
      </c>
      <c r="FDF36" s="273" t="e">
        <f t="shared" ref="FDF36" si="4152">+CONCATENATE(FDG36,FDI36)</f>
        <v>#REF!</v>
      </c>
      <c r="FDG36" s="273" t="e">
        <f t="shared" ref="FDG36" si="4153">+CONCATENATE(FDH36,FDJ36)</f>
        <v>#REF!</v>
      </c>
      <c r="FDH36" s="273" t="e">
        <f t="shared" ref="FDH36" si="4154">+CONCATENATE(FDI36,FDK36)</f>
        <v>#REF!</v>
      </c>
      <c r="FDI36" s="273" t="e">
        <f t="shared" ref="FDI36" si="4155">+CONCATENATE(FDJ36,FDL36)</f>
        <v>#REF!</v>
      </c>
      <c r="FDJ36" s="273" t="e">
        <f t="shared" ref="FDJ36" si="4156">+CONCATENATE(FDK36,FDM36)</f>
        <v>#REF!</v>
      </c>
      <c r="FDK36" s="273" t="e">
        <f t="shared" ref="FDK36" si="4157">+CONCATENATE(FDL36,FDN36)</f>
        <v>#REF!</v>
      </c>
      <c r="FDL36" s="273" t="e">
        <f t="shared" ref="FDL36" si="4158">+CONCATENATE(FDM36,FDO36)</f>
        <v>#REF!</v>
      </c>
      <c r="FDM36" s="273" t="e">
        <f t="shared" ref="FDM36" si="4159">+CONCATENATE(FDN36,FDP36)</f>
        <v>#REF!</v>
      </c>
      <c r="FDN36" s="273" t="e">
        <f t="shared" ref="FDN36" si="4160">+CONCATENATE(FDO36,FDQ36)</f>
        <v>#REF!</v>
      </c>
      <c r="FDO36" s="273" t="e">
        <f t="shared" ref="FDO36" si="4161">+CONCATENATE(FDP36,FDR36)</f>
        <v>#REF!</v>
      </c>
      <c r="FDP36" s="273" t="e">
        <f t="shared" ref="FDP36" si="4162">+CONCATENATE(FDQ36,FDS36)</f>
        <v>#REF!</v>
      </c>
      <c r="FDQ36" s="273" t="e">
        <f t="shared" ref="FDQ36" si="4163">+CONCATENATE(FDR36,FDT36)</f>
        <v>#REF!</v>
      </c>
      <c r="FDR36" s="273" t="e">
        <f t="shared" ref="FDR36" si="4164">+CONCATENATE(FDS36,FDU36)</f>
        <v>#REF!</v>
      </c>
      <c r="FDS36" s="273" t="e">
        <f t="shared" ref="FDS36" si="4165">+CONCATENATE(FDT36,FDV36)</f>
        <v>#REF!</v>
      </c>
      <c r="FDT36" s="273" t="e">
        <f t="shared" ref="FDT36" si="4166">+CONCATENATE(FDU36,FDW36)</f>
        <v>#REF!</v>
      </c>
      <c r="FDU36" s="273" t="e">
        <f t="shared" ref="FDU36" si="4167">+CONCATENATE(FDV36,FDX36)</f>
        <v>#REF!</v>
      </c>
      <c r="FDV36" s="273" t="e">
        <f t="shared" ref="FDV36" si="4168">+CONCATENATE(FDW36,FDY36)</f>
        <v>#REF!</v>
      </c>
      <c r="FDW36" s="273" t="e">
        <f t="shared" ref="FDW36" si="4169">+CONCATENATE(FDX36,FDZ36)</f>
        <v>#REF!</v>
      </c>
      <c r="FDX36" s="273" t="e">
        <f t="shared" ref="FDX36" si="4170">+CONCATENATE(FDY36,FEA36)</f>
        <v>#REF!</v>
      </c>
      <c r="FDY36" s="273" t="e">
        <f t="shared" ref="FDY36" si="4171">+CONCATENATE(FDZ36,FEB36)</f>
        <v>#REF!</v>
      </c>
      <c r="FDZ36" s="273" t="e">
        <f t="shared" ref="FDZ36" si="4172">+CONCATENATE(FEA36,FEC36)</f>
        <v>#REF!</v>
      </c>
      <c r="FEA36" s="273" t="e">
        <f t="shared" ref="FEA36" si="4173">+CONCATENATE(FEB36,FED36)</f>
        <v>#REF!</v>
      </c>
      <c r="FEB36" s="273" t="e">
        <f t="shared" ref="FEB36" si="4174">+CONCATENATE(FEC36,FEE36)</f>
        <v>#REF!</v>
      </c>
      <c r="FEC36" s="273" t="e">
        <f t="shared" ref="FEC36" si="4175">+CONCATENATE(FED36,FEF36)</f>
        <v>#REF!</v>
      </c>
      <c r="FED36" s="273" t="e">
        <f t="shared" ref="FED36" si="4176">+CONCATENATE(FEE36,FEG36)</f>
        <v>#REF!</v>
      </c>
      <c r="FEE36" s="273" t="e">
        <f t="shared" ref="FEE36" si="4177">+CONCATENATE(FEF36,FEH36)</f>
        <v>#REF!</v>
      </c>
      <c r="FEF36" s="273" t="e">
        <f t="shared" ref="FEF36" si="4178">+CONCATENATE(FEG36,FEI36)</f>
        <v>#REF!</v>
      </c>
      <c r="FEG36" s="273" t="e">
        <f t="shared" ref="FEG36" si="4179">+CONCATENATE(FEH36,FEJ36)</f>
        <v>#REF!</v>
      </c>
      <c r="FEH36" s="273" t="e">
        <f t="shared" ref="FEH36" si="4180">+CONCATENATE(FEI36,FEK36)</f>
        <v>#REF!</v>
      </c>
      <c r="FEI36" s="273" t="e">
        <f t="shared" ref="FEI36" si="4181">+CONCATENATE(FEJ36,FEL36)</f>
        <v>#REF!</v>
      </c>
      <c r="FEJ36" s="273" t="e">
        <f t="shared" ref="FEJ36" si="4182">+CONCATENATE(FEK36,FEM36)</f>
        <v>#REF!</v>
      </c>
      <c r="FEK36" s="273" t="e">
        <f t="shared" ref="FEK36" si="4183">+CONCATENATE(FEL36,FEN36)</f>
        <v>#REF!</v>
      </c>
      <c r="FEL36" s="273" t="e">
        <f t="shared" ref="FEL36" si="4184">+CONCATENATE(FEM36,FEO36)</f>
        <v>#REF!</v>
      </c>
      <c r="FEM36" s="273" t="e">
        <f t="shared" ref="FEM36" si="4185">+CONCATENATE(FEN36,FEP36)</f>
        <v>#REF!</v>
      </c>
      <c r="FEN36" s="273" t="e">
        <f t="shared" ref="FEN36" si="4186">+CONCATENATE(FEO36,FEQ36)</f>
        <v>#REF!</v>
      </c>
      <c r="FEO36" s="273" t="e">
        <f t="shared" ref="FEO36" si="4187">+CONCATENATE(FEP36,FER36)</f>
        <v>#REF!</v>
      </c>
      <c r="FEP36" s="273" t="e">
        <f t="shared" ref="FEP36" si="4188">+CONCATENATE(FEQ36,FES36)</f>
        <v>#REF!</v>
      </c>
      <c r="FEQ36" s="273" t="e">
        <f t="shared" ref="FEQ36" si="4189">+CONCATENATE(FER36,FET36)</f>
        <v>#REF!</v>
      </c>
      <c r="FER36" s="273" t="e">
        <f t="shared" ref="FER36" si="4190">+CONCATENATE(FES36,FEU36)</f>
        <v>#REF!</v>
      </c>
      <c r="FES36" s="273" t="e">
        <f t="shared" ref="FES36" si="4191">+CONCATENATE(FET36,FEV36)</f>
        <v>#REF!</v>
      </c>
      <c r="FET36" s="273" t="e">
        <f t="shared" ref="FET36" si="4192">+CONCATENATE(FEU36,FEW36)</f>
        <v>#REF!</v>
      </c>
      <c r="FEU36" s="273" t="e">
        <f t="shared" ref="FEU36" si="4193">+CONCATENATE(FEV36,FEX36)</f>
        <v>#REF!</v>
      </c>
      <c r="FEV36" s="273" t="e">
        <f t="shared" ref="FEV36" si="4194">+CONCATENATE(FEW36,FEY36)</f>
        <v>#REF!</v>
      </c>
      <c r="FEW36" s="273" t="e">
        <f t="shared" ref="FEW36" si="4195">+CONCATENATE(FEX36,FEZ36)</f>
        <v>#REF!</v>
      </c>
      <c r="FEX36" s="273" t="e">
        <f t="shared" ref="FEX36" si="4196">+CONCATENATE(FEY36,FFA36)</f>
        <v>#REF!</v>
      </c>
      <c r="FEY36" s="273" t="e">
        <f t="shared" ref="FEY36" si="4197">+CONCATENATE(FEZ36,FFB36)</f>
        <v>#REF!</v>
      </c>
      <c r="FEZ36" s="273" t="e">
        <f t="shared" ref="FEZ36" si="4198">+CONCATENATE(FFA36,FFC36)</f>
        <v>#REF!</v>
      </c>
      <c r="FFA36" s="273" t="e">
        <f t="shared" ref="FFA36" si="4199">+CONCATENATE(FFB36,FFD36)</f>
        <v>#REF!</v>
      </c>
      <c r="FFB36" s="273" t="e">
        <f t="shared" ref="FFB36" si="4200">+CONCATENATE(FFC36,FFE36)</f>
        <v>#REF!</v>
      </c>
      <c r="FFC36" s="273" t="e">
        <f t="shared" ref="FFC36" si="4201">+CONCATENATE(FFD36,FFF36)</f>
        <v>#REF!</v>
      </c>
      <c r="FFD36" s="273" t="e">
        <f t="shared" ref="FFD36" si="4202">+CONCATENATE(FFE36,FFG36)</f>
        <v>#REF!</v>
      </c>
      <c r="FFE36" s="273" t="e">
        <f t="shared" ref="FFE36" si="4203">+CONCATENATE(FFF36,FFH36)</f>
        <v>#REF!</v>
      </c>
      <c r="FFF36" s="273" t="e">
        <f t="shared" ref="FFF36" si="4204">+CONCATENATE(FFG36,FFI36)</f>
        <v>#REF!</v>
      </c>
      <c r="FFG36" s="273" t="e">
        <f t="shared" ref="FFG36" si="4205">+CONCATENATE(FFH36,FFJ36)</f>
        <v>#REF!</v>
      </c>
      <c r="FFH36" s="273" t="e">
        <f t="shared" ref="FFH36" si="4206">+CONCATENATE(FFI36,FFK36)</f>
        <v>#REF!</v>
      </c>
      <c r="FFI36" s="273" t="e">
        <f t="shared" ref="FFI36" si="4207">+CONCATENATE(FFJ36,FFL36)</f>
        <v>#REF!</v>
      </c>
      <c r="FFJ36" s="273" t="e">
        <f t="shared" ref="FFJ36" si="4208">+CONCATENATE(FFK36,FFM36)</f>
        <v>#REF!</v>
      </c>
      <c r="FFK36" s="273" t="e">
        <f t="shared" ref="FFK36" si="4209">+CONCATENATE(FFL36,FFN36)</f>
        <v>#REF!</v>
      </c>
      <c r="FFL36" s="273" t="e">
        <f t="shared" ref="FFL36" si="4210">+CONCATENATE(FFM36,FFO36)</f>
        <v>#REF!</v>
      </c>
      <c r="FFM36" s="273" t="e">
        <f t="shared" ref="FFM36" si="4211">+CONCATENATE(FFN36,FFP36)</f>
        <v>#REF!</v>
      </c>
      <c r="FFN36" s="273" t="e">
        <f t="shared" ref="FFN36" si="4212">+CONCATENATE(FFO36,FFQ36)</f>
        <v>#REF!</v>
      </c>
      <c r="FFO36" s="273" t="e">
        <f t="shared" ref="FFO36" si="4213">+CONCATENATE(FFP36,FFR36)</f>
        <v>#REF!</v>
      </c>
      <c r="FFP36" s="273" t="e">
        <f t="shared" ref="FFP36" si="4214">+CONCATENATE(FFQ36,FFS36)</f>
        <v>#REF!</v>
      </c>
      <c r="FFQ36" s="273" t="e">
        <f t="shared" ref="FFQ36" si="4215">+CONCATENATE(FFR36,FFT36)</f>
        <v>#REF!</v>
      </c>
      <c r="FFR36" s="273" t="e">
        <f t="shared" ref="FFR36" si="4216">+CONCATENATE(FFS36,FFU36)</f>
        <v>#REF!</v>
      </c>
      <c r="FFS36" s="273" t="e">
        <f t="shared" ref="FFS36" si="4217">+CONCATENATE(FFT36,FFV36)</f>
        <v>#REF!</v>
      </c>
      <c r="FFT36" s="273" t="e">
        <f t="shared" ref="FFT36" si="4218">+CONCATENATE(FFU36,FFW36)</f>
        <v>#REF!</v>
      </c>
      <c r="FFU36" s="273" t="e">
        <f t="shared" ref="FFU36" si="4219">+CONCATENATE(FFV36,FFX36)</f>
        <v>#REF!</v>
      </c>
      <c r="FFV36" s="273" t="e">
        <f t="shared" ref="FFV36" si="4220">+CONCATENATE(FFW36,FFY36)</f>
        <v>#REF!</v>
      </c>
      <c r="FFW36" s="273" t="e">
        <f t="shared" ref="FFW36" si="4221">+CONCATENATE(FFX36,FFZ36)</f>
        <v>#REF!</v>
      </c>
      <c r="FFX36" s="273" t="e">
        <f t="shared" ref="FFX36" si="4222">+CONCATENATE(FFY36,FGA36)</f>
        <v>#REF!</v>
      </c>
      <c r="FFY36" s="273" t="e">
        <f t="shared" ref="FFY36" si="4223">+CONCATENATE(FFZ36,FGB36)</f>
        <v>#REF!</v>
      </c>
      <c r="FFZ36" s="273" t="e">
        <f t="shared" ref="FFZ36" si="4224">+CONCATENATE(FGA36,FGC36)</f>
        <v>#REF!</v>
      </c>
      <c r="FGA36" s="273" t="e">
        <f t="shared" ref="FGA36" si="4225">+CONCATENATE(FGB36,FGD36)</f>
        <v>#REF!</v>
      </c>
      <c r="FGB36" s="273" t="e">
        <f t="shared" ref="FGB36" si="4226">+CONCATENATE(FGC36,FGE36)</f>
        <v>#REF!</v>
      </c>
      <c r="FGC36" s="273" t="e">
        <f t="shared" ref="FGC36" si="4227">+CONCATENATE(FGD36,FGF36)</f>
        <v>#REF!</v>
      </c>
      <c r="FGD36" s="273" t="e">
        <f t="shared" ref="FGD36" si="4228">+CONCATENATE(FGE36,FGG36)</f>
        <v>#REF!</v>
      </c>
      <c r="FGE36" s="273" t="e">
        <f t="shared" ref="FGE36" si="4229">+CONCATENATE(FGF36,FGH36)</f>
        <v>#REF!</v>
      </c>
      <c r="FGF36" s="273" t="e">
        <f t="shared" ref="FGF36" si="4230">+CONCATENATE(FGG36,FGI36)</f>
        <v>#REF!</v>
      </c>
      <c r="FGG36" s="273" t="e">
        <f t="shared" ref="FGG36" si="4231">+CONCATENATE(FGH36,FGJ36)</f>
        <v>#REF!</v>
      </c>
      <c r="FGH36" s="273" t="e">
        <f t="shared" ref="FGH36" si="4232">+CONCATENATE(FGI36,FGK36)</f>
        <v>#REF!</v>
      </c>
      <c r="FGI36" s="273" t="e">
        <f t="shared" ref="FGI36" si="4233">+CONCATENATE(FGJ36,FGL36)</f>
        <v>#REF!</v>
      </c>
      <c r="FGJ36" s="273" t="e">
        <f t="shared" ref="FGJ36" si="4234">+CONCATENATE(FGK36,FGM36)</f>
        <v>#REF!</v>
      </c>
      <c r="FGK36" s="273" t="e">
        <f t="shared" ref="FGK36" si="4235">+CONCATENATE(FGL36,FGN36)</f>
        <v>#REF!</v>
      </c>
      <c r="FGL36" s="273" t="e">
        <f t="shared" ref="FGL36" si="4236">+CONCATENATE(FGM36,FGO36)</f>
        <v>#REF!</v>
      </c>
      <c r="FGM36" s="273" t="e">
        <f t="shared" ref="FGM36" si="4237">+CONCATENATE(FGN36,FGP36)</f>
        <v>#REF!</v>
      </c>
      <c r="FGN36" s="273" t="e">
        <f t="shared" ref="FGN36" si="4238">+CONCATENATE(FGO36,FGQ36)</f>
        <v>#REF!</v>
      </c>
      <c r="FGO36" s="273" t="e">
        <f t="shared" ref="FGO36" si="4239">+CONCATENATE(FGP36,FGR36)</f>
        <v>#REF!</v>
      </c>
      <c r="FGP36" s="273" t="e">
        <f t="shared" ref="FGP36" si="4240">+CONCATENATE(FGQ36,FGS36)</f>
        <v>#REF!</v>
      </c>
      <c r="FGQ36" s="273" t="e">
        <f t="shared" ref="FGQ36" si="4241">+CONCATENATE(FGR36,FGT36)</f>
        <v>#REF!</v>
      </c>
      <c r="FGR36" s="273" t="e">
        <f t="shared" ref="FGR36" si="4242">+CONCATENATE(FGS36,FGU36)</f>
        <v>#REF!</v>
      </c>
      <c r="FGS36" s="273" t="e">
        <f t="shared" ref="FGS36" si="4243">+CONCATENATE(FGT36,FGV36)</f>
        <v>#REF!</v>
      </c>
      <c r="FGT36" s="273" t="e">
        <f t="shared" ref="FGT36" si="4244">+CONCATENATE(FGU36,FGW36)</f>
        <v>#REF!</v>
      </c>
      <c r="FGU36" s="273" t="e">
        <f t="shared" ref="FGU36" si="4245">+CONCATENATE(FGV36,FGX36)</f>
        <v>#REF!</v>
      </c>
      <c r="FGV36" s="273" t="e">
        <f t="shared" ref="FGV36" si="4246">+CONCATENATE(FGW36,FGY36)</f>
        <v>#REF!</v>
      </c>
      <c r="FGW36" s="273" t="e">
        <f t="shared" ref="FGW36" si="4247">+CONCATENATE(FGX36,FGZ36)</f>
        <v>#REF!</v>
      </c>
      <c r="FGX36" s="273" t="e">
        <f t="shared" ref="FGX36" si="4248">+CONCATENATE(FGY36,FHA36)</f>
        <v>#REF!</v>
      </c>
      <c r="FGY36" s="273" t="e">
        <f t="shared" ref="FGY36" si="4249">+CONCATENATE(FGZ36,FHB36)</f>
        <v>#REF!</v>
      </c>
      <c r="FGZ36" s="273" t="e">
        <f t="shared" ref="FGZ36" si="4250">+CONCATENATE(FHA36,FHC36)</f>
        <v>#REF!</v>
      </c>
      <c r="FHA36" s="273" t="e">
        <f t="shared" ref="FHA36" si="4251">+CONCATENATE(FHB36,FHD36)</f>
        <v>#REF!</v>
      </c>
      <c r="FHB36" s="273" t="e">
        <f t="shared" ref="FHB36" si="4252">+CONCATENATE(FHC36,FHE36)</f>
        <v>#REF!</v>
      </c>
      <c r="FHC36" s="273" t="e">
        <f t="shared" ref="FHC36" si="4253">+CONCATENATE(FHD36,FHF36)</f>
        <v>#REF!</v>
      </c>
      <c r="FHD36" s="273" t="e">
        <f t="shared" ref="FHD36" si="4254">+CONCATENATE(FHE36,FHG36)</f>
        <v>#REF!</v>
      </c>
      <c r="FHE36" s="273" t="e">
        <f t="shared" ref="FHE36" si="4255">+CONCATENATE(FHF36,FHH36)</f>
        <v>#REF!</v>
      </c>
      <c r="FHF36" s="273" t="e">
        <f t="shared" ref="FHF36" si="4256">+CONCATENATE(FHG36,FHI36)</f>
        <v>#REF!</v>
      </c>
      <c r="FHG36" s="273" t="e">
        <f t="shared" ref="FHG36" si="4257">+CONCATENATE(FHH36,FHJ36)</f>
        <v>#REF!</v>
      </c>
      <c r="FHH36" s="273" t="e">
        <f t="shared" ref="FHH36" si="4258">+CONCATENATE(FHI36,FHK36)</f>
        <v>#REF!</v>
      </c>
      <c r="FHI36" s="273" t="e">
        <f t="shared" ref="FHI36" si="4259">+CONCATENATE(FHJ36,FHL36)</f>
        <v>#REF!</v>
      </c>
      <c r="FHJ36" s="273" t="e">
        <f t="shared" ref="FHJ36" si="4260">+CONCATENATE(FHK36,FHM36)</f>
        <v>#REF!</v>
      </c>
      <c r="FHK36" s="273" t="e">
        <f t="shared" ref="FHK36" si="4261">+CONCATENATE(FHL36,FHN36)</f>
        <v>#REF!</v>
      </c>
      <c r="FHL36" s="273" t="e">
        <f t="shared" ref="FHL36" si="4262">+CONCATENATE(FHM36,FHO36)</f>
        <v>#REF!</v>
      </c>
      <c r="FHM36" s="273" t="e">
        <f t="shared" ref="FHM36" si="4263">+CONCATENATE(FHN36,FHP36)</f>
        <v>#REF!</v>
      </c>
      <c r="FHN36" s="273" t="e">
        <f t="shared" ref="FHN36" si="4264">+CONCATENATE(FHO36,FHQ36)</f>
        <v>#REF!</v>
      </c>
      <c r="FHO36" s="273" t="e">
        <f t="shared" ref="FHO36" si="4265">+CONCATENATE(FHP36,FHR36)</f>
        <v>#REF!</v>
      </c>
      <c r="FHP36" s="273" t="e">
        <f t="shared" ref="FHP36" si="4266">+CONCATENATE(FHQ36,FHS36)</f>
        <v>#REF!</v>
      </c>
      <c r="FHQ36" s="273" t="e">
        <f t="shared" ref="FHQ36" si="4267">+CONCATENATE(FHR36,FHT36)</f>
        <v>#REF!</v>
      </c>
      <c r="FHR36" s="273" t="e">
        <f t="shared" ref="FHR36" si="4268">+CONCATENATE(FHS36,FHU36)</f>
        <v>#REF!</v>
      </c>
      <c r="FHS36" s="273" t="e">
        <f t="shared" ref="FHS36" si="4269">+CONCATENATE(FHT36,FHV36)</f>
        <v>#REF!</v>
      </c>
      <c r="FHT36" s="273" t="e">
        <f t="shared" ref="FHT36" si="4270">+CONCATENATE(FHU36,FHW36)</f>
        <v>#REF!</v>
      </c>
      <c r="FHU36" s="273" t="e">
        <f t="shared" ref="FHU36" si="4271">+CONCATENATE(FHV36,FHX36)</f>
        <v>#REF!</v>
      </c>
      <c r="FHV36" s="273" t="e">
        <f t="shared" ref="FHV36" si="4272">+CONCATENATE(FHW36,FHY36)</f>
        <v>#REF!</v>
      </c>
      <c r="FHW36" s="273" t="e">
        <f t="shared" ref="FHW36" si="4273">+CONCATENATE(FHX36,FHZ36)</f>
        <v>#REF!</v>
      </c>
      <c r="FHX36" s="273" t="e">
        <f t="shared" ref="FHX36" si="4274">+CONCATENATE(FHY36,FIA36)</f>
        <v>#REF!</v>
      </c>
      <c r="FHY36" s="273" t="e">
        <f t="shared" ref="FHY36" si="4275">+CONCATENATE(FHZ36,FIB36)</f>
        <v>#REF!</v>
      </c>
      <c r="FHZ36" s="273" t="e">
        <f t="shared" ref="FHZ36" si="4276">+CONCATENATE(FIA36,FIC36)</f>
        <v>#REF!</v>
      </c>
      <c r="FIA36" s="273" t="e">
        <f t="shared" ref="FIA36" si="4277">+CONCATENATE(FIB36,FID36)</f>
        <v>#REF!</v>
      </c>
      <c r="FIB36" s="273" t="e">
        <f t="shared" ref="FIB36" si="4278">+CONCATENATE(FIC36,FIE36)</f>
        <v>#REF!</v>
      </c>
      <c r="FIC36" s="273" t="e">
        <f t="shared" ref="FIC36" si="4279">+CONCATENATE(FID36,FIF36)</f>
        <v>#REF!</v>
      </c>
      <c r="FID36" s="273" t="e">
        <f t="shared" ref="FID36" si="4280">+CONCATENATE(FIE36,FIG36)</f>
        <v>#REF!</v>
      </c>
      <c r="FIE36" s="273" t="e">
        <f t="shared" ref="FIE36" si="4281">+CONCATENATE(FIF36,FIH36)</f>
        <v>#REF!</v>
      </c>
      <c r="FIF36" s="273" t="e">
        <f t="shared" ref="FIF36" si="4282">+CONCATENATE(FIG36,FII36)</f>
        <v>#REF!</v>
      </c>
      <c r="FIG36" s="273" t="e">
        <f t="shared" ref="FIG36" si="4283">+CONCATENATE(FIH36,FIJ36)</f>
        <v>#REF!</v>
      </c>
      <c r="FIH36" s="273" t="e">
        <f t="shared" ref="FIH36" si="4284">+CONCATENATE(FII36,FIK36)</f>
        <v>#REF!</v>
      </c>
      <c r="FII36" s="273" t="e">
        <f t="shared" ref="FII36" si="4285">+CONCATENATE(FIJ36,FIL36)</f>
        <v>#REF!</v>
      </c>
      <c r="FIJ36" s="273" t="e">
        <f t="shared" ref="FIJ36" si="4286">+CONCATENATE(FIK36,FIM36)</f>
        <v>#REF!</v>
      </c>
      <c r="FIK36" s="273" t="e">
        <f t="shared" ref="FIK36" si="4287">+CONCATENATE(FIL36,FIN36)</f>
        <v>#REF!</v>
      </c>
      <c r="FIL36" s="273" t="e">
        <f t="shared" ref="FIL36" si="4288">+CONCATENATE(FIM36,FIO36)</f>
        <v>#REF!</v>
      </c>
      <c r="FIM36" s="273" t="e">
        <f t="shared" ref="FIM36" si="4289">+CONCATENATE(FIN36,FIP36)</f>
        <v>#REF!</v>
      </c>
      <c r="FIN36" s="273" t="e">
        <f t="shared" ref="FIN36" si="4290">+CONCATENATE(FIO36,FIQ36)</f>
        <v>#REF!</v>
      </c>
      <c r="FIO36" s="273" t="e">
        <f t="shared" ref="FIO36" si="4291">+CONCATENATE(FIP36,FIR36)</f>
        <v>#REF!</v>
      </c>
      <c r="FIP36" s="273" t="e">
        <f t="shared" ref="FIP36" si="4292">+CONCATENATE(FIQ36,FIS36)</f>
        <v>#REF!</v>
      </c>
      <c r="FIQ36" s="273" t="e">
        <f t="shared" ref="FIQ36" si="4293">+CONCATENATE(FIR36,FIT36)</f>
        <v>#REF!</v>
      </c>
      <c r="FIR36" s="273" t="e">
        <f t="shared" ref="FIR36" si="4294">+CONCATENATE(FIS36,FIU36)</f>
        <v>#REF!</v>
      </c>
      <c r="FIS36" s="273" t="e">
        <f t="shared" ref="FIS36" si="4295">+CONCATENATE(FIT36,FIV36)</f>
        <v>#REF!</v>
      </c>
      <c r="FIT36" s="273" t="e">
        <f t="shared" ref="FIT36" si="4296">+CONCATENATE(FIU36,FIW36)</f>
        <v>#REF!</v>
      </c>
      <c r="FIU36" s="273" t="e">
        <f t="shared" ref="FIU36" si="4297">+CONCATENATE(FIV36,FIX36)</f>
        <v>#REF!</v>
      </c>
      <c r="FIV36" s="273" t="e">
        <f t="shared" ref="FIV36" si="4298">+CONCATENATE(FIW36,FIY36)</f>
        <v>#REF!</v>
      </c>
      <c r="FIW36" s="273" t="e">
        <f t="shared" ref="FIW36" si="4299">+CONCATENATE(FIX36,FIZ36)</f>
        <v>#REF!</v>
      </c>
      <c r="FIX36" s="273" t="e">
        <f t="shared" ref="FIX36" si="4300">+CONCATENATE(FIY36,FJA36)</f>
        <v>#REF!</v>
      </c>
      <c r="FIY36" s="273" t="e">
        <f t="shared" ref="FIY36" si="4301">+CONCATENATE(FIZ36,FJB36)</f>
        <v>#REF!</v>
      </c>
      <c r="FIZ36" s="273" t="e">
        <f t="shared" ref="FIZ36" si="4302">+CONCATENATE(FJA36,FJC36)</f>
        <v>#REF!</v>
      </c>
      <c r="FJA36" s="273" t="e">
        <f t="shared" ref="FJA36" si="4303">+CONCATENATE(FJB36,FJD36)</f>
        <v>#REF!</v>
      </c>
      <c r="FJB36" s="273" t="e">
        <f t="shared" ref="FJB36" si="4304">+CONCATENATE(FJC36,FJE36)</f>
        <v>#REF!</v>
      </c>
      <c r="FJC36" s="273" t="e">
        <f t="shared" ref="FJC36" si="4305">+CONCATENATE(FJD36,FJF36)</f>
        <v>#REF!</v>
      </c>
      <c r="FJD36" s="273" t="e">
        <f t="shared" ref="FJD36" si="4306">+CONCATENATE(FJE36,FJG36)</f>
        <v>#REF!</v>
      </c>
      <c r="FJE36" s="273" t="e">
        <f t="shared" ref="FJE36" si="4307">+CONCATENATE(FJF36,FJH36)</f>
        <v>#REF!</v>
      </c>
      <c r="FJF36" s="273" t="e">
        <f t="shared" ref="FJF36" si="4308">+CONCATENATE(FJG36,FJI36)</f>
        <v>#REF!</v>
      </c>
      <c r="FJG36" s="273" t="e">
        <f t="shared" ref="FJG36" si="4309">+CONCATENATE(FJH36,FJJ36)</f>
        <v>#REF!</v>
      </c>
      <c r="FJH36" s="273" t="e">
        <f t="shared" ref="FJH36" si="4310">+CONCATENATE(FJI36,FJK36)</f>
        <v>#REF!</v>
      </c>
      <c r="FJI36" s="273" t="e">
        <f t="shared" ref="FJI36" si="4311">+CONCATENATE(FJJ36,FJL36)</f>
        <v>#REF!</v>
      </c>
      <c r="FJJ36" s="273" t="e">
        <f t="shared" ref="FJJ36" si="4312">+CONCATENATE(FJK36,FJM36)</f>
        <v>#REF!</v>
      </c>
      <c r="FJK36" s="273" t="e">
        <f t="shared" ref="FJK36" si="4313">+CONCATENATE(FJL36,FJN36)</f>
        <v>#REF!</v>
      </c>
      <c r="FJL36" s="273" t="e">
        <f t="shared" ref="FJL36" si="4314">+CONCATENATE(FJM36,FJO36)</f>
        <v>#REF!</v>
      </c>
      <c r="FJM36" s="273" t="e">
        <f t="shared" ref="FJM36" si="4315">+CONCATENATE(FJN36,FJP36)</f>
        <v>#REF!</v>
      </c>
      <c r="FJN36" s="273" t="e">
        <f t="shared" ref="FJN36" si="4316">+CONCATENATE(FJO36,FJQ36)</f>
        <v>#REF!</v>
      </c>
      <c r="FJO36" s="273" t="e">
        <f t="shared" ref="FJO36" si="4317">+CONCATENATE(FJP36,FJR36)</f>
        <v>#REF!</v>
      </c>
      <c r="FJP36" s="273" t="e">
        <f t="shared" ref="FJP36" si="4318">+CONCATENATE(FJQ36,FJS36)</f>
        <v>#REF!</v>
      </c>
      <c r="FJQ36" s="273" t="e">
        <f t="shared" ref="FJQ36" si="4319">+CONCATENATE(FJR36,FJT36)</f>
        <v>#REF!</v>
      </c>
      <c r="FJR36" s="273" t="e">
        <f t="shared" ref="FJR36" si="4320">+CONCATENATE(FJS36,FJU36)</f>
        <v>#REF!</v>
      </c>
      <c r="FJS36" s="273" t="e">
        <f t="shared" ref="FJS36" si="4321">+CONCATENATE(FJT36,FJV36)</f>
        <v>#REF!</v>
      </c>
      <c r="FJT36" s="273" t="e">
        <f t="shared" ref="FJT36" si="4322">+CONCATENATE(FJU36,FJW36)</f>
        <v>#REF!</v>
      </c>
      <c r="FJU36" s="273" t="e">
        <f t="shared" ref="FJU36" si="4323">+CONCATENATE(FJV36,FJX36)</f>
        <v>#REF!</v>
      </c>
      <c r="FJV36" s="273" t="e">
        <f t="shared" ref="FJV36" si="4324">+CONCATENATE(FJW36,FJY36)</f>
        <v>#REF!</v>
      </c>
      <c r="FJW36" s="273" t="e">
        <f t="shared" ref="FJW36" si="4325">+CONCATENATE(FJX36,FJZ36)</f>
        <v>#REF!</v>
      </c>
      <c r="FJX36" s="273" t="e">
        <f t="shared" ref="FJX36" si="4326">+CONCATENATE(FJY36,FKA36)</f>
        <v>#REF!</v>
      </c>
      <c r="FJY36" s="273" t="e">
        <f t="shared" ref="FJY36" si="4327">+CONCATENATE(FJZ36,FKB36)</f>
        <v>#REF!</v>
      </c>
      <c r="FJZ36" s="273" t="e">
        <f t="shared" ref="FJZ36" si="4328">+CONCATENATE(FKA36,FKC36)</f>
        <v>#REF!</v>
      </c>
      <c r="FKA36" s="273" t="e">
        <f t="shared" ref="FKA36" si="4329">+CONCATENATE(FKB36,FKD36)</f>
        <v>#REF!</v>
      </c>
      <c r="FKB36" s="273" t="e">
        <f t="shared" ref="FKB36" si="4330">+CONCATENATE(FKC36,FKE36)</f>
        <v>#REF!</v>
      </c>
      <c r="FKC36" s="273" t="e">
        <f t="shared" ref="FKC36" si="4331">+CONCATENATE(FKD36,FKF36)</f>
        <v>#REF!</v>
      </c>
      <c r="FKD36" s="273" t="e">
        <f t="shared" ref="FKD36" si="4332">+CONCATENATE(FKE36,FKG36)</f>
        <v>#REF!</v>
      </c>
      <c r="FKE36" s="273" t="e">
        <f t="shared" ref="FKE36" si="4333">+CONCATENATE(FKF36,FKH36)</f>
        <v>#REF!</v>
      </c>
      <c r="FKF36" s="273" t="e">
        <f t="shared" ref="FKF36" si="4334">+CONCATENATE(FKG36,FKI36)</f>
        <v>#REF!</v>
      </c>
      <c r="FKG36" s="273" t="e">
        <f t="shared" ref="FKG36" si="4335">+CONCATENATE(FKH36,FKJ36)</f>
        <v>#REF!</v>
      </c>
      <c r="FKH36" s="273" t="e">
        <f t="shared" ref="FKH36" si="4336">+CONCATENATE(FKI36,FKK36)</f>
        <v>#REF!</v>
      </c>
      <c r="FKI36" s="273" t="e">
        <f t="shared" ref="FKI36" si="4337">+CONCATENATE(FKJ36,FKL36)</f>
        <v>#REF!</v>
      </c>
      <c r="FKJ36" s="273" t="e">
        <f t="shared" ref="FKJ36" si="4338">+CONCATENATE(FKK36,FKM36)</f>
        <v>#REF!</v>
      </c>
      <c r="FKK36" s="273" t="e">
        <f t="shared" ref="FKK36" si="4339">+CONCATENATE(FKL36,FKN36)</f>
        <v>#REF!</v>
      </c>
      <c r="FKL36" s="273" t="e">
        <f t="shared" ref="FKL36" si="4340">+CONCATENATE(FKM36,FKO36)</f>
        <v>#REF!</v>
      </c>
      <c r="FKM36" s="273" t="e">
        <f t="shared" ref="FKM36" si="4341">+CONCATENATE(FKN36,FKP36)</f>
        <v>#REF!</v>
      </c>
      <c r="FKN36" s="273" t="e">
        <f t="shared" ref="FKN36" si="4342">+CONCATENATE(FKO36,FKQ36)</f>
        <v>#REF!</v>
      </c>
      <c r="FKO36" s="273" t="e">
        <f t="shared" ref="FKO36" si="4343">+CONCATENATE(FKP36,FKR36)</f>
        <v>#REF!</v>
      </c>
      <c r="FKP36" s="273" t="e">
        <f t="shared" ref="FKP36" si="4344">+CONCATENATE(FKQ36,FKS36)</f>
        <v>#REF!</v>
      </c>
      <c r="FKQ36" s="273" t="e">
        <f t="shared" ref="FKQ36" si="4345">+CONCATENATE(FKR36,FKT36)</f>
        <v>#REF!</v>
      </c>
      <c r="FKR36" s="273" t="e">
        <f t="shared" ref="FKR36" si="4346">+CONCATENATE(FKS36,FKU36)</f>
        <v>#REF!</v>
      </c>
      <c r="FKS36" s="273" t="e">
        <f t="shared" ref="FKS36" si="4347">+CONCATENATE(FKT36,FKV36)</f>
        <v>#REF!</v>
      </c>
      <c r="FKT36" s="273" t="e">
        <f t="shared" ref="FKT36" si="4348">+CONCATENATE(FKU36,FKW36)</f>
        <v>#REF!</v>
      </c>
      <c r="FKU36" s="273" t="e">
        <f t="shared" ref="FKU36" si="4349">+CONCATENATE(FKV36,FKX36)</f>
        <v>#REF!</v>
      </c>
      <c r="FKV36" s="273" t="e">
        <f t="shared" ref="FKV36" si="4350">+CONCATENATE(FKW36,FKY36)</f>
        <v>#REF!</v>
      </c>
      <c r="FKW36" s="273" t="e">
        <f t="shared" ref="FKW36" si="4351">+CONCATENATE(FKX36,FKZ36)</f>
        <v>#REF!</v>
      </c>
      <c r="FKX36" s="273" t="e">
        <f t="shared" ref="FKX36" si="4352">+CONCATENATE(FKY36,FLA36)</f>
        <v>#REF!</v>
      </c>
      <c r="FKY36" s="273" t="e">
        <f t="shared" ref="FKY36" si="4353">+CONCATENATE(FKZ36,FLB36)</f>
        <v>#REF!</v>
      </c>
      <c r="FKZ36" s="273" t="e">
        <f t="shared" ref="FKZ36" si="4354">+CONCATENATE(FLA36,FLC36)</f>
        <v>#REF!</v>
      </c>
      <c r="FLA36" s="273" t="e">
        <f t="shared" ref="FLA36" si="4355">+CONCATENATE(FLB36,FLD36)</f>
        <v>#REF!</v>
      </c>
      <c r="FLB36" s="273" t="e">
        <f t="shared" ref="FLB36" si="4356">+CONCATENATE(FLC36,FLE36)</f>
        <v>#REF!</v>
      </c>
      <c r="FLC36" s="273" t="e">
        <f t="shared" ref="FLC36" si="4357">+CONCATENATE(FLD36,FLF36)</f>
        <v>#REF!</v>
      </c>
      <c r="FLD36" s="273" t="e">
        <f t="shared" ref="FLD36" si="4358">+CONCATENATE(FLE36,FLG36)</f>
        <v>#REF!</v>
      </c>
      <c r="FLE36" s="273" t="e">
        <f t="shared" ref="FLE36" si="4359">+CONCATENATE(FLF36,FLH36)</f>
        <v>#REF!</v>
      </c>
      <c r="FLF36" s="273" t="e">
        <f t="shared" ref="FLF36" si="4360">+CONCATENATE(FLG36,FLI36)</f>
        <v>#REF!</v>
      </c>
      <c r="FLG36" s="273" t="e">
        <f t="shared" ref="FLG36" si="4361">+CONCATENATE(FLH36,FLJ36)</f>
        <v>#REF!</v>
      </c>
      <c r="FLH36" s="273" t="e">
        <f t="shared" ref="FLH36" si="4362">+CONCATENATE(FLI36,FLK36)</f>
        <v>#REF!</v>
      </c>
      <c r="FLI36" s="273" t="e">
        <f t="shared" ref="FLI36" si="4363">+CONCATENATE(FLJ36,FLL36)</f>
        <v>#REF!</v>
      </c>
      <c r="FLJ36" s="273" t="e">
        <f t="shared" ref="FLJ36" si="4364">+CONCATENATE(FLK36,FLM36)</f>
        <v>#REF!</v>
      </c>
      <c r="FLK36" s="273" t="e">
        <f t="shared" ref="FLK36" si="4365">+CONCATENATE(FLL36,FLN36)</f>
        <v>#REF!</v>
      </c>
      <c r="FLL36" s="273" t="e">
        <f t="shared" ref="FLL36" si="4366">+CONCATENATE(FLM36,FLO36)</f>
        <v>#REF!</v>
      </c>
      <c r="FLM36" s="273" t="e">
        <f t="shared" ref="FLM36" si="4367">+CONCATENATE(FLN36,FLP36)</f>
        <v>#REF!</v>
      </c>
      <c r="FLN36" s="273" t="e">
        <f t="shared" ref="FLN36" si="4368">+CONCATENATE(FLO36,FLQ36)</f>
        <v>#REF!</v>
      </c>
      <c r="FLO36" s="273" t="e">
        <f t="shared" ref="FLO36" si="4369">+CONCATENATE(FLP36,FLR36)</f>
        <v>#REF!</v>
      </c>
      <c r="FLP36" s="273" t="e">
        <f t="shared" ref="FLP36" si="4370">+CONCATENATE(FLQ36,FLS36)</f>
        <v>#REF!</v>
      </c>
      <c r="FLQ36" s="273" t="e">
        <f t="shared" ref="FLQ36" si="4371">+CONCATENATE(FLR36,FLT36)</f>
        <v>#REF!</v>
      </c>
      <c r="FLR36" s="273" t="e">
        <f t="shared" ref="FLR36" si="4372">+CONCATENATE(FLS36,FLU36)</f>
        <v>#REF!</v>
      </c>
      <c r="FLS36" s="273" t="e">
        <f t="shared" ref="FLS36" si="4373">+CONCATENATE(FLT36,FLV36)</f>
        <v>#REF!</v>
      </c>
      <c r="FLT36" s="273" t="e">
        <f t="shared" ref="FLT36" si="4374">+CONCATENATE(FLU36,FLW36)</f>
        <v>#REF!</v>
      </c>
      <c r="FLU36" s="273" t="e">
        <f t="shared" ref="FLU36" si="4375">+CONCATENATE(FLV36,FLX36)</f>
        <v>#REF!</v>
      </c>
      <c r="FLV36" s="273" t="e">
        <f t="shared" ref="FLV36" si="4376">+CONCATENATE(FLW36,FLY36)</f>
        <v>#REF!</v>
      </c>
      <c r="FLW36" s="273" t="e">
        <f t="shared" ref="FLW36" si="4377">+CONCATENATE(FLX36,FLZ36)</f>
        <v>#REF!</v>
      </c>
      <c r="FLX36" s="273" t="e">
        <f t="shared" ref="FLX36" si="4378">+CONCATENATE(FLY36,FMA36)</f>
        <v>#REF!</v>
      </c>
      <c r="FLY36" s="273" t="e">
        <f t="shared" ref="FLY36" si="4379">+CONCATENATE(FLZ36,FMB36)</f>
        <v>#REF!</v>
      </c>
      <c r="FLZ36" s="273" t="e">
        <f t="shared" ref="FLZ36" si="4380">+CONCATENATE(FMA36,FMC36)</f>
        <v>#REF!</v>
      </c>
      <c r="FMA36" s="273" t="e">
        <f t="shared" ref="FMA36" si="4381">+CONCATENATE(FMB36,FMD36)</f>
        <v>#REF!</v>
      </c>
      <c r="FMB36" s="273" t="e">
        <f t="shared" ref="FMB36" si="4382">+CONCATENATE(FMC36,FME36)</f>
        <v>#REF!</v>
      </c>
      <c r="FMC36" s="273" t="e">
        <f t="shared" ref="FMC36" si="4383">+CONCATENATE(FMD36,FMF36)</f>
        <v>#REF!</v>
      </c>
      <c r="FMD36" s="273" t="e">
        <f t="shared" ref="FMD36" si="4384">+CONCATENATE(FME36,FMG36)</f>
        <v>#REF!</v>
      </c>
      <c r="FME36" s="273" t="e">
        <f t="shared" ref="FME36" si="4385">+CONCATENATE(FMF36,FMH36)</f>
        <v>#REF!</v>
      </c>
      <c r="FMF36" s="273" t="e">
        <f t="shared" ref="FMF36" si="4386">+CONCATENATE(FMG36,FMI36)</f>
        <v>#REF!</v>
      </c>
      <c r="FMG36" s="273" t="e">
        <f t="shared" ref="FMG36" si="4387">+CONCATENATE(FMH36,FMJ36)</f>
        <v>#REF!</v>
      </c>
      <c r="FMH36" s="273" t="e">
        <f t="shared" ref="FMH36" si="4388">+CONCATENATE(FMI36,FMK36)</f>
        <v>#REF!</v>
      </c>
      <c r="FMI36" s="273" t="e">
        <f t="shared" ref="FMI36" si="4389">+CONCATENATE(FMJ36,FML36)</f>
        <v>#REF!</v>
      </c>
      <c r="FMJ36" s="273" t="e">
        <f t="shared" ref="FMJ36" si="4390">+CONCATENATE(FMK36,FMM36)</f>
        <v>#REF!</v>
      </c>
      <c r="FMK36" s="273" t="e">
        <f t="shared" ref="FMK36" si="4391">+CONCATENATE(FML36,FMN36)</f>
        <v>#REF!</v>
      </c>
      <c r="FML36" s="273" t="e">
        <f t="shared" ref="FML36" si="4392">+CONCATENATE(FMM36,FMO36)</f>
        <v>#REF!</v>
      </c>
      <c r="FMM36" s="273" t="e">
        <f t="shared" ref="FMM36" si="4393">+CONCATENATE(FMN36,FMP36)</f>
        <v>#REF!</v>
      </c>
      <c r="FMN36" s="273" t="e">
        <f t="shared" ref="FMN36" si="4394">+CONCATENATE(FMO36,FMQ36)</f>
        <v>#REF!</v>
      </c>
      <c r="FMO36" s="273" t="e">
        <f t="shared" ref="FMO36" si="4395">+CONCATENATE(FMP36,FMR36)</f>
        <v>#REF!</v>
      </c>
      <c r="FMP36" s="273" t="e">
        <f t="shared" ref="FMP36" si="4396">+CONCATENATE(FMQ36,FMS36)</f>
        <v>#REF!</v>
      </c>
      <c r="FMQ36" s="273" t="e">
        <f t="shared" ref="FMQ36" si="4397">+CONCATENATE(FMR36,FMT36)</f>
        <v>#REF!</v>
      </c>
      <c r="FMR36" s="273" t="e">
        <f t="shared" ref="FMR36" si="4398">+CONCATENATE(FMS36,FMU36)</f>
        <v>#REF!</v>
      </c>
      <c r="FMS36" s="273" t="e">
        <f t="shared" ref="FMS36" si="4399">+CONCATENATE(FMT36,FMV36)</f>
        <v>#REF!</v>
      </c>
      <c r="FMT36" s="273" t="e">
        <f t="shared" ref="FMT36" si="4400">+CONCATENATE(FMU36,FMW36)</f>
        <v>#REF!</v>
      </c>
      <c r="FMU36" s="273" t="e">
        <f t="shared" ref="FMU36" si="4401">+CONCATENATE(FMV36,FMX36)</f>
        <v>#REF!</v>
      </c>
      <c r="FMV36" s="273" t="e">
        <f t="shared" ref="FMV36" si="4402">+CONCATENATE(FMW36,FMY36)</f>
        <v>#REF!</v>
      </c>
      <c r="FMW36" s="273" t="e">
        <f t="shared" ref="FMW36" si="4403">+CONCATENATE(FMX36,FMZ36)</f>
        <v>#REF!</v>
      </c>
      <c r="FMX36" s="273" t="e">
        <f t="shared" ref="FMX36" si="4404">+CONCATENATE(FMY36,FNA36)</f>
        <v>#REF!</v>
      </c>
      <c r="FMY36" s="273" t="e">
        <f t="shared" ref="FMY36" si="4405">+CONCATENATE(FMZ36,FNB36)</f>
        <v>#REF!</v>
      </c>
      <c r="FMZ36" s="273" t="e">
        <f t="shared" ref="FMZ36" si="4406">+CONCATENATE(FNA36,FNC36)</f>
        <v>#REF!</v>
      </c>
      <c r="FNA36" s="273" t="e">
        <f t="shared" ref="FNA36" si="4407">+CONCATENATE(FNB36,FND36)</f>
        <v>#REF!</v>
      </c>
      <c r="FNB36" s="273" t="e">
        <f t="shared" ref="FNB36" si="4408">+CONCATENATE(FNC36,FNE36)</f>
        <v>#REF!</v>
      </c>
      <c r="FNC36" s="273" t="e">
        <f t="shared" ref="FNC36" si="4409">+CONCATENATE(FND36,FNF36)</f>
        <v>#REF!</v>
      </c>
      <c r="FND36" s="273" t="e">
        <f t="shared" ref="FND36" si="4410">+CONCATENATE(FNE36,FNG36)</f>
        <v>#REF!</v>
      </c>
      <c r="FNE36" s="273" t="e">
        <f t="shared" ref="FNE36" si="4411">+CONCATENATE(FNF36,FNH36)</f>
        <v>#REF!</v>
      </c>
      <c r="FNF36" s="273" t="e">
        <f t="shared" ref="FNF36" si="4412">+CONCATENATE(FNG36,FNI36)</f>
        <v>#REF!</v>
      </c>
      <c r="FNG36" s="273" t="e">
        <f t="shared" ref="FNG36" si="4413">+CONCATENATE(FNH36,FNJ36)</f>
        <v>#REF!</v>
      </c>
      <c r="FNH36" s="273" t="e">
        <f t="shared" ref="FNH36" si="4414">+CONCATENATE(FNI36,FNK36)</f>
        <v>#REF!</v>
      </c>
      <c r="FNI36" s="273" t="e">
        <f t="shared" ref="FNI36" si="4415">+CONCATENATE(FNJ36,FNL36)</f>
        <v>#REF!</v>
      </c>
      <c r="FNJ36" s="273" t="e">
        <f t="shared" ref="FNJ36" si="4416">+CONCATENATE(FNK36,FNM36)</f>
        <v>#REF!</v>
      </c>
      <c r="FNK36" s="273" t="e">
        <f t="shared" ref="FNK36" si="4417">+CONCATENATE(FNL36,FNN36)</f>
        <v>#REF!</v>
      </c>
      <c r="FNL36" s="273" t="e">
        <f t="shared" ref="FNL36" si="4418">+CONCATENATE(FNM36,FNO36)</f>
        <v>#REF!</v>
      </c>
      <c r="FNM36" s="273" t="e">
        <f t="shared" ref="FNM36" si="4419">+CONCATENATE(FNN36,FNP36)</f>
        <v>#REF!</v>
      </c>
      <c r="FNN36" s="273" t="e">
        <f t="shared" ref="FNN36" si="4420">+CONCATENATE(FNO36,FNQ36)</f>
        <v>#REF!</v>
      </c>
      <c r="FNO36" s="273" t="e">
        <f t="shared" ref="FNO36" si="4421">+CONCATENATE(FNP36,FNR36)</f>
        <v>#REF!</v>
      </c>
      <c r="FNP36" s="273" t="e">
        <f t="shared" ref="FNP36" si="4422">+CONCATENATE(FNQ36,FNS36)</f>
        <v>#REF!</v>
      </c>
      <c r="FNQ36" s="273" t="e">
        <f t="shared" ref="FNQ36" si="4423">+CONCATENATE(FNR36,FNT36)</f>
        <v>#REF!</v>
      </c>
      <c r="FNR36" s="273" t="e">
        <f t="shared" ref="FNR36" si="4424">+CONCATENATE(FNS36,FNU36)</f>
        <v>#REF!</v>
      </c>
      <c r="FNS36" s="273" t="e">
        <f t="shared" ref="FNS36" si="4425">+CONCATENATE(FNT36,FNV36)</f>
        <v>#REF!</v>
      </c>
      <c r="FNT36" s="273" t="e">
        <f t="shared" ref="FNT36" si="4426">+CONCATENATE(FNU36,FNW36)</f>
        <v>#REF!</v>
      </c>
      <c r="FNU36" s="273" t="e">
        <f t="shared" ref="FNU36" si="4427">+CONCATENATE(FNV36,FNX36)</f>
        <v>#REF!</v>
      </c>
      <c r="FNV36" s="273" t="e">
        <f t="shared" ref="FNV36" si="4428">+CONCATENATE(FNW36,FNY36)</f>
        <v>#REF!</v>
      </c>
      <c r="FNW36" s="273" t="e">
        <f t="shared" ref="FNW36" si="4429">+CONCATENATE(FNX36,FNZ36)</f>
        <v>#REF!</v>
      </c>
      <c r="FNX36" s="273" t="e">
        <f t="shared" ref="FNX36" si="4430">+CONCATENATE(FNY36,FOA36)</f>
        <v>#REF!</v>
      </c>
      <c r="FNY36" s="273" t="e">
        <f t="shared" ref="FNY36" si="4431">+CONCATENATE(FNZ36,FOB36)</f>
        <v>#REF!</v>
      </c>
      <c r="FNZ36" s="273" t="e">
        <f t="shared" ref="FNZ36" si="4432">+CONCATENATE(FOA36,FOC36)</f>
        <v>#REF!</v>
      </c>
      <c r="FOA36" s="273" t="e">
        <f t="shared" ref="FOA36" si="4433">+CONCATENATE(FOB36,FOD36)</f>
        <v>#REF!</v>
      </c>
      <c r="FOB36" s="273" t="e">
        <f t="shared" ref="FOB36" si="4434">+CONCATENATE(FOC36,FOE36)</f>
        <v>#REF!</v>
      </c>
      <c r="FOC36" s="273" t="e">
        <f t="shared" ref="FOC36" si="4435">+CONCATENATE(FOD36,FOF36)</f>
        <v>#REF!</v>
      </c>
      <c r="FOD36" s="273" t="e">
        <f t="shared" ref="FOD36" si="4436">+CONCATENATE(FOE36,FOG36)</f>
        <v>#REF!</v>
      </c>
      <c r="FOE36" s="273" t="e">
        <f t="shared" ref="FOE36" si="4437">+CONCATENATE(FOF36,FOH36)</f>
        <v>#REF!</v>
      </c>
      <c r="FOF36" s="273" t="e">
        <f t="shared" ref="FOF36" si="4438">+CONCATENATE(FOG36,FOI36)</f>
        <v>#REF!</v>
      </c>
      <c r="FOG36" s="273" t="e">
        <f t="shared" ref="FOG36" si="4439">+CONCATENATE(FOH36,FOJ36)</f>
        <v>#REF!</v>
      </c>
      <c r="FOH36" s="273" t="e">
        <f t="shared" ref="FOH36" si="4440">+CONCATENATE(FOI36,FOK36)</f>
        <v>#REF!</v>
      </c>
      <c r="FOI36" s="273" t="e">
        <f t="shared" ref="FOI36" si="4441">+CONCATENATE(FOJ36,FOL36)</f>
        <v>#REF!</v>
      </c>
      <c r="FOJ36" s="273" t="e">
        <f t="shared" ref="FOJ36" si="4442">+CONCATENATE(FOK36,FOM36)</f>
        <v>#REF!</v>
      </c>
      <c r="FOK36" s="273" t="e">
        <f t="shared" ref="FOK36" si="4443">+CONCATENATE(FOL36,FON36)</f>
        <v>#REF!</v>
      </c>
      <c r="FOL36" s="273" t="e">
        <f t="shared" ref="FOL36" si="4444">+CONCATENATE(FOM36,FOO36)</f>
        <v>#REF!</v>
      </c>
      <c r="FOM36" s="273" t="e">
        <f t="shared" ref="FOM36" si="4445">+CONCATENATE(FON36,FOP36)</f>
        <v>#REF!</v>
      </c>
      <c r="FON36" s="273" t="e">
        <f t="shared" ref="FON36" si="4446">+CONCATENATE(FOO36,FOQ36)</f>
        <v>#REF!</v>
      </c>
      <c r="FOO36" s="273" t="e">
        <f t="shared" ref="FOO36" si="4447">+CONCATENATE(FOP36,FOR36)</f>
        <v>#REF!</v>
      </c>
      <c r="FOP36" s="273" t="e">
        <f t="shared" ref="FOP36" si="4448">+CONCATENATE(FOQ36,FOS36)</f>
        <v>#REF!</v>
      </c>
      <c r="FOQ36" s="273" t="e">
        <f t="shared" ref="FOQ36" si="4449">+CONCATENATE(FOR36,FOT36)</f>
        <v>#REF!</v>
      </c>
      <c r="FOR36" s="273" t="e">
        <f t="shared" ref="FOR36" si="4450">+CONCATENATE(FOS36,FOU36)</f>
        <v>#REF!</v>
      </c>
      <c r="FOS36" s="273" t="e">
        <f t="shared" ref="FOS36" si="4451">+CONCATENATE(FOT36,FOV36)</f>
        <v>#REF!</v>
      </c>
      <c r="FOT36" s="273" t="e">
        <f t="shared" ref="FOT36" si="4452">+CONCATENATE(FOU36,FOW36)</f>
        <v>#REF!</v>
      </c>
      <c r="FOU36" s="273" t="e">
        <f t="shared" ref="FOU36" si="4453">+CONCATENATE(FOV36,FOX36)</f>
        <v>#REF!</v>
      </c>
      <c r="FOV36" s="273" t="e">
        <f t="shared" ref="FOV36" si="4454">+CONCATENATE(FOW36,FOY36)</f>
        <v>#REF!</v>
      </c>
      <c r="FOW36" s="273" t="e">
        <f t="shared" ref="FOW36" si="4455">+CONCATENATE(FOX36,FOZ36)</f>
        <v>#REF!</v>
      </c>
      <c r="FOX36" s="273" t="e">
        <f t="shared" ref="FOX36" si="4456">+CONCATENATE(FOY36,FPA36)</f>
        <v>#REF!</v>
      </c>
      <c r="FOY36" s="273" t="e">
        <f t="shared" ref="FOY36" si="4457">+CONCATENATE(FOZ36,FPB36)</f>
        <v>#REF!</v>
      </c>
      <c r="FOZ36" s="273" t="e">
        <f t="shared" ref="FOZ36" si="4458">+CONCATENATE(FPA36,FPC36)</f>
        <v>#REF!</v>
      </c>
      <c r="FPA36" s="273" t="e">
        <f t="shared" ref="FPA36" si="4459">+CONCATENATE(FPB36,FPD36)</f>
        <v>#REF!</v>
      </c>
      <c r="FPB36" s="273" t="e">
        <f t="shared" ref="FPB36" si="4460">+CONCATENATE(FPC36,FPE36)</f>
        <v>#REF!</v>
      </c>
      <c r="FPC36" s="273" t="e">
        <f t="shared" ref="FPC36" si="4461">+CONCATENATE(FPD36,FPF36)</f>
        <v>#REF!</v>
      </c>
      <c r="FPD36" s="273" t="e">
        <f t="shared" ref="FPD36" si="4462">+CONCATENATE(FPE36,FPG36)</f>
        <v>#REF!</v>
      </c>
      <c r="FPE36" s="273" t="e">
        <f t="shared" ref="FPE36" si="4463">+CONCATENATE(FPF36,FPH36)</f>
        <v>#REF!</v>
      </c>
      <c r="FPF36" s="273" t="e">
        <f t="shared" ref="FPF36" si="4464">+CONCATENATE(FPG36,FPI36)</f>
        <v>#REF!</v>
      </c>
      <c r="FPG36" s="273" t="e">
        <f t="shared" ref="FPG36" si="4465">+CONCATENATE(FPH36,FPJ36)</f>
        <v>#REF!</v>
      </c>
      <c r="FPH36" s="273" t="e">
        <f t="shared" ref="FPH36" si="4466">+CONCATENATE(FPI36,FPK36)</f>
        <v>#REF!</v>
      </c>
      <c r="FPI36" s="273" t="e">
        <f t="shared" ref="FPI36" si="4467">+CONCATENATE(FPJ36,FPL36)</f>
        <v>#REF!</v>
      </c>
      <c r="FPJ36" s="273" t="e">
        <f t="shared" ref="FPJ36" si="4468">+CONCATENATE(FPK36,FPM36)</f>
        <v>#REF!</v>
      </c>
      <c r="FPK36" s="273" t="e">
        <f t="shared" ref="FPK36" si="4469">+CONCATENATE(FPL36,FPN36)</f>
        <v>#REF!</v>
      </c>
      <c r="FPL36" s="273" t="e">
        <f t="shared" ref="FPL36" si="4470">+CONCATENATE(FPM36,FPO36)</f>
        <v>#REF!</v>
      </c>
      <c r="FPM36" s="273" t="e">
        <f t="shared" ref="FPM36" si="4471">+CONCATENATE(FPN36,FPP36)</f>
        <v>#REF!</v>
      </c>
      <c r="FPN36" s="273" t="e">
        <f t="shared" ref="FPN36" si="4472">+CONCATENATE(FPO36,FPQ36)</f>
        <v>#REF!</v>
      </c>
      <c r="FPO36" s="273" t="e">
        <f t="shared" ref="FPO36" si="4473">+CONCATENATE(FPP36,FPR36)</f>
        <v>#REF!</v>
      </c>
      <c r="FPP36" s="273" t="e">
        <f t="shared" ref="FPP36" si="4474">+CONCATENATE(FPQ36,FPS36)</f>
        <v>#REF!</v>
      </c>
      <c r="FPQ36" s="273" t="e">
        <f t="shared" ref="FPQ36" si="4475">+CONCATENATE(FPR36,FPT36)</f>
        <v>#REF!</v>
      </c>
      <c r="FPR36" s="273" t="e">
        <f t="shared" ref="FPR36" si="4476">+CONCATENATE(FPS36,FPU36)</f>
        <v>#REF!</v>
      </c>
      <c r="FPS36" s="273" t="e">
        <f t="shared" ref="FPS36" si="4477">+CONCATENATE(FPT36,FPV36)</f>
        <v>#REF!</v>
      </c>
      <c r="FPT36" s="273" t="e">
        <f t="shared" ref="FPT36" si="4478">+CONCATENATE(FPU36,FPW36)</f>
        <v>#REF!</v>
      </c>
      <c r="FPU36" s="273" t="e">
        <f t="shared" ref="FPU36" si="4479">+CONCATENATE(FPV36,FPX36)</f>
        <v>#REF!</v>
      </c>
      <c r="FPV36" s="273" t="e">
        <f t="shared" ref="FPV36" si="4480">+CONCATENATE(FPW36,FPY36)</f>
        <v>#REF!</v>
      </c>
      <c r="FPW36" s="273" t="e">
        <f t="shared" ref="FPW36" si="4481">+CONCATENATE(FPX36,FPZ36)</f>
        <v>#REF!</v>
      </c>
      <c r="FPX36" s="273" t="e">
        <f t="shared" ref="FPX36" si="4482">+CONCATENATE(FPY36,FQA36)</f>
        <v>#REF!</v>
      </c>
      <c r="FPY36" s="273" t="e">
        <f t="shared" ref="FPY36" si="4483">+CONCATENATE(FPZ36,FQB36)</f>
        <v>#REF!</v>
      </c>
      <c r="FPZ36" s="273" t="e">
        <f t="shared" ref="FPZ36" si="4484">+CONCATENATE(FQA36,FQC36)</f>
        <v>#REF!</v>
      </c>
      <c r="FQA36" s="273" t="e">
        <f t="shared" ref="FQA36" si="4485">+CONCATENATE(FQB36,FQD36)</f>
        <v>#REF!</v>
      </c>
      <c r="FQB36" s="273" t="e">
        <f t="shared" ref="FQB36" si="4486">+CONCATENATE(FQC36,FQE36)</f>
        <v>#REF!</v>
      </c>
      <c r="FQC36" s="273" t="e">
        <f t="shared" ref="FQC36" si="4487">+CONCATENATE(FQD36,FQF36)</f>
        <v>#REF!</v>
      </c>
      <c r="FQD36" s="273" t="e">
        <f t="shared" ref="FQD36" si="4488">+CONCATENATE(FQE36,FQG36)</f>
        <v>#REF!</v>
      </c>
      <c r="FQE36" s="273" t="e">
        <f t="shared" ref="FQE36" si="4489">+CONCATENATE(FQF36,FQH36)</f>
        <v>#REF!</v>
      </c>
      <c r="FQF36" s="273" t="e">
        <f t="shared" ref="FQF36" si="4490">+CONCATENATE(FQG36,FQI36)</f>
        <v>#REF!</v>
      </c>
      <c r="FQG36" s="273" t="e">
        <f t="shared" ref="FQG36" si="4491">+CONCATENATE(FQH36,FQJ36)</f>
        <v>#REF!</v>
      </c>
      <c r="FQH36" s="273" t="e">
        <f t="shared" ref="FQH36" si="4492">+CONCATENATE(FQI36,FQK36)</f>
        <v>#REF!</v>
      </c>
      <c r="FQI36" s="273" t="e">
        <f t="shared" ref="FQI36" si="4493">+CONCATENATE(FQJ36,FQL36)</f>
        <v>#REF!</v>
      </c>
      <c r="FQJ36" s="273" t="e">
        <f t="shared" ref="FQJ36" si="4494">+CONCATENATE(FQK36,FQM36)</f>
        <v>#REF!</v>
      </c>
      <c r="FQK36" s="273" t="e">
        <f t="shared" ref="FQK36" si="4495">+CONCATENATE(FQL36,FQN36)</f>
        <v>#REF!</v>
      </c>
      <c r="FQL36" s="273" t="e">
        <f t="shared" ref="FQL36" si="4496">+CONCATENATE(FQM36,FQO36)</f>
        <v>#REF!</v>
      </c>
      <c r="FQM36" s="273" t="e">
        <f t="shared" ref="FQM36" si="4497">+CONCATENATE(FQN36,FQP36)</f>
        <v>#REF!</v>
      </c>
      <c r="FQN36" s="273" t="e">
        <f t="shared" ref="FQN36" si="4498">+CONCATENATE(FQO36,FQQ36)</f>
        <v>#REF!</v>
      </c>
      <c r="FQO36" s="273" t="e">
        <f t="shared" ref="FQO36" si="4499">+CONCATENATE(FQP36,FQR36)</f>
        <v>#REF!</v>
      </c>
      <c r="FQP36" s="273" t="e">
        <f t="shared" ref="FQP36" si="4500">+CONCATENATE(FQQ36,FQS36)</f>
        <v>#REF!</v>
      </c>
      <c r="FQQ36" s="273" t="e">
        <f t="shared" ref="FQQ36" si="4501">+CONCATENATE(FQR36,FQT36)</f>
        <v>#REF!</v>
      </c>
      <c r="FQR36" s="273" t="e">
        <f t="shared" ref="FQR36" si="4502">+CONCATENATE(FQS36,FQU36)</f>
        <v>#REF!</v>
      </c>
      <c r="FQS36" s="273" t="e">
        <f t="shared" ref="FQS36" si="4503">+CONCATENATE(FQT36,FQV36)</f>
        <v>#REF!</v>
      </c>
      <c r="FQT36" s="273" t="e">
        <f t="shared" ref="FQT36" si="4504">+CONCATENATE(FQU36,FQW36)</f>
        <v>#REF!</v>
      </c>
      <c r="FQU36" s="273" t="e">
        <f t="shared" ref="FQU36" si="4505">+CONCATENATE(FQV36,FQX36)</f>
        <v>#REF!</v>
      </c>
      <c r="FQV36" s="273" t="e">
        <f t="shared" ref="FQV36" si="4506">+CONCATENATE(FQW36,FQY36)</f>
        <v>#REF!</v>
      </c>
      <c r="FQW36" s="273" t="e">
        <f t="shared" ref="FQW36" si="4507">+CONCATENATE(FQX36,FQZ36)</f>
        <v>#REF!</v>
      </c>
      <c r="FQX36" s="273" t="e">
        <f t="shared" ref="FQX36" si="4508">+CONCATENATE(FQY36,FRA36)</f>
        <v>#REF!</v>
      </c>
      <c r="FQY36" s="273" t="e">
        <f t="shared" ref="FQY36" si="4509">+CONCATENATE(FQZ36,FRB36)</f>
        <v>#REF!</v>
      </c>
      <c r="FQZ36" s="273" t="e">
        <f t="shared" ref="FQZ36" si="4510">+CONCATENATE(FRA36,FRC36)</f>
        <v>#REF!</v>
      </c>
      <c r="FRA36" s="273" t="e">
        <f t="shared" ref="FRA36" si="4511">+CONCATENATE(FRB36,FRD36)</f>
        <v>#REF!</v>
      </c>
      <c r="FRB36" s="273" t="e">
        <f t="shared" ref="FRB36" si="4512">+CONCATENATE(FRC36,FRE36)</f>
        <v>#REF!</v>
      </c>
      <c r="FRC36" s="273" t="e">
        <f t="shared" ref="FRC36" si="4513">+CONCATENATE(FRD36,FRF36)</f>
        <v>#REF!</v>
      </c>
      <c r="FRD36" s="273" t="e">
        <f t="shared" ref="FRD36" si="4514">+CONCATENATE(FRE36,FRG36)</f>
        <v>#REF!</v>
      </c>
      <c r="FRE36" s="273" t="e">
        <f t="shared" ref="FRE36" si="4515">+CONCATENATE(FRF36,FRH36)</f>
        <v>#REF!</v>
      </c>
      <c r="FRF36" s="273" t="e">
        <f t="shared" ref="FRF36" si="4516">+CONCATENATE(FRG36,FRI36)</f>
        <v>#REF!</v>
      </c>
      <c r="FRG36" s="273" t="e">
        <f t="shared" ref="FRG36" si="4517">+CONCATENATE(FRH36,FRJ36)</f>
        <v>#REF!</v>
      </c>
      <c r="FRH36" s="273" t="e">
        <f t="shared" ref="FRH36" si="4518">+CONCATENATE(FRI36,FRK36)</f>
        <v>#REF!</v>
      </c>
      <c r="FRI36" s="273" t="e">
        <f t="shared" ref="FRI36" si="4519">+CONCATENATE(FRJ36,FRL36)</f>
        <v>#REF!</v>
      </c>
      <c r="FRJ36" s="273" t="e">
        <f t="shared" ref="FRJ36" si="4520">+CONCATENATE(FRK36,FRM36)</f>
        <v>#REF!</v>
      </c>
      <c r="FRK36" s="273" t="e">
        <f t="shared" ref="FRK36" si="4521">+CONCATENATE(FRL36,FRN36)</f>
        <v>#REF!</v>
      </c>
      <c r="FRL36" s="273" t="e">
        <f t="shared" ref="FRL36" si="4522">+CONCATENATE(FRM36,FRO36)</f>
        <v>#REF!</v>
      </c>
      <c r="FRM36" s="273" t="e">
        <f t="shared" ref="FRM36" si="4523">+CONCATENATE(FRN36,FRP36)</f>
        <v>#REF!</v>
      </c>
      <c r="FRN36" s="273" t="e">
        <f t="shared" ref="FRN36" si="4524">+CONCATENATE(FRO36,FRQ36)</f>
        <v>#REF!</v>
      </c>
      <c r="FRO36" s="273" t="e">
        <f t="shared" ref="FRO36" si="4525">+CONCATENATE(FRP36,FRR36)</f>
        <v>#REF!</v>
      </c>
      <c r="FRP36" s="273" t="e">
        <f t="shared" ref="FRP36" si="4526">+CONCATENATE(FRQ36,FRS36)</f>
        <v>#REF!</v>
      </c>
      <c r="FRQ36" s="273" t="e">
        <f t="shared" ref="FRQ36" si="4527">+CONCATENATE(FRR36,FRT36)</f>
        <v>#REF!</v>
      </c>
      <c r="FRR36" s="273" t="e">
        <f t="shared" ref="FRR36" si="4528">+CONCATENATE(FRS36,FRU36)</f>
        <v>#REF!</v>
      </c>
      <c r="FRS36" s="273" t="e">
        <f t="shared" ref="FRS36" si="4529">+CONCATENATE(FRT36,FRV36)</f>
        <v>#REF!</v>
      </c>
      <c r="FRT36" s="273" t="e">
        <f t="shared" ref="FRT36" si="4530">+CONCATENATE(FRU36,FRW36)</f>
        <v>#REF!</v>
      </c>
      <c r="FRU36" s="273" t="e">
        <f t="shared" ref="FRU36" si="4531">+CONCATENATE(FRV36,FRX36)</f>
        <v>#REF!</v>
      </c>
      <c r="FRV36" s="273" t="e">
        <f t="shared" ref="FRV36" si="4532">+CONCATENATE(FRW36,FRY36)</f>
        <v>#REF!</v>
      </c>
      <c r="FRW36" s="273" t="e">
        <f t="shared" ref="FRW36" si="4533">+CONCATENATE(FRX36,FRZ36)</f>
        <v>#REF!</v>
      </c>
      <c r="FRX36" s="273" t="e">
        <f t="shared" ref="FRX36" si="4534">+CONCATENATE(FRY36,FSA36)</f>
        <v>#REF!</v>
      </c>
      <c r="FRY36" s="273" t="e">
        <f t="shared" ref="FRY36" si="4535">+CONCATENATE(FRZ36,FSB36)</f>
        <v>#REF!</v>
      </c>
      <c r="FRZ36" s="273" t="e">
        <f t="shared" ref="FRZ36" si="4536">+CONCATENATE(FSA36,FSC36)</f>
        <v>#REF!</v>
      </c>
      <c r="FSA36" s="273" t="e">
        <f t="shared" ref="FSA36" si="4537">+CONCATENATE(FSB36,FSD36)</f>
        <v>#REF!</v>
      </c>
      <c r="FSB36" s="273" t="e">
        <f t="shared" ref="FSB36" si="4538">+CONCATENATE(FSC36,FSE36)</f>
        <v>#REF!</v>
      </c>
      <c r="FSC36" s="273" t="e">
        <f t="shared" ref="FSC36" si="4539">+CONCATENATE(FSD36,FSF36)</f>
        <v>#REF!</v>
      </c>
      <c r="FSD36" s="273" t="e">
        <f t="shared" ref="FSD36" si="4540">+CONCATENATE(FSE36,FSG36)</f>
        <v>#REF!</v>
      </c>
      <c r="FSE36" s="273" t="e">
        <f t="shared" ref="FSE36" si="4541">+CONCATENATE(FSF36,FSH36)</f>
        <v>#REF!</v>
      </c>
      <c r="FSF36" s="273" t="e">
        <f t="shared" ref="FSF36" si="4542">+CONCATENATE(FSG36,FSI36)</f>
        <v>#REF!</v>
      </c>
      <c r="FSG36" s="273" t="e">
        <f t="shared" ref="FSG36" si="4543">+CONCATENATE(FSH36,FSJ36)</f>
        <v>#REF!</v>
      </c>
      <c r="FSH36" s="273" t="e">
        <f t="shared" ref="FSH36" si="4544">+CONCATENATE(FSI36,FSK36)</f>
        <v>#REF!</v>
      </c>
      <c r="FSI36" s="273" t="e">
        <f t="shared" ref="FSI36" si="4545">+CONCATENATE(FSJ36,FSL36)</f>
        <v>#REF!</v>
      </c>
      <c r="FSJ36" s="273" t="e">
        <f t="shared" ref="FSJ36" si="4546">+CONCATENATE(FSK36,FSM36)</f>
        <v>#REF!</v>
      </c>
      <c r="FSK36" s="273" t="e">
        <f t="shared" ref="FSK36" si="4547">+CONCATENATE(FSL36,FSN36)</f>
        <v>#REF!</v>
      </c>
      <c r="FSL36" s="273" t="e">
        <f t="shared" ref="FSL36" si="4548">+CONCATENATE(FSM36,FSO36)</f>
        <v>#REF!</v>
      </c>
      <c r="FSM36" s="273" t="e">
        <f t="shared" ref="FSM36" si="4549">+CONCATENATE(FSN36,FSP36)</f>
        <v>#REF!</v>
      </c>
      <c r="FSN36" s="273" t="e">
        <f t="shared" ref="FSN36" si="4550">+CONCATENATE(FSO36,FSQ36)</f>
        <v>#REF!</v>
      </c>
      <c r="FSO36" s="273" t="e">
        <f t="shared" ref="FSO36" si="4551">+CONCATENATE(FSP36,FSR36)</f>
        <v>#REF!</v>
      </c>
      <c r="FSP36" s="273" t="e">
        <f t="shared" ref="FSP36" si="4552">+CONCATENATE(FSQ36,FSS36)</f>
        <v>#REF!</v>
      </c>
      <c r="FSQ36" s="273" t="e">
        <f t="shared" ref="FSQ36" si="4553">+CONCATENATE(FSR36,FST36)</f>
        <v>#REF!</v>
      </c>
      <c r="FSR36" s="273" t="e">
        <f t="shared" ref="FSR36" si="4554">+CONCATENATE(FSS36,FSU36)</f>
        <v>#REF!</v>
      </c>
      <c r="FSS36" s="273" t="e">
        <f t="shared" ref="FSS36" si="4555">+CONCATENATE(FST36,FSV36)</f>
        <v>#REF!</v>
      </c>
      <c r="FST36" s="273" t="e">
        <f t="shared" ref="FST36" si="4556">+CONCATENATE(FSU36,FSW36)</f>
        <v>#REF!</v>
      </c>
      <c r="FSU36" s="273" t="e">
        <f t="shared" ref="FSU36" si="4557">+CONCATENATE(FSV36,FSX36)</f>
        <v>#REF!</v>
      </c>
      <c r="FSV36" s="273" t="e">
        <f t="shared" ref="FSV36" si="4558">+CONCATENATE(FSW36,FSY36)</f>
        <v>#REF!</v>
      </c>
      <c r="FSW36" s="273" t="e">
        <f t="shared" ref="FSW36" si="4559">+CONCATENATE(FSX36,FSZ36)</f>
        <v>#REF!</v>
      </c>
      <c r="FSX36" s="273" t="e">
        <f t="shared" ref="FSX36" si="4560">+CONCATENATE(FSY36,FTA36)</f>
        <v>#REF!</v>
      </c>
      <c r="FSY36" s="273" t="e">
        <f t="shared" ref="FSY36" si="4561">+CONCATENATE(FSZ36,FTB36)</f>
        <v>#REF!</v>
      </c>
      <c r="FSZ36" s="273" t="e">
        <f t="shared" ref="FSZ36" si="4562">+CONCATENATE(FTA36,FTC36)</f>
        <v>#REF!</v>
      </c>
      <c r="FTA36" s="273" t="e">
        <f t="shared" ref="FTA36" si="4563">+CONCATENATE(FTB36,FTD36)</f>
        <v>#REF!</v>
      </c>
      <c r="FTB36" s="273" t="e">
        <f t="shared" ref="FTB36" si="4564">+CONCATENATE(FTC36,FTE36)</f>
        <v>#REF!</v>
      </c>
      <c r="FTC36" s="273" t="e">
        <f t="shared" ref="FTC36" si="4565">+CONCATENATE(FTD36,FTF36)</f>
        <v>#REF!</v>
      </c>
      <c r="FTD36" s="273" t="e">
        <f t="shared" ref="FTD36" si="4566">+CONCATENATE(FTE36,FTG36)</f>
        <v>#REF!</v>
      </c>
      <c r="FTE36" s="273" t="e">
        <f t="shared" ref="FTE36" si="4567">+CONCATENATE(FTF36,FTH36)</f>
        <v>#REF!</v>
      </c>
      <c r="FTF36" s="273" t="e">
        <f t="shared" ref="FTF36" si="4568">+CONCATENATE(FTG36,FTI36)</f>
        <v>#REF!</v>
      </c>
      <c r="FTG36" s="273" t="e">
        <f t="shared" ref="FTG36" si="4569">+CONCATENATE(FTH36,FTJ36)</f>
        <v>#REF!</v>
      </c>
      <c r="FTH36" s="273" t="e">
        <f t="shared" ref="FTH36" si="4570">+CONCATENATE(FTI36,FTK36)</f>
        <v>#REF!</v>
      </c>
      <c r="FTI36" s="273" t="e">
        <f t="shared" ref="FTI36" si="4571">+CONCATENATE(FTJ36,FTL36)</f>
        <v>#REF!</v>
      </c>
      <c r="FTJ36" s="273" t="e">
        <f t="shared" ref="FTJ36" si="4572">+CONCATENATE(FTK36,FTM36)</f>
        <v>#REF!</v>
      </c>
      <c r="FTK36" s="273" t="e">
        <f t="shared" ref="FTK36" si="4573">+CONCATENATE(FTL36,FTN36)</f>
        <v>#REF!</v>
      </c>
      <c r="FTL36" s="273" t="e">
        <f t="shared" ref="FTL36" si="4574">+CONCATENATE(FTM36,FTO36)</f>
        <v>#REF!</v>
      </c>
      <c r="FTM36" s="273" t="e">
        <f t="shared" ref="FTM36" si="4575">+CONCATENATE(FTN36,FTP36)</f>
        <v>#REF!</v>
      </c>
      <c r="FTN36" s="273" t="e">
        <f t="shared" ref="FTN36" si="4576">+CONCATENATE(FTO36,FTQ36)</f>
        <v>#REF!</v>
      </c>
      <c r="FTO36" s="273" t="e">
        <f t="shared" ref="FTO36" si="4577">+CONCATENATE(FTP36,FTR36)</f>
        <v>#REF!</v>
      </c>
      <c r="FTP36" s="273" t="e">
        <f t="shared" ref="FTP36" si="4578">+CONCATENATE(FTQ36,FTS36)</f>
        <v>#REF!</v>
      </c>
      <c r="FTQ36" s="273" t="e">
        <f t="shared" ref="FTQ36" si="4579">+CONCATENATE(FTR36,FTT36)</f>
        <v>#REF!</v>
      </c>
      <c r="FTR36" s="273" t="e">
        <f t="shared" ref="FTR36" si="4580">+CONCATENATE(FTS36,FTU36)</f>
        <v>#REF!</v>
      </c>
      <c r="FTS36" s="273" t="e">
        <f t="shared" ref="FTS36" si="4581">+CONCATENATE(FTT36,FTV36)</f>
        <v>#REF!</v>
      </c>
      <c r="FTT36" s="273" t="e">
        <f t="shared" ref="FTT36" si="4582">+CONCATENATE(FTU36,FTW36)</f>
        <v>#REF!</v>
      </c>
      <c r="FTU36" s="273" t="e">
        <f t="shared" ref="FTU36" si="4583">+CONCATENATE(FTV36,FTX36)</f>
        <v>#REF!</v>
      </c>
      <c r="FTV36" s="273" t="e">
        <f t="shared" ref="FTV36" si="4584">+CONCATENATE(FTW36,FTY36)</f>
        <v>#REF!</v>
      </c>
      <c r="FTW36" s="273" t="e">
        <f t="shared" ref="FTW36" si="4585">+CONCATENATE(FTX36,FTZ36)</f>
        <v>#REF!</v>
      </c>
      <c r="FTX36" s="273" t="e">
        <f t="shared" ref="FTX36" si="4586">+CONCATENATE(FTY36,FUA36)</f>
        <v>#REF!</v>
      </c>
      <c r="FTY36" s="273" t="e">
        <f t="shared" ref="FTY36" si="4587">+CONCATENATE(FTZ36,FUB36)</f>
        <v>#REF!</v>
      </c>
      <c r="FTZ36" s="273" t="e">
        <f t="shared" ref="FTZ36" si="4588">+CONCATENATE(FUA36,FUC36)</f>
        <v>#REF!</v>
      </c>
      <c r="FUA36" s="273" t="e">
        <f t="shared" ref="FUA36" si="4589">+CONCATENATE(FUB36,FUD36)</f>
        <v>#REF!</v>
      </c>
      <c r="FUB36" s="273" t="e">
        <f t="shared" ref="FUB36" si="4590">+CONCATENATE(FUC36,FUE36)</f>
        <v>#REF!</v>
      </c>
      <c r="FUC36" s="273" t="e">
        <f t="shared" ref="FUC36" si="4591">+CONCATENATE(FUD36,FUF36)</f>
        <v>#REF!</v>
      </c>
      <c r="FUD36" s="273" t="e">
        <f t="shared" ref="FUD36" si="4592">+CONCATENATE(FUE36,FUG36)</f>
        <v>#REF!</v>
      </c>
      <c r="FUE36" s="273" t="e">
        <f t="shared" ref="FUE36" si="4593">+CONCATENATE(FUF36,FUH36)</f>
        <v>#REF!</v>
      </c>
      <c r="FUF36" s="273" t="e">
        <f t="shared" ref="FUF36" si="4594">+CONCATENATE(FUG36,FUI36)</f>
        <v>#REF!</v>
      </c>
      <c r="FUG36" s="273" t="e">
        <f t="shared" ref="FUG36" si="4595">+CONCATENATE(FUH36,FUJ36)</f>
        <v>#REF!</v>
      </c>
      <c r="FUH36" s="273" t="e">
        <f t="shared" ref="FUH36" si="4596">+CONCATENATE(FUI36,FUK36)</f>
        <v>#REF!</v>
      </c>
      <c r="FUI36" s="273" t="e">
        <f t="shared" ref="FUI36" si="4597">+CONCATENATE(FUJ36,FUL36)</f>
        <v>#REF!</v>
      </c>
      <c r="FUJ36" s="273" t="e">
        <f t="shared" ref="FUJ36" si="4598">+CONCATENATE(FUK36,FUM36)</f>
        <v>#REF!</v>
      </c>
      <c r="FUK36" s="273" t="e">
        <f t="shared" ref="FUK36" si="4599">+CONCATENATE(FUL36,FUN36)</f>
        <v>#REF!</v>
      </c>
      <c r="FUL36" s="273" t="e">
        <f t="shared" ref="FUL36" si="4600">+CONCATENATE(FUM36,FUO36)</f>
        <v>#REF!</v>
      </c>
      <c r="FUM36" s="273" t="e">
        <f t="shared" ref="FUM36" si="4601">+CONCATENATE(FUN36,FUP36)</f>
        <v>#REF!</v>
      </c>
      <c r="FUN36" s="273" t="e">
        <f t="shared" ref="FUN36" si="4602">+CONCATENATE(FUO36,FUQ36)</f>
        <v>#REF!</v>
      </c>
      <c r="FUO36" s="273" t="e">
        <f t="shared" ref="FUO36" si="4603">+CONCATENATE(FUP36,FUR36)</f>
        <v>#REF!</v>
      </c>
      <c r="FUP36" s="273" t="e">
        <f t="shared" ref="FUP36" si="4604">+CONCATENATE(FUQ36,FUS36)</f>
        <v>#REF!</v>
      </c>
      <c r="FUQ36" s="273" t="e">
        <f t="shared" ref="FUQ36" si="4605">+CONCATENATE(FUR36,FUT36)</f>
        <v>#REF!</v>
      </c>
      <c r="FUR36" s="273" t="e">
        <f t="shared" ref="FUR36" si="4606">+CONCATENATE(FUS36,FUU36)</f>
        <v>#REF!</v>
      </c>
      <c r="FUS36" s="273" t="e">
        <f t="shared" ref="FUS36" si="4607">+CONCATENATE(FUT36,FUV36)</f>
        <v>#REF!</v>
      </c>
      <c r="FUT36" s="273" t="e">
        <f t="shared" ref="FUT36" si="4608">+CONCATENATE(FUU36,FUW36)</f>
        <v>#REF!</v>
      </c>
      <c r="FUU36" s="273" t="e">
        <f t="shared" ref="FUU36" si="4609">+CONCATENATE(FUV36,FUX36)</f>
        <v>#REF!</v>
      </c>
      <c r="FUV36" s="273" t="e">
        <f t="shared" ref="FUV36" si="4610">+CONCATENATE(FUW36,FUY36)</f>
        <v>#REF!</v>
      </c>
      <c r="FUW36" s="273" t="e">
        <f t="shared" ref="FUW36" si="4611">+CONCATENATE(FUX36,FUZ36)</f>
        <v>#REF!</v>
      </c>
      <c r="FUX36" s="273" t="e">
        <f t="shared" ref="FUX36" si="4612">+CONCATENATE(FUY36,FVA36)</f>
        <v>#REF!</v>
      </c>
      <c r="FUY36" s="273" t="e">
        <f t="shared" ref="FUY36" si="4613">+CONCATENATE(FUZ36,FVB36)</f>
        <v>#REF!</v>
      </c>
      <c r="FUZ36" s="273" t="e">
        <f t="shared" ref="FUZ36" si="4614">+CONCATENATE(FVA36,FVC36)</f>
        <v>#REF!</v>
      </c>
      <c r="FVA36" s="273" t="e">
        <f t="shared" ref="FVA36" si="4615">+CONCATENATE(FVB36,FVD36)</f>
        <v>#REF!</v>
      </c>
      <c r="FVB36" s="273" t="e">
        <f t="shared" ref="FVB36" si="4616">+CONCATENATE(FVC36,FVE36)</f>
        <v>#REF!</v>
      </c>
      <c r="FVC36" s="273" t="e">
        <f t="shared" ref="FVC36" si="4617">+CONCATENATE(FVD36,FVF36)</f>
        <v>#REF!</v>
      </c>
      <c r="FVD36" s="273" t="e">
        <f t="shared" ref="FVD36" si="4618">+CONCATENATE(FVE36,FVG36)</f>
        <v>#REF!</v>
      </c>
      <c r="FVE36" s="273" t="e">
        <f t="shared" ref="FVE36" si="4619">+CONCATENATE(FVF36,FVH36)</f>
        <v>#REF!</v>
      </c>
      <c r="FVF36" s="273" t="e">
        <f t="shared" ref="FVF36" si="4620">+CONCATENATE(FVG36,FVI36)</f>
        <v>#REF!</v>
      </c>
      <c r="FVG36" s="273" t="e">
        <f t="shared" ref="FVG36" si="4621">+CONCATENATE(FVH36,FVJ36)</f>
        <v>#REF!</v>
      </c>
      <c r="FVH36" s="273" t="e">
        <f t="shared" ref="FVH36" si="4622">+CONCATENATE(FVI36,FVK36)</f>
        <v>#REF!</v>
      </c>
      <c r="FVI36" s="273" t="e">
        <f t="shared" ref="FVI36" si="4623">+CONCATENATE(FVJ36,FVL36)</f>
        <v>#REF!</v>
      </c>
      <c r="FVJ36" s="273" t="e">
        <f t="shared" ref="FVJ36" si="4624">+CONCATENATE(FVK36,FVM36)</f>
        <v>#REF!</v>
      </c>
      <c r="FVK36" s="273" t="e">
        <f t="shared" ref="FVK36" si="4625">+CONCATENATE(FVL36,FVN36)</f>
        <v>#REF!</v>
      </c>
      <c r="FVL36" s="273" t="e">
        <f t="shared" ref="FVL36" si="4626">+CONCATENATE(FVM36,FVO36)</f>
        <v>#REF!</v>
      </c>
      <c r="FVM36" s="273" t="e">
        <f t="shared" ref="FVM36" si="4627">+CONCATENATE(FVN36,FVP36)</f>
        <v>#REF!</v>
      </c>
      <c r="FVN36" s="273" t="e">
        <f t="shared" ref="FVN36" si="4628">+CONCATENATE(FVO36,FVQ36)</f>
        <v>#REF!</v>
      </c>
      <c r="FVO36" s="273" t="e">
        <f t="shared" ref="FVO36" si="4629">+CONCATENATE(FVP36,FVR36)</f>
        <v>#REF!</v>
      </c>
      <c r="FVP36" s="273" t="e">
        <f t="shared" ref="FVP36" si="4630">+CONCATENATE(FVQ36,FVS36)</f>
        <v>#REF!</v>
      </c>
      <c r="FVQ36" s="273" t="e">
        <f t="shared" ref="FVQ36" si="4631">+CONCATENATE(FVR36,FVT36)</f>
        <v>#REF!</v>
      </c>
      <c r="FVR36" s="273" t="e">
        <f t="shared" ref="FVR36" si="4632">+CONCATENATE(FVS36,FVU36)</f>
        <v>#REF!</v>
      </c>
      <c r="FVS36" s="273" t="e">
        <f t="shared" ref="FVS36" si="4633">+CONCATENATE(FVT36,FVV36)</f>
        <v>#REF!</v>
      </c>
      <c r="FVT36" s="273" t="e">
        <f t="shared" ref="FVT36" si="4634">+CONCATENATE(FVU36,FVW36)</f>
        <v>#REF!</v>
      </c>
      <c r="FVU36" s="273" t="e">
        <f t="shared" ref="FVU36" si="4635">+CONCATENATE(FVV36,FVX36)</f>
        <v>#REF!</v>
      </c>
      <c r="FVV36" s="273" t="e">
        <f t="shared" ref="FVV36" si="4636">+CONCATENATE(FVW36,FVY36)</f>
        <v>#REF!</v>
      </c>
      <c r="FVW36" s="273" t="e">
        <f t="shared" ref="FVW36" si="4637">+CONCATENATE(FVX36,FVZ36)</f>
        <v>#REF!</v>
      </c>
      <c r="FVX36" s="273" t="e">
        <f t="shared" ref="FVX36" si="4638">+CONCATENATE(FVY36,FWA36)</f>
        <v>#REF!</v>
      </c>
      <c r="FVY36" s="273" t="e">
        <f t="shared" ref="FVY36" si="4639">+CONCATENATE(FVZ36,FWB36)</f>
        <v>#REF!</v>
      </c>
      <c r="FVZ36" s="273" t="e">
        <f t="shared" ref="FVZ36" si="4640">+CONCATENATE(FWA36,FWC36)</f>
        <v>#REF!</v>
      </c>
      <c r="FWA36" s="273" t="e">
        <f t="shared" ref="FWA36" si="4641">+CONCATENATE(FWB36,FWD36)</f>
        <v>#REF!</v>
      </c>
      <c r="FWB36" s="273" t="e">
        <f t="shared" ref="FWB36" si="4642">+CONCATENATE(FWC36,FWE36)</f>
        <v>#REF!</v>
      </c>
      <c r="FWC36" s="273" t="e">
        <f t="shared" ref="FWC36" si="4643">+CONCATENATE(FWD36,FWF36)</f>
        <v>#REF!</v>
      </c>
      <c r="FWD36" s="273" t="e">
        <f t="shared" ref="FWD36" si="4644">+CONCATENATE(FWE36,FWG36)</f>
        <v>#REF!</v>
      </c>
      <c r="FWE36" s="273" t="e">
        <f t="shared" ref="FWE36" si="4645">+CONCATENATE(FWF36,FWH36)</f>
        <v>#REF!</v>
      </c>
      <c r="FWF36" s="273" t="e">
        <f t="shared" ref="FWF36" si="4646">+CONCATENATE(FWG36,FWI36)</f>
        <v>#REF!</v>
      </c>
      <c r="FWG36" s="273" t="e">
        <f t="shared" ref="FWG36" si="4647">+CONCATENATE(FWH36,FWJ36)</f>
        <v>#REF!</v>
      </c>
      <c r="FWH36" s="273" t="e">
        <f t="shared" ref="FWH36" si="4648">+CONCATENATE(FWI36,FWK36)</f>
        <v>#REF!</v>
      </c>
      <c r="FWI36" s="273" t="e">
        <f t="shared" ref="FWI36" si="4649">+CONCATENATE(FWJ36,FWL36)</f>
        <v>#REF!</v>
      </c>
      <c r="FWJ36" s="273" t="e">
        <f t="shared" ref="FWJ36" si="4650">+CONCATENATE(FWK36,FWM36)</f>
        <v>#REF!</v>
      </c>
      <c r="FWK36" s="273" t="e">
        <f t="shared" ref="FWK36" si="4651">+CONCATENATE(FWL36,FWN36)</f>
        <v>#REF!</v>
      </c>
      <c r="FWL36" s="273" t="e">
        <f t="shared" ref="FWL36" si="4652">+CONCATENATE(FWM36,FWO36)</f>
        <v>#REF!</v>
      </c>
      <c r="FWM36" s="273" t="e">
        <f t="shared" ref="FWM36" si="4653">+CONCATENATE(FWN36,FWP36)</f>
        <v>#REF!</v>
      </c>
      <c r="FWN36" s="273" t="e">
        <f t="shared" ref="FWN36" si="4654">+CONCATENATE(FWO36,FWQ36)</f>
        <v>#REF!</v>
      </c>
      <c r="FWO36" s="273" t="e">
        <f t="shared" ref="FWO36" si="4655">+CONCATENATE(FWP36,FWR36)</f>
        <v>#REF!</v>
      </c>
      <c r="FWP36" s="273" t="e">
        <f t="shared" ref="FWP36" si="4656">+CONCATENATE(FWQ36,FWS36)</f>
        <v>#REF!</v>
      </c>
      <c r="FWQ36" s="273" t="e">
        <f t="shared" ref="FWQ36" si="4657">+CONCATENATE(FWR36,FWT36)</f>
        <v>#REF!</v>
      </c>
      <c r="FWR36" s="273" t="e">
        <f t="shared" ref="FWR36" si="4658">+CONCATENATE(FWS36,FWU36)</f>
        <v>#REF!</v>
      </c>
      <c r="FWS36" s="273" t="e">
        <f t="shared" ref="FWS36" si="4659">+CONCATENATE(FWT36,FWV36)</f>
        <v>#REF!</v>
      </c>
      <c r="FWT36" s="273" t="e">
        <f t="shared" ref="FWT36" si="4660">+CONCATENATE(FWU36,FWW36)</f>
        <v>#REF!</v>
      </c>
      <c r="FWU36" s="273" t="e">
        <f t="shared" ref="FWU36" si="4661">+CONCATENATE(FWV36,FWX36)</f>
        <v>#REF!</v>
      </c>
      <c r="FWV36" s="273" t="e">
        <f t="shared" ref="FWV36" si="4662">+CONCATENATE(FWW36,FWY36)</f>
        <v>#REF!</v>
      </c>
      <c r="FWW36" s="273" t="e">
        <f t="shared" ref="FWW36" si="4663">+CONCATENATE(FWX36,FWZ36)</f>
        <v>#REF!</v>
      </c>
      <c r="FWX36" s="273" t="e">
        <f t="shared" ref="FWX36" si="4664">+CONCATENATE(FWY36,FXA36)</f>
        <v>#REF!</v>
      </c>
      <c r="FWY36" s="273" t="e">
        <f t="shared" ref="FWY36" si="4665">+CONCATENATE(FWZ36,FXB36)</f>
        <v>#REF!</v>
      </c>
      <c r="FWZ36" s="273" t="e">
        <f t="shared" ref="FWZ36" si="4666">+CONCATENATE(FXA36,FXC36)</f>
        <v>#REF!</v>
      </c>
      <c r="FXA36" s="273" t="e">
        <f t="shared" ref="FXA36" si="4667">+CONCATENATE(FXB36,FXD36)</f>
        <v>#REF!</v>
      </c>
      <c r="FXB36" s="273" t="e">
        <f t="shared" ref="FXB36" si="4668">+CONCATENATE(FXC36,FXE36)</f>
        <v>#REF!</v>
      </c>
      <c r="FXC36" s="273" t="e">
        <f t="shared" ref="FXC36" si="4669">+CONCATENATE(FXD36,FXF36)</f>
        <v>#REF!</v>
      </c>
      <c r="FXD36" s="273" t="e">
        <f t="shared" ref="FXD36" si="4670">+CONCATENATE(FXE36,FXG36)</f>
        <v>#REF!</v>
      </c>
      <c r="FXE36" s="273" t="e">
        <f t="shared" ref="FXE36" si="4671">+CONCATENATE(FXF36,FXH36)</f>
        <v>#REF!</v>
      </c>
      <c r="FXF36" s="273" t="e">
        <f t="shared" ref="FXF36" si="4672">+CONCATENATE(FXG36,FXI36)</f>
        <v>#REF!</v>
      </c>
      <c r="FXG36" s="273" t="e">
        <f t="shared" ref="FXG36" si="4673">+CONCATENATE(FXH36,FXJ36)</f>
        <v>#REF!</v>
      </c>
      <c r="FXH36" s="273" t="e">
        <f t="shared" ref="FXH36" si="4674">+CONCATENATE(FXI36,FXK36)</f>
        <v>#REF!</v>
      </c>
      <c r="FXI36" s="273" t="e">
        <f t="shared" ref="FXI36" si="4675">+CONCATENATE(FXJ36,FXL36)</f>
        <v>#REF!</v>
      </c>
      <c r="FXJ36" s="273" t="e">
        <f t="shared" ref="FXJ36" si="4676">+CONCATENATE(FXK36,FXM36)</f>
        <v>#REF!</v>
      </c>
      <c r="FXK36" s="273" t="e">
        <f t="shared" ref="FXK36" si="4677">+CONCATENATE(FXL36,FXN36)</f>
        <v>#REF!</v>
      </c>
      <c r="FXL36" s="273" t="e">
        <f t="shared" ref="FXL36" si="4678">+CONCATENATE(FXM36,FXO36)</f>
        <v>#REF!</v>
      </c>
      <c r="FXM36" s="273" t="e">
        <f t="shared" ref="FXM36" si="4679">+CONCATENATE(FXN36,FXP36)</f>
        <v>#REF!</v>
      </c>
      <c r="FXN36" s="273" t="e">
        <f t="shared" ref="FXN36" si="4680">+CONCATENATE(FXO36,FXQ36)</f>
        <v>#REF!</v>
      </c>
      <c r="FXO36" s="273" t="e">
        <f t="shared" ref="FXO36" si="4681">+CONCATENATE(FXP36,FXR36)</f>
        <v>#REF!</v>
      </c>
      <c r="FXP36" s="273" t="e">
        <f t="shared" ref="FXP36" si="4682">+CONCATENATE(FXQ36,FXS36)</f>
        <v>#REF!</v>
      </c>
      <c r="FXQ36" s="273" t="e">
        <f t="shared" ref="FXQ36" si="4683">+CONCATENATE(FXR36,FXT36)</f>
        <v>#REF!</v>
      </c>
      <c r="FXR36" s="273" t="e">
        <f t="shared" ref="FXR36" si="4684">+CONCATENATE(FXS36,FXU36)</f>
        <v>#REF!</v>
      </c>
      <c r="FXS36" s="273" t="e">
        <f t="shared" ref="FXS36" si="4685">+CONCATENATE(FXT36,FXV36)</f>
        <v>#REF!</v>
      </c>
      <c r="FXT36" s="273" t="e">
        <f t="shared" ref="FXT36" si="4686">+CONCATENATE(FXU36,FXW36)</f>
        <v>#REF!</v>
      </c>
      <c r="FXU36" s="273" t="e">
        <f t="shared" ref="FXU36" si="4687">+CONCATENATE(FXV36,FXX36)</f>
        <v>#REF!</v>
      </c>
      <c r="FXV36" s="273" t="e">
        <f t="shared" ref="FXV36" si="4688">+CONCATENATE(FXW36,FXY36)</f>
        <v>#REF!</v>
      </c>
      <c r="FXW36" s="273" t="e">
        <f t="shared" ref="FXW36" si="4689">+CONCATENATE(FXX36,FXZ36)</f>
        <v>#REF!</v>
      </c>
      <c r="FXX36" s="273" t="e">
        <f t="shared" ref="FXX36" si="4690">+CONCATENATE(FXY36,FYA36)</f>
        <v>#REF!</v>
      </c>
      <c r="FXY36" s="273" t="e">
        <f t="shared" ref="FXY36" si="4691">+CONCATENATE(FXZ36,FYB36)</f>
        <v>#REF!</v>
      </c>
      <c r="FXZ36" s="273" t="e">
        <f t="shared" ref="FXZ36" si="4692">+CONCATENATE(FYA36,FYC36)</f>
        <v>#REF!</v>
      </c>
      <c r="FYA36" s="273" t="e">
        <f t="shared" ref="FYA36" si="4693">+CONCATENATE(FYB36,FYD36)</f>
        <v>#REF!</v>
      </c>
      <c r="FYB36" s="273" t="e">
        <f t="shared" ref="FYB36" si="4694">+CONCATENATE(FYC36,FYE36)</f>
        <v>#REF!</v>
      </c>
      <c r="FYC36" s="273" t="e">
        <f t="shared" ref="FYC36" si="4695">+CONCATENATE(FYD36,FYF36)</f>
        <v>#REF!</v>
      </c>
      <c r="FYD36" s="273" t="e">
        <f t="shared" ref="FYD36" si="4696">+CONCATENATE(FYE36,FYG36)</f>
        <v>#REF!</v>
      </c>
      <c r="FYE36" s="273" t="e">
        <f t="shared" ref="FYE36" si="4697">+CONCATENATE(FYF36,FYH36)</f>
        <v>#REF!</v>
      </c>
      <c r="FYF36" s="273" t="e">
        <f t="shared" ref="FYF36" si="4698">+CONCATENATE(FYG36,FYI36)</f>
        <v>#REF!</v>
      </c>
      <c r="FYG36" s="273" t="e">
        <f t="shared" ref="FYG36" si="4699">+CONCATENATE(FYH36,FYJ36)</f>
        <v>#REF!</v>
      </c>
      <c r="FYH36" s="273" t="e">
        <f t="shared" ref="FYH36" si="4700">+CONCATENATE(FYI36,FYK36)</f>
        <v>#REF!</v>
      </c>
      <c r="FYI36" s="273" t="e">
        <f t="shared" ref="FYI36" si="4701">+CONCATENATE(FYJ36,FYL36)</f>
        <v>#REF!</v>
      </c>
      <c r="FYJ36" s="273" t="e">
        <f t="shared" ref="FYJ36" si="4702">+CONCATENATE(FYK36,FYM36)</f>
        <v>#REF!</v>
      </c>
      <c r="FYK36" s="273" t="e">
        <f t="shared" ref="FYK36" si="4703">+CONCATENATE(FYL36,FYN36)</f>
        <v>#REF!</v>
      </c>
      <c r="FYL36" s="273" t="e">
        <f t="shared" ref="FYL36" si="4704">+CONCATENATE(FYM36,FYO36)</f>
        <v>#REF!</v>
      </c>
      <c r="FYM36" s="273" t="e">
        <f t="shared" ref="FYM36" si="4705">+CONCATENATE(FYN36,FYP36)</f>
        <v>#REF!</v>
      </c>
      <c r="FYN36" s="273" t="e">
        <f t="shared" ref="FYN36" si="4706">+CONCATENATE(FYO36,FYQ36)</f>
        <v>#REF!</v>
      </c>
      <c r="FYO36" s="273" t="e">
        <f t="shared" ref="FYO36" si="4707">+CONCATENATE(FYP36,FYR36)</f>
        <v>#REF!</v>
      </c>
      <c r="FYP36" s="273" t="e">
        <f t="shared" ref="FYP36" si="4708">+CONCATENATE(FYQ36,FYS36)</f>
        <v>#REF!</v>
      </c>
      <c r="FYQ36" s="273" t="e">
        <f t="shared" ref="FYQ36" si="4709">+CONCATENATE(FYR36,FYT36)</f>
        <v>#REF!</v>
      </c>
      <c r="FYR36" s="273" t="e">
        <f t="shared" ref="FYR36" si="4710">+CONCATENATE(FYS36,FYU36)</f>
        <v>#REF!</v>
      </c>
      <c r="FYS36" s="273" t="e">
        <f t="shared" ref="FYS36" si="4711">+CONCATENATE(FYT36,FYV36)</f>
        <v>#REF!</v>
      </c>
      <c r="FYT36" s="273" t="e">
        <f t="shared" ref="FYT36" si="4712">+CONCATENATE(FYU36,FYW36)</f>
        <v>#REF!</v>
      </c>
      <c r="FYU36" s="273" t="e">
        <f t="shared" ref="FYU36" si="4713">+CONCATENATE(FYV36,FYX36)</f>
        <v>#REF!</v>
      </c>
      <c r="FYV36" s="273" t="e">
        <f t="shared" ref="FYV36" si="4714">+CONCATENATE(FYW36,FYY36)</f>
        <v>#REF!</v>
      </c>
      <c r="FYW36" s="273" t="e">
        <f t="shared" ref="FYW36" si="4715">+CONCATENATE(FYX36,FYZ36)</f>
        <v>#REF!</v>
      </c>
      <c r="FYX36" s="273" t="e">
        <f t="shared" ref="FYX36" si="4716">+CONCATENATE(FYY36,FZA36)</f>
        <v>#REF!</v>
      </c>
      <c r="FYY36" s="273" t="e">
        <f t="shared" ref="FYY36" si="4717">+CONCATENATE(FYZ36,FZB36)</f>
        <v>#REF!</v>
      </c>
      <c r="FYZ36" s="273" t="e">
        <f t="shared" ref="FYZ36" si="4718">+CONCATENATE(FZA36,FZC36)</f>
        <v>#REF!</v>
      </c>
      <c r="FZA36" s="273" t="e">
        <f t="shared" ref="FZA36" si="4719">+CONCATENATE(FZB36,FZD36)</f>
        <v>#REF!</v>
      </c>
      <c r="FZB36" s="273" t="e">
        <f t="shared" ref="FZB36" si="4720">+CONCATENATE(FZC36,FZE36)</f>
        <v>#REF!</v>
      </c>
      <c r="FZC36" s="273" t="e">
        <f t="shared" ref="FZC36" si="4721">+CONCATENATE(FZD36,FZF36)</f>
        <v>#REF!</v>
      </c>
      <c r="FZD36" s="273" t="e">
        <f t="shared" ref="FZD36" si="4722">+CONCATENATE(FZE36,FZG36)</f>
        <v>#REF!</v>
      </c>
      <c r="FZE36" s="273" t="e">
        <f t="shared" ref="FZE36" si="4723">+CONCATENATE(FZF36,FZH36)</f>
        <v>#REF!</v>
      </c>
      <c r="FZF36" s="273" t="e">
        <f t="shared" ref="FZF36" si="4724">+CONCATENATE(FZG36,FZI36)</f>
        <v>#REF!</v>
      </c>
      <c r="FZG36" s="273" t="e">
        <f t="shared" ref="FZG36" si="4725">+CONCATENATE(FZH36,FZJ36)</f>
        <v>#REF!</v>
      </c>
      <c r="FZH36" s="273" t="e">
        <f t="shared" ref="FZH36" si="4726">+CONCATENATE(FZI36,FZK36)</f>
        <v>#REF!</v>
      </c>
      <c r="FZI36" s="273" t="e">
        <f t="shared" ref="FZI36" si="4727">+CONCATENATE(FZJ36,FZL36)</f>
        <v>#REF!</v>
      </c>
      <c r="FZJ36" s="273" t="e">
        <f t="shared" ref="FZJ36" si="4728">+CONCATENATE(FZK36,FZM36)</f>
        <v>#REF!</v>
      </c>
      <c r="FZK36" s="273" t="e">
        <f t="shared" ref="FZK36" si="4729">+CONCATENATE(FZL36,FZN36)</f>
        <v>#REF!</v>
      </c>
      <c r="FZL36" s="273" t="e">
        <f t="shared" ref="FZL36" si="4730">+CONCATENATE(FZM36,FZO36)</f>
        <v>#REF!</v>
      </c>
      <c r="FZM36" s="273" t="e">
        <f t="shared" ref="FZM36" si="4731">+CONCATENATE(FZN36,FZP36)</f>
        <v>#REF!</v>
      </c>
      <c r="FZN36" s="273" t="e">
        <f t="shared" ref="FZN36" si="4732">+CONCATENATE(FZO36,FZQ36)</f>
        <v>#REF!</v>
      </c>
      <c r="FZO36" s="273" t="e">
        <f t="shared" ref="FZO36" si="4733">+CONCATENATE(FZP36,FZR36)</f>
        <v>#REF!</v>
      </c>
      <c r="FZP36" s="273" t="e">
        <f t="shared" ref="FZP36" si="4734">+CONCATENATE(FZQ36,FZS36)</f>
        <v>#REF!</v>
      </c>
      <c r="FZQ36" s="273" t="e">
        <f t="shared" ref="FZQ36" si="4735">+CONCATENATE(FZR36,FZT36)</f>
        <v>#REF!</v>
      </c>
      <c r="FZR36" s="273" t="e">
        <f t="shared" ref="FZR36" si="4736">+CONCATENATE(FZS36,FZU36)</f>
        <v>#REF!</v>
      </c>
      <c r="FZS36" s="273" t="e">
        <f t="shared" ref="FZS36" si="4737">+CONCATENATE(FZT36,FZV36)</f>
        <v>#REF!</v>
      </c>
      <c r="FZT36" s="273" t="e">
        <f t="shared" ref="FZT36" si="4738">+CONCATENATE(FZU36,FZW36)</f>
        <v>#REF!</v>
      </c>
      <c r="FZU36" s="273" t="e">
        <f t="shared" ref="FZU36" si="4739">+CONCATENATE(FZV36,FZX36)</f>
        <v>#REF!</v>
      </c>
      <c r="FZV36" s="273" t="e">
        <f t="shared" ref="FZV36" si="4740">+CONCATENATE(FZW36,FZY36)</f>
        <v>#REF!</v>
      </c>
      <c r="FZW36" s="273" t="e">
        <f t="shared" ref="FZW36" si="4741">+CONCATENATE(FZX36,FZZ36)</f>
        <v>#REF!</v>
      </c>
      <c r="FZX36" s="273" t="e">
        <f t="shared" ref="FZX36" si="4742">+CONCATENATE(FZY36,GAA36)</f>
        <v>#REF!</v>
      </c>
      <c r="FZY36" s="273" t="e">
        <f t="shared" ref="FZY36" si="4743">+CONCATENATE(FZZ36,GAB36)</f>
        <v>#REF!</v>
      </c>
      <c r="FZZ36" s="273" t="e">
        <f t="shared" ref="FZZ36" si="4744">+CONCATENATE(GAA36,GAC36)</f>
        <v>#REF!</v>
      </c>
      <c r="GAA36" s="273" t="e">
        <f t="shared" ref="GAA36" si="4745">+CONCATENATE(GAB36,GAD36)</f>
        <v>#REF!</v>
      </c>
      <c r="GAB36" s="273" t="e">
        <f t="shared" ref="GAB36" si="4746">+CONCATENATE(GAC36,GAE36)</f>
        <v>#REF!</v>
      </c>
      <c r="GAC36" s="273" t="e">
        <f t="shared" ref="GAC36" si="4747">+CONCATENATE(GAD36,GAF36)</f>
        <v>#REF!</v>
      </c>
      <c r="GAD36" s="273" t="e">
        <f t="shared" ref="GAD36" si="4748">+CONCATENATE(GAE36,GAG36)</f>
        <v>#REF!</v>
      </c>
      <c r="GAE36" s="273" t="e">
        <f t="shared" ref="GAE36" si="4749">+CONCATENATE(GAF36,GAH36)</f>
        <v>#REF!</v>
      </c>
      <c r="GAF36" s="273" t="e">
        <f t="shared" ref="GAF36" si="4750">+CONCATENATE(GAG36,GAI36)</f>
        <v>#REF!</v>
      </c>
      <c r="GAG36" s="273" t="e">
        <f t="shared" ref="GAG36" si="4751">+CONCATENATE(GAH36,GAJ36)</f>
        <v>#REF!</v>
      </c>
      <c r="GAH36" s="273" t="e">
        <f t="shared" ref="GAH36" si="4752">+CONCATENATE(GAI36,GAK36)</f>
        <v>#REF!</v>
      </c>
      <c r="GAI36" s="273" t="e">
        <f t="shared" ref="GAI36" si="4753">+CONCATENATE(GAJ36,GAL36)</f>
        <v>#REF!</v>
      </c>
      <c r="GAJ36" s="273" t="e">
        <f t="shared" ref="GAJ36" si="4754">+CONCATENATE(GAK36,GAM36)</f>
        <v>#REF!</v>
      </c>
      <c r="GAK36" s="273" t="e">
        <f t="shared" ref="GAK36" si="4755">+CONCATENATE(GAL36,GAN36)</f>
        <v>#REF!</v>
      </c>
      <c r="GAL36" s="273" t="e">
        <f t="shared" ref="GAL36" si="4756">+CONCATENATE(GAM36,GAO36)</f>
        <v>#REF!</v>
      </c>
      <c r="GAM36" s="273" t="e">
        <f t="shared" ref="GAM36" si="4757">+CONCATENATE(GAN36,GAP36)</f>
        <v>#REF!</v>
      </c>
      <c r="GAN36" s="273" t="e">
        <f t="shared" ref="GAN36" si="4758">+CONCATENATE(GAO36,GAQ36)</f>
        <v>#REF!</v>
      </c>
      <c r="GAO36" s="273" t="e">
        <f t="shared" ref="GAO36" si="4759">+CONCATENATE(GAP36,GAR36)</f>
        <v>#REF!</v>
      </c>
      <c r="GAP36" s="273" t="e">
        <f t="shared" ref="GAP36" si="4760">+CONCATENATE(GAQ36,GAS36)</f>
        <v>#REF!</v>
      </c>
      <c r="GAQ36" s="273" t="e">
        <f t="shared" ref="GAQ36" si="4761">+CONCATENATE(GAR36,GAT36)</f>
        <v>#REF!</v>
      </c>
      <c r="GAR36" s="273" t="e">
        <f t="shared" ref="GAR36" si="4762">+CONCATENATE(GAS36,GAU36)</f>
        <v>#REF!</v>
      </c>
      <c r="GAS36" s="273" t="e">
        <f t="shared" ref="GAS36" si="4763">+CONCATENATE(GAT36,GAV36)</f>
        <v>#REF!</v>
      </c>
      <c r="GAT36" s="273" t="e">
        <f t="shared" ref="GAT36" si="4764">+CONCATENATE(GAU36,GAW36)</f>
        <v>#REF!</v>
      </c>
      <c r="GAU36" s="273" t="e">
        <f t="shared" ref="GAU36" si="4765">+CONCATENATE(GAV36,GAX36)</f>
        <v>#REF!</v>
      </c>
      <c r="GAV36" s="273" t="e">
        <f t="shared" ref="GAV36" si="4766">+CONCATENATE(GAW36,GAY36)</f>
        <v>#REF!</v>
      </c>
      <c r="GAW36" s="273" t="e">
        <f t="shared" ref="GAW36" si="4767">+CONCATENATE(GAX36,GAZ36)</f>
        <v>#REF!</v>
      </c>
      <c r="GAX36" s="273" t="e">
        <f t="shared" ref="GAX36" si="4768">+CONCATENATE(GAY36,GBA36)</f>
        <v>#REF!</v>
      </c>
      <c r="GAY36" s="273" t="e">
        <f t="shared" ref="GAY36" si="4769">+CONCATENATE(GAZ36,GBB36)</f>
        <v>#REF!</v>
      </c>
      <c r="GAZ36" s="273" t="e">
        <f t="shared" ref="GAZ36" si="4770">+CONCATENATE(GBA36,GBC36)</f>
        <v>#REF!</v>
      </c>
      <c r="GBA36" s="273" t="e">
        <f t="shared" ref="GBA36" si="4771">+CONCATENATE(GBB36,GBD36)</f>
        <v>#REF!</v>
      </c>
      <c r="GBB36" s="273" t="e">
        <f t="shared" ref="GBB36" si="4772">+CONCATENATE(GBC36,GBE36)</f>
        <v>#REF!</v>
      </c>
      <c r="GBC36" s="273" t="e">
        <f t="shared" ref="GBC36" si="4773">+CONCATENATE(GBD36,GBF36)</f>
        <v>#REF!</v>
      </c>
      <c r="GBD36" s="273" t="e">
        <f t="shared" ref="GBD36" si="4774">+CONCATENATE(GBE36,GBG36)</f>
        <v>#REF!</v>
      </c>
      <c r="GBE36" s="273" t="e">
        <f t="shared" ref="GBE36" si="4775">+CONCATENATE(GBF36,GBH36)</f>
        <v>#REF!</v>
      </c>
      <c r="GBF36" s="273" t="e">
        <f t="shared" ref="GBF36" si="4776">+CONCATENATE(GBG36,GBI36)</f>
        <v>#REF!</v>
      </c>
      <c r="GBG36" s="273" t="e">
        <f t="shared" ref="GBG36" si="4777">+CONCATENATE(GBH36,GBJ36)</f>
        <v>#REF!</v>
      </c>
      <c r="GBH36" s="273" t="e">
        <f t="shared" ref="GBH36" si="4778">+CONCATENATE(GBI36,GBK36)</f>
        <v>#REF!</v>
      </c>
      <c r="GBI36" s="273" t="e">
        <f t="shared" ref="GBI36" si="4779">+CONCATENATE(GBJ36,GBL36)</f>
        <v>#REF!</v>
      </c>
      <c r="GBJ36" s="273" t="e">
        <f t="shared" ref="GBJ36" si="4780">+CONCATENATE(GBK36,GBM36)</f>
        <v>#REF!</v>
      </c>
      <c r="GBK36" s="273" t="e">
        <f t="shared" ref="GBK36" si="4781">+CONCATENATE(GBL36,GBN36)</f>
        <v>#REF!</v>
      </c>
      <c r="GBL36" s="273" t="e">
        <f t="shared" ref="GBL36" si="4782">+CONCATENATE(GBM36,GBO36)</f>
        <v>#REF!</v>
      </c>
      <c r="GBM36" s="273" t="e">
        <f t="shared" ref="GBM36" si="4783">+CONCATENATE(GBN36,GBP36)</f>
        <v>#REF!</v>
      </c>
      <c r="GBN36" s="273" t="e">
        <f t="shared" ref="GBN36" si="4784">+CONCATENATE(GBO36,GBQ36)</f>
        <v>#REF!</v>
      </c>
      <c r="GBO36" s="273" t="e">
        <f t="shared" ref="GBO36" si="4785">+CONCATENATE(GBP36,GBR36)</f>
        <v>#REF!</v>
      </c>
      <c r="GBP36" s="273" t="e">
        <f t="shared" ref="GBP36" si="4786">+CONCATENATE(GBQ36,GBS36)</f>
        <v>#REF!</v>
      </c>
      <c r="GBQ36" s="273" t="e">
        <f t="shared" ref="GBQ36" si="4787">+CONCATENATE(GBR36,GBT36)</f>
        <v>#REF!</v>
      </c>
      <c r="GBR36" s="273" t="e">
        <f t="shared" ref="GBR36" si="4788">+CONCATENATE(GBS36,GBU36)</f>
        <v>#REF!</v>
      </c>
      <c r="GBS36" s="273" t="e">
        <f t="shared" ref="GBS36" si="4789">+CONCATENATE(GBT36,GBV36)</f>
        <v>#REF!</v>
      </c>
      <c r="GBT36" s="273" t="e">
        <f t="shared" ref="GBT36" si="4790">+CONCATENATE(GBU36,GBW36)</f>
        <v>#REF!</v>
      </c>
      <c r="GBU36" s="273" t="e">
        <f t="shared" ref="GBU36" si="4791">+CONCATENATE(GBV36,GBX36)</f>
        <v>#REF!</v>
      </c>
      <c r="GBV36" s="273" t="e">
        <f t="shared" ref="GBV36" si="4792">+CONCATENATE(GBW36,GBY36)</f>
        <v>#REF!</v>
      </c>
      <c r="GBW36" s="273" t="e">
        <f t="shared" ref="GBW36" si="4793">+CONCATENATE(GBX36,GBZ36)</f>
        <v>#REF!</v>
      </c>
      <c r="GBX36" s="273" t="e">
        <f t="shared" ref="GBX36" si="4794">+CONCATENATE(GBY36,GCA36)</f>
        <v>#REF!</v>
      </c>
      <c r="GBY36" s="273" t="e">
        <f t="shared" ref="GBY36" si="4795">+CONCATENATE(GBZ36,GCB36)</f>
        <v>#REF!</v>
      </c>
      <c r="GBZ36" s="273" t="e">
        <f t="shared" ref="GBZ36" si="4796">+CONCATENATE(GCA36,GCC36)</f>
        <v>#REF!</v>
      </c>
      <c r="GCA36" s="273" t="e">
        <f t="shared" ref="GCA36" si="4797">+CONCATENATE(GCB36,GCD36)</f>
        <v>#REF!</v>
      </c>
      <c r="GCB36" s="273" t="e">
        <f t="shared" ref="GCB36" si="4798">+CONCATENATE(GCC36,GCE36)</f>
        <v>#REF!</v>
      </c>
      <c r="GCC36" s="273" t="e">
        <f t="shared" ref="GCC36" si="4799">+CONCATENATE(GCD36,GCF36)</f>
        <v>#REF!</v>
      </c>
      <c r="GCD36" s="273" t="e">
        <f t="shared" ref="GCD36" si="4800">+CONCATENATE(GCE36,GCG36)</f>
        <v>#REF!</v>
      </c>
      <c r="GCE36" s="273" t="e">
        <f t="shared" ref="GCE36" si="4801">+CONCATENATE(GCF36,GCH36)</f>
        <v>#REF!</v>
      </c>
      <c r="GCF36" s="273" t="e">
        <f t="shared" ref="GCF36" si="4802">+CONCATENATE(GCG36,GCI36)</f>
        <v>#REF!</v>
      </c>
      <c r="GCG36" s="273" t="e">
        <f t="shared" ref="GCG36" si="4803">+CONCATENATE(GCH36,GCJ36)</f>
        <v>#REF!</v>
      </c>
      <c r="GCH36" s="273" t="e">
        <f t="shared" ref="GCH36" si="4804">+CONCATENATE(GCI36,GCK36)</f>
        <v>#REF!</v>
      </c>
      <c r="GCI36" s="273" t="e">
        <f t="shared" ref="GCI36" si="4805">+CONCATENATE(GCJ36,GCL36)</f>
        <v>#REF!</v>
      </c>
      <c r="GCJ36" s="273" t="e">
        <f t="shared" ref="GCJ36" si="4806">+CONCATENATE(GCK36,GCM36)</f>
        <v>#REF!</v>
      </c>
      <c r="GCK36" s="273" t="e">
        <f t="shared" ref="GCK36" si="4807">+CONCATENATE(GCL36,GCN36)</f>
        <v>#REF!</v>
      </c>
      <c r="GCL36" s="273" t="e">
        <f t="shared" ref="GCL36" si="4808">+CONCATENATE(GCM36,GCO36)</f>
        <v>#REF!</v>
      </c>
      <c r="GCM36" s="273" t="e">
        <f t="shared" ref="GCM36" si="4809">+CONCATENATE(GCN36,GCP36)</f>
        <v>#REF!</v>
      </c>
      <c r="GCN36" s="273" t="e">
        <f t="shared" ref="GCN36" si="4810">+CONCATENATE(GCO36,GCQ36)</f>
        <v>#REF!</v>
      </c>
      <c r="GCO36" s="273" t="e">
        <f t="shared" ref="GCO36" si="4811">+CONCATENATE(GCP36,GCR36)</f>
        <v>#REF!</v>
      </c>
      <c r="GCP36" s="273" t="e">
        <f t="shared" ref="GCP36" si="4812">+CONCATENATE(GCQ36,GCS36)</f>
        <v>#REF!</v>
      </c>
      <c r="GCQ36" s="273" t="e">
        <f t="shared" ref="GCQ36" si="4813">+CONCATENATE(GCR36,GCT36)</f>
        <v>#REF!</v>
      </c>
      <c r="GCR36" s="273" t="e">
        <f t="shared" ref="GCR36" si="4814">+CONCATENATE(GCS36,GCU36)</f>
        <v>#REF!</v>
      </c>
      <c r="GCS36" s="273" t="e">
        <f t="shared" ref="GCS36" si="4815">+CONCATENATE(GCT36,GCV36)</f>
        <v>#REF!</v>
      </c>
      <c r="GCT36" s="273" t="e">
        <f t="shared" ref="GCT36" si="4816">+CONCATENATE(GCU36,GCW36)</f>
        <v>#REF!</v>
      </c>
      <c r="GCU36" s="273" t="e">
        <f t="shared" ref="GCU36" si="4817">+CONCATENATE(GCV36,GCX36)</f>
        <v>#REF!</v>
      </c>
      <c r="GCV36" s="273" t="e">
        <f t="shared" ref="GCV36" si="4818">+CONCATENATE(GCW36,GCY36)</f>
        <v>#REF!</v>
      </c>
      <c r="GCW36" s="273" t="e">
        <f t="shared" ref="GCW36" si="4819">+CONCATENATE(GCX36,GCZ36)</f>
        <v>#REF!</v>
      </c>
      <c r="GCX36" s="273" t="e">
        <f t="shared" ref="GCX36" si="4820">+CONCATENATE(GCY36,GDA36)</f>
        <v>#REF!</v>
      </c>
      <c r="GCY36" s="273" t="e">
        <f t="shared" ref="GCY36" si="4821">+CONCATENATE(GCZ36,GDB36)</f>
        <v>#REF!</v>
      </c>
      <c r="GCZ36" s="273" t="e">
        <f t="shared" ref="GCZ36" si="4822">+CONCATENATE(GDA36,GDC36)</f>
        <v>#REF!</v>
      </c>
      <c r="GDA36" s="273" t="e">
        <f t="shared" ref="GDA36" si="4823">+CONCATENATE(GDB36,GDD36)</f>
        <v>#REF!</v>
      </c>
      <c r="GDB36" s="273" t="e">
        <f t="shared" ref="GDB36" si="4824">+CONCATENATE(GDC36,GDE36)</f>
        <v>#REF!</v>
      </c>
      <c r="GDC36" s="273" t="e">
        <f t="shared" ref="GDC36" si="4825">+CONCATENATE(GDD36,GDF36)</f>
        <v>#REF!</v>
      </c>
      <c r="GDD36" s="273" t="e">
        <f t="shared" ref="GDD36" si="4826">+CONCATENATE(GDE36,GDG36)</f>
        <v>#REF!</v>
      </c>
      <c r="GDE36" s="273" t="e">
        <f t="shared" ref="GDE36" si="4827">+CONCATENATE(GDF36,GDH36)</f>
        <v>#REF!</v>
      </c>
      <c r="GDF36" s="273" t="e">
        <f t="shared" ref="GDF36" si="4828">+CONCATENATE(GDG36,GDI36)</f>
        <v>#REF!</v>
      </c>
      <c r="GDG36" s="273" t="e">
        <f t="shared" ref="GDG36" si="4829">+CONCATENATE(GDH36,GDJ36)</f>
        <v>#REF!</v>
      </c>
      <c r="GDH36" s="273" t="e">
        <f t="shared" ref="GDH36" si="4830">+CONCATENATE(GDI36,GDK36)</f>
        <v>#REF!</v>
      </c>
      <c r="GDI36" s="273" t="e">
        <f t="shared" ref="GDI36" si="4831">+CONCATENATE(GDJ36,GDL36)</f>
        <v>#REF!</v>
      </c>
      <c r="GDJ36" s="273" t="e">
        <f t="shared" ref="GDJ36" si="4832">+CONCATENATE(GDK36,GDM36)</f>
        <v>#REF!</v>
      </c>
      <c r="GDK36" s="273" t="e">
        <f t="shared" ref="GDK36" si="4833">+CONCATENATE(GDL36,GDN36)</f>
        <v>#REF!</v>
      </c>
      <c r="GDL36" s="273" t="e">
        <f t="shared" ref="GDL36" si="4834">+CONCATENATE(GDM36,GDO36)</f>
        <v>#REF!</v>
      </c>
      <c r="GDM36" s="273" t="e">
        <f t="shared" ref="GDM36" si="4835">+CONCATENATE(GDN36,GDP36)</f>
        <v>#REF!</v>
      </c>
      <c r="GDN36" s="273" t="e">
        <f t="shared" ref="GDN36" si="4836">+CONCATENATE(GDO36,GDQ36)</f>
        <v>#REF!</v>
      </c>
      <c r="GDO36" s="273" t="e">
        <f t="shared" ref="GDO36" si="4837">+CONCATENATE(GDP36,GDR36)</f>
        <v>#REF!</v>
      </c>
      <c r="GDP36" s="273" t="e">
        <f t="shared" ref="GDP36" si="4838">+CONCATENATE(GDQ36,GDS36)</f>
        <v>#REF!</v>
      </c>
      <c r="GDQ36" s="273" t="e">
        <f t="shared" ref="GDQ36" si="4839">+CONCATENATE(GDR36,GDT36)</f>
        <v>#REF!</v>
      </c>
      <c r="GDR36" s="273" t="e">
        <f t="shared" ref="GDR36" si="4840">+CONCATENATE(GDS36,GDU36)</f>
        <v>#REF!</v>
      </c>
      <c r="GDS36" s="273" t="e">
        <f t="shared" ref="GDS36" si="4841">+CONCATENATE(GDT36,GDV36)</f>
        <v>#REF!</v>
      </c>
      <c r="GDT36" s="273" t="e">
        <f t="shared" ref="GDT36" si="4842">+CONCATENATE(GDU36,GDW36)</f>
        <v>#REF!</v>
      </c>
      <c r="GDU36" s="273" t="e">
        <f t="shared" ref="GDU36" si="4843">+CONCATENATE(GDV36,GDX36)</f>
        <v>#REF!</v>
      </c>
      <c r="GDV36" s="273" t="e">
        <f t="shared" ref="GDV36" si="4844">+CONCATENATE(GDW36,GDY36)</f>
        <v>#REF!</v>
      </c>
      <c r="GDW36" s="273" t="e">
        <f t="shared" ref="GDW36" si="4845">+CONCATENATE(GDX36,GDZ36)</f>
        <v>#REF!</v>
      </c>
      <c r="GDX36" s="273" t="e">
        <f t="shared" ref="GDX36" si="4846">+CONCATENATE(GDY36,GEA36)</f>
        <v>#REF!</v>
      </c>
      <c r="GDY36" s="273" t="e">
        <f t="shared" ref="GDY36" si="4847">+CONCATENATE(GDZ36,GEB36)</f>
        <v>#REF!</v>
      </c>
      <c r="GDZ36" s="273" t="e">
        <f t="shared" ref="GDZ36" si="4848">+CONCATENATE(GEA36,GEC36)</f>
        <v>#REF!</v>
      </c>
      <c r="GEA36" s="273" t="e">
        <f t="shared" ref="GEA36" si="4849">+CONCATENATE(GEB36,GED36)</f>
        <v>#REF!</v>
      </c>
      <c r="GEB36" s="273" t="e">
        <f t="shared" ref="GEB36" si="4850">+CONCATENATE(GEC36,GEE36)</f>
        <v>#REF!</v>
      </c>
      <c r="GEC36" s="273" t="e">
        <f t="shared" ref="GEC36" si="4851">+CONCATENATE(GED36,GEF36)</f>
        <v>#REF!</v>
      </c>
      <c r="GED36" s="273" t="e">
        <f t="shared" ref="GED36" si="4852">+CONCATENATE(GEE36,GEG36)</f>
        <v>#REF!</v>
      </c>
      <c r="GEE36" s="273" t="e">
        <f t="shared" ref="GEE36" si="4853">+CONCATENATE(GEF36,GEH36)</f>
        <v>#REF!</v>
      </c>
      <c r="GEF36" s="273" t="e">
        <f t="shared" ref="GEF36" si="4854">+CONCATENATE(GEG36,GEI36)</f>
        <v>#REF!</v>
      </c>
      <c r="GEG36" s="273" t="e">
        <f t="shared" ref="GEG36" si="4855">+CONCATENATE(GEH36,GEJ36)</f>
        <v>#REF!</v>
      </c>
      <c r="GEH36" s="273" t="e">
        <f t="shared" ref="GEH36" si="4856">+CONCATENATE(GEI36,GEK36)</f>
        <v>#REF!</v>
      </c>
      <c r="GEI36" s="273" t="e">
        <f t="shared" ref="GEI36" si="4857">+CONCATENATE(GEJ36,GEL36)</f>
        <v>#REF!</v>
      </c>
      <c r="GEJ36" s="273" t="e">
        <f t="shared" ref="GEJ36" si="4858">+CONCATENATE(GEK36,GEM36)</f>
        <v>#REF!</v>
      </c>
      <c r="GEK36" s="273" t="e">
        <f t="shared" ref="GEK36" si="4859">+CONCATENATE(GEL36,GEN36)</f>
        <v>#REF!</v>
      </c>
      <c r="GEL36" s="273" t="e">
        <f t="shared" ref="GEL36" si="4860">+CONCATENATE(GEM36,GEO36)</f>
        <v>#REF!</v>
      </c>
      <c r="GEM36" s="273" t="e">
        <f t="shared" ref="GEM36" si="4861">+CONCATENATE(GEN36,GEP36)</f>
        <v>#REF!</v>
      </c>
      <c r="GEN36" s="273" t="e">
        <f t="shared" ref="GEN36" si="4862">+CONCATENATE(GEO36,GEQ36)</f>
        <v>#REF!</v>
      </c>
      <c r="GEO36" s="273" t="e">
        <f t="shared" ref="GEO36" si="4863">+CONCATENATE(GEP36,GER36)</f>
        <v>#REF!</v>
      </c>
      <c r="GEP36" s="273" t="e">
        <f t="shared" ref="GEP36" si="4864">+CONCATENATE(GEQ36,GES36)</f>
        <v>#REF!</v>
      </c>
      <c r="GEQ36" s="273" t="e">
        <f t="shared" ref="GEQ36" si="4865">+CONCATENATE(GER36,GET36)</f>
        <v>#REF!</v>
      </c>
      <c r="GER36" s="273" t="e">
        <f t="shared" ref="GER36" si="4866">+CONCATENATE(GES36,GEU36)</f>
        <v>#REF!</v>
      </c>
      <c r="GES36" s="273" t="e">
        <f t="shared" ref="GES36" si="4867">+CONCATENATE(GET36,GEV36)</f>
        <v>#REF!</v>
      </c>
      <c r="GET36" s="273" t="e">
        <f t="shared" ref="GET36" si="4868">+CONCATENATE(GEU36,GEW36)</f>
        <v>#REF!</v>
      </c>
      <c r="GEU36" s="273" t="e">
        <f t="shared" ref="GEU36" si="4869">+CONCATENATE(GEV36,GEX36)</f>
        <v>#REF!</v>
      </c>
      <c r="GEV36" s="273" t="e">
        <f t="shared" ref="GEV36" si="4870">+CONCATENATE(GEW36,GEY36)</f>
        <v>#REF!</v>
      </c>
      <c r="GEW36" s="273" t="e">
        <f t="shared" ref="GEW36" si="4871">+CONCATENATE(GEX36,GEZ36)</f>
        <v>#REF!</v>
      </c>
      <c r="GEX36" s="273" t="e">
        <f t="shared" ref="GEX36" si="4872">+CONCATENATE(GEY36,GFA36)</f>
        <v>#REF!</v>
      </c>
      <c r="GEY36" s="273" t="e">
        <f t="shared" ref="GEY36" si="4873">+CONCATENATE(GEZ36,GFB36)</f>
        <v>#REF!</v>
      </c>
      <c r="GEZ36" s="273" t="e">
        <f t="shared" ref="GEZ36" si="4874">+CONCATENATE(GFA36,GFC36)</f>
        <v>#REF!</v>
      </c>
      <c r="GFA36" s="273" t="e">
        <f t="shared" ref="GFA36" si="4875">+CONCATENATE(GFB36,GFD36)</f>
        <v>#REF!</v>
      </c>
      <c r="GFB36" s="273" t="e">
        <f t="shared" ref="GFB36" si="4876">+CONCATENATE(GFC36,GFE36)</f>
        <v>#REF!</v>
      </c>
      <c r="GFC36" s="273" t="e">
        <f t="shared" ref="GFC36" si="4877">+CONCATENATE(GFD36,GFF36)</f>
        <v>#REF!</v>
      </c>
      <c r="GFD36" s="273" t="e">
        <f t="shared" ref="GFD36" si="4878">+CONCATENATE(GFE36,GFG36)</f>
        <v>#REF!</v>
      </c>
      <c r="GFE36" s="273" t="e">
        <f t="shared" ref="GFE36" si="4879">+CONCATENATE(GFF36,GFH36)</f>
        <v>#REF!</v>
      </c>
      <c r="GFF36" s="273" t="e">
        <f t="shared" ref="GFF36" si="4880">+CONCATENATE(GFG36,GFI36)</f>
        <v>#REF!</v>
      </c>
      <c r="GFG36" s="273" t="e">
        <f t="shared" ref="GFG36" si="4881">+CONCATENATE(GFH36,GFJ36)</f>
        <v>#REF!</v>
      </c>
      <c r="GFH36" s="273" t="e">
        <f t="shared" ref="GFH36" si="4882">+CONCATENATE(GFI36,GFK36)</f>
        <v>#REF!</v>
      </c>
      <c r="GFI36" s="273" t="e">
        <f t="shared" ref="GFI36" si="4883">+CONCATENATE(GFJ36,GFL36)</f>
        <v>#REF!</v>
      </c>
      <c r="GFJ36" s="273" t="e">
        <f t="shared" ref="GFJ36" si="4884">+CONCATENATE(GFK36,GFM36)</f>
        <v>#REF!</v>
      </c>
      <c r="GFK36" s="273" t="e">
        <f t="shared" ref="GFK36" si="4885">+CONCATENATE(GFL36,GFN36)</f>
        <v>#REF!</v>
      </c>
      <c r="GFL36" s="273" t="e">
        <f t="shared" ref="GFL36" si="4886">+CONCATENATE(GFM36,GFO36)</f>
        <v>#REF!</v>
      </c>
      <c r="GFM36" s="273" t="e">
        <f t="shared" ref="GFM36" si="4887">+CONCATENATE(GFN36,GFP36)</f>
        <v>#REF!</v>
      </c>
      <c r="GFN36" s="273" t="e">
        <f t="shared" ref="GFN36" si="4888">+CONCATENATE(GFO36,GFQ36)</f>
        <v>#REF!</v>
      </c>
      <c r="GFO36" s="273" t="e">
        <f t="shared" ref="GFO36" si="4889">+CONCATENATE(GFP36,GFR36)</f>
        <v>#REF!</v>
      </c>
      <c r="GFP36" s="273" t="e">
        <f t="shared" ref="GFP36" si="4890">+CONCATENATE(GFQ36,GFS36)</f>
        <v>#REF!</v>
      </c>
      <c r="GFQ36" s="273" t="e">
        <f t="shared" ref="GFQ36" si="4891">+CONCATENATE(GFR36,GFT36)</f>
        <v>#REF!</v>
      </c>
      <c r="GFR36" s="273" t="e">
        <f t="shared" ref="GFR36" si="4892">+CONCATENATE(GFS36,GFU36)</f>
        <v>#REF!</v>
      </c>
      <c r="GFS36" s="273" t="e">
        <f t="shared" ref="GFS36" si="4893">+CONCATENATE(GFT36,GFV36)</f>
        <v>#REF!</v>
      </c>
      <c r="GFT36" s="273" t="e">
        <f t="shared" ref="GFT36" si="4894">+CONCATENATE(GFU36,GFW36)</f>
        <v>#REF!</v>
      </c>
      <c r="GFU36" s="273" t="e">
        <f t="shared" ref="GFU36" si="4895">+CONCATENATE(GFV36,GFX36)</f>
        <v>#REF!</v>
      </c>
      <c r="GFV36" s="273" t="e">
        <f t="shared" ref="GFV36" si="4896">+CONCATENATE(GFW36,GFY36)</f>
        <v>#REF!</v>
      </c>
      <c r="GFW36" s="273" t="e">
        <f t="shared" ref="GFW36" si="4897">+CONCATENATE(GFX36,GFZ36)</f>
        <v>#REF!</v>
      </c>
      <c r="GFX36" s="273" t="e">
        <f t="shared" ref="GFX36" si="4898">+CONCATENATE(GFY36,GGA36)</f>
        <v>#REF!</v>
      </c>
      <c r="GFY36" s="273" t="e">
        <f t="shared" ref="GFY36" si="4899">+CONCATENATE(GFZ36,GGB36)</f>
        <v>#REF!</v>
      </c>
      <c r="GFZ36" s="273" t="e">
        <f t="shared" ref="GFZ36" si="4900">+CONCATENATE(GGA36,GGC36)</f>
        <v>#REF!</v>
      </c>
      <c r="GGA36" s="273" t="e">
        <f t="shared" ref="GGA36" si="4901">+CONCATENATE(GGB36,GGD36)</f>
        <v>#REF!</v>
      </c>
      <c r="GGB36" s="273" t="e">
        <f t="shared" ref="GGB36" si="4902">+CONCATENATE(GGC36,GGE36)</f>
        <v>#REF!</v>
      </c>
      <c r="GGC36" s="273" t="e">
        <f t="shared" ref="GGC36" si="4903">+CONCATENATE(GGD36,GGF36)</f>
        <v>#REF!</v>
      </c>
      <c r="GGD36" s="273" t="e">
        <f t="shared" ref="GGD36" si="4904">+CONCATENATE(GGE36,GGG36)</f>
        <v>#REF!</v>
      </c>
      <c r="GGE36" s="273" t="e">
        <f t="shared" ref="GGE36" si="4905">+CONCATENATE(GGF36,GGH36)</f>
        <v>#REF!</v>
      </c>
      <c r="GGF36" s="273" t="e">
        <f t="shared" ref="GGF36" si="4906">+CONCATENATE(GGG36,GGI36)</f>
        <v>#REF!</v>
      </c>
      <c r="GGG36" s="273" t="e">
        <f t="shared" ref="GGG36" si="4907">+CONCATENATE(GGH36,GGJ36)</f>
        <v>#REF!</v>
      </c>
      <c r="GGH36" s="273" t="e">
        <f t="shared" ref="GGH36" si="4908">+CONCATENATE(GGI36,GGK36)</f>
        <v>#REF!</v>
      </c>
      <c r="GGI36" s="273" t="e">
        <f t="shared" ref="GGI36" si="4909">+CONCATENATE(GGJ36,GGL36)</f>
        <v>#REF!</v>
      </c>
      <c r="GGJ36" s="273" t="e">
        <f t="shared" ref="GGJ36" si="4910">+CONCATENATE(GGK36,GGM36)</f>
        <v>#REF!</v>
      </c>
      <c r="GGK36" s="273" t="e">
        <f t="shared" ref="GGK36" si="4911">+CONCATENATE(GGL36,GGN36)</f>
        <v>#REF!</v>
      </c>
      <c r="GGL36" s="273" t="e">
        <f t="shared" ref="GGL36" si="4912">+CONCATENATE(GGM36,GGO36)</f>
        <v>#REF!</v>
      </c>
      <c r="GGM36" s="273" t="e">
        <f t="shared" ref="GGM36" si="4913">+CONCATENATE(GGN36,GGP36)</f>
        <v>#REF!</v>
      </c>
      <c r="GGN36" s="273" t="e">
        <f t="shared" ref="GGN36" si="4914">+CONCATENATE(GGO36,GGQ36)</f>
        <v>#REF!</v>
      </c>
      <c r="GGO36" s="273" t="e">
        <f t="shared" ref="GGO36" si="4915">+CONCATENATE(GGP36,GGR36)</f>
        <v>#REF!</v>
      </c>
      <c r="GGP36" s="273" t="e">
        <f t="shared" ref="GGP36" si="4916">+CONCATENATE(GGQ36,GGS36)</f>
        <v>#REF!</v>
      </c>
      <c r="GGQ36" s="273" t="e">
        <f t="shared" ref="GGQ36" si="4917">+CONCATENATE(GGR36,GGT36)</f>
        <v>#REF!</v>
      </c>
      <c r="GGR36" s="273" t="e">
        <f t="shared" ref="GGR36" si="4918">+CONCATENATE(GGS36,GGU36)</f>
        <v>#REF!</v>
      </c>
      <c r="GGS36" s="273" t="e">
        <f t="shared" ref="GGS36" si="4919">+CONCATENATE(GGT36,GGV36)</f>
        <v>#REF!</v>
      </c>
      <c r="GGT36" s="273" t="e">
        <f t="shared" ref="GGT36" si="4920">+CONCATENATE(GGU36,GGW36)</f>
        <v>#REF!</v>
      </c>
      <c r="GGU36" s="273" t="e">
        <f t="shared" ref="GGU36" si="4921">+CONCATENATE(GGV36,GGX36)</f>
        <v>#REF!</v>
      </c>
      <c r="GGV36" s="273" t="e">
        <f t="shared" ref="GGV36" si="4922">+CONCATENATE(GGW36,GGY36)</f>
        <v>#REF!</v>
      </c>
      <c r="GGW36" s="273" t="e">
        <f t="shared" ref="GGW36" si="4923">+CONCATENATE(GGX36,GGZ36)</f>
        <v>#REF!</v>
      </c>
      <c r="GGX36" s="273" t="e">
        <f t="shared" ref="GGX36" si="4924">+CONCATENATE(GGY36,GHA36)</f>
        <v>#REF!</v>
      </c>
      <c r="GGY36" s="273" t="e">
        <f t="shared" ref="GGY36" si="4925">+CONCATENATE(GGZ36,GHB36)</f>
        <v>#REF!</v>
      </c>
      <c r="GGZ36" s="273" t="e">
        <f t="shared" ref="GGZ36" si="4926">+CONCATENATE(GHA36,GHC36)</f>
        <v>#REF!</v>
      </c>
      <c r="GHA36" s="273" t="e">
        <f t="shared" ref="GHA36" si="4927">+CONCATENATE(GHB36,GHD36)</f>
        <v>#REF!</v>
      </c>
      <c r="GHB36" s="273" t="e">
        <f t="shared" ref="GHB36" si="4928">+CONCATENATE(GHC36,GHE36)</f>
        <v>#REF!</v>
      </c>
      <c r="GHC36" s="273" t="e">
        <f t="shared" ref="GHC36" si="4929">+CONCATENATE(GHD36,GHF36)</f>
        <v>#REF!</v>
      </c>
      <c r="GHD36" s="273" t="e">
        <f t="shared" ref="GHD36" si="4930">+CONCATENATE(GHE36,GHG36)</f>
        <v>#REF!</v>
      </c>
      <c r="GHE36" s="273" t="e">
        <f t="shared" ref="GHE36" si="4931">+CONCATENATE(GHF36,GHH36)</f>
        <v>#REF!</v>
      </c>
      <c r="GHF36" s="273" t="e">
        <f t="shared" ref="GHF36" si="4932">+CONCATENATE(GHG36,GHI36)</f>
        <v>#REF!</v>
      </c>
      <c r="GHG36" s="273" t="e">
        <f t="shared" ref="GHG36" si="4933">+CONCATENATE(GHH36,GHJ36)</f>
        <v>#REF!</v>
      </c>
      <c r="GHH36" s="273" t="e">
        <f t="shared" ref="GHH36" si="4934">+CONCATENATE(GHI36,GHK36)</f>
        <v>#REF!</v>
      </c>
      <c r="GHI36" s="273" t="e">
        <f t="shared" ref="GHI36" si="4935">+CONCATENATE(GHJ36,GHL36)</f>
        <v>#REF!</v>
      </c>
      <c r="GHJ36" s="273" t="e">
        <f t="shared" ref="GHJ36" si="4936">+CONCATENATE(GHK36,GHM36)</f>
        <v>#REF!</v>
      </c>
      <c r="GHK36" s="273" t="e">
        <f t="shared" ref="GHK36" si="4937">+CONCATENATE(GHL36,GHN36)</f>
        <v>#REF!</v>
      </c>
      <c r="GHL36" s="273" t="e">
        <f t="shared" ref="GHL36" si="4938">+CONCATENATE(GHM36,GHO36)</f>
        <v>#REF!</v>
      </c>
      <c r="GHM36" s="273" t="e">
        <f t="shared" ref="GHM36" si="4939">+CONCATENATE(GHN36,GHP36)</f>
        <v>#REF!</v>
      </c>
      <c r="GHN36" s="273" t="e">
        <f t="shared" ref="GHN36" si="4940">+CONCATENATE(GHO36,GHQ36)</f>
        <v>#REF!</v>
      </c>
      <c r="GHO36" s="273" t="e">
        <f t="shared" ref="GHO36" si="4941">+CONCATENATE(GHP36,GHR36)</f>
        <v>#REF!</v>
      </c>
      <c r="GHP36" s="273" t="e">
        <f t="shared" ref="GHP36" si="4942">+CONCATENATE(GHQ36,GHS36)</f>
        <v>#REF!</v>
      </c>
      <c r="GHQ36" s="273" t="e">
        <f t="shared" ref="GHQ36" si="4943">+CONCATENATE(GHR36,GHT36)</f>
        <v>#REF!</v>
      </c>
      <c r="GHR36" s="273" t="e">
        <f t="shared" ref="GHR36" si="4944">+CONCATENATE(GHS36,GHU36)</f>
        <v>#REF!</v>
      </c>
      <c r="GHS36" s="273" t="e">
        <f t="shared" ref="GHS36" si="4945">+CONCATENATE(GHT36,GHV36)</f>
        <v>#REF!</v>
      </c>
      <c r="GHT36" s="273" t="e">
        <f t="shared" ref="GHT36" si="4946">+CONCATENATE(GHU36,GHW36)</f>
        <v>#REF!</v>
      </c>
      <c r="GHU36" s="273" t="e">
        <f t="shared" ref="GHU36" si="4947">+CONCATENATE(GHV36,GHX36)</f>
        <v>#REF!</v>
      </c>
      <c r="GHV36" s="273" t="e">
        <f t="shared" ref="GHV36" si="4948">+CONCATENATE(GHW36,GHY36)</f>
        <v>#REF!</v>
      </c>
      <c r="GHW36" s="273" t="e">
        <f t="shared" ref="GHW36" si="4949">+CONCATENATE(GHX36,GHZ36)</f>
        <v>#REF!</v>
      </c>
      <c r="GHX36" s="273" t="e">
        <f t="shared" ref="GHX36" si="4950">+CONCATENATE(GHY36,GIA36)</f>
        <v>#REF!</v>
      </c>
      <c r="GHY36" s="273" t="e">
        <f t="shared" ref="GHY36" si="4951">+CONCATENATE(GHZ36,GIB36)</f>
        <v>#REF!</v>
      </c>
      <c r="GHZ36" s="273" t="e">
        <f t="shared" ref="GHZ36" si="4952">+CONCATENATE(GIA36,GIC36)</f>
        <v>#REF!</v>
      </c>
      <c r="GIA36" s="273" t="e">
        <f t="shared" ref="GIA36" si="4953">+CONCATENATE(GIB36,GID36)</f>
        <v>#REF!</v>
      </c>
      <c r="GIB36" s="273" t="e">
        <f t="shared" ref="GIB36" si="4954">+CONCATENATE(GIC36,GIE36)</f>
        <v>#REF!</v>
      </c>
      <c r="GIC36" s="273" t="e">
        <f t="shared" ref="GIC36" si="4955">+CONCATENATE(GID36,GIF36)</f>
        <v>#REF!</v>
      </c>
      <c r="GID36" s="273" t="e">
        <f t="shared" ref="GID36" si="4956">+CONCATENATE(GIE36,GIG36)</f>
        <v>#REF!</v>
      </c>
      <c r="GIE36" s="273" t="e">
        <f t="shared" ref="GIE36" si="4957">+CONCATENATE(GIF36,GIH36)</f>
        <v>#REF!</v>
      </c>
      <c r="GIF36" s="273" t="e">
        <f t="shared" ref="GIF36" si="4958">+CONCATENATE(GIG36,GII36)</f>
        <v>#REF!</v>
      </c>
      <c r="GIG36" s="273" t="e">
        <f t="shared" ref="GIG36" si="4959">+CONCATENATE(GIH36,GIJ36)</f>
        <v>#REF!</v>
      </c>
      <c r="GIH36" s="273" t="e">
        <f t="shared" ref="GIH36" si="4960">+CONCATENATE(GII36,GIK36)</f>
        <v>#REF!</v>
      </c>
      <c r="GII36" s="273" t="e">
        <f t="shared" ref="GII36" si="4961">+CONCATENATE(GIJ36,GIL36)</f>
        <v>#REF!</v>
      </c>
      <c r="GIJ36" s="273" t="e">
        <f t="shared" ref="GIJ36" si="4962">+CONCATENATE(GIK36,GIM36)</f>
        <v>#REF!</v>
      </c>
      <c r="GIK36" s="273" t="e">
        <f t="shared" ref="GIK36" si="4963">+CONCATENATE(GIL36,GIN36)</f>
        <v>#REF!</v>
      </c>
      <c r="GIL36" s="273" t="e">
        <f t="shared" ref="GIL36" si="4964">+CONCATENATE(GIM36,GIO36)</f>
        <v>#REF!</v>
      </c>
      <c r="GIM36" s="273" t="e">
        <f t="shared" ref="GIM36" si="4965">+CONCATENATE(GIN36,GIP36)</f>
        <v>#REF!</v>
      </c>
      <c r="GIN36" s="273" t="e">
        <f t="shared" ref="GIN36" si="4966">+CONCATENATE(GIO36,GIQ36)</f>
        <v>#REF!</v>
      </c>
      <c r="GIO36" s="273" t="e">
        <f t="shared" ref="GIO36" si="4967">+CONCATENATE(GIP36,GIR36)</f>
        <v>#REF!</v>
      </c>
      <c r="GIP36" s="273" t="e">
        <f t="shared" ref="GIP36" si="4968">+CONCATENATE(GIQ36,GIS36)</f>
        <v>#REF!</v>
      </c>
      <c r="GIQ36" s="273" t="e">
        <f t="shared" ref="GIQ36" si="4969">+CONCATENATE(GIR36,GIT36)</f>
        <v>#REF!</v>
      </c>
      <c r="GIR36" s="273" t="e">
        <f t="shared" ref="GIR36" si="4970">+CONCATENATE(GIS36,GIU36)</f>
        <v>#REF!</v>
      </c>
      <c r="GIS36" s="273" t="e">
        <f t="shared" ref="GIS36" si="4971">+CONCATENATE(GIT36,GIV36)</f>
        <v>#REF!</v>
      </c>
      <c r="GIT36" s="273" t="e">
        <f t="shared" ref="GIT36" si="4972">+CONCATENATE(GIU36,GIW36)</f>
        <v>#REF!</v>
      </c>
      <c r="GIU36" s="273" t="e">
        <f t="shared" ref="GIU36" si="4973">+CONCATENATE(GIV36,GIX36)</f>
        <v>#REF!</v>
      </c>
      <c r="GIV36" s="273" t="e">
        <f t="shared" ref="GIV36" si="4974">+CONCATENATE(GIW36,GIY36)</f>
        <v>#REF!</v>
      </c>
      <c r="GIW36" s="273" t="e">
        <f t="shared" ref="GIW36" si="4975">+CONCATENATE(GIX36,GIZ36)</f>
        <v>#REF!</v>
      </c>
      <c r="GIX36" s="273" t="e">
        <f t="shared" ref="GIX36" si="4976">+CONCATENATE(GIY36,GJA36)</f>
        <v>#REF!</v>
      </c>
      <c r="GIY36" s="273" t="e">
        <f t="shared" ref="GIY36" si="4977">+CONCATENATE(GIZ36,GJB36)</f>
        <v>#REF!</v>
      </c>
      <c r="GIZ36" s="273" t="e">
        <f t="shared" ref="GIZ36" si="4978">+CONCATENATE(GJA36,GJC36)</f>
        <v>#REF!</v>
      </c>
      <c r="GJA36" s="273" t="e">
        <f t="shared" ref="GJA36" si="4979">+CONCATENATE(GJB36,GJD36)</f>
        <v>#REF!</v>
      </c>
      <c r="GJB36" s="273" t="e">
        <f t="shared" ref="GJB36" si="4980">+CONCATENATE(GJC36,GJE36)</f>
        <v>#REF!</v>
      </c>
      <c r="GJC36" s="273" t="e">
        <f t="shared" ref="GJC36" si="4981">+CONCATENATE(GJD36,GJF36)</f>
        <v>#REF!</v>
      </c>
      <c r="GJD36" s="273" t="e">
        <f t="shared" ref="GJD36" si="4982">+CONCATENATE(GJE36,GJG36)</f>
        <v>#REF!</v>
      </c>
      <c r="GJE36" s="273" t="e">
        <f t="shared" ref="GJE36" si="4983">+CONCATENATE(GJF36,GJH36)</f>
        <v>#REF!</v>
      </c>
      <c r="GJF36" s="273" t="e">
        <f t="shared" ref="GJF36" si="4984">+CONCATENATE(GJG36,GJI36)</f>
        <v>#REF!</v>
      </c>
      <c r="GJG36" s="273" t="e">
        <f t="shared" ref="GJG36" si="4985">+CONCATENATE(GJH36,GJJ36)</f>
        <v>#REF!</v>
      </c>
      <c r="GJH36" s="273" t="e">
        <f t="shared" ref="GJH36" si="4986">+CONCATENATE(GJI36,GJK36)</f>
        <v>#REF!</v>
      </c>
      <c r="GJI36" s="273" t="e">
        <f t="shared" ref="GJI36" si="4987">+CONCATENATE(GJJ36,GJL36)</f>
        <v>#REF!</v>
      </c>
      <c r="GJJ36" s="273" t="e">
        <f t="shared" ref="GJJ36" si="4988">+CONCATENATE(GJK36,GJM36)</f>
        <v>#REF!</v>
      </c>
      <c r="GJK36" s="273" t="e">
        <f t="shared" ref="GJK36" si="4989">+CONCATENATE(GJL36,GJN36)</f>
        <v>#REF!</v>
      </c>
      <c r="GJL36" s="273" t="e">
        <f t="shared" ref="GJL36" si="4990">+CONCATENATE(GJM36,GJO36)</f>
        <v>#REF!</v>
      </c>
      <c r="GJM36" s="273" t="e">
        <f t="shared" ref="GJM36" si="4991">+CONCATENATE(GJN36,GJP36)</f>
        <v>#REF!</v>
      </c>
      <c r="GJN36" s="273" t="e">
        <f t="shared" ref="GJN36" si="4992">+CONCATENATE(GJO36,GJQ36)</f>
        <v>#REF!</v>
      </c>
      <c r="GJO36" s="273" t="e">
        <f t="shared" ref="GJO36" si="4993">+CONCATENATE(GJP36,GJR36)</f>
        <v>#REF!</v>
      </c>
      <c r="GJP36" s="273" t="e">
        <f t="shared" ref="GJP36" si="4994">+CONCATENATE(GJQ36,GJS36)</f>
        <v>#REF!</v>
      </c>
      <c r="GJQ36" s="273" t="e">
        <f t="shared" ref="GJQ36" si="4995">+CONCATENATE(GJR36,GJT36)</f>
        <v>#REF!</v>
      </c>
      <c r="GJR36" s="273" t="e">
        <f t="shared" ref="GJR36" si="4996">+CONCATENATE(GJS36,GJU36)</f>
        <v>#REF!</v>
      </c>
      <c r="GJS36" s="273" t="e">
        <f t="shared" ref="GJS36" si="4997">+CONCATENATE(GJT36,GJV36)</f>
        <v>#REF!</v>
      </c>
      <c r="GJT36" s="273" t="e">
        <f t="shared" ref="GJT36" si="4998">+CONCATENATE(GJU36,GJW36)</f>
        <v>#REF!</v>
      </c>
      <c r="GJU36" s="273" t="e">
        <f t="shared" ref="GJU36" si="4999">+CONCATENATE(GJV36,GJX36)</f>
        <v>#REF!</v>
      </c>
      <c r="GJV36" s="273" t="e">
        <f t="shared" ref="GJV36" si="5000">+CONCATENATE(GJW36,GJY36)</f>
        <v>#REF!</v>
      </c>
      <c r="GJW36" s="273" t="e">
        <f t="shared" ref="GJW36" si="5001">+CONCATENATE(GJX36,GJZ36)</f>
        <v>#REF!</v>
      </c>
      <c r="GJX36" s="273" t="e">
        <f t="shared" ref="GJX36" si="5002">+CONCATENATE(GJY36,GKA36)</f>
        <v>#REF!</v>
      </c>
      <c r="GJY36" s="273" t="e">
        <f t="shared" ref="GJY36" si="5003">+CONCATENATE(GJZ36,GKB36)</f>
        <v>#REF!</v>
      </c>
      <c r="GJZ36" s="273" t="e">
        <f t="shared" ref="GJZ36" si="5004">+CONCATENATE(GKA36,GKC36)</f>
        <v>#REF!</v>
      </c>
      <c r="GKA36" s="273" t="e">
        <f t="shared" ref="GKA36" si="5005">+CONCATENATE(GKB36,GKD36)</f>
        <v>#REF!</v>
      </c>
      <c r="GKB36" s="273" t="e">
        <f t="shared" ref="GKB36" si="5006">+CONCATENATE(GKC36,GKE36)</f>
        <v>#REF!</v>
      </c>
      <c r="GKC36" s="273" t="e">
        <f t="shared" ref="GKC36" si="5007">+CONCATENATE(GKD36,GKF36)</f>
        <v>#REF!</v>
      </c>
      <c r="GKD36" s="273" t="e">
        <f t="shared" ref="GKD36" si="5008">+CONCATENATE(GKE36,GKG36)</f>
        <v>#REF!</v>
      </c>
      <c r="GKE36" s="273" t="e">
        <f t="shared" ref="GKE36" si="5009">+CONCATENATE(GKF36,GKH36)</f>
        <v>#REF!</v>
      </c>
      <c r="GKF36" s="273" t="e">
        <f t="shared" ref="GKF36" si="5010">+CONCATENATE(GKG36,GKI36)</f>
        <v>#REF!</v>
      </c>
      <c r="GKG36" s="273" t="e">
        <f t="shared" ref="GKG36" si="5011">+CONCATENATE(GKH36,GKJ36)</f>
        <v>#REF!</v>
      </c>
      <c r="GKH36" s="273" t="e">
        <f t="shared" ref="GKH36" si="5012">+CONCATENATE(GKI36,GKK36)</f>
        <v>#REF!</v>
      </c>
      <c r="GKI36" s="273" t="e">
        <f t="shared" ref="GKI36" si="5013">+CONCATENATE(GKJ36,GKL36)</f>
        <v>#REF!</v>
      </c>
      <c r="GKJ36" s="273" t="e">
        <f t="shared" ref="GKJ36" si="5014">+CONCATENATE(GKK36,GKM36)</f>
        <v>#REF!</v>
      </c>
      <c r="GKK36" s="273" t="e">
        <f t="shared" ref="GKK36" si="5015">+CONCATENATE(GKL36,GKN36)</f>
        <v>#REF!</v>
      </c>
      <c r="GKL36" s="273" t="e">
        <f t="shared" ref="GKL36" si="5016">+CONCATENATE(GKM36,GKO36)</f>
        <v>#REF!</v>
      </c>
      <c r="GKM36" s="273" t="e">
        <f t="shared" ref="GKM36" si="5017">+CONCATENATE(GKN36,GKP36)</f>
        <v>#REF!</v>
      </c>
      <c r="GKN36" s="273" t="e">
        <f t="shared" ref="GKN36" si="5018">+CONCATENATE(GKO36,GKQ36)</f>
        <v>#REF!</v>
      </c>
      <c r="GKO36" s="273" t="e">
        <f t="shared" ref="GKO36" si="5019">+CONCATENATE(GKP36,GKR36)</f>
        <v>#REF!</v>
      </c>
      <c r="GKP36" s="273" t="e">
        <f t="shared" ref="GKP36" si="5020">+CONCATENATE(GKQ36,GKS36)</f>
        <v>#REF!</v>
      </c>
      <c r="GKQ36" s="273" t="e">
        <f t="shared" ref="GKQ36" si="5021">+CONCATENATE(GKR36,GKT36)</f>
        <v>#REF!</v>
      </c>
      <c r="GKR36" s="273" t="e">
        <f t="shared" ref="GKR36" si="5022">+CONCATENATE(GKS36,GKU36)</f>
        <v>#REF!</v>
      </c>
      <c r="GKS36" s="273" t="e">
        <f t="shared" ref="GKS36" si="5023">+CONCATENATE(GKT36,GKV36)</f>
        <v>#REF!</v>
      </c>
      <c r="GKT36" s="273" t="e">
        <f t="shared" ref="GKT36" si="5024">+CONCATENATE(GKU36,GKW36)</f>
        <v>#REF!</v>
      </c>
      <c r="GKU36" s="273" t="e">
        <f t="shared" ref="GKU36" si="5025">+CONCATENATE(GKV36,GKX36)</f>
        <v>#REF!</v>
      </c>
      <c r="GKV36" s="273" t="e">
        <f t="shared" ref="GKV36" si="5026">+CONCATENATE(GKW36,GKY36)</f>
        <v>#REF!</v>
      </c>
      <c r="GKW36" s="273" t="e">
        <f t="shared" ref="GKW36" si="5027">+CONCATENATE(GKX36,GKZ36)</f>
        <v>#REF!</v>
      </c>
      <c r="GKX36" s="273" t="e">
        <f t="shared" ref="GKX36" si="5028">+CONCATENATE(GKY36,GLA36)</f>
        <v>#REF!</v>
      </c>
      <c r="GKY36" s="273" t="e">
        <f t="shared" ref="GKY36" si="5029">+CONCATENATE(GKZ36,GLB36)</f>
        <v>#REF!</v>
      </c>
      <c r="GKZ36" s="273" t="e">
        <f t="shared" ref="GKZ36" si="5030">+CONCATENATE(GLA36,GLC36)</f>
        <v>#REF!</v>
      </c>
      <c r="GLA36" s="273" t="e">
        <f t="shared" ref="GLA36" si="5031">+CONCATENATE(GLB36,GLD36)</f>
        <v>#REF!</v>
      </c>
      <c r="GLB36" s="273" t="e">
        <f t="shared" ref="GLB36" si="5032">+CONCATENATE(GLC36,GLE36)</f>
        <v>#REF!</v>
      </c>
      <c r="GLC36" s="273" t="e">
        <f t="shared" ref="GLC36" si="5033">+CONCATENATE(GLD36,GLF36)</f>
        <v>#REF!</v>
      </c>
      <c r="GLD36" s="273" t="e">
        <f t="shared" ref="GLD36" si="5034">+CONCATENATE(GLE36,GLG36)</f>
        <v>#REF!</v>
      </c>
      <c r="GLE36" s="273" t="e">
        <f t="shared" ref="GLE36" si="5035">+CONCATENATE(GLF36,GLH36)</f>
        <v>#REF!</v>
      </c>
      <c r="GLF36" s="273" t="e">
        <f t="shared" ref="GLF36" si="5036">+CONCATENATE(GLG36,GLI36)</f>
        <v>#REF!</v>
      </c>
      <c r="GLG36" s="273" t="e">
        <f t="shared" ref="GLG36" si="5037">+CONCATENATE(GLH36,GLJ36)</f>
        <v>#REF!</v>
      </c>
      <c r="GLH36" s="273" t="e">
        <f t="shared" ref="GLH36" si="5038">+CONCATENATE(GLI36,GLK36)</f>
        <v>#REF!</v>
      </c>
      <c r="GLI36" s="273" t="e">
        <f t="shared" ref="GLI36" si="5039">+CONCATENATE(GLJ36,GLL36)</f>
        <v>#REF!</v>
      </c>
      <c r="GLJ36" s="273" t="e">
        <f t="shared" ref="GLJ36" si="5040">+CONCATENATE(GLK36,GLM36)</f>
        <v>#REF!</v>
      </c>
      <c r="GLK36" s="273" t="e">
        <f t="shared" ref="GLK36" si="5041">+CONCATENATE(GLL36,GLN36)</f>
        <v>#REF!</v>
      </c>
      <c r="GLL36" s="273" t="e">
        <f t="shared" ref="GLL36" si="5042">+CONCATENATE(GLM36,GLO36)</f>
        <v>#REF!</v>
      </c>
      <c r="GLM36" s="273" t="e">
        <f t="shared" ref="GLM36" si="5043">+CONCATENATE(GLN36,GLP36)</f>
        <v>#REF!</v>
      </c>
      <c r="GLN36" s="273" t="e">
        <f t="shared" ref="GLN36" si="5044">+CONCATENATE(GLO36,GLQ36)</f>
        <v>#REF!</v>
      </c>
      <c r="GLO36" s="273" t="e">
        <f t="shared" ref="GLO36" si="5045">+CONCATENATE(GLP36,GLR36)</f>
        <v>#REF!</v>
      </c>
      <c r="GLP36" s="273" t="e">
        <f t="shared" ref="GLP36" si="5046">+CONCATENATE(GLQ36,GLS36)</f>
        <v>#REF!</v>
      </c>
      <c r="GLQ36" s="273" t="e">
        <f t="shared" ref="GLQ36" si="5047">+CONCATENATE(GLR36,GLT36)</f>
        <v>#REF!</v>
      </c>
      <c r="GLR36" s="273" t="e">
        <f t="shared" ref="GLR36" si="5048">+CONCATENATE(GLS36,GLU36)</f>
        <v>#REF!</v>
      </c>
      <c r="GLS36" s="273" t="e">
        <f t="shared" ref="GLS36" si="5049">+CONCATENATE(GLT36,GLV36)</f>
        <v>#REF!</v>
      </c>
      <c r="GLT36" s="273" t="e">
        <f t="shared" ref="GLT36" si="5050">+CONCATENATE(GLU36,GLW36)</f>
        <v>#REF!</v>
      </c>
      <c r="GLU36" s="273" t="e">
        <f t="shared" ref="GLU36" si="5051">+CONCATENATE(GLV36,GLX36)</f>
        <v>#REF!</v>
      </c>
      <c r="GLV36" s="273" t="e">
        <f t="shared" ref="GLV36" si="5052">+CONCATENATE(GLW36,GLY36)</f>
        <v>#REF!</v>
      </c>
      <c r="GLW36" s="273" t="e">
        <f t="shared" ref="GLW36" si="5053">+CONCATENATE(GLX36,GLZ36)</f>
        <v>#REF!</v>
      </c>
      <c r="GLX36" s="273" t="e">
        <f t="shared" ref="GLX36" si="5054">+CONCATENATE(GLY36,GMA36)</f>
        <v>#REF!</v>
      </c>
      <c r="GLY36" s="273" t="e">
        <f t="shared" ref="GLY36" si="5055">+CONCATENATE(GLZ36,GMB36)</f>
        <v>#REF!</v>
      </c>
      <c r="GLZ36" s="273" t="e">
        <f t="shared" ref="GLZ36" si="5056">+CONCATENATE(GMA36,GMC36)</f>
        <v>#REF!</v>
      </c>
      <c r="GMA36" s="273" t="e">
        <f t="shared" ref="GMA36" si="5057">+CONCATENATE(GMB36,GMD36)</f>
        <v>#REF!</v>
      </c>
      <c r="GMB36" s="273" t="e">
        <f t="shared" ref="GMB36" si="5058">+CONCATENATE(GMC36,GME36)</f>
        <v>#REF!</v>
      </c>
      <c r="GMC36" s="273" t="e">
        <f t="shared" ref="GMC36" si="5059">+CONCATENATE(GMD36,GMF36)</f>
        <v>#REF!</v>
      </c>
      <c r="GMD36" s="273" t="e">
        <f t="shared" ref="GMD36" si="5060">+CONCATENATE(GME36,GMG36)</f>
        <v>#REF!</v>
      </c>
      <c r="GME36" s="273" t="e">
        <f t="shared" ref="GME36" si="5061">+CONCATENATE(GMF36,GMH36)</f>
        <v>#REF!</v>
      </c>
      <c r="GMF36" s="273" t="e">
        <f t="shared" ref="GMF36" si="5062">+CONCATENATE(GMG36,GMI36)</f>
        <v>#REF!</v>
      </c>
      <c r="GMG36" s="273" t="e">
        <f t="shared" ref="GMG36" si="5063">+CONCATENATE(GMH36,GMJ36)</f>
        <v>#REF!</v>
      </c>
      <c r="GMH36" s="273" t="e">
        <f t="shared" ref="GMH36" si="5064">+CONCATENATE(GMI36,GMK36)</f>
        <v>#REF!</v>
      </c>
      <c r="GMI36" s="273" t="e">
        <f t="shared" ref="GMI36" si="5065">+CONCATENATE(GMJ36,GML36)</f>
        <v>#REF!</v>
      </c>
      <c r="GMJ36" s="273" t="e">
        <f t="shared" ref="GMJ36" si="5066">+CONCATENATE(GMK36,GMM36)</f>
        <v>#REF!</v>
      </c>
      <c r="GMK36" s="273" t="e">
        <f t="shared" ref="GMK36" si="5067">+CONCATENATE(GML36,GMN36)</f>
        <v>#REF!</v>
      </c>
      <c r="GML36" s="273" t="e">
        <f t="shared" ref="GML36" si="5068">+CONCATENATE(GMM36,GMO36)</f>
        <v>#REF!</v>
      </c>
      <c r="GMM36" s="273" t="e">
        <f t="shared" ref="GMM36" si="5069">+CONCATENATE(GMN36,GMP36)</f>
        <v>#REF!</v>
      </c>
      <c r="GMN36" s="273" t="e">
        <f t="shared" ref="GMN36" si="5070">+CONCATENATE(GMO36,GMQ36)</f>
        <v>#REF!</v>
      </c>
      <c r="GMO36" s="273" t="e">
        <f t="shared" ref="GMO36" si="5071">+CONCATENATE(GMP36,GMR36)</f>
        <v>#REF!</v>
      </c>
      <c r="GMP36" s="273" t="e">
        <f t="shared" ref="GMP36" si="5072">+CONCATENATE(GMQ36,GMS36)</f>
        <v>#REF!</v>
      </c>
      <c r="GMQ36" s="273" t="e">
        <f t="shared" ref="GMQ36" si="5073">+CONCATENATE(GMR36,GMT36)</f>
        <v>#REF!</v>
      </c>
      <c r="GMR36" s="273" t="e">
        <f t="shared" ref="GMR36" si="5074">+CONCATENATE(GMS36,GMU36)</f>
        <v>#REF!</v>
      </c>
      <c r="GMS36" s="273" t="e">
        <f t="shared" ref="GMS36" si="5075">+CONCATENATE(GMT36,GMV36)</f>
        <v>#REF!</v>
      </c>
      <c r="GMT36" s="273" t="e">
        <f t="shared" ref="GMT36" si="5076">+CONCATENATE(GMU36,GMW36)</f>
        <v>#REF!</v>
      </c>
      <c r="GMU36" s="273" t="e">
        <f t="shared" ref="GMU36" si="5077">+CONCATENATE(GMV36,GMX36)</f>
        <v>#REF!</v>
      </c>
      <c r="GMV36" s="273" t="e">
        <f t="shared" ref="GMV36" si="5078">+CONCATENATE(GMW36,GMY36)</f>
        <v>#REF!</v>
      </c>
      <c r="GMW36" s="273" t="e">
        <f t="shared" ref="GMW36" si="5079">+CONCATENATE(GMX36,GMZ36)</f>
        <v>#REF!</v>
      </c>
      <c r="GMX36" s="273" t="e">
        <f t="shared" ref="GMX36" si="5080">+CONCATENATE(GMY36,GNA36)</f>
        <v>#REF!</v>
      </c>
      <c r="GMY36" s="273" t="e">
        <f t="shared" ref="GMY36" si="5081">+CONCATENATE(GMZ36,GNB36)</f>
        <v>#REF!</v>
      </c>
      <c r="GMZ36" s="273" t="e">
        <f t="shared" ref="GMZ36" si="5082">+CONCATENATE(GNA36,GNC36)</f>
        <v>#REF!</v>
      </c>
      <c r="GNA36" s="273" t="e">
        <f t="shared" ref="GNA36" si="5083">+CONCATENATE(GNB36,GND36)</f>
        <v>#REF!</v>
      </c>
      <c r="GNB36" s="273" t="e">
        <f t="shared" ref="GNB36" si="5084">+CONCATENATE(GNC36,GNE36)</f>
        <v>#REF!</v>
      </c>
      <c r="GNC36" s="273" t="e">
        <f t="shared" ref="GNC36" si="5085">+CONCATENATE(GND36,GNF36)</f>
        <v>#REF!</v>
      </c>
      <c r="GND36" s="273" t="e">
        <f t="shared" ref="GND36" si="5086">+CONCATENATE(GNE36,GNG36)</f>
        <v>#REF!</v>
      </c>
      <c r="GNE36" s="273" t="e">
        <f t="shared" ref="GNE36" si="5087">+CONCATENATE(GNF36,GNH36)</f>
        <v>#REF!</v>
      </c>
      <c r="GNF36" s="273" t="e">
        <f t="shared" ref="GNF36" si="5088">+CONCATENATE(GNG36,GNI36)</f>
        <v>#REF!</v>
      </c>
      <c r="GNG36" s="273" t="e">
        <f t="shared" ref="GNG36" si="5089">+CONCATENATE(GNH36,GNJ36)</f>
        <v>#REF!</v>
      </c>
      <c r="GNH36" s="273" t="e">
        <f t="shared" ref="GNH36" si="5090">+CONCATENATE(GNI36,GNK36)</f>
        <v>#REF!</v>
      </c>
      <c r="GNI36" s="273" t="e">
        <f t="shared" ref="GNI36" si="5091">+CONCATENATE(GNJ36,GNL36)</f>
        <v>#REF!</v>
      </c>
      <c r="GNJ36" s="273" t="e">
        <f t="shared" ref="GNJ36" si="5092">+CONCATENATE(GNK36,GNM36)</f>
        <v>#REF!</v>
      </c>
      <c r="GNK36" s="273" t="e">
        <f t="shared" ref="GNK36" si="5093">+CONCATENATE(GNL36,GNN36)</f>
        <v>#REF!</v>
      </c>
      <c r="GNL36" s="273" t="e">
        <f t="shared" ref="GNL36" si="5094">+CONCATENATE(GNM36,GNO36)</f>
        <v>#REF!</v>
      </c>
      <c r="GNM36" s="273" t="e">
        <f t="shared" ref="GNM36" si="5095">+CONCATENATE(GNN36,GNP36)</f>
        <v>#REF!</v>
      </c>
      <c r="GNN36" s="273" t="e">
        <f t="shared" ref="GNN36" si="5096">+CONCATENATE(GNO36,GNQ36)</f>
        <v>#REF!</v>
      </c>
      <c r="GNO36" s="273" t="e">
        <f t="shared" ref="GNO36" si="5097">+CONCATENATE(GNP36,GNR36)</f>
        <v>#REF!</v>
      </c>
      <c r="GNP36" s="273" t="e">
        <f t="shared" ref="GNP36" si="5098">+CONCATENATE(GNQ36,GNS36)</f>
        <v>#REF!</v>
      </c>
      <c r="GNQ36" s="273" t="e">
        <f t="shared" ref="GNQ36" si="5099">+CONCATENATE(GNR36,GNT36)</f>
        <v>#REF!</v>
      </c>
      <c r="GNR36" s="273" t="e">
        <f t="shared" ref="GNR36" si="5100">+CONCATENATE(GNS36,GNU36)</f>
        <v>#REF!</v>
      </c>
      <c r="GNS36" s="273" t="e">
        <f t="shared" ref="GNS36" si="5101">+CONCATENATE(GNT36,GNV36)</f>
        <v>#REF!</v>
      </c>
      <c r="GNT36" s="273" t="e">
        <f t="shared" ref="GNT36" si="5102">+CONCATENATE(GNU36,GNW36)</f>
        <v>#REF!</v>
      </c>
      <c r="GNU36" s="273" t="e">
        <f t="shared" ref="GNU36" si="5103">+CONCATENATE(GNV36,GNX36)</f>
        <v>#REF!</v>
      </c>
      <c r="GNV36" s="273" t="e">
        <f t="shared" ref="GNV36" si="5104">+CONCATENATE(GNW36,GNY36)</f>
        <v>#REF!</v>
      </c>
      <c r="GNW36" s="273" t="e">
        <f t="shared" ref="GNW36" si="5105">+CONCATENATE(GNX36,GNZ36)</f>
        <v>#REF!</v>
      </c>
      <c r="GNX36" s="273" t="e">
        <f t="shared" ref="GNX36" si="5106">+CONCATENATE(GNY36,GOA36)</f>
        <v>#REF!</v>
      </c>
      <c r="GNY36" s="273" t="e">
        <f t="shared" ref="GNY36" si="5107">+CONCATENATE(GNZ36,GOB36)</f>
        <v>#REF!</v>
      </c>
      <c r="GNZ36" s="273" t="e">
        <f t="shared" ref="GNZ36" si="5108">+CONCATENATE(GOA36,GOC36)</f>
        <v>#REF!</v>
      </c>
      <c r="GOA36" s="273" t="e">
        <f t="shared" ref="GOA36" si="5109">+CONCATENATE(GOB36,GOD36)</f>
        <v>#REF!</v>
      </c>
      <c r="GOB36" s="273" t="e">
        <f t="shared" ref="GOB36" si="5110">+CONCATENATE(GOC36,GOE36)</f>
        <v>#REF!</v>
      </c>
      <c r="GOC36" s="273" t="e">
        <f t="shared" ref="GOC36" si="5111">+CONCATENATE(GOD36,GOF36)</f>
        <v>#REF!</v>
      </c>
      <c r="GOD36" s="273" t="e">
        <f t="shared" ref="GOD36" si="5112">+CONCATENATE(GOE36,GOG36)</f>
        <v>#REF!</v>
      </c>
      <c r="GOE36" s="273" t="e">
        <f t="shared" ref="GOE36" si="5113">+CONCATENATE(GOF36,GOH36)</f>
        <v>#REF!</v>
      </c>
      <c r="GOF36" s="273" t="e">
        <f t="shared" ref="GOF36" si="5114">+CONCATENATE(GOG36,GOI36)</f>
        <v>#REF!</v>
      </c>
      <c r="GOG36" s="273" t="e">
        <f t="shared" ref="GOG36" si="5115">+CONCATENATE(GOH36,GOJ36)</f>
        <v>#REF!</v>
      </c>
      <c r="GOH36" s="273" t="e">
        <f t="shared" ref="GOH36" si="5116">+CONCATENATE(GOI36,GOK36)</f>
        <v>#REF!</v>
      </c>
      <c r="GOI36" s="273" t="e">
        <f t="shared" ref="GOI36" si="5117">+CONCATENATE(GOJ36,GOL36)</f>
        <v>#REF!</v>
      </c>
      <c r="GOJ36" s="273" t="e">
        <f t="shared" ref="GOJ36" si="5118">+CONCATENATE(GOK36,GOM36)</f>
        <v>#REF!</v>
      </c>
      <c r="GOK36" s="273" t="e">
        <f t="shared" ref="GOK36" si="5119">+CONCATENATE(GOL36,GON36)</f>
        <v>#REF!</v>
      </c>
      <c r="GOL36" s="273" t="e">
        <f t="shared" ref="GOL36" si="5120">+CONCATENATE(GOM36,GOO36)</f>
        <v>#REF!</v>
      </c>
      <c r="GOM36" s="273" t="e">
        <f t="shared" ref="GOM36" si="5121">+CONCATENATE(GON36,GOP36)</f>
        <v>#REF!</v>
      </c>
      <c r="GON36" s="273" t="e">
        <f t="shared" ref="GON36" si="5122">+CONCATENATE(GOO36,GOQ36)</f>
        <v>#REF!</v>
      </c>
      <c r="GOO36" s="273" t="e">
        <f t="shared" ref="GOO36" si="5123">+CONCATENATE(GOP36,GOR36)</f>
        <v>#REF!</v>
      </c>
      <c r="GOP36" s="273" t="e">
        <f t="shared" ref="GOP36" si="5124">+CONCATENATE(GOQ36,GOS36)</f>
        <v>#REF!</v>
      </c>
      <c r="GOQ36" s="273" t="e">
        <f t="shared" ref="GOQ36" si="5125">+CONCATENATE(GOR36,GOT36)</f>
        <v>#REF!</v>
      </c>
      <c r="GOR36" s="273" t="e">
        <f t="shared" ref="GOR36" si="5126">+CONCATENATE(GOS36,GOU36)</f>
        <v>#REF!</v>
      </c>
      <c r="GOS36" s="273" t="e">
        <f t="shared" ref="GOS36" si="5127">+CONCATENATE(GOT36,GOV36)</f>
        <v>#REF!</v>
      </c>
      <c r="GOT36" s="273" t="e">
        <f t="shared" ref="GOT36" si="5128">+CONCATENATE(GOU36,GOW36)</f>
        <v>#REF!</v>
      </c>
      <c r="GOU36" s="273" t="e">
        <f t="shared" ref="GOU36" si="5129">+CONCATENATE(GOV36,GOX36)</f>
        <v>#REF!</v>
      </c>
      <c r="GOV36" s="273" t="e">
        <f t="shared" ref="GOV36" si="5130">+CONCATENATE(GOW36,GOY36)</f>
        <v>#REF!</v>
      </c>
      <c r="GOW36" s="273" t="e">
        <f t="shared" ref="GOW36" si="5131">+CONCATENATE(GOX36,GOZ36)</f>
        <v>#REF!</v>
      </c>
      <c r="GOX36" s="273" t="e">
        <f t="shared" ref="GOX36" si="5132">+CONCATENATE(GOY36,GPA36)</f>
        <v>#REF!</v>
      </c>
      <c r="GOY36" s="273" t="e">
        <f t="shared" ref="GOY36" si="5133">+CONCATENATE(GOZ36,GPB36)</f>
        <v>#REF!</v>
      </c>
      <c r="GOZ36" s="273" t="e">
        <f t="shared" ref="GOZ36" si="5134">+CONCATENATE(GPA36,GPC36)</f>
        <v>#REF!</v>
      </c>
      <c r="GPA36" s="273" t="e">
        <f t="shared" ref="GPA36" si="5135">+CONCATENATE(GPB36,GPD36)</f>
        <v>#REF!</v>
      </c>
      <c r="GPB36" s="273" t="e">
        <f t="shared" ref="GPB36" si="5136">+CONCATENATE(GPC36,GPE36)</f>
        <v>#REF!</v>
      </c>
      <c r="GPC36" s="273" t="e">
        <f t="shared" ref="GPC36" si="5137">+CONCATENATE(GPD36,GPF36)</f>
        <v>#REF!</v>
      </c>
      <c r="GPD36" s="273" t="e">
        <f t="shared" ref="GPD36" si="5138">+CONCATENATE(GPE36,GPG36)</f>
        <v>#REF!</v>
      </c>
      <c r="GPE36" s="273" t="e">
        <f t="shared" ref="GPE36" si="5139">+CONCATENATE(GPF36,GPH36)</f>
        <v>#REF!</v>
      </c>
      <c r="GPF36" s="273" t="e">
        <f t="shared" ref="GPF36" si="5140">+CONCATENATE(GPG36,GPI36)</f>
        <v>#REF!</v>
      </c>
      <c r="GPG36" s="273" t="e">
        <f t="shared" ref="GPG36" si="5141">+CONCATENATE(GPH36,GPJ36)</f>
        <v>#REF!</v>
      </c>
      <c r="GPH36" s="273" t="e">
        <f t="shared" ref="GPH36" si="5142">+CONCATENATE(GPI36,GPK36)</f>
        <v>#REF!</v>
      </c>
      <c r="GPI36" s="273" t="e">
        <f t="shared" ref="GPI36" si="5143">+CONCATENATE(GPJ36,GPL36)</f>
        <v>#REF!</v>
      </c>
      <c r="GPJ36" s="273" t="e">
        <f t="shared" ref="GPJ36" si="5144">+CONCATENATE(GPK36,GPM36)</f>
        <v>#REF!</v>
      </c>
      <c r="GPK36" s="273" t="e">
        <f t="shared" ref="GPK36" si="5145">+CONCATENATE(GPL36,GPN36)</f>
        <v>#REF!</v>
      </c>
      <c r="GPL36" s="273" t="e">
        <f t="shared" ref="GPL36" si="5146">+CONCATENATE(GPM36,GPO36)</f>
        <v>#REF!</v>
      </c>
      <c r="GPM36" s="273" t="e">
        <f t="shared" ref="GPM36" si="5147">+CONCATENATE(GPN36,GPP36)</f>
        <v>#REF!</v>
      </c>
      <c r="GPN36" s="273" t="e">
        <f t="shared" ref="GPN36" si="5148">+CONCATENATE(GPO36,GPQ36)</f>
        <v>#REF!</v>
      </c>
      <c r="GPO36" s="273" t="e">
        <f t="shared" ref="GPO36" si="5149">+CONCATENATE(GPP36,GPR36)</f>
        <v>#REF!</v>
      </c>
      <c r="GPP36" s="273" t="e">
        <f t="shared" ref="GPP36" si="5150">+CONCATENATE(GPQ36,GPS36)</f>
        <v>#REF!</v>
      </c>
      <c r="GPQ36" s="273" t="e">
        <f t="shared" ref="GPQ36" si="5151">+CONCATENATE(GPR36,GPT36)</f>
        <v>#REF!</v>
      </c>
      <c r="GPR36" s="273" t="e">
        <f t="shared" ref="GPR36" si="5152">+CONCATENATE(GPS36,GPU36)</f>
        <v>#REF!</v>
      </c>
      <c r="GPS36" s="273" t="e">
        <f t="shared" ref="GPS36" si="5153">+CONCATENATE(GPT36,GPV36)</f>
        <v>#REF!</v>
      </c>
      <c r="GPT36" s="273" t="e">
        <f t="shared" ref="GPT36" si="5154">+CONCATENATE(GPU36,GPW36)</f>
        <v>#REF!</v>
      </c>
      <c r="GPU36" s="273" t="e">
        <f t="shared" ref="GPU36" si="5155">+CONCATENATE(GPV36,GPX36)</f>
        <v>#REF!</v>
      </c>
      <c r="GPV36" s="273" t="e">
        <f t="shared" ref="GPV36" si="5156">+CONCATENATE(GPW36,GPY36)</f>
        <v>#REF!</v>
      </c>
      <c r="GPW36" s="273" t="e">
        <f t="shared" ref="GPW36" si="5157">+CONCATENATE(GPX36,GPZ36)</f>
        <v>#REF!</v>
      </c>
      <c r="GPX36" s="273" t="e">
        <f t="shared" ref="GPX36" si="5158">+CONCATENATE(GPY36,GQA36)</f>
        <v>#REF!</v>
      </c>
      <c r="GPY36" s="273" t="e">
        <f t="shared" ref="GPY36" si="5159">+CONCATENATE(GPZ36,GQB36)</f>
        <v>#REF!</v>
      </c>
      <c r="GPZ36" s="273" t="e">
        <f t="shared" ref="GPZ36" si="5160">+CONCATENATE(GQA36,GQC36)</f>
        <v>#REF!</v>
      </c>
      <c r="GQA36" s="273" t="e">
        <f t="shared" ref="GQA36" si="5161">+CONCATENATE(GQB36,GQD36)</f>
        <v>#REF!</v>
      </c>
      <c r="GQB36" s="273" t="e">
        <f t="shared" ref="GQB36" si="5162">+CONCATENATE(GQC36,GQE36)</f>
        <v>#REF!</v>
      </c>
      <c r="GQC36" s="273" t="e">
        <f t="shared" ref="GQC36" si="5163">+CONCATENATE(GQD36,GQF36)</f>
        <v>#REF!</v>
      </c>
      <c r="GQD36" s="273" t="e">
        <f t="shared" ref="GQD36" si="5164">+CONCATENATE(GQE36,GQG36)</f>
        <v>#REF!</v>
      </c>
      <c r="GQE36" s="273" t="e">
        <f t="shared" ref="GQE36" si="5165">+CONCATENATE(GQF36,GQH36)</f>
        <v>#REF!</v>
      </c>
      <c r="GQF36" s="273" t="e">
        <f t="shared" ref="GQF36" si="5166">+CONCATENATE(GQG36,GQI36)</f>
        <v>#REF!</v>
      </c>
      <c r="GQG36" s="273" t="e">
        <f t="shared" ref="GQG36" si="5167">+CONCATENATE(GQH36,GQJ36)</f>
        <v>#REF!</v>
      </c>
      <c r="GQH36" s="273" t="e">
        <f t="shared" ref="GQH36" si="5168">+CONCATENATE(GQI36,GQK36)</f>
        <v>#REF!</v>
      </c>
      <c r="GQI36" s="273" t="e">
        <f t="shared" ref="GQI36" si="5169">+CONCATENATE(GQJ36,GQL36)</f>
        <v>#REF!</v>
      </c>
      <c r="GQJ36" s="273" t="e">
        <f t="shared" ref="GQJ36" si="5170">+CONCATENATE(GQK36,GQM36)</f>
        <v>#REF!</v>
      </c>
      <c r="GQK36" s="273" t="e">
        <f t="shared" ref="GQK36" si="5171">+CONCATENATE(GQL36,GQN36)</f>
        <v>#REF!</v>
      </c>
      <c r="GQL36" s="273" t="e">
        <f t="shared" ref="GQL36" si="5172">+CONCATENATE(GQM36,GQO36)</f>
        <v>#REF!</v>
      </c>
      <c r="GQM36" s="273" t="e">
        <f t="shared" ref="GQM36" si="5173">+CONCATENATE(GQN36,GQP36)</f>
        <v>#REF!</v>
      </c>
      <c r="GQN36" s="273" t="e">
        <f t="shared" ref="GQN36" si="5174">+CONCATENATE(GQO36,GQQ36)</f>
        <v>#REF!</v>
      </c>
      <c r="GQO36" s="273" t="e">
        <f t="shared" ref="GQO36" si="5175">+CONCATENATE(GQP36,GQR36)</f>
        <v>#REF!</v>
      </c>
      <c r="GQP36" s="273" t="e">
        <f t="shared" ref="GQP36" si="5176">+CONCATENATE(GQQ36,GQS36)</f>
        <v>#REF!</v>
      </c>
      <c r="GQQ36" s="273" t="e">
        <f t="shared" ref="GQQ36" si="5177">+CONCATENATE(GQR36,GQT36)</f>
        <v>#REF!</v>
      </c>
      <c r="GQR36" s="273" t="e">
        <f t="shared" ref="GQR36" si="5178">+CONCATENATE(GQS36,GQU36)</f>
        <v>#REF!</v>
      </c>
      <c r="GQS36" s="273" t="e">
        <f t="shared" ref="GQS36" si="5179">+CONCATENATE(GQT36,GQV36)</f>
        <v>#REF!</v>
      </c>
      <c r="GQT36" s="273" t="e">
        <f t="shared" ref="GQT36" si="5180">+CONCATENATE(GQU36,GQW36)</f>
        <v>#REF!</v>
      </c>
      <c r="GQU36" s="273" t="e">
        <f t="shared" ref="GQU36" si="5181">+CONCATENATE(GQV36,GQX36)</f>
        <v>#REF!</v>
      </c>
      <c r="GQV36" s="273" t="e">
        <f t="shared" ref="GQV36" si="5182">+CONCATENATE(GQW36,GQY36)</f>
        <v>#REF!</v>
      </c>
      <c r="GQW36" s="273" t="e">
        <f t="shared" ref="GQW36" si="5183">+CONCATENATE(GQX36,GQZ36)</f>
        <v>#REF!</v>
      </c>
      <c r="GQX36" s="273" t="e">
        <f t="shared" ref="GQX36" si="5184">+CONCATENATE(GQY36,GRA36)</f>
        <v>#REF!</v>
      </c>
      <c r="GQY36" s="273" t="e">
        <f t="shared" ref="GQY36" si="5185">+CONCATENATE(GQZ36,GRB36)</f>
        <v>#REF!</v>
      </c>
      <c r="GQZ36" s="273" t="e">
        <f t="shared" ref="GQZ36" si="5186">+CONCATENATE(GRA36,GRC36)</f>
        <v>#REF!</v>
      </c>
      <c r="GRA36" s="273" t="e">
        <f t="shared" ref="GRA36" si="5187">+CONCATENATE(GRB36,GRD36)</f>
        <v>#REF!</v>
      </c>
      <c r="GRB36" s="273" t="e">
        <f t="shared" ref="GRB36" si="5188">+CONCATENATE(GRC36,GRE36)</f>
        <v>#REF!</v>
      </c>
      <c r="GRC36" s="273" t="e">
        <f t="shared" ref="GRC36" si="5189">+CONCATENATE(GRD36,GRF36)</f>
        <v>#REF!</v>
      </c>
      <c r="GRD36" s="273" t="e">
        <f t="shared" ref="GRD36" si="5190">+CONCATENATE(GRE36,GRG36)</f>
        <v>#REF!</v>
      </c>
      <c r="GRE36" s="273" t="e">
        <f t="shared" ref="GRE36" si="5191">+CONCATENATE(GRF36,GRH36)</f>
        <v>#REF!</v>
      </c>
      <c r="GRF36" s="273" t="e">
        <f t="shared" ref="GRF36" si="5192">+CONCATENATE(GRG36,GRI36)</f>
        <v>#REF!</v>
      </c>
      <c r="GRG36" s="273" t="e">
        <f t="shared" ref="GRG36" si="5193">+CONCATENATE(GRH36,GRJ36)</f>
        <v>#REF!</v>
      </c>
      <c r="GRH36" s="273" t="e">
        <f t="shared" ref="GRH36" si="5194">+CONCATENATE(GRI36,GRK36)</f>
        <v>#REF!</v>
      </c>
      <c r="GRI36" s="273" t="e">
        <f t="shared" ref="GRI36" si="5195">+CONCATENATE(GRJ36,GRL36)</f>
        <v>#REF!</v>
      </c>
      <c r="GRJ36" s="273" t="e">
        <f t="shared" ref="GRJ36" si="5196">+CONCATENATE(GRK36,GRM36)</f>
        <v>#REF!</v>
      </c>
      <c r="GRK36" s="273" t="e">
        <f t="shared" ref="GRK36" si="5197">+CONCATENATE(GRL36,GRN36)</f>
        <v>#REF!</v>
      </c>
      <c r="GRL36" s="273" t="e">
        <f t="shared" ref="GRL36" si="5198">+CONCATENATE(GRM36,GRO36)</f>
        <v>#REF!</v>
      </c>
      <c r="GRM36" s="273" t="e">
        <f t="shared" ref="GRM36" si="5199">+CONCATENATE(GRN36,GRP36)</f>
        <v>#REF!</v>
      </c>
      <c r="GRN36" s="273" t="e">
        <f t="shared" ref="GRN36" si="5200">+CONCATENATE(GRO36,GRQ36)</f>
        <v>#REF!</v>
      </c>
      <c r="GRO36" s="273" t="e">
        <f t="shared" ref="GRO36" si="5201">+CONCATENATE(GRP36,GRR36)</f>
        <v>#REF!</v>
      </c>
      <c r="GRP36" s="273" t="e">
        <f t="shared" ref="GRP36" si="5202">+CONCATENATE(GRQ36,GRS36)</f>
        <v>#REF!</v>
      </c>
      <c r="GRQ36" s="273" t="e">
        <f t="shared" ref="GRQ36" si="5203">+CONCATENATE(GRR36,GRT36)</f>
        <v>#REF!</v>
      </c>
      <c r="GRR36" s="273" t="e">
        <f t="shared" ref="GRR36" si="5204">+CONCATENATE(GRS36,GRU36)</f>
        <v>#REF!</v>
      </c>
      <c r="GRS36" s="273" t="e">
        <f t="shared" ref="GRS36" si="5205">+CONCATENATE(GRT36,GRV36)</f>
        <v>#REF!</v>
      </c>
      <c r="GRT36" s="273" t="e">
        <f t="shared" ref="GRT36" si="5206">+CONCATENATE(GRU36,GRW36)</f>
        <v>#REF!</v>
      </c>
      <c r="GRU36" s="273" t="e">
        <f t="shared" ref="GRU36" si="5207">+CONCATENATE(GRV36,GRX36)</f>
        <v>#REF!</v>
      </c>
      <c r="GRV36" s="273" t="e">
        <f t="shared" ref="GRV36" si="5208">+CONCATENATE(GRW36,GRY36)</f>
        <v>#REF!</v>
      </c>
      <c r="GRW36" s="273" t="e">
        <f t="shared" ref="GRW36" si="5209">+CONCATENATE(GRX36,GRZ36)</f>
        <v>#REF!</v>
      </c>
      <c r="GRX36" s="273" t="e">
        <f t="shared" ref="GRX36" si="5210">+CONCATENATE(GRY36,GSA36)</f>
        <v>#REF!</v>
      </c>
      <c r="GRY36" s="273" t="e">
        <f t="shared" ref="GRY36" si="5211">+CONCATENATE(GRZ36,GSB36)</f>
        <v>#REF!</v>
      </c>
      <c r="GRZ36" s="273" t="e">
        <f t="shared" ref="GRZ36" si="5212">+CONCATENATE(GSA36,GSC36)</f>
        <v>#REF!</v>
      </c>
      <c r="GSA36" s="273" t="e">
        <f t="shared" ref="GSA36" si="5213">+CONCATENATE(GSB36,GSD36)</f>
        <v>#REF!</v>
      </c>
      <c r="GSB36" s="273" t="e">
        <f t="shared" ref="GSB36" si="5214">+CONCATENATE(GSC36,GSE36)</f>
        <v>#REF!</v>
      </c>
      <c r="GSC36" s="273" t="e">
        <f t="shared" ref="GSC36" si="5215">+CONCATENATE(GSD36,GSF36)</f>
        <v>#REF!</v>
      </c>
      <c r="GSD36" s="273" t="e">
        <f t="shared" ref="GSD36" si="5216">+CONCATENATE(GSE36,GSG36)</f>
        <v>#REF!</v>
      </c>
      <c r="GSE36" s="273" t="e">
        <f t="shared" ref="GSE36" si="5217">+CONCATENATE(GSF36,GSH36)</f>
        <v>#REF!</v>
      </c>
      <c r="GSF36" s="273" t="e">
        <f t="shared" ref="GSF36" si="5218">+CONCATENATE(GSG36,GSI36)</f>
        <v>#REF!</v>
      </c>
      <c r="GSG36" s="273" t="e">
        <f t="shared" ref="GSG36" si="5219">+CONCATENATE(GSH36,GSJ36)</f>
        <v>#REF!</v>
      </c>
      <c r="GSH36" s="273" t="e">
        <f t="shared" ref="GSH36" si="5220">+CONCATENATE(GSI36,GSK36)</f>
        <v>#REF!</v>
      </c>
      <c r="GSI36" s="273" t="e">
        <f t="shared" ref="GSI36" si="5221">+CONCATENATE(GSJ36,GSL36)</f>
        <v>#REF!</v>
      </c>
      <c r="GSJ36" s="273" t="e">
        <f t="shared" ref="GSJ36" si="5222">+CONCATENATE(GSK36,GSM36)</f>
        <v>#REF!</v>
      </c>
      <c r="GSK36" s="273" t="e">
        <f t="shared" ref="GSK36" si="5223">+CONCATENATE(GSL36,GSN36)</f>
        <v>#REF!</v>
      </c>
      <c r="GSL36" s="273" t="e">
        <f t="shared" ref="GSL36" si="5224">+CONCATENATE(GSM36,GSO36)</f>
        <v>#REF!</v>
      </c>
      <c r="GSM36" s="273" t="e">
        <f t="shared" ref="GSM36" si="5225">+CONCATENATE(GSN36,GSP36)</f>
        <v>#REF!</v>
      </c>
      <c r="GSN36" s="273" t="e">
        <f t="shared" ref="GSN36" si="5226">+CONCATENATE(GSO36,GSQ36)</f>
        <v>#REF!</v>
      </c>
      <c r="GSO36" s="273" t="e">
        <f t="shared" ref="GSO36" si="5227">+CONCATENATE(GSP36,GSR36)</f>
        <v>#REF!</v>
      </c>
      <c r="GSP36" s="273" t="e">
        <f t="shared" ref="GSP36" si="5228">+CONCATENATE(GSQ36,GSS36)</f>
        <v>#REF!</v>
      </c>
      <c r="GSQ36" s="273" t="e">
        <f t="shared" ref="GSQ36" si="5229">+CONCATENATE(GSR36,GST36)</f>
        <v>#REF!</v>
      </c>
      <c r="GSR36" s="273" t="e">
        <f t="shared" ref="GSR36" si="5230">+CONCATENATE(GSS36,GSU36)</f>
        <v>#REF!</v>
      </c>
      <c r="GSS36" s="273" t="e">
        <f t="shared" ref="GSS36" si="5231">+CONCATENATE(GST36,GSV36)</f>
        <v>#REF!</v>
      </c>
      <c r="GST36" s="273" t="e">
        <f t="shared" ref="GST36" si="5232">+CONCATENATE(GSU36,GSW36)</f>
        <v>#REF!</v>
      </c>
      <c r="GSU36" s="273" t="e">
        <f t="shared" ref="GSU36" si="5233">+CONCATENATE(GSV36,GSX36)</f>
        <v>#REF!</v>
      </c>
      <c r="GSV36" s="273" t="e">
        <f t="shared" ref="GSV36" si="5234">+CONCATENATE(GSW36,GSY36)</f>
        <v>#REF!</v>
      </c>
      <c r="GSW36" s="273" t="e">
        <f t="shared" ref="GSW36" si="5235">+CONCATENATE(GSX36,GSZ36)</f>
        <v>#REF!</v>
      </c>
      <c r="GSX36" s="273" t="e">
        <f t="shared" ref="GSX36" si="5236">+CONCATENATE(GSY36,GTA36)</f>
        <v>#REF!</v>
      </c>
      <c r="GSY36" s="273" t="e">
        <f t="shared" ref="GSY36" si="5237">+CONCATENATE(GSZ36,GTB36)</f>
        <v>#REF!</v>
      </c>
      <c r="GSZ36" s="273" t="e">
        <f t="shared" ref="GSZ36" si="5238">+CONCATENATE(GTA36,GTC36)</f>
        <v>#REF!</v>
      </c>
      <c r="GTA36" s="273" t="e">
        <f t="shared" ref="GTA36" si="5239">+CONCATENATE(GTB36,GTD36)</f>
        <v>#REF!</v>
      </c>
      <c r="GTB36" s="273" t="e">
        <f t="shared" ref="GTB36" si="5240">+CONCATENATE(GTC36,GTE36)</f>
        <v>#REF!</v>
      </c>
      <c r="GTC36" s="273" t="e">
        <f t="shared" ref="GTC36" si="5241">+CONCATENATE(GTD36,GTF36)</f>
        <v>#REF!</v>
      </c>
      <c r="GTD36" s="273" t="e">
        <f t="shared" ref="GTD36" si="5242">+CONCATENATE(GTE36,GTG36)</f>
        <v>#REF!</v>
      </c>
      <c r="GTE36" s="273" t="e">
        <f t="shared" ref="GTE36" si="5243">+CONCATENATE(GTF36,GTH36)</f>
        <v>#REF!</v>
      </c>
      <c r="GTF36" s="273" t="e">
        <f t="shared" ref="GTF36" si="5244">+CONCATENATE(GTG36,GTI36)</f>
        <v>#REF!</v>
      </c>
      <c r="GTG36" s="273" t="e">
        <f t="shared" ref="GTG36" si="5245">+CONCATENATE(GTH36,GTJ36)</f>
        <v>#REF!</v>
      </c>
      <c r="GTH36" s="273" t="e">
        <f t="shared" ref="GTH36" si="5246">+CONCATENATE(GTI36,GTK36)</f>
        <v>#REF!</v>
      </c>
      <c r="GTI36" s="273" t="e">
        <f t="shared" ref="GTI36" si="5247">+CONCATENATE(GTJ36,GTL36)</f>
        <v>#REF!</v>
      </c>
      <c r="GTJ36" s="273" t="e">
        <f t="shared" ref="GTJ36" si="5248">+CONCATENATE(GTK36,GTM36)</f>
        <v>#REF!</v>
      </c>
      <c r="GTK36" s="273" t="e">
        <f t="shared" ref="GTK36" si="5249">+CONCATENATE(GTL36,GTN36)</f>
        <v>#REF!</v>
      </c>
      <c r="GTL36" s="273" t="e">
        <f t="shared" ref="GTL36" si="5250">+CONCATENATE(GTM36,GTO36)</f>
        <v>#REF!</v>
      </c>
      <c r="GTM36" s="273" t="e">
        <f t="shared" ref="GTM36" si="5251">+CONCATENATE(GTN36,GTP36)</f>
        <v>#REF!</v>
      </c>
      <c r="GTN36" s="273" t="e">
        <f t="shared" ref="GTN36" si="5252">+CONCATENATE(GTO36,GTQ36)</f>
        <v>#REF!</v>
      </c>
      <c r="GTO36" s="273" t="e">
        <f t="shared" ref="GTO36" si="5253">+CONCATENATE(GTP36,GTR36)</f>
        <v>#REF!</v>
      </c>
      <c r="GTP36" s="273" t="e">
        <f t="shared" ref="GTP36" si="5254">+CONCATENATE(GTQ36,GTS36)</f>
        <v>#REF!</v>
      </c>
      <c r="GTQ36" s="273" t="e">
        <f t="shared" ref="GTQ36" si="5255">+CONCATENATE(GTR36,GTT36)</f>
        <v>#REF!</v>
      </c>
      <c r="GTR36" s="273" t="e">
        <f t="shared" ref="GTR36" si="5256">+CONCATENATE(GTS36,GTU36)</f>
        <v>#REF!</v>
      </c>
      <c r="GTS36" s="273" t="e">
        <f t="shared" ref="GTS36" si="5257">+CONCATENATE(GTT36,GTV36)</f>
        <v>#REF!</v>
      </c>
      <c r="GTT36" s="273" t="e">
        <f t="shared" ref="GTT36" si="5258">+CONCATENATE(GTU36,GTW36)</f>
        <v>#REF!</v>
      </c>
      <c r="GTU36" s="273" t="e">
        <f t="shared" ref="GTU36" si="5259">+CONCATENATE(GTV36,GTX36)</f>
        <v>#REF!</v>
      </c>
      <c r="GTV36" s="273" t="e">
        <f t="shared" ref="GTV36" si="5260">+CONCATENATE(GTW36,GTY36)</f>
        <v>#REF!</v>
      </c>
      <c r="GTW36" s="273" t="e">
        <f t="shared" ref="GTW36" si="5261">+CONCATENATE(GTX36,GTZ36)</f>
        <v>#REF!</v>
      </c>
      <c r="GTX36" s="273" t="e">
        <f t="shared" ref="GTX36" si="5262">+CONCATENATE(GTY36,GUA36)</f>
        <v>#REF!</v>
      </c>
      <c r="GTY36" s="273" t="e">
        <f t="shared" ref="GTY36" si="5263">+CONCATENATE(GTZ36,GUB36)</f>
        <v>#REF!</v>
      </c>
      <c r="GTZ36" s="273" t="e">
        <f t="shared" ref="GTZ36" si="5264">+CONCATENATE(GUA36,GUC36)</f>
        <v>#REF!</v>
      </c>
      <c r="GUA36" s="273" t="e">
        <f t="shared" ref="GUA36" si="5265">+CONCATENATE(GUB36,GUD36)</f>
        <v>#REF!</v>
      </c>
      <c r="GUB36" s="273" t="e">
        <f t="shared" ref="GUB36" si="5266">+CONCATENATE(GUC36,GUE36)</f>
        <v>#REF!</v>
      </c>
      <c r="GUC36" s="273" t="e">
        <f t="shared" ref="GUC36" si="5267">+CONCATENATE(GUD36,GUF36)</f>
        <v>#REF!</v>
      </c>
      <c r="GUD36" s="273" t="e">
        <f t="shared" ref="GUD36" si="5268">+CONCATENATE(GUE36,GUG36)</f>
        <v>#REF!</v>
      </c>
      <c r="GUE36" s="273" t="e">
        <f t="shared" ref="GUE36" si="5269">+CONCATENATE(GUF36,GUH36)</f>
        <v>#REF!</v>
      </c>
      <c r="GUF36" s="273" t="e">
        <f t="shared" ref="GUF36" si="5270">+CONCATENATE(GUG36,GUI36)</f>
        <v>#REF!</v>
      </c>
      <c r="GUG36" s="273" t="e">
        <f t="shared" ref="GUG36" si="5271">+CONCATENATE(GUH36,GUJ36)</f>
        <v>#REF!</v>
      </c>
      <c r="GUH36" s="273" t="e">
        <f t="shared" ref="GUH36" si="5272">+CONCATENATE(GUI36,GUK36)</f>
        <v>#REF!</v>
      </c>
      <c r="GUI36" s="273" t="e">
        <f t="shared" ref="GUI36" si="5273">+CONCATENATE(GUJ36,GUL36)</f>
        <v>#REF!</v>
      </c>
      <c r="GUJ36" s="273" t="e">
        <f t="shared" ref="GUJ36" si="5274">+CONCATENATE(GUK36,GUM36)</f>
        <v>#REF!</v>
      </c>
      <c r="GUK36" s="273" t="e">
        <f t="shared" ref="GUK36" si="5275">+CONCATENATE(GUL36,GUN36)</f>
        <v>#REF!</v>
      </c>
      <c r="GUL36" s="273" t="e">
        <f t="shared" ref="GUL36" si="5276">+CONCATENATE(GUM36,GUO36)</f>
        <v>#REF!</v>
      </c>
      <c r="GUM36" s="273" t="e">
        <f t="shared" ref="GUM36" si="5277">+CONCATENATE(GUN36,GUP36)</f>
        <v>#REF!</v>
      </c>
      <c r="GUN36" s="273" t="e">
        <f t="shared" ref="GUN36" si="5278">+CONCATENATE(GUO36,GUQ36)</f>
        <v>#REF!</v>
      </c>
      <c r="GUO36" s="273" t="e">
        <f t="shared" ref="GUO36" si="5279">+CONCATENATE(GUP36,GUR36)</f>
        <v>#REF!</v>
      </c>
      <c r="GUP36" s="273" t="e">
        <f t="shared" ref="GUP36" si="5280">+CONCATENATE(GUQ36,GUS36)</f>
        <v>#REF!</v>
      </c>
      <c r="GUQ36" s="273" t="e">
        <f t="shared" ref="GUQ36" si="5281">+CONCATENATE(GUR36,GUT36)</f>
        <v>#REF!</v>
      </c>
      <c r="GUR36" s="273" t="e">
        <f t="shared" ref="GUR36" si="5282">+CONCATENATE(GUS36,GUU36)</f>
        <v>#REF!</v>
      </c>
      <c r="GUS36" s="273" t="e">
        <f t="shared" ref="GUS36" si="5283">+CONCATENATE(GUT36,GUV36)</f>
        <v>#REF!</v>
      </c>
      <c r="GUT36" s="273" t="e">
        <f t="shared" ref="GUT36" si="5284">+CONCATENATE(GUU36,GUW36)</f>
        <v>#REF!</v>
      </c>
      <c r="GUU36" s="273" t="e">
        <f t="shared" ref="GUU36" si="5285">+CONCATENATE(GUV36,GUX36)</f>
        <v>#REF!</v>
      </c>
      <c r="GUV36" s="273" t="e">
        <f t="shared" ref="GUV36" si="5286">+CONCATENATE(GUW36,GUY36)</f>
        <v>#REF!</v>
      </c>
      <c r="GUW36" s="273" t="e">
        <f t="shared" ref="GUW36" si="5287">+CONCATENATE(GUX36,GUZ36)</f>
        <v>#REF!</v>
      </c>
      <c r="GUX36" s="273" t="e">
        <f t="shared" ref="GUX36" si="5288">+CONCATENATE(GUY36,GVA36)</f>
        <v>#REF!</v>
      </c>
      <c r="GUY36" s="273" t="e">
        <f t="shared" ref="GUY36" si="5289">+CONCATENATE(GUZ36,GVB36)</f>
        <v>#REF!</v>
      </c>
      <c r="GUZ36" s="273" t="e">
        <f t="shared" ref="GUZ36" si="5290">+CONCATENATE(GVA36,GVC36)</f>
        <v>#REF!</v>
      </c>
      <c r="GVA36" s="273" t="e">
        <f t="shared" ref="GVA36" si="5291">+CONCATENATE(GVB36,GVD36)</f>
        <v>#REF!</v>
      </c>
      <c r="GVB36" s="273" t="e">
        <f t="shared" ref="GVB36" si="5292">+CONCATENATE(GVC36,GVE36)</f>
        <v>#REF!</v>
      </c>
      <c r="GVC36" s="273" t="e">
        <f t="shared" ref="GVC36" si="5293">+CONCATENATE(GVD36,GVF36)</f>
        <v>#REF!</v>
      </c>
      <c r="GVD36" s="273" t="e">
        <f t="shared" ref="GVD36" si="5294">+CONCATENATE(GVE36,GVG36)</f>
        <v>#REF!</v>
      </c>
      <c r="GVE36" s="273" t="e">
        <f t="shared" ref="GVE36" si="5295">+CONCATENATE(GVF36,GVH36)</f>
        <v>#REF!</v>
      </c>
      <c r="GVF36" s="273" t="e">
        <f t="shared" ref="GVF36" si="5296">+CONCATENATE(GVG36,GVI36)</f>
        <v>#REF!</v>
      </c>
      <c r="GVG36" s="273" t="e">
        <f t="shared" ref="GVG36" si="5297">+CONCATENATE(GVH36,GVJ36)</f>
        <v>#REF!</v>
      </c>
      <c r="GVH36" s="273" t="e">
        <f t="shared" ref="GVH36" si="5298">+CONCATENATE(GVI36,GVK36)</f>
        <v>#REF!</v>
      </c>
      <c r="GVI36" s="273" t="e">
        <f t="shared" ref="GVI36" si="5299">+CONCATENATE(GVJ36,GVL36)</f>
        <v>#REF!</v>
      </c>
      <c r="GVJ36" s="273" t="e">
        <f t="shared" ref="GVJ36" si="5300">+CONCATENATE(GVK36,GVM36)</f>
        <v>#REF!</v>
      </c>
      <c r="GVK36" s="273" t="e">
        <f t="shared" ref="GVK36" si="5301">+CONCATENATE(GVL36,GVN36)</f>
        <v>#REF!</v>
      </c>
      <c r="GVL36" s="273" t="e">
        <f t="shared" ref="GVL36" si="5302">+CONCATENATE(GVM36,GVO36)</f>
        <v>#REF!</v>
      </c>
      <c r="GVM36" s="273" t="e">
        <f t="shared" ref="GVM36" si="5303">+CONCATENATE(GVN36,GVP36)</f>
        <v>#REF!</v>
      </c>
      <c r="GVN36" s="273" t="e">
        <f t="shared" ref="GVN36" si="5304">+CONCATENATE(GVO36,GVQ36)</f>
        <v>#REF!</v>
      </c>
      <c r="GVO36" s="273" t="e">
        <f t="shared" ref="GVO36" si="5305">+CONCATENATE(GVP36,GVR36)</f>
        <v>#REF!</v>
      </c>
      <c r="GVP36" s="273" t="e">
        <f t="shared" ref="GVP36" si="5306">+CONCATENATE(GVQ36,GVS36)</f>
        <v>#REF!</v>
      </c>
      <c r="GVQ36" s="273" t="e">
        <f t="shared" ref="GVQ36" si="5307">+CONCATENATE(GVR36,GVT36)</f>
        <v>#REF!</v>
      </c>
      <c r="GVR36" s="273" t="e">
        <f t="shared" ref="GVR36" si="5308">+CONCATENATE(GVS36,GVU36)</f>
        <v>#REF!</v>
      </c>
      <c r="GVS36" s="273" t="e">
        <f t="shared" ref="GVS36" si="5309">+CONCATENATE(GVT36,GVV36)</f>
        <v>#REF!</v>
      </c>
      <c r="GVT36" s="273" t="e">
        <f t="shared" ref="GVT36" si="5310">+CONCATENATE(GVU36,GVW36)</f>
        <v>#REF!</v>
      </c>
      <c r="GVU36" s="273" t="e">
        <f t="shared" ref="GVU36" si="5311">+CONCATENATE(GVV36,GVX36)</f>
        <v>#REF!</v>
      </c>
      <c r="GVV36" s="273" t="e">
        <f t="shared" ref="GVV36" si="5312">+CONCATENATE(GVW36,GVY36)</f>
        <v>#REF!</v>
      </c>
      <c r="GVW36" s="273" t="e">
        <f t="shared" ref="GVW36" si="5313">+CONCATENATE(GVX36,GVZ36)</f>
        <v>#REF!</v>
      </c>
      <c r="GVX36" s="273" t="e">
        <f t="shared" ref="GVX36" si="5314">+CONCATENATE(GVY36,GWA36)</f>
        <v>#REF!</v>
      </c>
      <c r="GVY36" s="273" t="e">
        <f t="shared" ref="GVY36" si="5315">+CONCATENATE(GVZ36,GWB36)</f>
        <v>#REF!</v>
      </c>
      <c r="GVZ36" s="273" t="e">
        <f t="shared" ref="GVZ36" si="5316">+CONCATENATE(GWA36,GWC36)</f>
        <v>#REF!</v>
      </c>
      <c r="GWA36" s="273" t="e">
        <f t="shared" ref="GWA36" si="5317">+CONCATENATE(GWB36,GWD36)</f>
        <v>#REF!</v>
      </c>
      <c r="GWB36" s="273" t="e">
        <f t="shared" ref="GWB36" si="5318">+CONCATENATE(GWC36,GWE36)</f>
        <v>#REF!</v>
      </c>
      <c r="GWC36" s="273" t="e">
        <f t="shared" ref="GWC36" si="5319">+CONCATENATE(GWD36,GWF36)</f>
        <v>#REF!</v>
      </c>
      <c r="GWD36" s="273" t="e">
        <f t="shared" ref="GWD36" si="5320">+CONCATENATE(GWE36,GWG36)</f>
        <v>#REF!</v>
      </c>
      <c r="GWE36" s="273" t="e">
        <f t="shared" ref="GWE36" si="5321">+CONCATENATE(GWF36,GWH36)</f>
        <v>#REF!</v>
      </c>
      <c r="GWF36" s="273" t="e">
        <f t="shared" ref="GWF36" si="5322">+CONCATENATE(GWG36,GWI36)</f>
        <v>#REF!</v>
      </c>
      <c r="GWG36" s="273" t="e">
        <f t="shared" ref="GWG36" si="5323">+CONCATENATE(GWH36,GWJ36)</f>
        <v>#REF!</v>
      </c>
      <c r="GWH36" s="273" t="e">
        <f t="shared" ref="GWH36" si="5324">+CONCATENATE(GWI36,GWK36)</f>
        <v>#REF!</v>
      </c>
      <c r="GWI36" s="273" t="e">
        <f t="shared" ref="GWI36" si="5325">+CONCATENATE(GWJ36,GWL36)</f>
        <v>#REF!</v>
      </c>
      <c r="GWJ36" s="273" t="e">
        <f t="shared" ref="GWJ36" si="5326">+CONCATENATE(GWK36,GWM36)</f>
        <v>#REF!</v>
      </c>
      <c r="GWK36" s="273" t="e">
        <f t="shared" ref="GWK36" si="5327">+CONCATENATE(GWL36,GWN36)</f>
        <v>#REF!</v>
      </c>
      <c r="GWL36" s="273" t="e">
        <f t="shared" ref="GWL36" si="5328">+CONCATENATE(GWM36,GWO36)</f>
        <v>#REF!</v>
      </c>
      <c r="GWM36" s="273" t="e">
        <f t="shared" ref="GWM36" si="5329">+CONCATENATE(GWN36,GWP36)</f>
        <v>#REF!</v>
      </c>
      <c r="GWN36" s="273" t="e">
        <f t="shared" ref="GWN36" si="5330">+CONCATENATE(GWO36,GWQ36)</f>
        <v>#REF!</v>
      </c>
      <c r="GWO36" s="273" t="e">
        <f t="shared" ref="GWO36" si="5331">+CONCATENATE(GWP36,GWR36)</f>
        <v>#REF!</v>
      </c>
      <c r="GWP36" s="273" t="e">
        <f t="shared" ref="GWP36" si="5332">+CONCATENATE(GWQ36,GWS36)</f>
        <v>#REF!</v>
      </c>
      <c r="GWQ36" s="273" t="e">
        <f t="shared" ref="GWQ36" si="5333">+CONCATENATE(GWR36,GWT36)</f>
        <v>#REF!</v>
      </c>
      <c r="GWR36" s="273" t="e">
        <f t="shared" ref="GWR36" si="5334">+CONCATENATE(GWS36,GWU36)</f>
        <v>#REF!</v>
      </c>
      <c r="GWS36" s="273" t="e">
        <f t="shared" ref="GWS36" si="5335">+CONCATENATE(GWT36,GWV36)</f>
        <v>#REF!</v>
      </c>
      <c r="GWT36" s="273" t="e">
        <f t="shared" ref="GWT36" si="5336">+CONCATENATE(GWU36,GWW36)</f>
        <v>#REF!</v>
      </c>
      <c r="GWU36" s="273" t="e">
        <f t="shared" ref="GWU36" si="5337">+CONCATENATE(GWV36,GWX36)</f>
        <v>#REF!</v>
      </c>
      <c r="GWV36" s="273" t="e">
        <f t="shared" ref="GWV36" si="5338">+CONCATENATE(GWW36,GWY36)</f>
        <v>#REF!</v>
      </c>
      <c r="GWW36" s="273" t="e">
        <f t="shared" ref="GWW36" si="5339">+CONCATENATE(GWX36,GWZ36)</f>
        <v>#REF!</v>
      </c>
      <c r="GWX36" s="273" t="e">
        <f t="shared" ref="GWX36" si="5340">+CONCATENATE(GWY36,GXA36)</f>
        <v>#REF!</v>
      </c>
      <c r="GWY36" s="273" t="e">
        <f t="shared" ref="GWY36" si="5341">+CONCATENATE(GWZ36,GXB36)</f>
        <v>#REF!</v>
      </c>
      <c r="GWZ36" s="273" t="e">
        <f t="shared" ref="GWZ36" si="5342">+CONCATENATE(GXA36,GXC36)</f>
        <v>#REF!</v>
      </c>
      <c r="GXA36" s="273" t="e">
        <f t="shared" ref="GXA36" si="5343">+CONCATENATE(GXB36,GXD36)</f>
        <v>#REF!</v>
      </c>
      <c r="GXB36" s="273" t="e">
        <f t="shared" ref="GXB36" si="5344">+CONCATENATE(GXC36,GXE36)</f>
        <v>#REF!</v>
      </c>
      <c r="GXC36" s="273" t="e">
        <f t="shared" ref="GXC36" si="5345">+CONCATENATE(GXD36,GXF36)</f>
        <v>#REF!</v>
      </c>
      <c r="GXD36" s="273" t="e">
        <f t="shared" ref="GXD36" si="5346">+CONCATENATE(GXE36,GXG36)</f>
        <v>#REF!</v>
      </c>
      <c r="GXE36" s="273" t="e">
        <f t="shared" ref="GXE36" si="5347">+CONCATENATE(GXF36,GXH36)</f>
        <v>#REF!</v>
      </c>
      <c r="GXF36" s="273" t="e">
        <f t="shared" ref="GXF36" si="5348">+CONCATENATE(GXG36,GXI36)</f>
        <v>#REF!</v>
      </c>
      <c r="GXG36" s="273" t="e">
        <f t="shared" ref="GXG36" si="5349">+CONCATENATE(GXH36,GXJ36)</f>
        <v>#REF!</v>
      </c>
      <c r="GXH36" s="273" t="e">
        <f t="shared" ref="GXH36" si="5350">+CONCATENATE(GXI36,GXK36)</f>
        <v>#REF!</v>
      </c>
      <c r="GXI36" s="273" t="e">
        <f t="shared" ref="GXI36" si="5351">+CONCATENATE(GXJ36,GXL36)</f>
        <v>#REF!</v>
      </c>
      <c r="GXJ36" s="273" t="e">
        <f t="shared" ref="GXJ36" si="5352">+CONCATENATE(GXK36,GXM36)</f>
        <v>#REF!</v>
      </c>
      <c r="GXK36" s="273" t="e">
        <f t="shared" ref="GXK36" si="5353">+CONCATENATE(GXL36,GXN36)</f>
        <v>#REF!</v>
      </c>
      <c r="GXL36" s="273" t="e">
        <f t="shared" ref="GXL36" si="5354">+CONCATENATE(GXM36,GXO36)</f>
        <v>#REF!</v>
      </c>
      <c r="GXM36" s="273" t="e">
        <f t="shared" ref="GXM36" si="5355">+CONCATENATE(GXN36,GXP36)</f>
        <v>#REF!</v>
      </c>
      <c r="GXN36" s="273" t="e">
        <f t="shared" ref="GXN36" si="5356">+CONCATENATE(GXO36,GXQ36)</f>
        <v>#REF!</v>
      </c>
      <c r="GXO36" s="273" t="e">
        <f t="shared" ref="GXO36" si="5357">+CONCATENATE(GXP36,GXR36)</f>
        <v>#REF!</v>
      </c>
      <c r="GXP36" s="273" t="e">
        <f t="shared" ref="GXP36" si="5358">+CONCATENATE(GXQ36,GXS36)</f>
        <v>#REF!</v>
      </c>
      <c r="GXQ36" s="273" t="e">
        <f t="shared" ref="GXQ36" si="5359">+CONCATENATE(GXR36,GXT36)</f>
        <v>#REF!</v>
      </c>
      <c r="GXR36" s="273" t="e">
        <f t="shared" ref="GXR36" si="5360">+CONCATENATE(GXS36,GXU36)</f>
        <v>#REF!</v>
      </c>
      <c r="GXS36" s="273" t="e">
        <f t="shared" ref="GXS36" si="5361">+CONCATENATE(GXT36,GXV36)</f>
        <v>#REF!</v>
      </c>
      <c r="GXT36" s="273" t="e">
        <f t="shared" ref="GXT36" si="5362">+CONCATENATE(GXU36,GXW36)</f>
        <v>#REF!</v>
      </c>
      <c r="GXU36" s="273" t="e">
        <f t="shared" ref="GXU36" si="5363">+CONCATENATE(GXV36,GXX36)</f>
        <v>#REF!</v>
      </c>
      <c r="GXV36" s="273" t="e">
        <f t="shared" ref="GXV36" si="5364">+CONCATENATE(GXW36,GXY36)</f>
        <v>#REF!</v>
      </c>
      <c r="GXW36" s="273" t="e">
        <f t="shared" ref="GXW36" si="5365">+CONCATENATE(GXX36,GXZ36)</f>
        <v>#REF!</v>
      </c>
      <c r="GXX36" s="273" t="e">
        <f t="shared" ref="GXX36" si="5366">+CONCATENATE(GXY36,GYA36)</f>
        <v>#REF!</v>
      </c>
      <c r="GXY36" s="273" t="e">
        <f t="shared" ref="GXY36" si="5367">+CONCATENATE(GXZ36,GYB36)</f>
        <v>#REF!</v>
      </c>
      <c r="GXZ36" s="273" t="e">
        <f t="shared" ref="GXZ36" si="5368">+CONCATENATE(GYA36,GYC36)</f>
        <v>#REF!</v>
      </c>
      <c r="GYA36" s="273" t="e">
        <f t="shared" ref="GYA36" si="5369">+CONCATENATE(GYB36,GYD36)</f>
        <v>#REF!</v>
      </c>
      <c r="GYB36" s="273" t="e">
        <f t="shared" ref="GYB36" si="5370">+CONCATENATE(GYC36,GYE36)</f>
        <v>#REF!</v>
      </c>
      <c r="GYC36" s="273" t="e">
        <f t="shared" ref="GYC36" si="5371">+CONCATENATE(GYD36,GYF36)</f>
        <v>#REF!</v>
      </c>
      <c r="GYD36" s="273" t="e">
        <f t="shared" ref="GYD36" si="5372">+CONCATENATE(GYE36,GYG36)</f>
        <v>#REF!</v>
      </c>
      <c r="GYE36" s="273" t="e">
        <f t="shared" ref="GYE36" si="5373">+CONCATENATE(GYF36,GYH36)</f>
        <v>#REF!</v>
      </c>
      <c r="GYF36" s="273" t="e">
        <f t="shared" ref="GYF36" si="5374">+CONCATENATE(GYG36,GYI36)</f>
        <v>#REF!</v>
      </c>
      <c r="GYG36" s="273" t="e">
        <f t="shared" ref="GYG36" si="5375">+CONCATENATE(GYH36,GYJ36)</f>
        <v>#REF!</v>
      </c>
      <c r="GYH36" s="273" t="e">
        <f t="shared" ref="GYH36" si="5376">+CONCATENATE(GYI36,GYK36)</f>
        <v>#REF!</v>
      </c>
      <c r="GYI36" s="273" t="e">
        <f t="shared" ref="GYI36" si="5377">+CONCATENATE(GYJ36,GYL36)</f>
        <v>#REF!</v>
      </c>
      <c r="GYJ36" s="273" t="e">
        <f t="shared" ref="GYJ36" si="5378">+CONCATENATE(GYK36,GYM36)</f>
        <v>#REF!</v>
      </c>
      <c r="GYK36" s="273" t="e">
        <f t="shared" ref="GYK36" si="5379">+CONCATENATE(GYL36,GYN36)</f>
        <v>#REF!</v>
      </c>
      <c r="GYL36" s="273" t="e">
        <f t="shared" ref="GYL36" si="5380">+CONCATENATE(GYM36,GYO36)</f>
        <v>#REF!</v>
      </c>
      <c r="GYM36" s="273" t="e">
        <f t="shared" ref="GYM36" si="5381">+CONCATENATE(GYN36,GYP36)</f>
        <v>#REF!</v>
      </c>
      <c r="GYN36" s="273" t="e">
        <f t="shared" ref="GYN36" si="5382">+CONCATENATE(GYO36,GYQ36)</f>
        <v>#REF!</v>
      </c>
      <c r="GYO36" s="273" t="e">
        <f t="shared" ref="GYO36" si="5383">+CONCATENATE(GYP36,GYR36)</f>
        <v>#REF!</v>
      </c>
      <c r="GYP36" s="273" t="e">
        <f t="shared" ref="GYP36" si="5384">+CONCATENATE(GYQ36,GYS36)</f>
        <v>#REF!</v>
      </c>
      <c r="GYQ36" s="273" t="e">
        <f t="shared" ref="GYQ36" si="5385">+CONCATENATE(GYR36,GYT36)</f>
        <v>#REF!</v>
      </c>
      <c r="GYR36" s="273" t="e">
        <f t="shared" ref="GYR36" si="5386">+CONCATENATE(GYS36,GYU36)</f>
        <v>#REF!</v>
      </c>
      <c r="GYS36" s="273" t="e">
        <f t="shared" ref="GYS36" si="5387">+CONCATENATE(GYT36,GYV36)</f>
        <v>#REF!</v>
      </c>
      <c r="GYT36" s="273" t="e">
        <f t="shared" ref="GYT36" si="5388">+CONCATENATE(GYU36,GYW36)</f>
        <v>#REF!</v>
      </c>
      <c r="GYU36" s="273" t="e">
        <f t="shared" ref="GYU36" si="5389">+CONCATENATE(GYV36,GYX36)</f>
        <v>#REF!</v>
      </c>
      <c r="GYV36" s="273" t="e">
        <f t="shared" ref="GYV36" si="5390">+CONCATENATE(GYW36,GYY36)</f>
        <v>#REF!</v>
      </c>
      <c r="GYW36" s="273" t="e">
        <f t="shared" ref="GYW36" si="5391">+CONCATENATE(GYX36,GYZ36)</f>
        <v>#REF!</v>
      </c>
      <c r="GYX36" s="273" t="e">
        <f t="shared" ref="GYX36" si="5392">+CONCATENATE(GYY36,GZA36)</f>
        <v>#REF!</v>
      </c>
      <c r="GYY36" s="273" t="e">
        <f t="shared" ref="GYY36" si="5393">+CONCATENATE(GYZ36,GZB36)</f>
        <v>#REF!</v>
      </c>
      <c r="GYZ36" s="273" t="e">
        <f t="shared" ref="GYZ36" si="5394">+CONCATENATE(GZA36,GZC36)</f>
        <v>#REF!</v>
      </c>
      <c r="GZA36" s="273" t="e">
        <f t="shared" ref="GZA36" si="5395">+CONCATENATE(GZB36,GZD36)</f>
        <v>#REF!</v>
      </c>
      <c r="GZB36" s="273" t="e">
        <f t="shared" ref="GZB36" si="5396">+CONCATENATE(GZC36,GZE36)</f>
        <v>#REF!</v>
      </c>
      <c r="GZC36" s="273" t="e">
        <f t="shared" ref="GZC36" si="5397">+CONCATENATE(GZD36,GZF36)</f>
        <v>#REF!</v>
      </c>
      <c r="GZD36" s="273" t="e">
        <f t="shared" ref="GZD36" si="5398">+CONCATENATE(GZE36,GZG36)</f>
        <v>#REF!</v>
      </c>
      <c r="GZE36" s="273" t="e">
        <f t="shared" ref="GZE36" si="5399">+CONCATENATE(GZF36,GZH36)</f>
        <v>#REF!</v>
      </c>
      <c r="GZF36" s="273" t="e">
        <f t="shared" ref="GZF36" si="5400">+CONCATENATE(GZG36,GZI36)</f>
        <v>#REF!</v>
      </c>
      <c r="GZG36" s="273" t="e">
        <f t="shared" ref="GZG36" si="5401">+CONCATENATE(GZH36,GZJ36)</f>
        <v>#REF!</v>
      </c>
      <c r="GZH36" s="273" t="e">
        <f t="shared" ref="GZH36" si="5402">+CONCATENATE(GZI36,GZK36)</f>
        <v>#REF!</v>
      </c>
      <c r="GZI36" s="273" t="e">
        <f t="shared" ref="GZI36" si="5403">+CONCATENATE(GZJ36,GZL36)</f>
        <v>#REF!</v>
      </c>
      <c r="GZJ36" s="273" t="e">
        <f t="shared" ref="GZJ36" si="5404">+CONCATENATE(GZK36,GZM36)</f>
        <v>#REF!</v>
      </c>
      <c r="GZK36" s="273" t="e">
        <f t="shared" ref="GZK36" si="5405">+CONCATENATE(GZL36,GZN36)</f>
        <v>#REF!</v>
      </c>
      <c r="GZL36" s="273" t="e">
        <f t="shared" ref="GZL36" si="5406">+CONCATENATE(GZM36,GZO36)</f>
        <v>#REF!</v>
      </c>
      <c r="GZM36" s="273" t="e">
        <f t="shared" ref="GZM36" si="5407">+CONCATENATE(GZN36,GZP36)</f>
        <v>#REF!</v>
      </c>
      <c r="GZN36" s="273" t="e">
        <f t="shared" ref="GZN36" si="5408">+CONCATENATE(GZO36,GZQ36)</f>
        <v>#REF!</v>
      </c>
      <c r="GZO36" s="273" t="e">
        <f t="shared" ref="GZO36" si="5409">+CONCATENATE(GZP36,GZR36)</f>
        <v>#REF!</v>
      </c>
      <c r="GZP36" s="273" t="e">
        <f t="shared" ref="GZP36" si="5410">+CONCATENATE(GZQ36,GZS36)</f>
        <v>#REF!</v>
      </c>
      <c r="GZQ36" s="273" t="e">
        <f t="shared" ref="GZQ36" si="5411">+CONCATENATE(GZR36,GZT36)</f>
        <v>#REF!</v>
      </c>
      <c r="GZR36" s="273" t="e">
        <f t="shared" ref="GZR36" si="5412">+CONCATENATE(GZS36,GZU36)</f>
        <v>#REF!</v>
      </c>
      <c r="GZS36" s="273" t="e">
        <f t="shared" ref="GZS36" si="5413">+CONCATENATE(GZT36,GZV36)</f>
        <v>#REF!</v>
      </c>
      <c r="GZT36" s="273" t="e">
        <f t="shared" ref="GZT36" si="5414">+CONCATENATE(GZU36,GZW36)</f>
        <v>#REF!</v>
      </c>
      <c r="GZU36" s="273" t="e">
        <f t="shared" ref="GZU36" si="5415">+CONCATENATE(GZV36,GZX36)</f>
        <v>#REF!</v>
      </c>
      <c r="GZV36" s="273" t="e">
        <f t="shared" ref="GZV36" si="5416">+CONCATENATE(GZW36,GZY36)</f>
        <v>#REF!</v>
      </c>
      <c r="GZW36" s="273" t="e">
        <f t="shared" ref="GZW36" si="5417">+CONCATENATE(GZX36,GZZ36)</f>
        <v>#REF!</v>
      </c>
      <c r="GZX36" s="273" t="e">
        <f t="shared" ref="GZX36" si="5418">+CONCATENATE(GZY36,HAA36)</f>
        <v>#REF!</v>
      </c>
      <c r="GZY36" s="273" t="e">
        <f t="shared" ref="GZY36" si="5419">+CONCATENATE(GZZ36,HAB36)</f>
        <v>#REF!</v>
      </c>
      <c r="GZZ36" s="273" t="e">
        <f t="shared" ref="GZZ36" si="5420">+CONCATENATE(HAA36,HAC36)</f>
        <v>#REF!</v>
      </c>
      <c r="HAA36" s="273" t="e">
        <f t="shared" ref="HAA36" si="5421">+CONCATENATE(HAB36,HAD36)</f>
        <v>#REF!</v>
      </c>
      <c r="HAB36" s="273" t="e">
        <f t="shared" ref="HAB36" si="5422">+CONCATENATE(HAC36,HAE36)</f>
        <v>#REF!</v>
      </c>
      <c r="HAC36" s="273" t="e">
        <f t="shared" ref="HAC36" si="5423">+CONCATENATE(HAD36,HAF36)</f>
        <v>#REF!</v>
      </c>
      <c r="HAD36" s="273" t="e">
        <f t="shared" ref="HAD36" si="5424">+CONCATENATE(HAE36,HAG36)</f>
        <v>#REF!</v>
      </c>
      <c r="HAE36" s="273" t="e">
        <f t="shared" ref="HAE36" si="5425">+CONCATENATE(HAF36,HAH36)</f>
        <v>#REF!</v>
      </c>
      <c r="HAF36" s="273" t="e">
        <f t="shared" ref="HAF36" si="5426">+CONCATENATE(HAG36,HAI36)</f>
        <v>#REF!</v>
      </c>
      <c r="HAG36" s="273" t="e">
        <f t="shared" ref="HAG36" si="5427">+CONCATENATE(HAH36,HAJ36)</f>
        <v>#REF!</v>
      </c>
      <c r="HAH36" s="273" t="e">
        <f t="shared" ref="HAH36" si="5428">+CONCATENATE(HAI36,HAK36)</f>
        <v>#REF!</v>
      </c>
      <c r="HAI36" s="273" t="e">
        <f t="shared" ref="HAI36" si="5429">+CONCATENATE(HAJ36,HAL36)</f>
        <v>#REF!</v>
      </c>
      <c r="HAJ36" s="273" t="e">
        <f t="shared" ref="HAJ36" si="5430">+CONCATENATE(HAK36,HAM36)</f>
        <v>#REF!</v>
      </c>
      <c r="HAK36" s="273" t="e">
        <f t="shared" ref="HAK36" si="5431">+CONCATENATE(HAL36,HAN36)</f>
        <v>#REF!</v>
      </c>
      <c r="HAL36" s="273" t="e">
        <f t="shared" ref="HAL36" si="5432">+CONCATENATE(HAM36,HAO36)</f>
        <v>#REF!</v>
      </c>
      <c r="HAM36" s="273" t="e">
        <f t="shared" ref="HAM36" si="5433">+CONCATENATE(HAN36,HAP36)</f>
        <v>#REF!</v>
      </c>
      <c r="HAN36" s="273" t="e">
        <f t="shared" ref="HAN36" si="5434">+CONCATENATE(HAO36,HAQ36)</f>
        <v>#REF!</v>
      </c>
      <c r="HAO36" s="273" t="e">
        <f t="shared" ref="HAO36" si="5435">+CONCATENATE(HAP36,HAR36)</f>
        <v>#REF!</v>
      </c>
      <c r="HAP36" s="273" t="e">
        <f t="shared" ref="HAP36" si="5436">+CONCATENATE(HAQ36,HAS36)</f>
        <v>#REF!</v>
      </c>
      <c r="HAQ36" s="273" t="e">
        <f t="shared" ref="HAQ36" si="5437">+CONCATENATE(HAR36,HAT36)</f>
        <v>#REF!</v>
      </c>
      <c r="HAR36" s="273" t="e">
        <f t="shared" ref="HAR36" si="5438">+CONCATENATE(HAS36,HAU36)</f>
        <v>#REF!</v>
      </c>
      <c r="HAS36" s="273" t="e">
        <f t="shared" ref="HAS36" si="5439">+CONCATENATE(HAT36,HAV36)</f>
        <v>#REF!</v>
      </c>
      <c r="HAT36" s="273" t="e">
        <f t="shared" ref="HAT36" si="5440">+CONCATENATE(HAU36,HAW36)</f>
        <v>#REF!</v>
      </c>
      <c r="HAU36" s="273" t="e">
        <f t="shared" ref="HAU36" si="5441">+CONCATENATE(HAV36,HAX36)</f>
        <v>#REF!</v>
      </c>
      <c r="HAV36" s="273" t="e">
        <f t="shared" ref="HAV36" si="5442">+CONCATENATE(HAW36,HAY36)</f>
        <v>#REF!</v>
      </c>
      <c r="HAW36" s="273" t="e">
        <f t="shared" ref="HAW36" si="5443">+CONCATENATE(HAX36,HAZ36)</f>
        <v>#REF!</v>
      </c>
      <c r="HAX36" s="273" t="e">
        <f t="shared" ref="HAX36" si="5444">+CONCATENATE(HAY36,HBA36)</f>
        <v>#REF!</v>
      </c>
      <c r="HAY36" s="273" t="e">
        <f t="shared" ref="HAY36" si="5445">+CONCATENATE(HAZ36,HBB36)</f>
        <v>#REF!</v>
      </c>
      <c r="HAZ36" s="273" t="e">
        <f t="shared" ref="HAZ36" si="5446">+CONCATENATE(HBA36,HBC36)</f>
        <v>#REF!</v>
      </c>
      <c r="HBA36" s="273" t="e">
        <f t="shared" ref="HBA36" si="5447">+CONCATENATE(HBB36,HBD36)</f>
        <v>#REF!</v>
      </c>
      <c r="HBB36" s="273" t="e">
        <f t="shared" ref="HBB36" si="5448">+CONCATENATE(HBC36,HBE36)</f>
        <v>#REF!</v>
      </c>
      <c r="HBC36" s="273" t="e">
        <f t="shared" ref="HBC36" si="5449">+CONCATENATE(HBD36,HBF36)</f>
        <v>#REF!</v>
      </c>
      <c r="HBD36" s="273" t="e">
        <f t="shared" ref="HBD36" si="5450">+CONCATENATE(HBE36,HBG36)</f>
        <v>#REF!</v>
      </c>
      <c r="HBE36" s="273" t="e">
        <f t="shared" ref="HBE36" si="5451">+CONCATENATE(HBF36,HBH36)</f>
        <v>#REF!</v>
      </c>
      <c r="HBF36" s="273" t="e">
        <f t="shared" ref="HBF36" si="5452">+CONCATENATE(HBG36,HBI36)</f>
        <v>#REF!</v>
      </c>
      <c r="HBG36" s="273" t="e">
        <f t="shared" ref="HBG36" si="5453">+CONCATENATE(HBH36,HBJ36)</f>
        <v>#REF!</v>
      </c>
      <c r="HBH36" s="273" t="e">
        <f t="shared" ref="HBH36" si="5454">+CONCATENATE(HBI36,HBK36)</f>
        <v>#REF!</v>
      </c>
      <c r="HBI36" s="273" t="e">
        <f t="shared" ref="HBI36" si="5455">+CONCATENATE(HBJ36,HBL36)</f>
        <v>#REF!</v>
      </c>
      <c r="HBJ36" s="273" t="e">
        <f t="shared" ref="HBJ36" si="5456">+CONCATENATE(HBK36,HBM36)</f>
        <v>#REF!</v>
      </c>
      <c r="HBK36" s="273" t="e">
        <f t="shared" ref="HBK36" si="5457">+CONCATENATE(HBL36,HBN36)</f>
        <v>#REF!</v>
      </c>
      <c r="HBL36" s="273" t="e">
        <f t="shared" ref="HBL36" si="5458">+CONCATENATE(HBM36,HBO36)</f>
        <v>#REF!</v>
      </c>
      <c r="HBM36" s="273" t="e">
        <f t="shared" ref="HBM36" si="5459">+CONCATENATE(HBN36,HBP36)</f>
        <v>#REF!</v>
      </c>
      <c r="HBN36" s="273" t="e">
        <f t="shared" ref="HBN36" si="5460">+CONCATENATE(HBO36,HBQ36)</f>
        <v>#REF!</v>
      </c>
      <c r="HBO36" s="273" t="e">
        <f t="shared" ref="HBO36" si="5461">+CONCATENATE(HBP36,HBR36)</f>
        <v>#REF!</v>
      </c>
      <c r="HBP36" s="273" t="e">
        <f t="shared" ref="HBP36" si="5462">+CONCATENATE(HBQ36,HBS36)</f>
        <v>#REF!</v>
      </c>
      <c r="HBQ36" s="273" t="e">
        <f t="shared" ref="HBQ36" si="5463">+CONCATENATE(HBR36,HBT36)</f>
        <v>#REF!</v>
      </c>
      <c r="HBR36" s="273" t="e">
        <f t="shared" ref="HBR36" si="5464">+CONCATENATE(HBS36,HBU36)</f>
        <v>#REF!</v>
      </c>
      <c r="HBS36" s="273" t="e">
        <f t="shared" ref="HBS36" si="5465">+CONCATENATE(HBT36,HBV36)</f>
        <v>#REF!</v>
      </c>
      <c r="HBT36" s="273" t="e">
        <f t="shared" ref="HBT36" si="5466">+CONCATENATE(HBU36,HBW36)</f>
        <v>#REF!</v>
      </c>
      <c r="HBU36" s="273" t="e">
        <f t="shared" ref="HBU36" si="5467">+CONCATENATE(HBV36,HBX36)</f>
        <v>#REF!</v>
      </c>
      <c r="HBV36" s="273" t="e">
        <f t="shared" ref="HBV36" si="5468">+CONCATENATE(HBW36,HBY36)</f>
        <v>#REF!</v>
      </c>
      <c r="HBW36" s="273" t="e">
        <f t="shared" ref="HBW36" si="5469">+CONCATENATE(HBX36,HBZ36)</f>
        <v>#REF!</v>
      </c>
      <c r="HBX36" s="273" t="e">
        <f t="shared" ref="HBX36" si="5470">+CONCATENATE(HBY36,HCA36)</f>
        <v>#REF!</v>
      </c>
      <c r="HBY36" s="273" t="e">
        <f t="shared" ref="HBY36" si="5471">+CONCATENATE(HBZ36,HCB36)</f>
        <v>#REF!</v>
      </c>
      <c r="HBZ36" s="273" t="e">
        <f t="shared" ref="HBZ36" si="5472">+CONCATENATE(HCA36,HCC36)</f>
        <v>#REF!</v>
      </c>
      <c r="HCA36" s="273" t="e">
        <f t="shared" ref="HCA36" si="5473">+CONCATENATE(HCB36,HCD36)</f>
        <v>#REF!</v>
      </c>
      <c r="HCB36" s="273" t="e">
        <f t="shared" ref="HCB36" si="5474">+CONCATENATE(HCC36,HCE36)</f>
        <v>#REF!</v>
      </c>
      <c r="HCC36" s="273" t="e">
        <f t="shared" ref="HCC36" si="5475">+CONCATENATE(HCD36,HCF36)</f>
        <v>#REF!</v>
      </c>
      <c r="HCD36" s="273" t="e">
        <f t="shared" ref="HCD36" si="5476">+CONCATENATE(HCE36,HCG36)</f>
        <v>#REF!</v>
      </c>
      <c r="HCE36" s="273" t="e">
        <f t="shared" ref="HCE36" si="5477">+CONCATENATE(HCF36,HCH36)</f>
        <v>#REF!</v>
      </c>
      <c r="HCF36" s="273" t="e">
        <f t="shared" ref="HCF36" si="5478">+CONCATENATE(HCG36,HCI36)</f>
        <v>#REF!</v>
      </c>
      <c r="HCG36" s="273" t="e">
        <f t="shared" ref="HCG36" si="5479">+CONCATENATE(HCH36,HCJ36)</f>
        <v>#REF!</v>
      </c>
      <c r="HCH36" s="273" t="e">
        <f t="shared" ref="HCH36" si="5480">+CONCATENATE(HCI36,HCK36)</f>
        <v>#REF!</v>
      </c>
      <c r="HCI36" s="273" t="e">
        <f t="shared" ref="HCI36" si="5481">+CONCATENATE(HCJ36,HCL36)</f>
        <v>#REF!</v>
      </c>
      <c r="HCJ36" s="273" t="e">
        <f t="shared" ref="HCJ36" si="5482">+CONCATENATE(HCK36,HCM36)</f>
        <v>#REF!</v>
      </c>
      <c r="HCK36" s="273" t="e">
        <f t="shared" ref="HCK36" si="5483">+CONCATENATE(HCL36,HCN36)</f>
        <v>#REF!</v>
      </c>
      <c r="HCL36" s="273" t="e">
        <f t="shared" ref="HCL36" si="5484">+CONCATENATE(HCM36,HCO36)</f>
        <v>#REF!</v>
      </c>
      <c r="HCM36" s="273" t="e">
        <f t="shared" ref="HCM36" si="5485">+CONCATENATE(HCN36,HCP36)</f>
        <v>#REF!</v>
      </c>
      <c r="HCN36" s="273" t="e">
        <f t="shared" ref="HCN36" si="5486">+CONCATENATE(HCO36,HCQ36)</f>
        <v>#REF!</v>
      </c>
      <c r="HCO36" s="273" t="e">
        <f t="shared" ref="HCO36" si="5487">+CONCATENATE(HCP36,HCR36)</f>
        <v>#REF!</v>
      </c>
      <c r="HCP36" s="273" t="e">
        <f t="shared" ref="HCP36" si="5488">+CONCATENATE(HCQ36,HCS36)</f>
        <v>#REF!</v>
      </c>
      <c r="HCQ36" s="273" t="e">
        <f t="shared" ref="HCQ36" si="5489">+CONCATENATE(HCR36,HCT36)</f>
        <v>#REF!</v>
      </c>
      <c r="HCR36" s="273" t="e">
        <f t="shared" ref="HCR36" si="5490">+CONCATENATE(HCS36,HCU36)</f>
        <v>#REF!</v>
      </c>
      <c r="HCS36" s="273" t="e">
        <f t="shared" ref="HCS36" si="5491">+CONCATENATE(HCT36,HCV36)</f>
        <v>#REF!</v>
      </c>
      <c r="HCT36" s="273" t="e">
        <f t="shared" ref="HCT36" si="5492">+CONCATENATE(HCU36,HCW36)</f>
        <v>#REF!</v>
      </c>
      <c r="HCU36" s="273" t="e">
        <f t="shared" ref="HCU36" si="5493">+CONCATENATE(HCV36,HCX36)</f>
        <v>#REF!</v>
      </c>
      <c r="HCV36" s="273" t="e">
        <f t="shared" ref="HCV36" si="5494">+CONCATENATE(HCW36,HCY36)</f>
        <v>#REF!</v>
      </c>
      <c r="HCW36" s="273" t="e">
        <f t="shared" ref="HCW36" si="5495">+CONCATENATE(HCX36,HCZ36)</f>
        <v>#REF!</v>
      </c>
      <c r="HCX36" s="273" t="e">
        <f t="shared" ref="HCX36" si="5496">+CONCATENATE(HCY36,HDA36)</f>
        <v>#REF!</v>
      </c>
      <c r="HCY36" s="273" t="e">
        <f t="shared" ref="HCY36" si="5497">+CONCATENATE(HCZ36,HDB36)</f>
        <v>#REF!</v>
      </c>
      <c r="HCZ36" s="273" t="e">
        <f t="shared" ref="HCZ36" si="5498">+CONCATENATE(HDA36,HDC36)</f>
        <v>#REF!</v>
      </c>
      <c r="HDA36" s="273" t="e">
        <f t="shared" ref="HDA36" si="5499">+CONCATENATE(HDB36,HDD36)</f>
        <v>#REF!</v>
      </c>
      <c r="HDB36" s="273" t="e">
        <f t="shared" ref="HDB36" si="5500">+CONCATENATE(HDC36,HDE36)</f>
        <v>#REF!</v>
      </c>
      <c r="HDC36" s="273" t="e">
        <f t="shared" ref="HDC36" si="5501">+CONCATENATE(HDD36,HDF36)</f>
        <v>#REF!</v>
      </c>
      <c r="HDD36" s="273" t="e">
        <f t="shared" ref="HDD36" si="5502">+CONCATENATE(HDE36,HDG36)</f>
        <v>#REF!</v>
      </c>
      <c r="HDE36" s="273" t="e">
        <f t="shared" ref="HDE36" si="5503">+CONCATENATE(HDF36,HDH36)</f>
        <v>#REF!</v>
      </c>
      <c r="HDF36" s="273" t="e">
        <f t="shared" ref="HDF36" si="5504">+CONCATENATE(HDG36,HDI36)</f>
        <v>#REF!</v>
      </c>
      <c r="HDG36" s="273" t="e">
        <f t="shared" ref="HDG36" si="5505">+CONCATENATE(HDH36,HDJ36)</f>
        <v>#REF!</v>
      </c>
      <c r="HDH36" s="273" t="e">
        <f t="shared" ref="HDH36" si="5506">+CONCATENATE(HDI36,HDK36)</f>
        <v>#REF!</v>
      </c>
      <c r="HDI36" s="273" t="e">
        <f t="shared" ref="HDI36" si="5507">+CONCATENATE(HDJ36,HDL36)</f>
        <v>#REF!</v>
      </c>
      <c r="HDJ36" s="273" t="e">
        <f t="shared" ref="HDJ36" si="5508">+CONCATENATE(HDK36,HDM36)</f>
        <v>#REF!</v>
      </c>
      <c r="HDK36" s="273" t="e">
        <f t="shared" ref="HDK36" si="5509">+CONCATENATE(HDL36,HDN36)</f>
        <v>#REF!</v>
      </c>
      <c r="HDL36" s="273" t="e">
        <f t="shared" ref="HDL36" si="5510">+CONCATENATE(HDM36,HDO36)</f>
        <v>#REF!</v>
      </c>
      <c r="HDM36" s="273" t="e">
        <f t="shared" ref="HDM36" si="5511">+CONCATENATE(HDN36,HDP36)</f>
        <v>#REF!</v>
      </c>
      <c r="HDN36" s="273" t="e">
        <f t="shared" ref="HDN36" si="5512">+CONCATENATE(HDO36,HDQ36)</f>
        <v>#REF!</v>
      </c>
      <c r="HDO36" s="273" t="e">
        <f t="shared" ref="HDO36" si="5513">+CONCATENATE(HDP36,HDR36)</f>
        <v>#REF!</v>
      </c>
      <c r="HDP36" s="273" t="e">
        <f t="shared" ref="HDP36" si="5514">+CONCATENATE(HDQ36,HDS36)</f>
        <v>#REF!</v>
      </c>
      <c r="HDQ36" s="273" t="e">
        <f t="shared" ref="HDQ36" si="5515">+CONCATENATE(HDR36,HDT36)</f>
        <v>#REF!</v>
      </c>
      <c r="HDR36" s="273" t="e">
        <f t="shared" ref="HDR36" si="5516">+CONCATENATE(HDS36,HDU36)</f>
        <v>#REF!</v>
      </c>
      <c r="HDS36" s="273" t="e">
        <f t="shared" ref="HDS36" si="5517">+CONCATENATE(HDT36,HDV36)</f>
        <v>#REF!</v>
      </c>
      <c r="HDT36" s="273" t="e">
        <f t="shared" ref="HDT36" si="5518">+CONCATENATE(HDU36,HDW36)</f>
        <v>#REF!</v>
      </c>
      <c r="HDU36" s="273" t="e">
        <f t="shared" ref="HDU36" si="5519">+CONCATENATE(HDV36,HDX36)</f>
        <v>#REF!</v>
      </c>
      <c r="HDV36" s="273" t="e">
        <f t="shared" ref="HDV36" si="5520">+CONCATENATE(HDW36,HDY36)</f>
        <v>#REF!</v>
      </c>
      <c r="HDW36" s="273" t="e">
        <f t="shared" ref="HDW36" si="5521">+CONCATENATE(HDX36,HDZ36)</f>
        <v>#REF!</v>
      </c>
      <c r="HDX36" s="273" t="e">
        <f t="shared" ref="HDX36" si="5522">+CONCATENATE(HDY36,HEA36)</f>
        <v>#REF!</v>
      </c>
      <c r="HDY36" s="273" t="e">
        <f t="shared" ref="HDY36" si="5523">+CONCATENATE(HDZ36,HEB36)</f>
        <v>#REF!</v>
      </c>
      <c r="HDZ36" s="273" t="e">
        <f t="shared" ref="HDZ36" si="5524">+CONCATENATE(HEA36,HEC36)</f>
        <v>#REF!</v>
      </c>
      <c r="HEA36" s="273" t="e">
        <f t="shared" ref="HEA36" si="5525">+CONCATENATE(HEB36,HED36)</f>
        <v>#REF!</v>
      </c>
      <c r="HEB36" s="273" t="e">
        <f t="shared" ref="HEB36" si="5526">+CONCATENATE(HEC36,HEE36)</f>
        <v>#REF!</v>
      </c>
      <c r="HEC36" s="273" t="e">
        <f t="shared" ref="HEC36" si="5527">+CONCATENATE(HED36,HEF36)</f>
        <v>#REF!</v>
      </c>
      <c r="HED36" s="273" t="e">
        <f t="shared" ref="HED36" si="5528">+CONCATENATE(HEE36,HEG36)</f>
        <v>#REF!</v>
      </c>
      <c r="HEE36" s="273" t="e">
        <f t="shared" ref="HEE36" si="5529">+CONCATENATE(HEF36,HEH36)</f>
        <v>#REF!</v>
      </c>
      <c r="HEF36" s="273" t="e">
        <f t="shared" ref="HEF36" si="5530">+CONCATENATE(HEG36,HEI36)</f>
        <v>#REF!</v>
      </c>
      <c r="HEG36" s="273" t="e">
        <f t="shared" ref="HEG36" si="5531">+CONCATENATE(HEH36,HEJ36)</f>
        <v>#REF!</v>
      </c>
      <c r="HEH36" s="273" t="e">
        <f t="shared" ref="HEH36" si="5532">+CONCATENATE(HEI36,HEK36)</f>
        <v>#REF!</v>
      </c>
      <c r="HEI36" s="273" t="e">
        <f t="shared" ref="HEI36" si="5533">+CONCATENATE(HEJ36,HEL36)</f>
        <v>#REF!</v>
      </c>
      <c r="HEJ36" s="273" t="e">
        <f t="shared" ref="HEJ36" si="5534">+CONCATENATE(HEK36,HEM36)</f>
        <v>#REF!</v>
      </c>
      <c r="HEK36" s="273" t="e">
        <f t="shared" ref="HEK36" si="5535">+CONCATENATE(HEL36,HEN36)</f>
        <v>#REF!</v>
      </c>
      <c r="HEL36" s="273" t="e">
        <f t="shared" ref="HEL36" si="5536">+CONCATENATE(HEM36,HEO36)</f>
        <v>#REF!</v>
      </c>
      <c r="HEM36" s="273" t="e">
        <f t="shared" ref="HEM36" si="5537">+CONCATENATE(HEN36,HEP36)</f>
        <v>#REF!</v>
      </c>
      <c r="HEN36" s="273" t="e">
        <f t="shared" ref="HEN36" si="5538">+CONCATENATE(HEO36,HEQ36)</f>
        <v>#REF!</v>
      </c>
      <c r="HEO36" s="273" t="e">
        <f t="shared" ref="HEO36" si="5539">+CONCATENATE(HEP36,HER36)</f>
        <v>#REF!</v>
      </c>
      <c r="HEP36" s="273" t="e">
        <f t="shared" ref="HEP36" si="5540">+CONCATENATE(HEQ36,HES36)</f>
        <v>#REF!</v>
      </c>
      <c r="HEQ36" s="273" t="e">
        <f t="shared" ref="HEQ36" si="5541">+CONCATENATE(HER36,HET36)</f>
        <v>#REF!</v>
      </c>
      <c r="HER36" s="273" t="e">
        <f t="shared" ref="HER36" si="5542">+CONCATENATE(HES36,HEU36)</f>
        <v>#REF!</v>
      </c>
      <c r="HES36" s="273" t="e">
        <f t="shared" ref="HES36" si="5543">+CONCATENATE(HET36,HEV36)</f>
        <v>#REF!</v>
      </c>
      <c r="HET36" s="273" t="e">
        <f t="shared" ref="HET36" si="5544">+CONCATENATE(HEU36,HEW36)</f>
        <v>#REF!</v>
      </c>
      <c r="HEU36" s="273" t="e">
        <f t="shared" ref="HEU36" si="5545">+CONCATENATE(HEV36,HEX36)</f>
        <v>#REF!</v>
      </c>
      <c r="HEV36" s="273" t="e">
        <f t="shared" ref="HEV36" si="5546">+CONCATENATE(HEW36,HEY36)</f>
        <v>#REF!</v>
      </c>
      <c r="HEW36" s="273" t="e">
        <f t="shared" ref="HEW36" si="5547">+CONCATENATE(HEX36,HEZ36)</f>
        <v>#REF!</v>
      </c>
      <c r="HEX36" s="273" t="e">
        <f t="shared" ref="HEX36" si="5548">+CONCATENATE(HEY36,HFA36)</f>
        <v>#REF!</v>
      </c>
      <c r="HEY36" s="273" t="e">
        <f t="shared" ref="HEY36" si="5549">+CONCATENATE(HEZ36,HFB36)</f>
        <v>#REF!</v>
      </c>
      <c r="HEZ36" s="273" t="e">
        <f t="shared" ref="HEZ36" si="5550">+CONCATENATE(HFA36,HFC36)</f>
        <v>#REF!</v>
      </c>
      <c r="HFA36" s="273" t="e">
        <f t="shared" ref="HFA36" si="5551">+CONCATENATE(HFB36,HFD36)</f>
        <v>#REF!</v>
      </c>
      <c r="HFB36" s="273" t="e">
        <f t="shared" ref="HFB36" si="5552">+CONCATENATE(HFC36,HFE36)</f>
        <v>#REF!</v>
      </c>
      <c r="HFC36" s="273" t="e">
        <f t="shared" ref="HFC36" si="5553">+CONCATENATE(HFD36,HFF36)</f>
        <v>#REF!</v>
      </c>
      <c r="HFD36" s="273" t="e">
        <f t="shared" ref="HFD36" si="5554">+CONCATENATE(HFE36,HFG36)</f>
        <v>#REF!</v>
      </c>
      <c r="HFE36" s="273" t="e">
        <f t="shared" ref="HFE36" si="5555">+CONCATENATE(HFF36,HFH36)</f>
        <v>#REF!</v>
      </c>
      <c r="HFF36" s="273" t="e">
        <f t="shared" ref="HFF36" si="5556">+CONCATENATE(HFG36,HFI36)</f>
        <v>#REF!</v>
      </c>
      <c r="HFG36" s="273" t="e">
        <f t="shared" ref="HFG36" si="5557">+CONCATENATE(HFH36,HFJ36)</f>
        <v>#REF!</v>
      </c>
      <c r="HFH36" s="273" t="e">
        <f t="shared" ref="HFH36" si="5558">+CONCATENATE(HFI36,HFK36)</f>
        <v>#REF!</v>
      </c>
      <c r="HFI36" s="273" t="e">
        <f t="shared" ref="HFI36" si="5559">+CONCATENATE(HFJ36,HFL36)</f>
        <v>#REF!</v>
      </c>
      <c r="HFJ36" s="273" t="e">
        <f t="shared" ref="HFJ36" si="5560">+CONCATENATE(HFK36,HFM36)</f>
        <v>#REF!</v>
      </c>
      <c r="HFK36" s="273" t="e">
        <f t="shared" ref="HFK36" si="5561">+CONCATENATE(HFL36,HFN36)</f>
        <v>#REF!</v>
      </c>
      <c r="HFL36" s="273" t="e">
        <f t="shared" ref="HFL36" si="5562">+CONCATENATE(HFM36,HFO36)</f>
        <v>#REF!</v>
      </c>
      <c r="HFM36" s="273" t="e">
        <f t="shared" ref="HFM36" si="5563">+CONCATENATE(HFN36,HFP36)</f>
        <v>#REF!</v>
      </c>
      <c r="HFN36" s="273" t="e">
        <f t="shared" ref="HFN36" si="5564">+CONCATENATE(HFO36,HFQ36)</f>
        <v>#REF!</v>
      </c>
      <c r="HFO36" s="273" t="e">
        <f t="shared" ref="HFO36" si="5565">+CONCATENATE(HFP36,HFR36)</f>
        <v>#REF!</v>
      </c>
      <c r="HFP36" s="273" t="e">
        <f t="shared" ref="HFP36" si="5566">+CONCATENATE(HFQ36,HFS36)</f>
        <v>#REF!</v>
      </c>
      <c r="HFQ36" s="273" t="e">
        <f t="shared" ref="HFQ36" si="5567">+CONCATENATE(HFR36,HFT36)</f>
        <v>#REF!</v>
      </c>
      <c r="HFR36" s="273" t="e">
        <f t="shared" ref="HFR36" si="5568">+CONCATENATE(HFS36,HFU36)</f>
        <v>#REF!</v>
      </c>
      <c r="HFS36" s="273" t="e">
        <f t="shared" ref="HFS36" si="5569">+CONCATENATE(HFT36,HFV36)</f>
        <v>#REF!</v>
      </c>
      <c r="HFT36" s="273" t="e">
        <f t="shared" ref="HFT36" si="5570">+CONCATENATE(HFU36,HFW36)</f>
        <v>#REF!</v>
      </c>
      <c r="HFU36" s="273" t="e">
        <f t="shared" ref="HFU36" si="5571">+CONCATENATE(HFV36,HFX36)</f>
        <v>#REF!</v>
      </c>
      <c r="HFV36" s="273" t="e">
        <f t="shared" ref="HFV36" si="5572">+CONCATENATE(HFW36,HFY36)</f>
        <v>#REF!</v>
      </c>
      <c r="HFW36" s="273" t="e">
        <f t="shared" ref="HFW36" si="5573">+CONCATENATE(HFX36,HFZ36)</f>
        <v>#REF!</v>
      </c>
      <c r="HFX36" s="273" t="e">
        <f t="shared" ref="HFX36" si="5574">+CONCATENATE(HFY36,HGA36)</f>
        <v>#REF!</v>
      </c>
      <c r="HFY36" s="273" t="e">
        <f t="shared" ref="HFY36" si="5575">+CONCATENATE(HFZ36,HGB36)</f>
        <v>#REF!</v>
      </c>
      <c r="HFZ36" s="273" t="e">
        <f t="shared" ref="HFZ36" si="5576">+CONCATENATE(HGA36,HGC36)</f>
        <v>#REF!</v>
      </c>
      <c r="HGA36" s="273" t="e">
        <f t="shared" ref="HGA36" si="5577">+CONCATENATE(HGB36,HGD36)</f>
        <v>#REF!</v>
      </c>
      <c r="HGB36" s="273" t="e">
        <f t="shared" ref="HGB36" si="5578">+CONCATENATE(HGC36,HGE36)</f>
        <v>#REF!</v>
      </c>
      <c r="HGC36" s="273" t="e">
        <f t="shared" ref="HGC36" si="5579">+CONCATENATE(HGD36,HGF36)</f>
        <v>#REF!</v>
      </c>
      <c r="HGD36" s="273" t="e">
        <f t="shared" ref="HGD36" si="5580">+CONCATENATE(HGE36,HGG36)</f>
        <v>#REF!</v>
      </c>
      <c r="HGE36" s="273" t="e">
        <f t="shared" ref="HGE36" si="5581">+CONCATENATE(HGF36,HGH36)</f>
        <v>#REF!</v>
      </c>
      <c r="HGF36" s="273" t="e">
        <f t="shared" ref="HGF36" si="5582">+CONCATENATE(HGG36,HGI36)</f>
        <v>#REF!</v>
      </c>
      <c r="HGG36" s="273" t="e">
        <f t="shared" ref="HGG36" si="5583">+CONCATENATE(HGH36,HGJ36)</f>
        <v>#REF!</v>
      </c>
      <c r="HGH36" s="273" t="e">
        <f t="shared" ref="HGH36" si="5584">+CONCATENATE(HGI36,HGK36)</f>
        <v>#REF!</v>
      </c>
      <c r="HGI36" s="273" t="e">
        <f t="shared" ref="HGI36" si="5585">+CONCATENATE(HGJ36,HGL36)</f>
        <v>#REF!</v>
      </c>
      <c r="HGJ36" s="273" t="e">
        <f t="shared" ref="HGJ36" si="5586">+CONCATENATE(HGK36,HGM36)</f>
        <v>#REF!</v>
      </c>
      <c r="HGK36" s="273" t="e">
        <f t="shared" ref="HGK36" si="5587">+CONCATENATE(HGL36,HGN36)</f>
        <v>#REF!</v>
      </c>
      <c r="HGL36" s="273" t="e">
        <f t="shared" ref="HGL36" si="5588">+CONCATENATE(HGM36,HGO36)</f>
        <v>#REF!</v>
      </c>
      <c r="HGM36" s="273" t="e">
        <f t="shared" ref="HGM36" si="5589">+CONCATENATE(HGN36,HGP36)</f>
        <v>#REF!</v>
      </c>
      <c r="HGN36" s="273" t="e">
        <f t="shared" ref="HGN36" si="5590">+CONCATENATE(HGO36,HGQ36)</f>
        <v>#REF!</v>
      </c>
      <c r="HGO36" s="273" t="e">
        <f t="shared" ref="HGO36" si="5591">+CONCATENATE(HGP36,HGR36)</f>
        <v>#REF!</v>
      </c>
      <c r="HGP36" s="273" t="e">
        <f t="shared" ref="HGP36" si="5592">+CONCATENATE(HGQ36,HGS36)</f>
        <v>#REF!</v>
      </c>
      <c r="HGQ36" s="273" t="e">
        <f t="shared" ref="HGQ36" si="5593">+CONCATENATE(HGR36,HGT36)</f>
        <v>#REF!</v>
      </c>
      <c r="HGR36" s="273" t="e">
        <f t="shared" ref="HGR36" si="5594">+CONCATENATE(HGS36,HGU36)</f>
        <v>#REF!</v>
      </c>
      <c r="HGS36" s="273" t="e">
        <f t="shared" ref="HGS36" si="5595">+CONCATENATE(HGT36,HGV36)</f>
        <v>#REF!</v>
      </c>
      <c r="HGT36" s="273" t="e">
        <f t="shared" ref="HGT36" si="5596">+CONCATENATE(HGU36,HGW36)</f>
        <v>#REF!</v>
      </c>
      <c r="HGU36" s="273" t="e">
        <f t="shared" ref="HGU36" si="5597">+CONCATENATE(HGV36,HGX36)</f>
        <v>#REF!</v>
      </c>
      <c r="HGV36" s="273" t="e">
        <f t="shared" ref="HGV36" si="5598">+CONCATENATE(HGW36,HGY36)</f>
        <v>#REF!</v>
      </c>
      <c r="HGW36" s="273" t="e">
        <f t="shared" ref="HGW36" si="5599">+CONCATENATE(HGX36,HGZ36)</f>
        <v>#REF!</v>
      </c>
      <c r="HGX36" s="273" t="e">
        <f t="shared" ref="HGX36" si="5600">+CONCATENATE(HGY36,HHA36)</f>
        <v>#REF!</v>
      </c>
      <c r="HGY36" s="273" t="e">
        <f t="shared" ref="HGY36" si="5601">+CONCATENATE(HGZ36,HHB36)</f>
        <v>#REF!</v>
      </c>
      <c r="HGZ36" s="273" t="e">
        <f t="shared" ref="HGZ36" si="5602">+CONCATENATE(HHA36,HHC36)</f>
        <v>#REF!</v>
      </c>
      <c r="HHA36" s="273" t="e">
        <f t="shared" ref="HHA36" si="5603">+CONCATENATE(HHB36,HHD36)</f>
        <v>#REF!</v>
      </c>
      <c r="HHB36" s="273" t="e">
        <f t="shared" ref="HHB36" si="5604">+CONCATENATE(HHC36,HHE36)</f>
        <v>#REF!</v>
      </c>
      <c r="HHC36" s="273" t="e">
        <f t="shared" ref="HHC36" si="5605">+CONCATENATE(HHD36,HHF36)</f>
        <v>#REF!</v>
      </c>
      <c r="HHD36" s="273" t="e">
        <f t="shared" ref="HHD36" si="5606">+CONCATENATE(HHE36,HHG36)</f>
        <v>#REF!</v>
      </c>
      <c r="HHE36" s="273" t="e">
        <f t="shared" ref="HHE36" si="5607">+CONCATENATE(HHF36,HHH36)</f>
        <v>#REF!</v>
      </c>
      <c r="HHF36" s="273" t="e">
        <f t="shared" ref="HHF36" si="5608">+CONCATENATE(HHG36,HHI36)</f>
        <v>#REF!</v>
      </c>
      <c r="HHG36" s="273" t="e">
        <f t="shared" ref="HHG36" si="5609">+CONCATENATE(HHH36,HHJ36)</f>
        <v>#REF!</v>
      </c>
      <c r="HHH36" s="273" t="e">
        <f t="shared" ref="HHH36" si="5610">+CONCATENATE(HHI36,HHK36)</f>
        <v>#REF!</v>
      </c>
      <c r="HHI36" s="273" t="e">
        <f t="shared" ref="HHI36" si="5611">+CONCATENATE(HHJ36,HHL36)</f>
        <v>#REF!</v>
      </c>
      <c r="HHJ36" s="273" t="e">
        <f t="shared" ref="HHJ36" si="5612">+CONCATENATE(HHK36,HHM36)</f>
        <v>#REF!</v>
      </c>
      <c r="HHK36" s="273" t="e">
        <f t="shared" ref="HHK36" si="5613">+CONCATENATE(HHL36,HHN36)</f>
        <v>#REF!</v>
      </c>
      <c r="HHL36" s="273" t="e">
        <f t="shared" ref="HHL36" si="5614">+CONCATENATE(HHM36,HHO36)</f>
        <v>#REF!</v>
      </c>
      <c r="HHM36" s="273" t="e">
        <f t="shared" ref="HHM36" si="5615">+CONCATENATE(HHN36,HHP36)</f>
        <v>#REF!</v>
      </c>
      <c r="HHN36" s="273" t="e">
        <f t="shared" ref="HHN36" si="5616">+CONCATENATE(HHO36,HHQ36)</f>
        <v>#REF!</v>
      </c>
      <c r="HHO36" s="273" t="e">
        <f t="shared" ref="HHO36" si="5617">+CONCATENATE(HHP36,HHR36)</f>
        <v>#REF!</v>
      </c>
      <c r="HHP36" s="273" t="e">
        <f t="shared" ref="HHP36" si="5618">+CONCATENATE(HHQ36,HHS36)</f>
        <v>#REF!</v>
      </c>
      <c r="HHQ36" s="273" t="e">
        <f t="shared" ref="HHQ36" si="5619">+CONCATENATE(HHR36,HHT36)</f>
        <v>#REF!</v>
      </c>
      <c r="HHR36" s="273" t="e">
        <f t="shared" ref="HHR36" si="5620">+CONCATENATE(HHS36,HHU36)</f>
        <v>#REF!</v>
      </c>
      <c r="HHS36" s="273" t="e">
        <f t="shared" ref="HHS36" si="5621">+CONCATENATE(HHT36,HHV36)</f>
        <v>#REF!</v>
      </c>
      <c r="HHT36" s="273" t="e">
        <f t="shared" ref="HHT36" si="5622">+CONCATENATE(HHU36,HHW36)</f>
        <v>#REF!</v>
      </c>
      <c r="HHU36" s="273" t="e">
        <f t="shared" ref="HHU36" si="5623">+CONCATENATE(HHV36,HHX36)</f>
        <v>#REF!</v>
      </c>
      <c r="HHV36" s="273" t="e">
        <f t="shared" ref="HHV36" si="5624">+CONCATENATE(HHW36,HHY36)</f>
        <v>#REF!</v>
      </c>
      <c r="HHW36" s="273" t="e">
        <f t="shared" ref="HHW36" si="5625">+CONCATENATE(HHX36,HHZ36)</f>
        <v>#REF!</v>
      </c>
      <c r="HHX36" s="273" t="e">
        <f t="shared" ref="HHX36" si="5626">+CONCATENATE(HHY36,HIA36)</f>
        <v>#REF!</v>
      </c>
      <c r="HHY36" s="273" t="e">
        <f t="shared" ref="HHY36" si="5627">+CONCATENATE(HHZ36,HIB36)</f>
        <v>#REF!</v>
      </c>
      <c r="HHZ36" s="273" t="e">
        <f t="shared" ref="HHZ36" si="5628">+CONCATENATE(HIA36,HIC36)</f>
        <v>#REF!</v>
      </c>
      <c r="HIA36" s="273" t="e">
        <f t="shared" ref="HIA36" si="5629">+CONCATENATE(HIB36,HID36)</f>
        <v>#REF!</v>
      </c>
      <c r="HIB36" s="273" t="e">
        <f t="shared" ref="HIB36" si="5630">+CONCATENATE(HIC36,HIE36)</f>
        <v>#REF!</v>
      </c>
      <c r="HIC36" s="273" t="e">
        <f t="shared" ref="HIC36" si="5631">+CONCATENATE(HID36,HIF36)</f>
        <v>#REF!</v>
      </c>
      <c r="HID36" s="273" t="e">
        <f t="shared" ref="HID36" si="5632">+CONCATENATE(HIE36,HIG36)</f>
        <v>#REF!</v>
      </c>
      <c r="HIE36" s="273" t="e">
        <f t="shared" ref="HIE36" si="5633">+CONCATENATE(HIF36,HIH36)</f>
        <v>#REF!</v>
      </c>
      <c r="HIF36" s="273" t="e">
        <f t="shared" ref="HIF36" si="5634">+CONCATENATE(HIG36,HII36)</f>
        <v>#REF!</v>
      </c>
      <c r="HIG36" s="273" t="e">
        <f t="shared" ref="HIG36" si="5635">+CONCATENATE(HIH36,HIJ36)</f>
        <v>#REF!</v>
      </c>
      <c r="HIH36" s="273" t="e">
        <f t="shared" ref="HIH36" si="5636">+CONCATENATE(HII36,HIK36)</f>
        <v>#REF!</v>
      </c>
      <c r="HII36" s="273" t="e">
        <f t="shared" ref="HII36" si="5637">+CONCATENATE(HIJ36,HIL36)</f>
        <v>#REF!</v>
      </c>
      <c r="HIJ36" s="273" t="e">
        <f t="shared" ref="HIJ36" si="5638">+CONCATENATE(HIK36,HIM36)</f>
        <v>#REF!</v>
      </c>
      <c r="HIK36" s="273" t="e">
        <f t="shared" ref="HIK36" si="5639">+CONCATENATE(HIL36,HIN36)</f>
        <v>#REF!</v>
      </c>
      <c r="HIL36" s="273" t="e">
        <f t="shared" ref="HIL36" si="5640">+CONCATENATE(HIM36,HIO36)</f>
        <v>#REF!</v>
      </c>
      <c r="HIM36" s="273" t="e">
        <f t="shared" ref="HIM36" si="5641">+CONCATENATE(HIN36,HIP36)</f>
        <v>#REF!</v>
      </c>
      <c r="HIN36" s="273" t="e">
        <f t="shared" ref="HIN36" si="5642">+CONCATENATE(HIO36,HIQ36)</f>
        <v>#REF!</v>
      </c>
      <c r="HIO36" s="273" t="e">
        <f t="shared" ref="HIO36" si="5643">+CONCATENATE(HIP36,HIR36)</f>
        <v>#REF!</v>
      </c>
      <c r="HIP36" s="273" t="e">
        <f t="shared" ref="HIP36" si="5644">+CONCATENATE(HIQ36,HIS36)</f>
        <v>#REF!</v>
      </c>
      <c r="HIQ36" s="273" t="e">
        <f t="shared" ref="HIQ36" si="5645">+CONCATENATE(HIR36,HIT36)</f>
        <v>#REF!</v>
      </c>
      <c r="HIR36" s="273" t="e">
        <f t="shared" ref="HIR36" si="5646">+CONCATENATE(HIS36,HIU36)</f>
        <v>#REF!</v>
      </c>
      <c r="HIS36" s="273" t="e">
        <f t="shared" ref="HIS36" si="5647">+CONCATENATE(HIT36,HIV36)</f>
        <v>#REF!</v>
      </c>
      <c r="HIT36" s="273" t="e">
        <f t="shared" ref="HIT36" si="5648">+CONCATENATE(HIU36,HIW36)</f>
        <v>#REF!</v>
      </c>
      <c r="HIU36" s="273" t="e">
        <f t="shared" ref="HIU36" si="5649">+CONCATENATE(HIV36,HIX36)</f>
        <v>#REF!</v>
      </c>
      <c r="HIV36" s="273" t="e">
        <f t="shared" ref="HIV36" si="5650">+CONCATENATE(HIW36,HIY36)</f>
        <v>#REF!</v>
      </c>
      <c r="HIW36" s="273" t="e">
        <f t="shared" ref="HIW36" si="5651">+CONCATENATE(HIX36,HIZ36)</f>
        <v>#REF!</v>
      </c>
      <c r="HIX36" s="273" t="e">
        <f t="shared" ref="HIX36" si="5652">+CONCATENATE(HIY36,HJA36)</f>
        <v>#REF!</v>
      </c>
      <c r="HIY36" s="273" t="e">
        <f t="shared" ref="HIY36" si="5653">+CONCATENATE(HIZ36,HJB36)</f>
        <v>#REF!</v>
      </c>
      <c r="HIZ36" s="273" t="e">
        <f t="shared" ref="HIZ36" si="5654">+CONCATENATE(HJA36,HJC36)</f>
        <v>#REF!</v>
      </c>
      <c r="HJA36" s="273" t="e">
        <f t="shared" ref="HJA36" si="5655">+CONCATENATE(HJB36,HJD36)</f>
        <v>#REF!</v>
      </c>
      <c r="HJB36" s="273" t="e">
        <f t="shared" ref="HJB36" si="5656">+CONCATENATE(HJC36,HJE36)</f>
        <v>#REF!</v>
      </c>
      <c r="HJC36" s="273" t="e">
        <f t="shared" ref="HJC36" si="5657">+CONCATENATE(HJD36,HJF36)</f>
        <v>#REF!</v>
      </c>
      <c r="HJD36" s="273" t="e">
        <f t="shared" ref="HJD36" si="5658">+CONCATENATE(HJE36,HJG36)</f>
        <v>#REF!</v>
      </c>
      <c r="HJE36" s="273" t="e">
        <f t="shared" ref="HJE36" si="5659">+CONCATENATE(HJF36,HJH36)</f>
        <v>#REF!</v>
      </c>
      <c r="HJF36" s="273" t="e">
        <f t="shared" ref="HJF36" si="5660">+CONCATENATE(HJG36,HJI36)</f>
        <v>#REF!</v>
      </c>
      <c r="HJG36" s="273" t="e">
        <f t="shared" ref="HJG36" si="5661">+CONCATENATE(HJH36,HJJ36)</f>
        <v>#REF!</v>
      </c>
      <c r="HJH36" s="273" t="e">
        <f t="shared" ref="HJH36" si="5662">+CONCATENATE(HJI36,HJK36)</f>
        <v>#REF!</v>
      </c>
      <c r="HJI36" s="273" t="e">
        <f t="shared" ref="HJI36" si="5663">+CONCATENATE(HJJ36,HJL36)</f>
        <v>#REF!</v>
      </c>
      <c r="HJJ36" s="273" t="e">
        <f t="shared" ref="HJJ36" si="5664">+CONCATENATE(HJK36,HJM36)</f>
        <v>#REF!</v>
      </c>
      <c r="HJK36" s="273" t="e">
        <f t="shared" ref="HJK36" si="5665">+CONCATENATE(HJL36,HJN36)</f>
        <v>#REF!</v>
      </c>
      <c r="HJL36" s="273" t="e">
        <f t="shared" ref="HJL36" si="5666">+CONCATENATE(HJM36,HJO36)</f>
        <v>#REF!</v>
      </c>
      <c r="HJM36" s="273" t="e">
        <f t="shared" ref="HJM36" si="5667">+CONCATENATE(HJN36,HJP36)</f>
        <v>#REF!</v>
      </c>
      <c r="HJN36" s="273" t="e">
        <f t="shared" ref="HJN36" si="5668">+CONCATENATE(HJO36,HJQ36)</f>
        <v>#REF!</v>
      </c>
      <c r="HJO36" s="273" t="e">
        <f t="shared" ref="HJO36" si="5669">+CONCATENATE(HJP36,HJR36)</f>
        <v>#REF!</v>
      </c>
      <c r="HJP36" s="273" t="e">
        <f t="shared" ref="HJP36" si="5670">+CONCATENATE(HJQ36,HJS36)</f>
        <v>#REF!</v>
      </c>
      <c r="HJQ36" s="273" t="e">
        <f t="shared" ref="HJQ36" si="5671">+CONCATENATE(HJR36,HJT36)</f>
        <v>#REF!</v>
      </c>
      <c r="HJR36" s="273" t="e">
        <f t="shared" ref="HJR36" si="5672">+CONCATENATE(HJS36,HJU36)</f>
        <v>#REF!</v>
      </c>
      <c r="HJS36" s="273" t="e">
        <f t="shared" ref="HJS36" si="5673">+CONCATENATE(HJT36,HJV36)</f>
        <v>#REF!</v>
      </c>
      <c r="HJT36" s="273" t="e">
        <f t="shared" ref="HJT36" si="5674">+CONCATENATE(HJU36,HJW36)</f>
        <v>#REF!</v>
      </c>
      <c r="HJU36" s="273" t="e">
        <f t="shared" ref="HJU36" si="5675">+CONCATENATE(HJV36,HJX36)</f>
        <v>#REF!</v>
      </c>
      <c r="HJV36" s="273" t="e">
        <f t="shared" ref="HJV36" si="5676">+CONCATENATE(HJW36,HJY36)</f>
        <v>#REF!</v>
      </c>
      <c r="HJW36" s="273" t="e">
        <f t="shared" ref="HJW36" si="5677">+CONCATENATE(HJX36,HJZ36)</f>
        <v>#REF!</v>
      </c>
      <c r="HJX36" s="273" t="e">
        <f t="shared" ref="HJX36" si="5678">+CONCATENATE(HJY36,HKA36)</f>
        <v>#REF!</v>
      </c>
      <c r="HJY36" s="273" t="e">
        <f t="shared" ref="HJY36" si="5679">+CONCATENATE(HJZ36,HKB36)</f>
        <v>#REF!</v>
      </c>
      <c r="HJZ36" s="273" t="e">
        <f t="shared" ref="HJZ36" si="5680">+CONCATENATE(HKA36,HKC36)</f>
        <v>#REF!</v>
      </c>
      <c r="HKA36" s="273" t="e">
        <f t="shared" ref="HKA36" si="5681">+CONCATENATE(HKB36,HKD36)</f>
        <v>#REF!</v>
      </c>
      <c r="HKB36" s="273" t="e">
        <f t="shared" ref="HKB36" si="5682">+CONCATENATE(HKC36,HKE36)</f>
        <v>#REF!</v>
      </c>
      <c r="HKC36" s="273" t="e">
        <f t="shared" ref="HKC36" si="5683">+CONCATENATE(HKD36,HKF36)</f>
        <v>#REF!</v>
      </c>
      <c r="HKD36" s="273" t="e">
        <f t="shared" ref="HKD36" si="5684">+CONCATENATE(HKE36,HKG36)</f>
        <v>#REF!</v>
      </c>
      <c r="HKE36" s="273" t="e">
        <f t="shared" ref="HKE36" si="5685">+CONCATENATE(HKF36,HKH36)</f>
        <v>#REF!</v>
      </c>
      <c r="HKF36" s="273" t="e">
        <f t="shared" ref="HKF36" si="5686">+CONCATENATE(HKG36,HKI36)</f>
        <v>#REF!</v>
      </c>
      <c r="HKG36" s="273" t="e">
        <f t="shared" ref="HKG36" si="5687">+CONCATENATE(HKH36,HKJ36)</f>
        <v>#REF!</v>
      </c>
      <c r="HKH36" s="273" t="e">
        <f t="shared" ref="HKH36" si="5688">+CONCATENATE(HKI36,HKK36)</f>
        <v>#REF!</v>
      </c>
      <c r="HKI36" s="273" t="e">
        <f t="shared" ref="HKI36" si="5689">+CONCATENATE(HKJ36,HKL36)</f>
        <v>#REF!</v>
      </c>
      <c r="HKJ36" s="273" t="e">
        <f t="shared" ref="HKJ36" si="5690">+CONCATENATE(HKK36,HKM36)</f>
        <v>#REF!</v>
      </c>
      <c r="HKK36" s="273" t="e">
        <f t="shared" ref="HKK36" si="5691">+CONCATENATE(HKL36,HKN36)</f>
        <v>#REF!</v>
      </c>
      <c r="HKL36" s="273" t="e">
        <f t="shared" ref="HKL36" si="5692">+CONCATENATE(HKM36,HKO36)</f>
        <v>#REF!</v>
      </c>
      <c r="HKM36" s="273" t="e">
        <f t="shared" ref="HKM36" si="5693">+CONCATENATE(HKN36,HKP36)</f>
        <v>#REF!</v>
      </c>
      <c r="HKN36" s="273" t="e">
        <f t="shared" ref="HKN36" si="5694">+CONCATENATE(HKO36,HKQ36)</f>
        <v>#REF!</v>
      </c>
      <c r="HKO36" s="273" t="e">
        <f t="shared" ref="HKO36" si="5695">+CONCATENATE(HKP36,HKR36)</f>
        <v>#REF!</v>
      </c>
      <c r="HKP36" s="273" t="e">
        <f t="shared" ref="HKP36" si="5696">+CONCATENATE(HKQ36,HKS36)</f>
        <v>#REF!</v>
      </c>
      <c r="HKQ36" s="273" t="e">
        <f t="shared" ref="HKQ36" si="5697">+CONCATENATE(HKR36,HKT36)</f>
        <v>#REF!</v>
      </c>
      <c r="HKR36" s="273" t="e">
        <f t="shared" ref="HKR36" si="5698">+CONCATENATE(HKS36,HKU36)</f>
        <v>#REF!</v>
      </c>
      <c r="HKS36" s="273" t="e">
        <f t="shared" ref="HKS36" si="5699">+CONCATENATE(HKT36,HKV36)</f>
        <v>#REF!</v>
      </c>
      <c r="HKT36" s="273" t="e">
        <f t="shared" ref="HKT36" si="5700">+CONCATENATE(HKU36,HKW36)</f>
        <v>#REF!</v>
      </c>
      <c r="HKU36" s="273" t="e">
        <f t="shared" ref="HKU36" si="5701">+CONCATENATE(HKV36,HKX36)</f>
        <v>#REF!</v>
      </c>
      <c r="HKV36" s="273" t="e">
        <f t="shared" ref="HKV36" si="5702">+CONCATENATE(HKW36,HKY36)</f>
        <v>#REF!</v>
      </c>
      <c r="HKW36" s="273" t="e">
        <f t="shared" ref="HKW36" si="5703">+CONCATENATE(HKX36,HKZ36)</f>
        <v>#REF!</v>
      </c>
      <c r="HKX36" s="273" t="e">
        <f t="shared" ref="HKX36" si="5704">+CONCATENATE(HKY36,HLA36)</f>
        <v>#REF!</v>
      </c>
      <c r="HKY36" s="273" t="e">
        <f t="shared" ref="HKY36" si="5705">+CONCATENATE(HKZ36,HLB36)</f>
        <v>#REF!</v>
      </c>
      <c r="HKZ36" s="273" t="e">
        <f t="shared" ref="HKZ36" si="5706">+CONCATENATE(HLA36,HLC36)</f>
        <v>#REF!</v>
      </c>
      <c r="HLA36" s="273" t="e">
        <f t="shared" ref="HLA36" si="5707">+CONCATENATE(HLB36,HLD36)</f>
        <v>#REF!</v>
      </c>
      <c r="HLB36" s="273" t="e">
        <f t="shared" ref="HLB36" si="5708">+CONCATENATE(HLC36,HLE36)</f>
        <v>#REF!</v>
      </c>
      <c r="HLC36" s="273" t="e">
        <f t="shared" ref="HLC36" si="5709">+CONCATENATE(HLD36,HLF36)</f>
        <v>#REF!</v>
      </c>
      <c r="HLD36" s="273" t="e">
        <f t="shared" ref="HLD36" si="5710">+CONCATENATE(HLE36,HLG36)</f>
        <v>#REF!</v>
      </c>
      <c r="HLE36" s="273" t="e">
        <f t="shared" ref="HLE36" si="5711">+CONCATENATE(HLF36,HLH36)</f>
        <v>#REF!</v>
      </c>
      <c r="HLF36" s="273" t="e">
        <f t="shared" ref="HLF36" si="5712">+CONCATENATE(HLG36,HLI36)</f>
        <v>#REF!</v>
      </c>
      <c r="HLG36" s="273" t="e">
        <f t="shared" ref="HLG36" si="5713">+CONCATENATE(HLH36,HLJ36)</f>
        <v>#REF!</v>
      </c>
      <c r="HLH36" s="273" t="e">
        <f t="shared" ref="HLH36" si="5714">+CONCATENATE(HLI36,HLK36)</f>
        <v>#REF!</v>
      </c>
      <c r="HLI36" s="273" t="e">
        <f t="shared" ref="HLI36" si="5715">+CONCATENATE(HLJ36,HLL36)</f>
        <v>#REF!</v>
      </c>
      <c r="HLJ36" s="273" t="e">
        <f t="shared" ref="HLJ36" si="5716">+CONCATENATE(HLK36,HLM36)</f>
        <v>#REF!</v>
      </c>
      <c r="HLK36" s="273" t="e">
        <f t="shared" ref="HLK36" si="5717">+CONCATENATE(HLL36,HLN36)</f>
        <v>#REF!</v>
      </c>
      <c r="HLL36" s="273" t="e">
        <f t="shared" ref="HLL36" si="5718">+CONCATENATE(HLM36,HLO36)</f>
        <v>#REF!</v>
      </c>
      <c r="HLM36" s="273" t="e">
        <f t="shared" ref="HLM36" si="5719">+CONCATENATE(HLN36,HLP36)</f>
        <v>#REF!</v>
      </c>
      <c r="HLN36" s="273" t="e">
        <f t="shared" ref="HLN36" si="5720">+CONCATENATE(HLO36,HLQ36)</f>
        <v>#REF!</v>
      </c>
      <c r="HLO36" s="273" t="e">
        <f t="shared" ref="HLO36" si="5721">+CONCATENATE(HLP36,HLR36)</f>
        <v>#REF!</v>
      </c>
      <c r="HLP36" s="273" t="e">
        <f t="shared" ref="HLP36" si="5722">+CONCATENATE(HLQ36,HLS36)</f>
        <v>#REF!</v>
      </c>
      <c r="HLQ36" s="273" t="e">
        <f t="shared" ref="HLQ36" si="5723">+CONCATENATE(HLR36,HLT36)</f>
        <v>#REF!</v>
      </c>
      <c r="HLR36" s="273" t="e">
        <f t="shared" ref="HLR36" si="5724">+CONCATENATE(HLS36,HLU36)</f>
        <v>#REF!</v>
      </c>
      <c r="HLS36" s="273" t="e">
        <f t="shared" ref="HLS36" si="5725">+CONCATENATE(HLT36,HLV36)</f>
        <v>#REF!</v>
      </c>
      <c r="HLT36" s="273" t="e">
        <f t="shared" ref="HLT36" si="5726">+CONCATENATE(HLU36,HLW36)</f>
        <v>#REF!</v>
      </c>
      <c r="HLU36" s="273" t="e">
        <f t="shared" ref="HLU36" si="5727">+CONCATENATE(HLV36,HLX36)</f>
        <v>#REF!</v>
      </c>
      <c r="HLV36" s="273" t="e">
        <f t="shared" ref="HLV36" si="5728">+CONCATENATE(HLW36,HLY36)</f>
        <v>#REF!</v>
      </c>
      <c r="HLW36" s="273" t="e">
        <f t="shared" ref="HLW36" si="5729">+CONCATENATE(HLX36,HLZ36)</f>
        <v>#REF!</v>
      </c>
      <c r="HLX36" s="273" t="e">
        <f t="shared" ref="HLX36" si="5730">+CONCATENATE(HLY36,HMA36)</f>
        <v>#REF!</v>
      </c>
      <c r="HLY36" s="273" t="e">
        <f t="shared" ref="HLY36" si="5731">+CONCATENATE(HLZ36,HMB36)</f>
        <v>#REF!</v>
      </c>
      <c r="HLZ36" s="273" t="e">
        <f t="shared" ref="HLZ36" si="5732">+CONCATENATE(HMA36,HMC36)</f>
        <v>#REF!</v>
      </c>
      <c r="HMA36" s="273" t="e">
        <f t="shared" ref="HMA36" si="5733">+CONCATENATE(HMB36,HMD36)</f>
        <v>#REF!</v>
      </c>
      <c r="HMB36" s="273" t="e">
        <f t="shared" ref="HMB36" si="5734">+CONCATENATE(HMC36,HME36)</f>
        <v>#REF!</v>
      </c>
      <c r="HMC36" s="273" t="e">
        <f t="shared" ref="HMC36" si="5735">+CONCATENATE(HMD36,HMF36)</f>
        <v>#REF!</v>
      </c>
      <c r="HMD36" s="273" t="e">
        <f t="shared" ref="HMD36" si="5736">+CONCATENATE(HME36,HMG36)</f>
        <v>#REF!</v>
      </c>
      <c r="HME36" s="273" t="e">
        <f t="shared" ref="HME36" si="5737">+CONCATENATE(HMF36,HMH36)</f>
        <v>#REF!</v>
      </c>
      <c r="HMF36" s="273" t="e">
        <f t="shared" ref="HMF36" si="5738">+CONCATENATE(HMG36,HMI36)</f>
        <v>#REF!</v>
      </c>
      <c r="HMG36" s="273" t="e">
        <f t="shared" ref="HMG36" si="5739">+CONCATENATE(HMH36,HMJ36)</f>
        <v>#REF!</v>
      </c>
      <c r="HMH36" s="273" t="e">
        <f t="shared" ref="HMH36" si="5740">+CONCATENATE(HMI36,HMK36)</f>
        <v>#REF!</v>
      </c>
      <c r="HMI36" s="273" t="e">
        <f t="shared" ref="HMI36" si="5741">+CONCATENATE(HMJ36,HML36)</f>
        <v>#REF!</v>
      </c>
      <c r="HMJ36" s="273" t="e">
        <f t="shared" ref="HMJ36" si="5742">+CONCATENATE(HMK36,HMM36)</f>
        <v>#REF!</v>
      </c>
      <c r="HMK36" s="273" t="e">
        <f t="shared" ref="HMK36" si="5743">+CONCATENATE(HML36,HMN36)</f>
        <v>#REF!</v>
      </c>
      <c r="HML36" s="273" t="e">
        <f t="shared" ref="HML36" si="5744">+CONCATENATE(HMM36,HMO36)</f>
        <v>#REF!</v>
      </c>
      <c r="HMM36" s="273" t="e">
        <f t="shared" ref="HMM36" si="5745">+CONCATENATE(HMN36,HMP36)</f>
        <v>#REF!</v>
      </c>
      <c r="HMN36" s="273" t="e">
        <f t="shared" ref="HMN36" si="5746">+CONCATENATE(HMO36,HMQ36)</f>
        <v>#REF!</v>
      </c>
      <c r="HMO36" s="273" t="e">
        <f t="shared" ref="HMO36" si="5747">+CONCATENATE(HMP36,HMR36)</f>
        <v>#REF!</v>
      </c>
      <c r="HMP36" s="273" t="e">
        <f t="shared" ref="HMP36" si="5748">+CONCATENATE(HMQ36,HMS36)</f>
        <v>#REF!</v>
      </c>
      <c r="HMQ36" s="273" t="e">
        <f t="shared" ref="HMQ36" si="5749">+CONCATENATE(HMR36,HMT36)</f>
        <v>#REF!</v>
      </c>
      <c r="HMR36" s="273" t="e">
        <f t="shared" ref="HMR36" si="5750">+CONCATENATE(HMS36,HMU36)</f>
        <v>#REF!</v>
      </c>
      <c r="HMS36" s="273" t="e">
        <f t="shared" ref="HMS36" si="5751">+CONCATENATE(HMT36,HMV36)</f>
        <v>#REF!</v>
      </c>
      <c r="HMT36" s="273" t="e">
        <f t="shared" ref="HMT36" si="5752">+CONCATENATE(HMU36,HMW36)</f>
        <v>#REF!</v>
      </c>
      <c r="HMU36" s="273" t="e">
        <f t="shared" ref="HMU36" si="5753">+CONCATENATE(HMV36,HMX36)</f>
        <v>#REF!</v>
      </c>
      <c r="HMV36" s="273" t="e">
        <f t="shared" ref="HMV36" si="5754">+CONCATENATE(HMW36,HMY36)</f>
        <v>#REF!</v>
      </c>
      <c r="HMW36" s="273" t="e">
        <f t="shared" ref="HMW36" si="5755">+CONCATENATE(HMX36,HMZ36)</f>
        <v>#REF!</v>
      </c>
      <c r="HMX36" s="273" t="e">
        <f t="shared" ref="HMX36" si="5756">+CONCATENATE(HMY36,HNA36)</f>
        <v>#REF!</v>
      </c>
      <c r="HMY36" s="273" t="e">
        <f t="shared" ref="HMY36" si="5757">+CONCATENATE(HMZ36,HNB36)</f>
        <v>#REF!</v>
      </c>
      <c r="HMZ36" s="273" t="e">
        <f t="shared" ref="HMZ36" si="5758">+CONCATENATE(HNA36,HNC36)</f>
        <v>#REF!</v>
      </c>
      <c r="HNA36" s="273" t="e">
        <f t="shared" ref="HNA36" si="5759">+CONCATENATE(HNB36,HND36)</f>
        <v>#REF!</v>
      </c>
      <c r="HNB36" s="273" t="e">
        <f t="shared" ref="HNB36" si="5760">+CONCATENATE(HNC36,HNE36)</f>
        <v>#REF!</v>
      </c>
      <c r="HNC36" s="273" t="e">
        <f t="shared" ref="HNC36" si="5761">+CONCATENATE(HND36,HNF36)</f>
        <v>#REF!</v>
      </c>
      <c r="HND36" s="273" t="e">
        <f t="shared" ref="HND36" si="5762">+CONCATENATE(HNE36,HNG36)</f>
        <v>#REF!</v>
      </c>
      <c r="HNE36" s="273" t="e">
        <f t="shared" ref="HNE36" si="5763">+CONCATENATE(HNF36,HNH36)</f>
        <v>#REF!</v>
      </c>
      <c r="HNF36" s="273" t="e">
        <f t="shared" ref="HNF36" si="5764">+CONCATENATE(HNG36,HNI36)</f>
        <v>#REF!</v>
      </c>
      <c r="HNG36" s="273" t="e">
        <f t="shared" ref="HNG36" si="5765">+CONCATENATE(HNH36,HNJ36)</f>
        <v>#REF!</v>
      </c>
      <c r="HNH36" s="273" t="e">
        <f t="shared" ref="HNH36" si="5766">+CONCATENATE(HNI36,HNK36)</f>
        <v>#REF!</v>
      </c>
      <c r="HNI36" s="273" t="e">
        <f t="shared" ref="HNI36" si="5767">+CONCATENATE(HNJ36,HNL36)</f>
        <v>#REF!</v>
      </c>
      <c r="HNJ36" s="273" t="e">
        <f t="shared" ref="HNJ36" si="5768">+CONCATENATE(HNK36,HNM36)</f>
        <v>#REF!</v>
      </c>
      <c r="HNK36" s="273" t="e">
        <f t="shared" ref="HNK36" si="5769">+CONCATENATE(HNL36,HNN36)</f>
        <v>#REF!</v>
      </c>
      <c r="HNL36" s="273" t="e">
        <f t="shared" ref="HNL36" si="5770">+CONCATENATE(HNM36,HNO36)</f>
        <v>#REF!</v>
      </c>
      <c r="HNM36" s="273" t="e">
        <f t="shared" ref="HNM36" si="5771">+CONCATENATE(HNN36,HNP36)</f>
        <v>#REF!</v>
      </c>
      <c r="HNN36" s="273" t="e">
        <f t="shared" ref="HNN36" si="5772">+CONCATENATE(HNO36,HNQ36)</f>
        <v>#REF!</v>
      </c>
      <c r="HNO36" s="273" t="e">
        <f t="shared" ref="HNO36" si="5773">+CONCATENATE(HNP36,HNR36)</f>
        <v>#REF!</v>
      </c>
      <c r="HNP36" s="273" t="e">
        <f t="shared" ref="HNP36" si="5774">+CONCATENATE(HNQ36,HNS36)</f>
        <v>#REF!</v>
      </c>
      <c r="HNQ36" s="273" t="e">
        <f t="shared" ref="HNQ36" si="5775">+CONCATENATE(HNR36,HNT36)</f>
        <v>#REF!</v>
      </c>
      <c r="HNR36" s="273" t="e">
        <f t="shared" ref="HNR36" si="5776">+CONCATENATE(HNS36,HNU36)</f>
        <v>#REF!</v>
      </c>
      <c r="HNS36" s="273" t="e">
        <f t="shared" ref="HNS36" si="5777">+CONCATENATE(HNT36,HNV36)</f>
        <v>#REF!</v>
      </c>
      <c r="HNT36" s="273" t="e">
        <f t="shared" ref="HNT36" si="5778">+CONCATENATE(HNU36,HNW36)</f>
        <v>#REF!</v>
      </c>
      <c r="HNU36" s="273" t="e">
        <f t="shared" ref="HNU36" si="5779">+CONCATENATE(HNV36,HNX36)</f>
        <v>#REF!</v>
      </c>
      <c r="HNV36" s="273" t="e">
        <f t="shared" ref="HNV36" si="5780">+CONCATENATE(HNW36,HNY36)</f>
        <v>#REF!</v>
      </c>
      <c r="HNW36" s="273" t="e">
        <f t="shared" ref="HNW36" si="5781">+CONCATENATE(HNX36,HNZ36)</f>
        <v>#REF!</v>
      </c>
      <c r="HNX36" s="273" t="e">
        <f t="shared" ref="HNX36" si="5782">+CONCATENATE(HNY36,HOA36)</f>
        <v>#REF!</v>
      </c>
      <c r="HNY36" s="273" t="e">
        <f t="shared" ref="HNY36" si="5783">+CONCATENATE(HNZ36,HOB36)</f>
        <v>#REF!</v>
      </c>
      <c r="HNZ36" s="273" t="e">
        <f t="shared" ref="HNZ36" si="5784">+CONCATENATE(HOA36,HOC36)</f>
        <v>#REF!</v>
      </c>
      <c r="HOA36" s="273" t="e">
        <f t="shared" ref="HOA36" si="5785">+CONCATENATE(HOB36,HOD36)</f>
        <v>#REF!</v>
      </c>
      <c r="HOB36" s="273" t="e">
        <f t="shared" ref="HOB36" si="5786">+CONCATENATE(HOC36,HOE36)</f>
        <v>#REF!</v>
      </c>
      <c r="HOC36" s="273" t="e">
        <f t="shared" ref="HOC36" si="5787">+CONCATENATE(HOD36,HOF36)</f>
        <v>#REF!</v>
      </c>
      <c r="HOD36" s="273" t="e">
        <f t="shared" ref="HOD36" si="5788">+CONCATENATE(HOE36,HOG36)</f>
        <v>#REF!</v>
      </c>
      <c r="HOE36" s="273" t="e">
        <f t="shared" ref="HOE36" si="5789">+CONCATENATE(HOF36,HOH36)</f>
        <v>#REF!</v>
      </c>
      <c r="HOF36" s="273" t="e">
        <f t="shared" ref="HOF36" si="5790">+CONCATENATE(HOG36,HOI36)</f>
        <v>#REF!</v>
      </c>
      <c r="HOG36" s="273" t="e">
        <f t="shared" ref="HOG36" si="5791">+CONCATENATE(HOH36,HOJ36)</f>
        <v>#REF!</v>
      </c>
      <c r="HOH36" s="273" t="e">
        <f t="shared" ref="HOH36" si="5792">+CONCATENATE(HOI36,HOK36)</f>
        <v>#REF!</v>
      </c>
      <c r="HOI36" s="273" t="e">
        <f t="shared" ref="HOI36" si="5793">+CONCATENATE(HOJ36,HOL36)</f>
        <v>#REF!</v>
      </c>
      <c r="HOJ36" s="273" t="e">
        <f t="shared" ref="HOJ36" si="5794">+CONCATENATE(HOK36,HOM36)</f>
        <v>#REF!</v>
      </c>
      <c r="HOK36" s="273" t="e">
        <f t="shared" ref="HOK36" si="5795">+CONCATENATE(HOL36,HON36)</f>
        <v>#REF!</v>
      </c>
      <c r="HOL36" s="273" t="e">
        <f t="shared" ref="HOL36" si="5796">+CONCATENATE(HOM36,HOO36)</f>
        <v>#REF!</v>
      </c>
      <c r="HOM36" s="273" t="e">
        <f t="shared" ref="HOM36" si="5797">+CONCATENATE(HON36,HOP36)</f>
        <v>#REF!</v>
      </c>
      <c r="HON36" s="273" t="e">
        <f t="shared" ref="HON36" si="5798">+CONCATENATE(HOO36,HOQ36)</f>
        <v>#REF!</v>
      </c>
      <c r="HOO36" s="273" t="e">
        <f t="shared" ref="HOO36" si="5799">+CONCATENATE(HOP36,HOR36)</f>
        <v>#REF!</v>
      </c>
      <c r="HOP36" s="273" t="e">
        <f t="shared" ref="HOP36" si="5800">+CONCATENATE(HOQ36,HOS36)</f>
        <v>#REF!</v>
      </c>
      <c r="HOQ36" s="273" t="e">
        <f t="shared" ref="HOQ36" si="5801">+CONCATENATE(HOR36,HOT36)</f>
        <v>#REF!</v>
      </c>
      <c r="HOR36" s="273" t="e">
        <f t="shared" ref="HOR36" si="5802">+CONCATENATE(HOS36,HOU36)</f>
        <v>#REF!</v>
      </c>
      <c r="HOS36" s="273" t="e">
        <f t="shared" ref="HOS36" si="5803">+CONCATENATE(HOT36,HOV36)</f>
        <v>#REF!</v>
      </c>
      <c r="HOT36" s="273" t="e">
        <f t="shared" ref="HOT36" si="5804">+CONCATENATE(HOU36,HOW36)</f>
        <v>#REF!</v>
      </c>
      <c r="HOU36" s="273" t="e">
        <f t="shared" ref="HOU36" si="5805">+CONCATENATE(HOV36,HOX36)</f>
        <v>#REF!</v>
      </c>
      <c r="HOV36" s="273" t="e">
        <f t="shared" ref="HOV36" si="5806">+CONCATENATE(HOW36,HOY36)</f>
        <v>#REF!</v>
      </c>
      <c r="HOW36" s="273" t="e">
        <f t="shared" ref="HOW36" si="5807">+CONCATENATE(HOX36,HOZ36)</f>
        <v>#REF!</v>
      </c>
      <c r="HOX36" s="273" t="e">
        <f t="shared" ref="HOX36" si="5808">+CONCATENATE(HOY36,HPA36)</f>
        <v>#REF!</v>
      </c>
      <c r="HOY36" s="273" t="e">
        <f t="shared" ref="HOY36" si="5809">+CONCATENATE(HOZ36,HPB36)</f>
        <v>#REF!</v>
      </c>
      <c r="HOZ36" s="273" t="e">
        <f t="shared" ref="HOZ36" si="5810">+CONCATENATE(HPA36,HPC36)</f>
        <v>#REF!</v>
      </c>
      <c r="HPA36" s="273" t="e">
        <f t="shared" ref="HPA36" si="5811">+CONCATENATE(HPB36,HPD36)</f>
        <v>#REF!</v>
      </c>
      <c r="HPB36" s="273" t="e">
        <f t="shared" ref="HPB36" si="5812">+CONCATENATE(HPC36,HPE36)</f>
        <v>#REF!</v>
      </c>
      <c r="HPC36" s="273" t="e">
        <f t="shared" ref="HPC36" si="5813">+CONCATENATE(HPD36,HPF36)</f>
        <v>#REF!</v>
      </c>
      <c r="HPD36" s="273" t="e">
        <f t="shared" ref="HPD36" si="5814">+CONCATENATE(HPE36,HPG36)</f>
        <v>#REF!</v>
      </c>
      <c r="HPE36" s="273" t="e">
        <f t="shared" ref="HPE36" si="5815">+CONCATENATE(HPF36,HPH36)</f>
        <v>#REF!</v>
      </c>
      <c r="HPF36" s="273" t="e">
        <f t="shared" ref="HPF36" si="5816">+CONCATENATE(HPG36,HPI36)</f>
        <v>#REF!</v>
      </c>
      <c r="HPG36" s="273" t="e">
        <f t="shared" ref="HPG36" si="5817">+CONCATENATE(HPH36,HPJ36)</f>
        <v>#REF!</v>
      </c>
      <c r="HPH36" s="273" t="e">
        <f t="shared" ref="HPH36" si="5818">+CONCATENATE(HPI36,HPK36)</f>
        <v>#REF!</v>
      </c>
      <c r="HPI36" s="273" t="e">
        <f t="shared" ref="HPI36" si="5819">+CONCATENATE(HPJ36,HPL36)</f>
        <v>#REF!</v>
      </c>
      <c r="HPJ36" s="273" t="e">
        <f t="shared" ref="HPJ36" si="5820">+CONCATENATE(HPK36,HPM36)</f>
        <v>#REF!</v>
      </c>
      <c r="HPK36" s="273" t="e">
        <f t="shared" ref="HPK36" si="5821">+CONCATENATE(HPL36,HPN36)</f>
        <v>#REF!</v>
      </c>
      <c r="HPL36" s="273" t="e">
        <f t="shared" ref="HPL36" si="5822">+CONCATENATE(HPM36,HPO36)</f>
        <v>#REF!</v>
      </c>
      <c r="HPM36" s="273" t="e">
        <f t="shared" ref="HPM36" si="5823">+CONCATENATE(HPN36,HPP36)</f>
        <v>#REF!</v>
      </c>
      <c r="HPN36" s="273" t="e">
        <f t="shared" ref="HPN36" si="5824">+CONCATENATE(HPO36,HPQ36)</f>
        <v>#REF!</v>
      </c>
      <c r="HPO36" s="273" t="e">
        <f t="shared" ref="HPO36" si="5825">+CONCATENATE(HPP36,HPR36)</f>
        <v>#REF!</v>
      </c>
      <c r="HPP36" s="273" t="e">
        <f t="shared" ref="HPP36" si="5826">+CONCATENATE(HPQ36,HPS36)</f>
        <v>#REF!</v>
      </c>
      <c r="HPQ36" s="273" t="e">
        <f t="shared" ref="HPQ36" si="5827">+CONCATENATE(HPR36,HPT36)</f>
        <v>#REF!</v>
      </c>
      <c r="HPR36" s="273" t="e">
        <f t="shared" ref="HPR36" si="5828">+CONCATENATE(HPS36,HPU36)</f>
        <v>#REF!</v>
      </c>
      <c r="HPS36" s="273" t="e">
        <f t="shared" ref="HPS36" si="5829">+CONCATENATE(HPT36,HPV36)</f>
        <v>#REF!</v>
      </c>
      <c r="HPT36" s="273" t="e">
        <f t="shared" ref="HPT36" si="5830">+CONCATENATE(HPU36,HPW36)</f>
        <v>#REF!</v>
      </c>
      <c r="HPU36" s="273" t="e">
        <f t="shared" ref="HPU36" si="5831">+CONCATENATE(HPV36,HPX36)</f>
        <v>#REF!</v>
      </c>
      <c r="HPV36" s="273" t="e">
        <f t="shared" ref="HPV36" si="5832">+CONCATENATE(HPW36,HPY36)</f>
        <v>#REF!</v>
      </c>
      <c r="HPW36" s="273" t="e">
        <f t="shared" ref="HPW36" si="5833">+CONCATENATE(HPX36,HPZ36)</f>
        <v>#REF!</v>
      </c>
      <c r="HPX36" s="273" t="e">
        <f t="shared" ref="HPX36" si="5834">+CONCATENATE(HPY36,HQA36)</f>
        <v>#REF!</v>
      </c>
      <c r="HPY36" s="273" t="e">
        <f t="shared" ref="HPY36" si="5835">+CONCATENATE(HPZ36,HQB36)</f>
        <v>#REF!</v>
      </c>
      <c r="HPZ36" s="273" t="e">
        <f t="shared" ref="HPZ36" si="5836">+CONCATENATE(HQA36,HQC36)</f>
        <v>#REF!</v>
      </c>
      <c r="HQA36" s="273" t="e">
        <f t="shared" ref="HQA36" si="5837">+CONCATENATE(HQB36,HQD36)</f>
        <v>#REF!</v>
      </c>
      <c r="HQB36" s="273" t="e">
        <f t="shared" ref="HQB36" si="5838">+CONCATENATE(HQC36,HQE36)</f>
        <v>#REF!</v>
      </c>
      <c r="HQC36" s="273" t="e">
        <f t="shared" ref="HQC36" si="5839">+CONCATENATE(HQD36,HQF36)</f>
        <v>#REF!</v>
      </c>
      <c r="HQD36" s="273" t="e">
        <f t="shared" ref="HQD36" si="5840">+CONCATENATE(HQE36,HQG36)</f>
        <v>#REF!</v>
      </c>
      <c r="HQE36" s="273" t="e">
        <f t="shared" ref="HQE36" si="5841">+CONCATENATE(HQF36,HQH36)</f>
        <v>#REF!</v>
      </c>
      <c r="HQF36" s="273" t="e">
        <f t="shared" ref="HQF36" si="5842">+CONCATENATE(HQG36,HQI36)</f>
        <v>#REF!</v>
      </c>
      <c r="HQG36" s="273" t="e">
        <f t="shared" ref="HQG36" si="5843">+CONCATENATE(HQH36,HQJ36)</f>
        <v>#REF!</v>
      </c>
      <c r="HQH36" s="273" t="e">
        <f t="shared" ref="HQH36" si="5844">+CONCATENATE(HQI36,HQK36)</f>
        <v>#REF!</v>
      </c>
      <c r="HQI36" s="273" t="e">
        <f t="shared" ref="HQI36" si="5845">+CONCATENATE(HQJ36,HQL36)</f>
        <v>#REF!</v>
      </c>
      <c r="HQJ36" s="273" t="e">
        <f t="shared" ref="HQJ36" si="5846">+CONCATENATE(HQK36,HQM36)</f>
        <v>#REF!</v>
      </c>
      <c r="HQK36" s="273" t="e">
        <f t="shared" ref="HQK36" si="5847">+CONCATENATE(HQL36,HQN36)</f>
        <v>#REF!</v>
      </c>
      <c r="HQL36" s="273" t="e">
        <f t="shared" ref="HQL36" si="5848">+CONCATENATE(HQM36,HQO36)</f>
        <v>#REF!</v>
      </c>
      <c r="HQM36" s="273" t="e">
        <f t="shared" ref="HQM36" si="5849">+CONCATENATE(HQN36,HQP36)</f>
        <v>#REF!</v>
      </c>
      <c r="HQN36" s="273" t="e">
        <f t="shared" ref="HQN36" si="5850">+CONCATENATE(HQO36,HQQ36)</f>
        <v>#REF!</v>
      </c>
      <c r="HQO36" s="273" t="e">
        <f t="shared" ref="HQO36" si="5851">+CONCATENATE(HQP36,HQR36)</f>
        <v>#REF!</v>
      </c>
      <c r="HQP36" s="273" t="e">
        <f t="shared" ref="HQP36" si="5852">+CONCATENATE(HQQ36,HQS36)</f>
        <v>#REF!</v>
      </c>
      <c r="HQQ36" s="273" t="e">
        <f t="shared" ref="HQQ36" si="5853">+CONCATENATE(HQR36,HQT36)</f>
        <v>#REF!</v>
      </c>
      <c r="HQR36" s="273" t="e">
        <f t="shared" ref="HQR36" si="5854">+CONCATENATE(HQS36,HQU36)</f>
        <v>#REF!</v>
      </c>
      <c r="HQS36" s="273" t="e">
        <f t="shared" ref="HQS36" si="5855">+CONCATENATE(HQT36,HQV36)</f>
        <v>#REF!</v>
      </c>
      <c r="HQT36" s="273" t="e">
        <f t="shared" ref="HQT36" si="5856">+CONCATENATE(HQU36,HQW36)</f>
        <v>#REF!</v>
      </c>
      <c r="HQU36" s="273" t="e">
        <f t="shared" ref="HQU36" si="5857">+CONCATENATE(HQV36,HQX36)</f>
        <v>#REF!</v>
      </c>
      <c r="HQV36" s="273" t="e">
        <f t="shared" ref="HQV36" si="5858">+CONCATENATE(HQW36,HQY36)</f>
        <v>#REF!</v>
      </c>
      <c r="HQW36" s="273" t="e">
        <f t="shared" ref="HQW36" si="5859">+CONCATENATE(HQX36,HQZ36)</f>
        <v>#REF!</v>
      </c>
      <c r="HQX36" s="273" t="e">
        <f t="shared" ref="HQX36" si="5860">+CONCATENATE(HQY36,HRA36)</f>
        <v>#REF!</v>
      </c>
      <c r="HQY36" s="273" t="e">
        <f t="shared" ref="HQY36" si="5861">+CONCATENATE(HQZ36,HRB36)</f>
        <v>#REF!</v>
      </c>
      <c r="HQZ36" s="273" t="e">
        <f t="shared" ref="HQZ36" si="5862">+CONCATENATE(HRA36,HRC36)</f>
        <v>#REF!</v>
      </c>
      <c r="HRA36" s="273" t="e">
        <f t="shared" ref="HRA36" si="5863">+CONCATENATE(HRB36,HRD36)</f>
        <v>#REF!</v>
      </c>
      <c r="HRB36" s="273" t="e">
        <f t="shared" ref="HRB36" si="5864">+CONCATENATE(HRC36,HRE36)</f>
        <v>#REF!</v>
      </c>
      <c r="HRC36" s="273" t="e">
        <f t="shared" ref="HRC36" si="5865">+CONCATENATE(HRD36,HRF36)</f>
        <v>#REF!</v>
      </c>
      <c r="HRD36" s="273" t="e">
        <f t="shared" ref="HRD36" si="5866">+CONCATENATE(HRE36,HRG36)</f>
        <v>#REF!</v>
      </c>
      <c r="HRE36" s="273" t="e">
        <f t="shared" ref="HRE36" si="5867">+CONCATENATE(HRF36,HRH36)</f>
        <v>#REF!</v>
      </c>
      <c r="HRF36" s="273" t="e">
        <f t="shared" ref="HRF36" si="5868">+CONCATENATE(HRG36,HRI36)</f>
        <v>#REF!</v>
      </c>
      <c r="HRG36" s="273" t="e">
        <f t="shared" ref="HRG36" si="5869">+CONCATENATE(HRH36,HRJ36)</f>
        <v>#REF!</v>
      </c>
      <c r="HRH36" s="273" t="e">
        <f t="shared" ref="HRH36" si="5870">+CONCATENATE(HRI36,HRK36)</f>
        <v>#REF!</v>
      </c>
      <c r="HRI36" s="273" t="e">
        <f t="shared" ref="HRI36" si="5871">+CONCATENATE(HRJ36,HRL36)</f>
        <v>#REF!</v>
      </c>
      <c r="HRJ36" s="273" t="e">
        <f t="shared" ref="HRJ36" si="5872">+CONCATENATE(HRK36,HRM36)</f>
        <v>#REF!</v>
      </c>
      <c r="HRK36" s="273" t="e">
        <f t="shared" ref="HRK36" si="5873">+CONCATENATE(HRL36,HRN36)</f>
        <v>#REF!</v>
      </c>
      <c r="HRL36" s="273" t="e">
        <f t="shared" ref="HRL36" si="5874">+CONCATENATE(HRM36,HRO36)</f>
        <v>#REF!</v>
      </c>
      <c r="HRM36" s="273" t="e">
        <f t="shared" ref="HRM36" si="5875">+CONCATENATE(HRN36,HRP36)</f>
        <v>#REF!</v>
      </c>
      <c r="HRN36" s="273" t="e">
        <f t="shared" ref="HRN36" si="5876">+CONCATENATE(HRO36,HRQ36)</f>
        <v>#REF!</v>
      </c>
      <c r="HRO36" s="273" t="e">
        <f t="shared" ref="HRO36" si="5877">+CONCATENATE(HRP36,HRR36)</f>
        <v>#REF!</v>
      </c>
      <c r="HRP36" s="273" t="e">
        <f t="shared" ref="HRP36" si="5878">+CONCATENATE(HRQ36,HRS36)</f>
        <v>#REF!</v>
      </c>
      <c r="HRQ36" s="273" t="e">
        <f t="shared" ref="HRQ36" si="5879">+CONCATENATE(HRR36,HRT36)</f>
        <v>#REF!</v>
      </c>
      <c r="HRR36" s="273" t="e">
        <f t="shared" ref="HRR36" si="5880">+CONCATENATE(HRS36,HRU36)</f>
        <v>#REF!</v>
      </c>
      <c r="HRS36" s="273" t="e">
        <f t="shared" ref="HRS36" si="5881">+CONCATENATE(HRT36,HRV36)</f>
        <v>#REF!</v>
      </c>
      <c r="HRT36" s="273" t="e">
        <f t="shared" ref="HRT36" si="5882">+CONCATENATE(HRU36,HRW36)</f>
        <v>#REF!</v>
      </c>
      <c r="HRU36" s="273" t="e">
        <f t="shared" ref="HRU36" si="5883">+CONCATENATE(HRV36,HRX36)</f>
        <v>#REF!</v>
      </c>
      <c r="HRV36" s="273" t="e">
        <f t="shared" ref="HRV36" si="5884">+CONCATENATE(HRW36,HRY36)</f>
        <v>#REF!</v>
      </c>
      <c r="HRW36" s="273" t="e">
        <f t="shared" ref="HRW36" si="5885">+CONCATENATE(HRX36,HRZ36)</f>
        <v>#REF!</v>
      </c>
      <c r="HRX36" s="273" t="e">
        <f t="shared" ref="HRX36" si="5886">+CONCATENATE(HRY36,HSA36)</f>
        <v>#REF!</v>
      </c>
      <c r="HRY36" s="273" t="e">
        <f t="shared" ref="HRY36" si="5887">+CONCATENATE(HRZ36,HSB36)</f>
        <v>#REF!</v>
      </c>
      <c r="HRZ36" s="273" t="e">
        <f t="shared" ref="HRZ36" si="5888">+CONCATENATE(HSA36,HSC36)</f>
        <v>#REF!</v>
      </c>
      <c r="HSA36" s="273" t="e">
        <f t="shared" ref="HSA36" si="5889">+CONCATENATE(HSB36,HSD36)</f>
        <v>#REF!</v>
      </c>
      <c r="HSB36" s="273" t="e">
        <f t="shared" ref="HSB36" si="5890">+CONCATENATE(HSC36,HSE36)</f>
        <v>#REF!</v>
      </c>
      <c r="HSC36" s="273" t="e">
        <f t="shared" ref="HSC36" si="5891">+CONCATENATE(HSD36,HSF36)</f>
        <v>#REF!</v>
      </c>
      <c r="HSD36" s="273" t="e">
        <f t="shared" ref="HSD36" si="5892">+CONCATENATE(HSE36,HSG36)</f>
        <v>#REF!</v>
      </c>
      <c r="HSE36" s="273" t="e">
        <f t="shared" ref="HSE36" si="5893">+CONCATENATE(HSF36,HSH36)</f>
        <v>#REF!</v>
      </c>
      <c r="HSF36" s="273" t="e">
        <f t="shared" ref="HSF36" si="5894">+CONCATENATE(HSG36,HSI36)</f>
        <v>#REF!</v>
      </c>
      <c r="HSG36" s="273" t="e">
        <f t="shared" ref="HSG36" si="5895">+CONCATENATE(HSH36,HSJ36)</f>
        <v>#REF!</v>
      </c>
      <c r="HSH36" s="273" t="e">
        <f t="shared" ref="HSH36" si="5896">+CONCATENATE(HSI36,HSK36)</f>
        <v>#REF!</v>
      </c>
      <c r="HSI36" s="273" t="e">
        <f t="shared" ref="HSI36" si="5897">+CONCATENATE(HSJ36,HSL36)</f>
        <v>#REF!</v>
      </c>
      <c r="HSJ36" s="273" t="e">
        <f t="shared" ref="HSJ36" si="5898">+CONCATENATE(HSK36,HSM36)</f>
        <v>#REF!</v>
      </c>
      <c r="HSK36" s="273" t="e">
        <f t="shared" ref="HSK36" si="5899">+CONCATENATE(HSL36,HSN36)</f>
        <v>#REF!</v>
      </c>
      <c r="HSL36" s="273" t="e">
        <f t="shared" ref="HSL36" si="5900">+CONCATENATE(HSM36,HSO36)</f>
        <v>#REF!</v>
      </c>
      <c r="HSM36" s="273" t="e">
        <f t="shared" ref="HSM36" si="5901">+CONCATENATE(HSN36,HSP36)</f>
        <v>#REF!</v>
      </c>
      <c r="HSN36" s="273" t="e">
        <f t="shared" ref="HSN36" si="5902">+CONCATENATE(HSO36,HSQ36)</f>
        <v>#REF!</v>
      </c>
      <c r="HSO36" s="273" t="e">
        <f t="shared" ref="HSO36" si="5903">+CONCATENATE(HSP36,HSR36)</f>
        <v>#REF!</v>
      </c>
      <c r="HSP36" s="273" t="e">
        <f t="shared" ref="HSP36" si="5904">+CONCATENATE(HSQ36,HSS36)</f>
        <v>#REF!</v>
      </c>
      <c r="HSQ36" s="273" t="e">
        <f t="shared" ref="HSQ36" si="5905">+CONCATENATE(HSR36,HST36)</f>
        <v>#REF!</v>
      </c>
      <c r="HSR36" s="273" t="e">
        <f t="shared" ref="HSR36" si="5906">+CONCATENATE(HSS36,HSU36)</f>
        <v>#REF!</v>
      </c>
      <c r="HSS36" s="273" t="e">
        <f t="shared" ref="HSS36" si="5907">+CONCATENATE(HST36,HSV36)</f>
        <v>#REF!</v>
      </c>
      <c r="HST36" s="273" t="e">
        <f t="shared" ref="HST36" si="5908">+CONCATENATE(HSU36,HSW36)</f>
        <v>#REF!</v>
      </c>
      <c r="HSU36" s="273" t="e">
        <f t="shared" ref="HSU36" si="5909">+CONCATENATE(HSV36,HSX36)</f>
        <v>#REF!</v>
      </c>
      <c r="HSV36" s="273" t="e">
        <f t="shared" ref="HSV36" si="5910">+CONCATENATE(HSW36,HSY36)</f>
        <v>#REF!</v>
      </c>
      <c r="HSW36" s="273" t="e">
        <f t="shared" ref="HSW36" si="5911">+CONCATENATE(HSX36,HSZ36)</f>
        <v>#REF!</v>
      </c>
      <c r="HSX36" s="273" t="e">
        <f t="shared" ref="HSX36" si="5912">+CONCATENATE(HSY36,HTA36)</f>
        <v>#REF!</v>
      </c>
      <c r="HSY36" s="273" t="e">
        <f t="shared" ref="HSY36" si="5913">+CONCATENATE(HSZ36,HTB36)</f>
        <v>#REF!</v>
      </c>
      <c r="HSZ36" s="273" t="e">
        <f t="shared" ref="HSZ36" si="5914">+CONCATENATE(HTA36,HTC36)</f>
        <v>#REF!</v>
      </c>
      <c r="HTA36" s="273" t="e">
        <f t="shared" ref="HTA36" si="5915">+CONCATENATE(HTB36,HTD36)</f>
        <v>#REF!</v>
      </c>
      <c r="HTB36" s="273" t="e">
        <f t="shared" ref="HTB36" si="5916">+CONCATENATE(HTC36,HTE36)</f>
        <v>#REF!</v>
      </c>
      <c r="HTC36" s="273" t="e">
        <f t="shared" ref="HTC36" si="5917">+CONCATENATE(HTD36,HTF36)</f>
        <v>#REF!</v>
      </c>
      <c r="HTD36" s="273" t="e">
        <f t="shared" ref="HTD36" si="5918">+CONCATENATE(HTE36,HTG36)</f>
        <v>#REF!</v>
      </c>
      <c r="HTE36" s="273" t="e">
        <f t="shared" ref="HTE36" si="5919">+CONCATENATE(HTF36,HTH36)</f>
        <v>#REF!</v>
      </c>
      <c r="HTF36" s="273" t="e">
        <f t="shared" ref="HTF36" si="5920">+CONCATENATE(HTG36,HTI36)</f>
        <v>#REF!</v>
      </c>
      <c r="HTG36" s="273" t="e">
        <f t="shared" ref="HTG36" si="5921">+CONCATENATE(HTH36,HTJ36)</f>
        <v>#REF!</v>
      </c>
      <c r="HTH36" s="273" t="e">
        <f t="shared" ref="HTH36" si="5922">+CONCATENATE(HTI36,HTK36)</f>
        <v>#REF!</v>
      </c>
      <c r="HTI36" s="273" t="e">
        <f t="shared" ref="HTI36" si="5923">+CONCATENATE(HTJ36,HTL36)</f>
        <v>#REF!</v>
      </c>
      <c r="HTJ36" s="273" t="e">
        <f t="shared" ref="HTJ36" si="5924">+CONCATENATE(HTK36,HTM36)</f>
        <v>#REF!</v>
      </c>
      <c r="HTK36" s="273" t="e">
        <f t="shared" ref="HTK36" si="5925">+CONCATENATE(HTL36,HTN36)</f>
        <v>#REF!</v>
      </c>
      <c r="HTL36" s="273" t="e">
        <f t="shared" ref="HTL36" si="5926">+CONCATENATE(HTM36,HTO36)</f>
        <v>#REF!</v>
      </c>
      <c r="HTM36" s="273" t="e">
        <f t="shared" ref="HTM36" si="5927">+CONCATENATE(HTN36,HTP36)</f>
        <v>#REF!</v>
      </c>
      <c r="HTN36" s="273" t="e">
        <f t="shared" ref="HTN36" si="5928">+CONCATENATE(HTO36,HTQ36)</f>
        <v>#REF!</v>
      </c>
      <c r="HTO36" s="273" t="e">
        <f t="shared" ref="HTO36" si="5929">+CONCATENATE(HTP36,HTR36)</f>
        <v>#REF!</v>
      </c>
      <c r="HTP36" s="273" t="e">
        <f t="shared" ref="HTP36" si="5930">+CONCATENATE(HTQ36,HTS36)</f>
        <v>#REF!</v>
      </c>
      <c r="HTQ36" s="273" t="e">
        <f t="shared" ref="HTQ36" si="5931">+CONCATENATE(HTR36,HTT36)</f>
        <v>#REF!</v>
      </c>
      <c r="HTR36" s="273" t="e">
        <f t="shared" ref="HTR36" si="5932">+CONCATENATE(HTS36,HTU36)</f>
        <v>#REF!</v>
      </c>
      <c r="HTS36" s="273" t="e">
        <f t="shared" ref="HTS36" si="5933">+CONCATENATE(HTT36,HTV36)</f>
        <v>#REF!</v>
      </c>
      <c r="HTT36" s="273" t="e">
        <f t="shared" ref="HTT36" si="5934">+CONCATENATE(HTU36,HTW36)</f>
        <v>#REF!</v>
      </c>
      <c r="HTU36" s="273" t="e">
        <f t="shared" ref="HTU36" si="5935">+CONCATENATE(HTV36,HTX36)</f>
        <v>#REF!</v>
      </c>
      <c r="HTV36" s="273" t="e">
        <f t="shared" ref="HTV36" si="5936">+CONCATENATE(HTW36,HTY36)</f>
        <v>#REF!</v>
      </c>
      <c r="HTW36" s="273" t="e">
        <f t="shared" ref="HTW36" si="5937">+CONCATENATE(HTX36,HTZ36)</f>
        <v>#REF!</v>
      </c>
      <c r="HTX36" s="273" t="e">
        <f t="shared" ref="HTX36" si="5938">+CONCATENATE(HTY36,HUA36)</f>
        <v>#REF!</v>
      </c>
      <c r="HTY36" s="273" t="e">
        <f t="shared" ref="HTY36" si="5939">+CONCATENATE(HTZ36,HUB36)</f>
        <v>#REF!</v>
      </c>
      <c r="HTZ36" s="273" t="e">
        <f t="shared" ref="HTZ36" si="5940">+CONCATENATE(HUA36,HUC36)</f>
        <v>#REF!</v>
      </c>
      <c r="HUA36" s="273" t="e">
        <f t="shared" ref="HUA36" si="5941">+CONCATENATE(HUB36,HUD36)</f>
        <v>#REF!</v>
      </c>
      <c r="HUB36" s="273" t="e">
        <f t="shared" ref="HUB36" si="5942">+CONCATENATE(HUC36,HUE36)</f>
        <v>#REF!</v>
      </c>
      <c r="HUC36" s="273" t="e">
        <f t="shared" ref="HUC36" si="5943">+CONCATENATE(HUD36,HUF36)</f>
        <v>#REF!</v>
      </c>
      <c r="HUD36" s="273" t="e">
        <f t="shared" ref="HUD36" si="5944">+CONCATENATE(HUE36,HUG36)</f>
        <v>#REF!</v>
      </c>
      <c r="HUE36" s="273" t="e">
        <f t="shared" ref="HUE36" si="5945">+CONCATENATE(HUF36,HUH36)</f>
        <v>#REF!</v>
      </c>
      <c r="HUF36" s="273" t="e">
        <f t="shared" ref="HUF36" si="5946">+CONCATENATE(HUG36,HUI36)</f>
        <v>#REF!</v>
      </c>
      <c r="HUG36" s="273" t="e">
        <f t="shared" ref="HUG36" si="5947">+CONCATENATE(HUH36,HUJ36)</f>
        <v>#REF!</v>
      </c>
      <c r="HUH36" s="273" t="e">
        <f t="shared" ref="HUH36" si="5948">+CONCATENATE(HUI36,HUK36)</f>
        <v>#REF!</v>
      </c>
      <c r="HUI36" s="273" t="e">
        <f t="shared" ref="HUI36" si="5949">+CONCATENATE(HUJ36,HUL36)</f>
        <v>#REF!</v>
      </c>
      <c r="HUJ36" s="273" t="e">
        <f t="shared" ref="HUJ36" si="5950">+CONCATENATE(HUK36,HUM36)</f>
        <v>#REF!</v>
      </c>
      <c r="HUK36" s="273" t="e">
        <f t="shared" ref="HUK36" si="5951">+CONCATENATE(HUL36,HUN36)</f>
        <v>#REF!</v>
      </c>
      <c r="HUL36" s="273" t="e">
        <f t="shared" ref="HUL36" si="5952">+CONCATENATE(HUM36,HUO36)</f>
        <v>#REF!</v>
      </c>
      <c r="HUM36" s="273" t="e">
        <f t="shared" ref="HUM36" si="5953">+CONCATENATE(HUN36,HUP36)</f>
        <v>#REF!</v>
      </c>
      <c r="HUN36" s="273" t="e">
        <f t="shared" ref="HUN36" si="5954">+CONCATENATE(HUO36,HUQ36)</f>
        <v>#REF!</v>
      </c>
      <c r="HUO36" s="273" t="e">
        <f t="shared" ref="HUO36" si="5955">+CONCATENATE(HUP36,HUR36)</f>
        <v>#REF!</v>
      </c>
      <c r="HUP36" s="273" t="e">
        <f t="shared" ref="HUP36" si="5956">+CONCATENATE(HUQ36,HUS36)</f>
        <v>#REF!</v>
      </c>
      <c r="HUQ36" s="273" t="e">
        <f t="shared" ref="HUQ36" si="5957">+CONCATENATE(HUR36,HUT36)</f>
        <v>#REF!</v>
      </c>
      <c r="HUR36" s="273" t="e">
        <f t="shared" ref="HUR36" si="5958">+CONCATENATE(HUS36,HUU36)</f>
        <v>#REF!</v>
      </c>
      <c r="HUS36" s="273" t="e">
        <f t="shared" ref="HUS36" si="5959">+CONCATENATE(HUT36,HUV36)</f>
        <v>#REF!</v>
      </c>
      <c r="HUT36" s="273" t="e">
        <f t="shared" ref="HUT36" si="5960">+CONCATENATE(HUU36,HUW36)</f>
        <v>#REF!</v>
      </c>
      <c r="HUU36" s="273" t="e">
        <f t="shared" ref="HUU36" si="5961">+CONCATENATE(HUV36,HUX36)</f>
        <v>#REF!</v>
      </c>
      <c r="HUV36" s="273" t="e">
        <f t="shared" ref="HUV36" si="5962">+CONCATENATE(HUW36,HUY36)</f>
        <v>#REF!</v>
      </c>
      <c r="HUW36" s="273" t="e">
        <f t="shared" ref="HUW36" si="5963">+CONCATENATE(HUX36,HUZ36)</f>
        <v>#REF!</v>
      </c>
      <c r="HUX36" s="273" t="e">
        <f t="shared" ref="HUX36" si="5964">+CONCATENATE(HUY36,HVA36)</f>
        <v>#REF!</v>
      </c>
      <c r="HUY36" s="273" t="e">
        <f t="shared" ref="HUY36" si="5965">+CONCATENATE(HUZ36,HVB36)</f>
        <v>#REF!</v>
      </c>
      <c r="HUZ36" s="273" t="e">
        <f t="shared" ref="HUZ36" si="5966">+CONCATENATE(HVA36,HVC36)</f>
        <v>#REF!</v>
      </c>
      <c r="HVA36" s="273" t="e">
        <f t="shared" ref="HVA36" si="5967">+CONCATENATE(HVB36,HVD36)</f>
        <v>#REF!</v>
      </c>
      <c r="HVB36" s="273" t="e">
        <f t="shared" ref="HVB36" si="5968">+CONCATENATE(HVC36,HVE36)</f>
        <v>#REF!</v>
      </c>
      <c r="HVC36" s="273" t="e">
        <f t="shared" ref="HVC36" si="5969">+CONCATENATE(HVD36,HVF36)</f>
        <v>#REF!</v>
      </c>
      <c r="HVD36" s="273" t="e">
        <f t="shared" ref="HVD36" si="5970">+CONCATENATE(HVE36,HVG36)</f>
        <v>#REF!</v>
      </c>
      <c r="HVE36" s="273" t="e">
        <f t="shared" ref="HVE36" si="5971">+CONCATENATE(HVF36,HVH36)</f>
        <v>#REF!</v>
      </c>
      <c r="HVF36" s="273" t="e">
        <f t="shared" ref="HVF36" si="5972">+CONCATENATE(HVG36,HVI36)</f>
        <v>#REF!</v>
      </c>
      <c r="HVG36" s="273" t="e">
        <f t="shared" ref="HVG36" si="5973">+CONCATENATE(HVH36,HVJ36)</f>
        <v>#REF!</v>
      </c>
      <c r="HVH36" s="273" t="e">
        <f t="shared" ref="HVH36" si="5974">+CONCATENATE(HVI36,HVK36)</f>
        <v>#REF!</v>
      </c>
      <c r="HVI36" s="273" t="e">
        <f t="shared" ref="HVI36" si="5975">+CONCATENATE(HVJ36,HVL36)</f>
        <v>#REF!</v>
      </c>
      <c r="HVJ36" s="273" t="e">
        <f t="shared" ref="HVJ36" si="5976">+CONCATENATE(HVK36,HVM36)</f>
        <v>#REF!</v>
      </c>
      <c r="HVK36" s="273" t="e">
        <f t="shared" ref="HVK36" si="5977">+CONCATENATE(HVL36,HVN36)</f>
        <v>#REF!</v>
      </c>
      <c r="HVL36" s="273" t="e">
        <f t="shared" ref="HVL36" si="5978">+CONCATENATE(HVM36,HVO36)</f>
        <v>#REF!</v>
      </c>
      <c r="HVM36" s="273" t="e">
        <f t="shared" ref="HVM36" si="5979">+CONCATENATE(HVN36,HVP36)</f>
        <v>#REF!</v>
      </c>
      <c r="HVN36" s="273" t="e">
        <f t="shared" ref="HVN36" si="5980">+CONCATENATE(HVO36,HVQ36)</f>
        <v>#REF!</v>
      </c>
      <c r="HVO36" s="273" t="e">
        <f t="shared" ref="HVO36" si="5981">+CONCATENATE(HVP36,HVR36)</f>
        <v>#REF!</v>
      </c>
      <c r="HVP36" s="273" t="e">
        <f t="shared" ref="HVP36" si="5982">+CONCATENATE(HVQ36,HVS36)</f>
        <v>#REF!</v>
      </c>
      <c r="HVQ36" s="273" t="e">
        <f t="shared" ref="HVQ36" si="5983">+CONCATENATE(HVR36,HVT36)</f>
        <v>#REF!</v>
      </c>
      <c r="HVR36" s="273" t="e">
        <f t="shared" ref="HVR36" si="5984">+CONCATENATE(HVS36,HVU36)</f>
        <v>#REF!</v>
      </c>
      <c r="HVS36" s="273" t="e">
        <f t="shared" ref="HVS36" si="5985">+CONCATENATE(HVT36,HVV36)</f>
        <v>#REF!</v>
      </c>
      <c r="HVT36" s="273" t="e">
        <f t="shared" ref="HVT36" si="5986">+CONCATENATE(HVU36,HVW36)</f>
        <v>#REF!</v>
      </c>
      <c r="HVU36" s="273" t="e">
        <f t="shared" ref="HVU36" si="5987">+CONCATENATE(HVV36,HVX36)</f>
        <v>#REF!</v>
      </c>
      <c r="HVV36" s="273" t="e">
        <f t="shared" ref="HVV36" si="5988">+CONCATENATE(HVW36,HVY36)</f>
        <v>#REF!</v>
      </c>
      <c r="HVW36" s="273" t="e">
        <f t="shared" ref="HVW36" si="5989">+CONCATENATE(HVX36,HVZ36)</f>
        <v>#REF!</v>
      </c>
      <c r="HVX36" s="273" t="e">
        <f t="shared" ref="HVX36" si="5990">+CONCATENATE(HVY36,HWA36)</f>
        <v>#REF!</v>
      </c>
      <c r="HVY36" s="273" t="e">
        <f t="shared" ref="HVY36" si="5991">+CONCATENATE(HVZ36,HWB36)</f>
        <v>#REF!</v>
      </c>
      <c r="HVZ36" s="273" t="e">
        <f t="shared" ref="HVZ36" si="5992">+CONCATENATE(HWA36,HWC36)</f>
        <v>#REF!</v>
      </c>
      <c r="HWA36" s="273" t="e">
        <f t="shared" ref="HWA36" si="5993">+CONCATENATE(HWB36,HWD36)</f>
        <v>#REF!</v>
      </c>
      <c r="HWB36" s="273" t="e">
        <f t="shared" ref="HWB36" si="5994">+CONCATENATE(HWC36,HWE36)</f>
        <v>#REF!</v>
      </c>
      <c r="HWC36" s="273" t="e">
        <f t="shared" ref="HWC36" si="5995">+CONCATENATE(HWD36,HWF36)</f>
        <v>#REF!</v>
      </c>
      <c r="HWD36" s="273" t="e">
        <f t="shared" ref="HWD36" si="5996">+CONCATENATE(HWE36,HWG36)</f>
        <v>#REF!</v>
      </c>
      <c r="HWE36" s="273" t="e">
        <f t="shared" ref="HWE36" si="5997">+CONCATENATE(HWF36,HWH36)</f>
        <v>#REF!</v>
      </c>
      <c r="HWF36" s="273" t="e">
        <f t="shared" ref="HWF36" si="5998">+CONCATENATE(HWG36,HWI36)</f>
        <v>#REF!</v>
      </c>
      <c r="HWG36" s="273" t="e">
        <f t="shared" ref="HWG36" si="5999">+CONCATENATE(HWH36,HWJ36)</f>
        <v>#REF!</v>
      </c>
      <c r="HWH36" s="273" t="e">
        <f t="shared" ref="HWH36" si="6000">+CONCATENATE(HWI36,HWK36)</f>
        <v>#REF!</v>
      </c>
      <c r="HWI36" s="273" t="e">
        <f t="shared" ref="HWI36" si="6001">+CONCATENATE(HWJ36,HWL36)</f>
        <v>#REF!</v>
      </c>
      <c r="HWJ36" s="273" t="e">
        <f t="shared" ref="HWJ36" si="6002">+CONCATENATE(HWK36,HWM36)</f>
        <v>#REF!</v>
      </c>
      <c r="HWK36" s="273" t="e">
        <f t="shared" ref="HWK36" si="6003">+CONCATENATE(HWL36,HWN36)</f>
        <v>#REF!</v>
      </c>
      <c r="HWL36" s="273" t="e">
        <f t="shared" ref="HWL36" si="6004">+CONCATENATE(HWM36,HWO36)</f>
        <v>#REF!</v>
      </c>
      <c r="HWM36" s="273" t="e">
        <f t="shared" ref="HWM36" si="6005">+CONCATENATE(HWN36,HWP36)</f>
        <v>#REF!</v>
      </c>
      <c r="HWN36" s="273" t="e">
        <f t="shared" ref="HWN36" si="6006">+CONCATENATE(HWO36,HWQ36)</f>
        <v>#REF!</v>
      </c>
      <c r="HWO36" s="273" t="e">
        <f t="shared" ref="HWO36" si="6007">+CONCATENATE(HWP36,HWR36)</f>
        <v>#REF!</v>
      </c>
      <c r="HWP36" s="273" t="e">
        <f t="shared" ref="HWP36" si="6008">+CONCATENATE(HWQ36,HWS36)</f>
        <v>#REF!</v>
      </c>
      <c r="HWQ36" s="273" t="e">
        <f t="shared" ref="HWQ36" si="6009">+CONCATENATE(HWR36,HWT36)</f>
        <v>#REF!</v>
      </c>
      <c r="HWR36" s="273" t="e">
        <f t="shared" ref="HWR36" si="6010">+CONCATENATE(HWS36,HWU36)</f>
        <v>#REF!</v>
      </c>
      <c r="HWS36" s="273" t="e">
        <f t="shared" ref="HWS36" si="6011">+CONCATENATE(HWT36,HWV36)</f>
        <v>#REF!</v>
      </c>
      <c r="HWT36" s="273" t="e">
        <f t="shared" ref="HWT36" si="6012">+CONCATENATE(HWU36,HWW36)</f>
        <v>#REF!</v>
      </c>
      <c r="HWU36" s="273" t="e">
        <f t="shared" ref="HWU36" si="6013">+CONCATENATE(HWV36,HWX36)</f>
        <v>#REF!</v>
      </c>
      <c r="HWV36" s="273" t="e">
        <f t="shared" ref="HWV36" si="6014">+CONCATENATE(HWW36,HWY36)</f>
        <v>#REF!</v>
      </c>
      <c r="HWW36" s="273" t="e">
        <f t="shared" ref="HWW36" si="6015">+CONCATENATE(HWX36,HWZ36)</f>
        <v>#REF!</v>
      </c>
      <c r="HWX36" s="273" t="e">
        <f t="shared" ref="HWX36" si="6016">+CONCATENATE(HWY36,HXA36)</f>
        <v>#REF!</v>
      </c>
      <c r="HWY36" s="273" t="e">
        <f t="shared" ref="HWY36" si="6017">+CONCATENATE(HWZ36,HXB36)</f>
        <v>#REF!</v>
      </c>
      <c r="HWZ36" s="273" t="e">
        <f t="shared" ref="HWZ36" si="6018">+CONCATENATE(HXA36,HXC36)</f>
        <v>#REF!</v>
      </c>
      <c r="HXA36" s="273" t="e">
        <f t="shared" ref="HXA36" si="6019">+CONCATENATE(HXB36,HXD36)</f>
        <v>#REF!</v>
      </c>
      <c r="HXB36" s="273" t="e">
        <f t="shared" ref="HXB36" si="6020">+CONCATENATE(HXC36,HXE36)</f>
        <v>#REF!</v>
      </c>
      <c r="HXC36" s="273" t="e">
        <f t="shared" ref="HXC36" si="6021">+CONCATENATE(HXD36,HXF36)</f>
        <v>#REF!</v>
      </c>
      <c r="HXD36" s="273" t="e">
        <f t="shared" ref="HXD36" si="6022">+CONCATENATE(HXE36,HXG36)</f>
        <v>#REF!</v>
      </c>
      <c r="HXE36" s="273" t="e">
        <f t="shared" ref="HXE36" si="6023">+CONCATENATE(HXF36,HXH36)</f>
        <v>#REF!</v>
      </c>
      <c r="HXF36" s="273" t="e">
        <f t="shared" ref="HXF36" si="6024">+CONCATENATE(HXG36,HXI36)</f>
        <v>#REF!</v>
      </c>
      <c r="HXG36" s="273" t="e">
        <f t="shared" ref="HXG36" si="6025">+CONCATENATE(HXH36,HXJ36)</f>
        <v>#REF!</v>
      </c>
      <c r="HXH36" s="273" t="e">
        <f t="shared" ref="HXH36" si="6026">+CONCATENATE(HXI36,HXK36)</f>
        <v>#REF!</v>
      </c>
      <c r="HXI36" s="273" t="e">
        <f t="shared" ref="HXI36" si="6027">+CONCATENATE(HXJ36,HXL36)</f>
        <v>#REF!</v>
      </c>
      <c r="HXJ36" s="273" t="e">
        <f t="shared" ref="HXJ36" si="6028">+CONCATENATE(HXK36,HXM36)</f>
        <v>#REF!</v>
      </c>
      <c r="HXK36" s="273" t="e">
        <f t="shared" ref="HXK36" si="6029">+CONCATENATE(HXL36,HXN36)</f>
        <v>#REF!</v>
      </c>
      <c r="HXL36" s="273" t="e">
        <f t="shared" ref="HXL36" si="6030">+CONCATENATE(HXM36,HXO36)</f>
        <v>#REF!</v>
      </c>
      <c r="HXM36" s="273" t="e">
        <f t="shared" ref="HXM36" si="6031">+CONCATENATE(HXN36,HXP36)</f>
        <v>#REF!</v>
      </c>
      <c r="HXN36" s="273" t="e">
        <f t="shared" ref="HXN36" si="6032">+CONCATENATE(HXO36,HXQ36)</f>
        <v>#REF!</v>
      </c>
      <c r="HXO36" s="273" t="e">
        <f t="shared" ref="HXO36" si="6033">+CONCATENATE(HXP36,HXR36)</f>
        <v>#REF!</v>
      </c>
      <c r="HXP36" s="273" t="e">
        <f t="shared" ref="HXP36" si="6034">+CONCATENATE(HXQ36,HXS36)</f>
        <v>#REF!</v>
      </c>
      <c r="HXQ36" s="273" t="e">
        <f t="shared" ref="HXQ36" si="6035">+CONCATENATE(HXR36,HXT36)</f>
        <v>#REF!</v>
      </c>
      <c r="HXR36" s="273" t="e">
        <f t="shared" ref="HXR36" si="6036">+CONCATENATE(HXS36,HXU36)</f>
        <v>#REF!</v>
      </c>
      <c r="HXS36" s="273" t="e">
        <f t="shared" ref="HXS36" si="6037">+CONCATENATE(HXT36,HXV36)</f>
        <v>#REF!</v>
      </c>
      <c r="HXT36" s="273" t="e">
        <f t="shared" ref="HXT36" si="6038">+CONCATENATE(HXU36,HXW36)</f>
        <v>#REF!</v>
      </c>
      <c r="HXU36" s="273" t="e">
        <f t="shared" ref="HXU36" si="6039">+CONCATENATE(HXV36,HXX36)</f>
        <v>#REF!</v>
      </c>
      <c r="HXV36" s="273" t="e">
        <f t="shared" ref="HXV36" si="6040">+CONCATENATE(HXW36,HXY36)</f>
        <v>#REF!</v>
      </c>
      <c r="HXW36" s="273" t="e">
        <f t="shared" ref="HXW36" si="6041">+CONCATENATE(HXX36,HXZ36)</f>
        <v>#REF!</v>
      </c>
      <c r="HXX36" s="273" t="e">
        <f t="shared" ref="HXX36" si="6042">+CONCATENATE(HXY36,HYA36)</f>
        <v>#REF!</v>
      </c>
      <c r="HXY36" s="273" t="e">
        <f t="shared" ref="HXY36" si="6043">+CONCATENATE(HXZ36,HYB36)</f>
        <v>#REF!</v>
      </c>
      <c r="HXZ36" s="273" t="e">
        <f t="shared" ref="HXZ36" si="6044">+CONCATENATE(HYA36,HYC36)</f>
        <v>#REF!</v>
      </c>
      <c r="HYA36" s="273" t="e">
        <f t="shared" ref="HYA36" si="6045">+CONCATENATE(HYB36,HYD36)</f>
        <v>#REF!</v>
      </c>
      <c r="HYB36" s="273" t="e">
        <f t="shared" ref="HYB36" si="6046">+CONCATENATE(HYC36,HYE36)</f>
        <v>#REF!</v>
      </c>
      <c r="HYC36" s="273" t="e">
        <f t="shared" ref="HYC36" si="6047">+CONCATENATE(HYD36,HYF36)</f>
        <v>#REF!</v>
      </c>
      <c r="HYD36" s="273" t="e">
        <f t="shared" ref="HYD36" si="6048">+CONCATENATE(HYE36,HYG36)</f>
        <v>#REF!</v>
      </c>
      <c r="HYE36" s="273" t="e">
        <f t="shared" ref="HYE36" si="6049">+CONCATENATE(HYF36,HYH36)</f>
        <v>#REF!</v>
      </c>
      <c r="HYF36" s="273" t="e">
        <f t="shared" ref="HYF36" si="6050">+CONCATENATE(HYG36,HYI36)</f>
        <v>#REF!</v>
      </c>
      <c r="HYG36" s="273" t="e">
        <f t="shared" ref="HYG36" si="6051">+CONCATENATE(HYH36,HYJ36)</f>
        <v>#REF!</v>
      </c>
      <c r="HYH36" s="273" t="e">
        <f t="shared" ref="HYH36" si="6052">+CONCATENATE(HYI36,HYK36)</f>
        <v>#REF!</v>
      </c>
      <c r="HYI36" s="273" t="e">
        <f t="shared" ref="HYI36" si="6053">+CONCATENATE(HYJ36,HYL36)</f>
        <v>#REF!</v>
      </c>
      <c r="HYJ36" s="273" t="e">
        <f t="shared" ref="HYJ36" si="6054">+CONCATENATE(HYK36,HYM36)</f>
        <v>#REF!</v>
      </c>
      <c r="HYK36" s="273" t="e">
        <f t="shared" ref="HYK36" si="6055">+CONCATENATE(HYL36,HYN36)</f>
        <v>#REF!</v>
      </c>
      <c r="HYL36" s="273" t="e">
        <f t="shared" ref="HYL36" si="6056">+CONCATENATE(HYM36,HYO36)</f>
        <v>#REF!</v>
      </c>
      <c r="HYM36" s="273" t="e">
        <f t="shared" ref="HYM36" si="6057">+CONCATENATE(HYN36,HYP36)</f>
        <v>#REF!</v>
      </c>
      <c r="HYN36" s="273" t="e">
        <f t="shared" ref="HYN36" si="6058">+CONCATENATE(HYO36,HYQ36)</f>
        <v>#REF!</v>
      </c>
      <c r="HYO36" s="273" t="e">
        <f t="shared" ref="HYO36" si="6059">+CONCATENATE(HYP36,HYR36)</f>
        <v>#REF!</v>
      </c>
      <c r="HYP36" s="273" t="e">
        <f t="shared" ref="HYP36" si="6060">+CONCATENATE(HYQ36,HYS36)</f>
        <v>#REF!</v>
      </c>
      <c r="HYQ36" s="273" t="e">
        <f t="shared" ref="HYQ36" si="6061">+CONCATENATE(HYR36,HYT36)</f>
        <v>#REF!</v>
      </c>
      <c r="HYR36" s="273" t="e">
        <f t="shared" ref="HYR36" si="6062">+CONCATENATE(HYS36,HYU36)</f>
        <v>#REF!</v>
      </c>
      <c r="HYS36" s="273" t="e">
        <f t="shared" ref="HYS36" si="6063">+CONCATENATE(HYT36,HYV36)</f>
        <v>#REF!</v>
      </c>
      <c r="HYT36" s="273" t="e">
        <f t="shared" ref="HYT36" si="6064">+CONCATENATE(HYU36,HYW36)</f>
        <v>#REF!</v>
      </c>
      <c r="HYU36" s="273" t="e">
        <f t="shared" ref="HYU36" si="6065">+CONCATENATE(HYV36,HYX36)</f>
        <v>#REF!</v>
      </c>
      <c r="HYV36" s="273" t="e">
        <f t="shared" ref="HYV36" si="6066">+CONCATENATE(HYW36,HYY36)</f>
        <v>#REF!</v>
      </c>
      <c r="HYW36" s="273" t="e">
        <f t="shared" ref="HYW36" si="6067">+CONCATENATE(HYX36,HYZ36)</f>
        <v>#REF!</v>
      </c>
      <c r="HYX36" s="273" t="e">
        <f t="shared" ref="HYX36" si="6068">+CONCATENATE(HYY36,HZA36)</f>
        <v>#REF!</v>
      </c>
      <c r="HYY36" s="273" t="e">
        <f t="shared" ref="HYY36" si="6069">+CONCATENATE(HYZ36,HZB36)</f>
        <v>#REF!</v>
      </c>
      <c r="HYZ36" s="273" t="e">
        <f t="shared" ref="HYZ36" si="6070">+CONCATENATE(HZA36,HZC36)</f>
        <v>#REF!</v>
      </c>
      <c r="HZA36" s="273" t="e">
        <f t="shared" ref="HZA36" si="6071">+CONCATENATE(HZB36,HZD36)</f>
        <v>#REF!</v>
      </c>
      <c r="HZB36" s="273" t="e">
        <f t="shared" ref="HZB36" si="6072">+CONCATENATE(HZC36,HZE36)</f>
        <v>#REF!</v>
      </c>
      <c r="HZC36" s="273" t="e">
        <f t="shared" ref="HZC36" si="6073">+CONCATENATE(HZD36,HZF36)</f>
        <v>#REF!</v>
      </c>
      <c r="HZD36" s="273" t="e">
        <f t="shared" ref="HZD36" si="6074">+CONCATENATE(HZE36,HZG36)</f>
        <v>#REF!</v>
      </c>
      <c r="HZE36" s="273" t="e">
        <f t="shared" ref="HZE36" si="6075">+CONCATENATE(HZF36,HZH36)</f>
        <v>#REF!</v>
      </c>
      <c r="HZF36" s="273" t="e">
        <f t="shared" ref="HZF36" si="6076">+CONCATENATE(HZG36,HZI36)</f>
        <v>#REF!</v>
      </c>
      <c r="HZG36" s="273" t="e">
        <f t="shared" ref="HZG36" si="6077">+CONCATENATE(HZH36,HZJ36)</f>
        <v>#REF!</v>
      </c>
      <c r="HZH36" s="273" t="e">
        <f t="shared" ref="HZH36" si="6078">+CONCATENATE(HZI36,HZK36)</f>
        <v>#REF!</v>
      </c>
      <c r="HZI36" s="273" t="e">
        <f t="shared" ref="HZI36" si="6079">+CONCATENATE(HZJ36,HZL36)</f>
        <v>#REF!</v>
      </c>
      <c r="HZJ36" s="273" t="e">
        <f t="shared" ref="HZJ36" si="6080">+CONCATENATE(HZK36,HZM36)</f>
        <v>#REF!</v>
      </c>
      <c r="HZK36" s="273" t="e">
        <f t="shared" ref="HZK36" si="6081">+CONCATENATE(HZL36,HZN36)</f>
        <v>#REF!</v>
      </c>
      <c r="HZL36" s="273" t="e">
        <f t="shared" ref="HZL36" si="6082">+CONCATENATE(HZM36,HZO36)</f>
        <v>#REF!</v>
      </c>
      <c r="HZM36" s="273" t="e">
        <f t="shared" ref="HZM36" si="6083">+CONCATENATE(HZN36,HZP36)</f>
        <v>#REF!</v>
      </c>
      <c r="HZN36" s="273" t="e">
        <f t="shared" ref="HZN36" si="6084">+CONCATENATE(HZO36,HZQ36)</f>
        <v>#REF!</v>
      </c>
      <c r="HZO36" s="273" t="e">
        <f t="shared" ref="HZO36" si="6085">+CONCATENATE(HZP36,HZR36)</f>
        <v>#REF!</v>
      </c>
      <c r="HZP36" s="273" t="e">
        <f t="shared" ref="HZP36" si="6086">+CONCATENATE(HZQ36,HZS36)</f>
        <v>#REF!</v>
      </c>
      <c r="HZQ36" s="273" t="e">
        <f t="shared" ref="HZQ36" si="6087">+CONCATENATE(HZR36,HZT36)</f>
        <v>#REF!</v>
      </c>
      <c r="HZR36" s="273" t="e">
        <f t="shared" ref="HZR36" si="6088">+CONCATENATE(HZS36,HZU36)</f>
        <v>#REF!</v>
      </c>
      <c r="HZS36" s="273" t="e">
        <f t="shared" ref="HZS36" si="6089">+CONCATENATE(HZT36,HZV36)</f>
        <v>#REF!</v>
      </c>
      <c r="HZT36" s="273" t="e">
        <f t="shared" ref="HZT36" si="6090">+CONCATENATE(HZU36,HZW36)</f>
        <v>#REF!</v>
      </c>
      <c r="HZU36" s="273" t="e">
        <f t="shared" ref="HZU36" si="6091">+CONCATENATE(HZV36,HZX36)</f>
        <v>#REF!</v>
      </c>
      <c r="HZV36" s="273" t="e">
        <f t="shared" ref="HZV36" si="6092">+CONCATENATE(HZW36,HZY36)</f>
        <v>#REF!</v>
      </c>
      <c r="HZW36" s="273" t="e">
        <f t="shared" ref="HZW36" si="6093">+CONCATENATE(HZX36,HZZ36)</f>
        <v>#REF!</v>
      </c>
      <c r="HZX36" s="273" t="e">
        <f t="shared" ref="HZX36" si="6094">+CONCATENATE(HZY36,IAA36)</f>
        <v>#REF!</v>
      </c>
      <c r="HZY36" s="273" t="e">
        <f t="shared" ref="HZY36" si="6095">+CONCATENATE(HZZ36,IAB36)</f>
        <v>#REF!</v>
      </c>
      <c r="HZZ36" s="273" t="e">
        <f t="shared" ref="HZZ36" si="6096">+CONCATENATE(IAA36,IAC36)</f>
        <v>#REF!</v>
      </c>
      <c r="IAA36" s="273" t="e">
        <f t="shared" ref="IAA36" si="6097">+CONCATENATE(IAB36,IAD36)</f>
        <v>#REF!</v>
      </c>
      <c r="IAB36" s="273" t="e">
        <f t="shared" ref="IAB36" si="6098">+CONCATENATE(IAC36,IAE36)</f>
        <v>#REF!</v>
      </c>
      <c r="IAC36" s="273" t="e">
        <f t="shared" ref="IAC36" si="6099">+CONCATENATE(IAD36,IAF36)</f>
        <v>#REF!</v>
      </c>
      <c r="IAD36" s="273" t="e">
        <f t="shared" ref="IAD36" si="6100">+CONCATENATE(IAE36,IAG36)</f>
        <v>#REF!</v>
      </c>
      <c r="IAE36" s="273" t="e">
        <f t="shared" ref="IAE36" si="6101">+CONCATENATE(IAF36,IAH36)</f>
        <v>#REF!</v>
      </c>
      <c r="IAF36" s="273" t="e">
        <f t="shared" ref="IAF36" si="6102">+CONCATENATE(IAG36,IAI36)</f>
        <v>#REF!</v>
      </c>
      <c r="IAG36" s="273" t="e">
        <f t="shared" ref="IAG36" si="6103">+CONCATENATE(IAH36,IAJ36)</f>
        <v>#REF!</v>
      </c>
      <c r="IAH36" s="273" t="e">
        <f t="shared" ref="IAH36" si="6104">+CONCATENATE(IAI36,IAK36)</f>
        <v>#REF!</v>
      </c>
      <c r="IAI36" s="273" t="e">
        <f t="shared" ref="IAI36" si="6105">+CONCATENATE(IAJ36,IAL36)</f>
        <v>#REF!</v>
      </c>
      <c r="IAJ36" s="273" t="e">
        <f t="shared" ref="IAJ36" si="6106">+CONCATENATE(IAK36,IAM36)</f>
        <v>#REF!</v>
      </c>
      <c r="IAK36" s="273" t="e">
        <f t="shared" ref="IAK36" si="6107">+CONCATENATE(IAL36,IAN36)</f>
        <v>#REF!</v>
      </c>
      <c r="IAL36" s="273" t="e">
        <f t="shared" ref="IAL36" si="6108">+CONCATENATE(IAM36,IAO36)</f>
        <v>#REF!</v>
      </c>
      <c r="IAM36" s="273" t="e">
        <f t="shared" ref="IAM36" si="6109">+CONCATENATE(IAN36,IAP36)</f>
        <v>#REF!</v>
      </c>
      <c r="IAN36" s="273" t="e">
        <f t="shared" ref="IAN36" si="6110">+CONCATENATE(IAO36,IAQ36)</f>
        <v>#REF!</v>
      </c>
      <c r="IAO36" s="273" t="e">
        <f t="shared" ref="IAO36" si="6111">+CONCATENATE(IAP36,IAR36)</f>
        <v>#REF!</v>
      </c>
      <c r="IAP36" s="273" t="e">
        <f t="shared" ref="IAP36" si="6112">+CONCATENATE(IAQ36,IAS36)</f>
        <v>#REF!</v>
      </c>
      <c r="IAQ36" s="273" t="e">
        <f t="shared" ref="IAQ36" si="6113">+CONCATENATE(IAR36,IAT36)</f>
        <v>#REF!</v>
      </c>
      <c r="IAR36" s="273" t="e">
        <f t="shared" ref="IAR36" si="6114">+CONCATENATE(IAS36,IAU36)</f>
        <v>#REF!</v>
      </c>
      <c r="IAS36" s="273" t="e">
        <f t="shared" ref="IAS36" si="6115">+CONCATENATE(IAT36,IAV36)</f>
        <v>#REF!</v>
      </c>
      <c r="IAT36" s="273" t="e">
        <f t="shared" ref="IAT36" si="6116">+CONCATENATE(IAU36,IAW36)</f>
        <v>#REF!</v>
      </c>
      <c r="IAU36" s="273" t="e">
        <f t="shared" ref="IAU36" si="6117">+CONCATENATE(IAV36,IAX36)</f>
        <v>#REF!</v>
      </c>
      <c r="IAV36" s="273" t="e">
        <f t="shared" ref="IAV36" si="6118">+CONCATENATE(IAW36,IAY36)</f>
        <v>#REF!</v>
      </c>
      <c r="IAW36" s="273" t="e">
        <f t="shared" ref="IAW36" si="6119">+CONCATENATE(IAX36,IAZ36)</f>
        <v>#REF!</v>
      </c>
      <c r="IAX36" s="273" t="e">
        <f t="shared" ref="IAX36" si="6120">+CONCATENATE(IAY36,IBA36)</f>
        <v>#REF!</v>
      </c>
      <c r="IAY36" s="273" t="e">
        <f t="shared" ref="IAY36" si="6121">+CONCATENATE(IAZ36,IBB36)</f>
        <v>#REF!</v>
      </c>
      <c r="IAZ36" s="273" t="e">
        <f t="shared" ref="IAZ36" si="6122">+CONCATENATE(IBA36,IBC36)</f>
        <v>#REF!</v>
      </c>
      <c r="IBA36" s="273" t="e">
        <f t="shared" ref="IBA36" si="6123">+CONCATENATE(IBB36,IBD36)</f>
        <v>#REF!</v>
      </c>
      <c r="IBB36" s="273" t="e">
        <f t="shared" ref="IBB36" si="6124">+CONCATENATE(IBC36,IBE36)</f>
        <v>#REF!</v>
      </c>
      <c r="IBC36" s="273" t="e">
        <f t="shared" ref="IBC36" si="6125">+CONCATENATE(IBD36,IBF36)</f>
        <v>#REF!</v>
      </c>
      <c r="IBD36" s="273" t="e">
        <f t="shared" ref="IBD36" si="6126">+CONCATENATE(IBE36,IBG36)</f>
        <v>#REF!</v>
      </c>
      <c r="IBE36" s="273" t="e">
        <f t="shared" ref="IBE36" si="6127">+CONCATENATE(IBF36,IBH36)</f>
        <v>#REF!</v>
      </c>
      <c r="IBF36" s="273" t="e">
        <f t="shared" ref="IBF36" si="6128">+CONCATENATE(IBG36,IBI36)</f>
        <v>#REF!</v>
      </c>
      <c r="IBG36" s="273" t="e">
        <f t="shared" ref="IBG36" si="6129">+CONCATENATE(IBH36,IBJ36)</f>
        <v>#REF!</v>
      </c>
      <c r="IBH36" s="273" t="e">
        <f t="shared" ref="IBH36" si="6130">+CONCATENATE(IBI36,IBK36)</f>
        <v>#REF!</v>
      </c>
      <c r="IBI36" s="273" t="e">
        <f t="shared" ref="IBI36" si="6131">+CONCATENATE(IBJ36,IBL36)</f>
        <v>#REF!</v>
      </c>
      <c r="IBJ36" s="273" t="e">
        <f t="shared" ref="IBJ36" si="6132">+CONCATENATE(IBK36,IBM36)</f>
        <v>#REF!</v>
      </c>
      <c r="IBK36" s="273" t="e">
        <f t="shared" ref="IBK36" si="6133">+CONCATENATE(IBL36,IBN36)</f>
        <v>#REF!</v>
      </c>
      <c r="IBL36" s="273" t="e">
        <f t="shared" ref="IBL36" si="6134">+CONCATENATE(IBM36,IBO36)</f>
        <v>#REF!</v>
      </c>
      <c r="IBM36" s="273" t="e">
        <f t="shared" ref="IBM36" si="6135">+CONCATENATE(IBN36,IBP36)</f>
        <v>#REF!</v>
      </c>
      <c r="IBN36" s="273" t="e">
        <f t="shared" ref="IBN36" si="6136">+CONCATENATE(IBO36,IBQ36)</f>
        <v>#REF!</v>
      </c>
      <c r="IBO36" s="273" t="e">
        <f t="shared" ref="IBO36" si="6137">+CONCATENATE(IBP36,IBR36)</f>
        <v>#REF!</v>
      </c>
      <c r="IBP36" s="273" t="e">
        <f t="shared" ref="IBP36" si="6138">+CONCATENATE(IBQ36,IBS36)</f>
        <v>#REF!</v>
      </c>
      <c r="IBQ36" s="273" t="e">
        <f t="shared" ref="IBQ36" si="6139">+CONCATENATE(IBR36,IBT36)</f>
        <v>#REF!</v>
      </c>
      <c r="IBR36" s="273" t="e">
        <f t="shared" ref="IBR36" si="6140">+CONCATENATE(IBS36,IBU36)</f>
        <v>#REF!</v>
      </c>
      <c r="IBS36" s="273" t="e">
        <f t="shared" ref="IBS36" si="6141">+CONCATENATE(IBT36,IBV36)</f>
        <v>#REF!</v>
      </c>
      <c r="IBT36" s="273" t="e">
        <f t="shared" ref="IBT36" si="6142">+CONCATENATE(IBU36,IBW36)</f>
        <v>#REF!</v>
      </c>
      <c r="IBU36" s="273" t="e">
        <f t="shared" ref="IBU36" si="6143">+CONCATENATE(IBV36,IBX36)</f>
        <v>#REF!</v>
      </c>
      <c r="IBV36" s="273" t="e">
        <f t="shared" ref="IBV36" si="6144">+CONCATENATE(IBW36,IBY36)</f>
        <v>#REF!</v>
      </c>
      <c r="IBW36" s="273" t="e">
        <f t="shared" ref="IBW36" si="6145">+CONCATENATE(IBX36,IBZ36)</f>
        <v>#REF!</v>
      </c>
      <c r="IBX36" s="273" t="e">
        <f t="shared" ref="IBX36" si="6146">+CONCATENATE(IBY36,ICA36)</f>
        <v>#REF!</v>
      </c>
      <c r="IBY36" s="273" t="e">
        <f t="shared" ref="IBY36" si="6147">+CONCATENATE(IBZ36,ICB36)</f>
        <v>#REF!</v>
      </c>
      <c r="IBZ36" s="273" t="e">
        <f t="shared" ref="IBZ36" si="6148">+CONCATENATE(ICA36,ICC36)</f>
        <v>#REF!</v>
      </c>
      <c r="ICA36" s="273" t="e">
        <f t="shared" ref="ICA36" si="6149">+CONCATENATE(ICB36,ICD36)</f>
        <v>#REF!</v>
      </c>
      <c r="ICB36" s="273" t="e">
        <f t="shared" ref="ICB36" si="6150">+CONCATENATE(ICC36,ICE36)</f>
        <v>#REF!</v>
      </c>
      <c r="ICC36" s="273" t="e">
        <f t="shared" ref="ICC36" si="6151">+CONCATENATE(ICD36,ICF36)</f>
        <v>#REF!</v>
      </c>
      <c r="ICD36" s="273" t="e">
        <f t="shared" ref="ICD36" si="6152">+CONCATENATE(ICE36,ICG36)</f>
        <v>#REF!</v>
      </c>
      <c r="ICE36" s="273" t="e">
        <f t="shared" ref="ICE36" si="6153">+CONCATENATE(ICF36,ICH36)</f>
        <v>#REF!</v>
      </c>
      <c r="ICF36" s="273" t="e">
        <f t="shared" ref="ICF36" si="6154">+CONCATENATE(ICG36,ICI36)</f>
        <v>#REF!</v>
      </c>
      <c r="ICG36" s="273" t="e">
        <f t="shared" ref="ICG36" si="6155">+CONCATENATE(ICH36,ICJ36)</f>
        <v>#REF!</v>
      </c>
      <c r="ICH36" s="273" t="e">
        <f t="shared" ref="ICH36" si="6156">+CONCATENATE(ICI36,ICK36)</f>
        <v>#REF!</v>
      </c>
      <c r="ICI36" s="273" t="e">
        <f t="shared" ref="ICI36" si="6157">+CONCATENATE(ICJ36,ICL36)</f>
        <v>#REF!</v>
      </c>
      <c r="ICJ36" s="273" t="e">
        <f t="shared" ref="ICJ36" si="6158">+CONCATENATE(ICK36,ICM36)</f>
        <v>#REF!</v>
      </c>
      <c r="ICK36" s="273" t="e">
        <f t="shared" ref="ICK36" si="6159">+CONCATENATE(ICL36,ICN36)</f>
        <v>#REF!</v>
      </c>
      <c r="ICL36" s="273" t="e">
        <f t="shared" ref="ICL36" si="6160">+CONCATENATE(ICM36,ICO36)</f>
        <v>#REF!</v>
      </c>
      <c r="ICM36" s="273" t="e">
        <f t="shared" ref="ICM36" si="6161">+CONCATENATE(ICN36,ICP36)</f>
        <v>#REF!</v>
      </c>
      <c r="ICN36" s="273" t="e">
        <f t="shared" ref="ICN36" si="6162">+CONCATENATE(ICO36,ICQ36)</f>
        <v>#REF!</v>
      </c>
      <c r="ICO36" s="273" t="e">
        <f t="shared" ref="ICO36" si="6163">+CONCATENATE(ICP36,ICR36)</f>
        <v>#REF!</v>
      </c>
      <c r="ICP36" s="273" t="e">
        <f t="shared" ref="ICP36" si="6164">+CONCATENATE(ICQ36,ICS36)</f>
        <v>#REF!</v>
      </c>
      <c r="ICQ36" s="273" t="e">
        <f t="shared" ref="ICQ36" si="6165">+CONCATENATE(ICR36,ICT36)</f>
        <v>#REF!</v>
      </c>
      <c r="ICR36" s="273" t="e">
        <f t="shared" ref="ICR36" si="6166">+CONCATENATE(ICS36,ICU36)</f>
        <v>#REF!</v>
      </c>
      <c r="ICS36" s="273" t="e">
        <f t="shared" ref="ICS36" si="6167">+CONCATENATE(ICT36,ICV36)</f>
        <v>#REF!</v>
      </c>
      <c r="ICT36" s="273" t="e">
        <f t="shared" ref="ICT36" si="6168">+CONCATENATE(ICU36,ICW36)</f>
        <v>#REF!</v>
      </c>
      <c r="ICU36" s="273" t="e">
        <f t="shared" ref="ICU36" si="6169">+CONCATENATE(ICV36,ICX36)</f>
        <v>#REF!</v>
      </c>
      <c r="ICV36" s="273" t="e">
        <f t="shared" ref="ICV36" si="6170">+CONCATENATE(ICW36,ICY36)</f>
        <v>#REF!</v>
      </c>
      <c r="ICW36" s="273" t="e">
        <f t="shared" ref="ICW36" si="6171">+CONCATENATE(ICX36,ICZ36)</f>
        <v>#REF!</v>
      </c>
      <c r="ICX36" s="273" t="e">
        <f t="shared" ref="ICX36" si="6172">+CONCATENATE(ICY36,IDA36)</f>
        <v>#REF!</v>
      </c>
      <c r="ICY36" s="273" t="e">
        <f t="shared" ref="ICY36" si="6173">+CONCATENATE(ICZ36,IDB36)</f>
        <v>#REF!</v>
      </c>
      <c r="ICZ36" s="273" t="e">
        <f t="shared" ref="ICZ36" si="6174">+CONCATENATE(IDA36,IDC36)</f>
        <v>#REF!</v>
      </c>
      <c r="IDA36" s="273" t="e">
        <f t="shared" ref="IDA36" si="6175">+CONCATENATE(IDB36,IDD36)</f>
        <v>#REF!</v>
      </c>
      <c r="IDB36" s="273" t="e">
        <f t="shared" ref="IDB36" si="6176">+CONCATENATE(IDC36,IDE36)</f>
        <v>#REF!</v>
      </c>
      <c r="IDC36" s="273" t="e">
        <f t="shared" ref="IDC36" si="6177">+CONCATENATE(IDD36,IDF36)</f>
        <v>#REF!</v>
      </c>
      <c r="IDD36" s="273" t="e">
        <f t="shared" ref="IDD36" si="6178">+CONCATENATE(IDE36,IDG36)</f>
        <v>#REF!</v>
      </c>
      <c r="IDE36" s="273" t="e">
        <f t="shared" ref="IDE36" si="6179">+CONCATENATE(IDF36,IDH36)</f>
        <v>#REF!</v>
      </c>
      <c r="IDF36" s="273" t="e">
        <f t="shared" ref="IDF36" si="6180">+CONCATENATE(IDG36,IDI36)</f>
        <v>#REF!</v>
      </c>
      <c r="IDG36" s="273" t="e">
        <f t="shared" ref="IDG36" si="6181">+CONCATENATE(IDH36,IDJ36)</f>
        <v>#REF!</v>
      </c>
      <c r="IDH36" s="273" t="e">
        <f t="shared" ref="IDH36" si="6182">+CONCATENATE(IDI36,IDK36)</f>
        <v>#REF!</v>
      </c>
      <c r="IDI36" s="273" t="e">
        <f t="shared" ref="IDI36" si="6183">+CONCATENATE(IDJ36,IDL36)</f>
        <v>#REF!</v>
      </c>
      <c r="IDJ36" s="273" t="e">
        <f t="shared" ref="IDJ36" si="6184">+CONCATENATE(IDK36,IDM36)</f>
        <v>#REF!</v>
      </c>
      <c r="IDK36" s="273" t="e">
        <f t="shared" ref="IDK36" si="6185">+CONCATENATE(IDL36,IDN36)</f>
        <v>#REF!</v>
      </c>
      <c r="IDL36" s="273" t="e">
        <f t="shared" ref="IDL36" si="6186">+CONCATENATE(IDM36,IDO36)</f>
        <v>#REF!</v>
      </c>
      <c r="IDM36" s="273" t="e">
        <f t="shared" ref="IDM36" si="6187">+CONCATENATE(IDN36,IDP36)</f>
        <v>#REF!</v>
      </c>
      <c r="IDN36" s="273" t="e">
        <f t="shared" ref="IDN36" si="6188">+CONCATENATE(IDO36,IDQ36)</f>
        <v>#REF!</v>
      </c>
      <c r="IDO36" s="273" t="e">
        <f t="shared" ref="IDO36" si="6189">+CONCATENATE(IDP36,IDR36)</f>
        <v>#REF!</v>
      </c>
      <c r="IDP36" s="273" t="e">
        <f t="shared" ref="IDP36" si="6190">+CONCATENATE(IDQ36,IDS36)</f>
        <v>#REF!</v>
      </c>
      <c r="IDQ36" s="273" t="e">
        <f t="shared" ref="IDQ36" si="6191">+CONCATENATE(IDR36,IDT36)</f>
        <v>#REF!</v>
      </c>
      <c r="IDR36" s="273" t="e">
        <f t="shared" ref="IDR36" si="6192">+CONCATENATE(IDS36,IDU36)</f>
        <v>#REF!</v>
      </c>
      <c r="IDS36" s="273" t="e">
        <f t="shared" ref="IDS36" si="6193">+CONCATENATE(IDT36,IDV36)</f>
        <v>#REF!</v>
      </c>
      <c r="IDT36" s="273" t="e">
        <f t="shared" ref="IDT36" si="6194">+CONCATENATE(IDU36,IDW36)</f>
        <v>#REF!</v>
      </c>
      <c r="IDU36" s="273" t="e">
        <f t="shared" ref="IDU36" si="6195">+CONCATENATE(IDV36,IDX36)</f>
        <v>#REF!</v>
      </c>
      <c r="IDV36" s="273" t="e">
        <f t="shared" ref="IDV36" si="6196">+CONCATENATE(IDW36,IDY36)</f>
        <v>#REF!</v>
      </c>
      <c r="IDW36" s="273" t="e">
        <f t="shared" ref="IDW36" si="6197">+CONCATENATE(IDX36,IDZ36)</f>
        <v>#REF!</v>
      </c>
      <c r="IDX36" s="273" t="e">
        <f t="shared" ref="IDX36" si="6198">+CONCATENATE(IDY36,IEA36)</f>
        <v>#REF!</v>
      </c>
      <c r="IDY36" s="273" t="e">
        <f t="shared" ref="IDY36" si="6199">+CONCATENATE(IDZ36,IEB36)</f>
        <v>#REF!</v>
      </c>
      <c r="IDZ36" s="273" t="e">
        <f t="shared" ref="IDZ36" si="6200">+CONCATENATE(IEA36,IEC36)</f>
        <v>#REF!</v>
      </c>
      <c r="IEA36" s="273" t="e">
        <f t="shared" ref="IEA36" si="6201">+CONCATENATE(IEB36,IED36)</f>
        <v>#REF!</v>
      </c>
      <c r="IEB36" s="273" t="e">
        <f t="shared" ref="IEB36" si="6202">+CONCATENATE(IEC36,IEE36)</f>
        <v>#REF!</v>
      </c>
      <c r="IEC36" s="273" t="e">
        <f t="shared" ref="IEC36" si="6203">+CONCATENATE(IED36,IEF36)</f>
        <v>#REF!</v>
      </c>
      <c r="IED36" s="273" t="e">
        <f t="shared" ref="IED36" si="6204">+CONCATENATE(IEE36,IEG36)</f>
        <v>#REF!</v>
      </c>
      <c r="IEE36" s="273" t="e">
        <f t="shared" ref="IEE36" si="6205">+CONCATENATE(IEF36,IEH36)</f>
        <v>#REF!</v>
      </c>
      <c r="IEF36" s="273" t="e">
        <f t="shared" ref="IEF36" si="6206">+CONCATENATE(IEG36,IEI36)</f>
        <v>#REF!</v>
      </c>
      <c r="IEG36" s="273" t="e">
        <f t="shared" ref="IEG36" si="6207">+CONCATENATE(IEH36,IEJ36)</f>
        <v>#REF!</v>
      </c>
      <c r="IEH36" s="273" t="e">
        <f t="shared" ref="IEH36" si="6208">+CONCATENATE(IEI36,IEK36)</f>
        <v>#REF!</v>
      </c>
      <c r="IEI36" s="273" t="e">
        <f t="shared" ref="IEI36" si="6209">+CONCATENATE(IEJ36,IEL36)</f>
        <v>#REF!</v>
      </c>
      <c r="IEJ36" s="273" t="e">
        <f t="shared" ref="IEJ36" si="6210">+CONCATENATE(IEK36,IEM36)</f>
        <v>#REF!</v>
      </c>
      <c r="IEK36" s="273" t="e">
        <f t="shared" ref="IEK36" si="6211">+CONCATENATE(IEL36,IEN36)</f>
        <v>#REF!</v>
      </c>
      <c r="IEL36" s="273" t="e">
        <f t="shared" ref="IEL36" si="6212">+CONCATENATE(IEM36,IEO36)</f>
        <v>#REF!</v>
      </c>
      <c r="IEM36" s="273" t="e">
        <f t="shared" ref="IEM36" si="6213">+CONCATENATE(IEN36,IEP36)</f>
        <v>#REF!</v>
      </c>
      <c r="IEN36" s="273" t="e">
        <f t="shared" ref="IEN36" si="6214">+CONCATENATE(IEO36,IEQ36)</f>
        <v>#REF!</v>
      </c>
      <c r="IEO36" s="273" t="e">
        <f t="shared" ref="IEO36" si="6215">+CONCATENATE(IEP36,IER36)</f>
        <v>#REF!</v>
      </c>
      <c r="IEP36" s="273" t="e">
        <f t="shared" ref="IEP36" si="6216">+CONCATENATE(IEQ36,IES36)</f>
        <v>#REF!</v>
      </c>
      <c r="IEQ36" s="273" t="e">
        <f t="shared" ref="IEQ36" si="6217">+CONCATENATE(IER36,IET36)</f>
        <v>#REF!</v>
      </c>
      <c r="IER36" s="273" t="e">
        <f t="shared" ref="IER36" si="6218">+CONCATENATE(IES36,IEU36)</f>
        <v>#REF!</v>
      </c>
      <c r="IES36" s="273" t="e">
        <f t="shared" ref="IES36" si="6219">+CONCATENATE(IET36,IEV36)</f>
        <v>#REF!</v>
      </c>
      <c r="IET36" s="273" t="e">
        <f t="shared" ref="IET36" si="6220">+CONCATENATE(IEU36,IEW36)</f>
        <v>#REF!</v>
      </c>
      <c r="IEU36" s="273" t="e">
        <f t="shared" ref="IEU36" si="6221">+CONCATENATE(IEV36,IEX36)</f>
        <v>#REF!</v>
      </c>
      <c r="IEV36" s="273" t="e">
        <f t="shared" ref="IEV36" si="6222">+CONCATENATE(IEW36,IEY36)</f>
        <v>#REF!</v>
      </c>
      <c r="IEW36" s="273" t="e">
        <f t="shared" ref="IEW36" si="6223">+CONCATENATE(IEX36,IEZ36)</f>
        <v>#REF!</v>
      </c>
      <c r="IEX36" s="273" t="e">
        <f t="shared" ref="IEX36" si="6224">+CONCATENATE(IEY36,IFA36)</f>
        <v>#REF!</v>
      </c>
      <c r="IEY36" s="273" t="e">
        <f t="shared" ref="IEY36" si="6225">+CONCATENATE(IEZ36,IFB36)</f>
        <v>#REF!</v>
      </c>
      <c r="IEZ36" s="273" t="e">
        <f t="shared" ref="IEZ36" si="6226">+CONCATENATE(IFA36,IFC36)</f>
        <v>#REF!</v>
      </c>
      <c r="IFA36" s="273" t="e">
        <f t="shared" ref="IFA36" si="6227">+CONCATENATE(IFB36,IFD36)</f>
        <v>#REF!</v>
      </c>
      <c r="IFB36" s="273" t="e">
        <f t="shared" ref="IFB36" si="6228">+CONCATENATE(IFC36,IFE36)</f>
        <v>#REF!</v>
      </c>
      <c r="IFC36" s="273" t="e">
        <f t="shared" ref="IFC36" si="6229">+CONCATENATE(IFD36,IFF36)</f>
        <v>#REF!</v>
      </c>
      <c r="IFD36" s="273" t="e">
        <f t="shared" ref="IFD36" si="6230">+CONCATENATE(IFE36,IFG36)</f>
        <v>#REF!</v>
      </c>
      <c r="IFE36" s="273" t="e">
        <f t="shared" ref="IFE36" si="6231">+CONCATENATE(IFF36,IFH36)</f>
        <v>#REF!</v>
      </c>
      <c r="IFF36" s="273" t="e">
        <f t="shared" ref="IFF36" si="6232">+CONCATENATE(IFG36,IFI36)</f>
        <v>#REF!</v>
      </c>
      <c r="IFG36" s="273" t="e">
        <f t="shared" ref="IFG36" si="6233">+CONCATENATE(IFH36,IFJ36)</f>
        <v>#REF!</v>
      </c>
      <c r="IFH36" s="273" t="e">
        <f t="shared" ref="IFH36" si="6234">+CONCATENATE(IFI36,IFK36)</f>
        <v>#REF!</v>
      </c>
      <c r="IFI36" s="273" t="e">
        <f t="shared" ref="IFI36" si="6235">+CONCATENATE(IFJ36,IFL36)</f>
        <v>#REF!</v>
      </c>
      <c r="IFJ36" s="273" t="e">
        <f t="shared" ref="IFJ36" si="6236">+CONCATENATE(IFK36,IFM36)</f>
        <v>#REF!</v>
      </c>
      <c r="IFK36" s="273" t="e">
        <f t="shared" ref="IFK36" si="6237">+CONCATENATE(IFL36,IFN36)</f>
        <v>#REF!</v>
      </c>
      <c r="IFL36" s="273" t="e">
        <f t="shared" ref="IFL36" si="6238">+CONCATENATE(IFM36,IFO36)</f>
        <v>#REF!</v>
      </c>
      <c r="IFM36" s="273" t="e">
        <f t="shared" ref="IFM36" si="6239">+CONCATENATE(IFN36,IFP36)</f>
        <v>#REF!</v>
      </c>
      <c r="IFN36" s="273" t="e">
        <f t="shared" ref="IFN36" si="6240">+CONCATENATE(IFO36,IFQ36)</f>
        <v>#REF!</v>
      </c>
      <c r="IFO36" s="273" t="e">
        <f t="shared" ref="IFO36" si="6241">+CONCATENATE(IFP36,IFR36)</f>
        <v>#REF!</v>
      </c>
      <c r="IFP36" s="273" t="e">
        <f t="shared" ref="IFP36" si="6242">+CONCATENATE(IFQ36,IFS36)</f>
        <v>#REF!</v>
      </c>
      <c r="IFQ36" s="273" t="e">
        <f t="shared" ref="IFQ36" si="6243">+CONCATENATE(IFR36,IFT36)</f>
        <v>#REF!</v>
      </c>
      <c r="IFR36" s="273" t="e">
        <f t="shared" ref="IFR36" si="6244">+CONCATENATE(IFS36,IFU36)</f>
        <v>#REF!</v>
      </c>
      <c r="IFS36" s="273" t="e">
        <f t="shared" ref="IFS36" si="6245">+CONCATENATE(IFT36,IFV36)</f>
        <v>#REF!</v>
      </c>
      <c r="IFT36" s="273" t="e">
        <f t="shared" ref="IFT36" si="6246">+CONCATENATE(IFU36,IFW36)</f>
        <v>#REF!</v>
      </c>
      <c r="IFU36" s="273" t="e">
        <f t="shared" ref="IFU36" si="6247">+CONCATENATE(IFV36,IFX36)</f>
        <v>#REF!</v>
      </c>
      <c r="IFV36" s="273" t="e">
        <f t="shared" ref="IFV36" si="6248">+CONCATENATE(IFW36,IFY36)</f>
        <v>#REF!</v>
      </c>
      <c r="IFW36" s="273" t="e">
        <f t="shared" ref="IFW36" si="6249">+CONCATENATE(IFX36,IFZ36)</f>
        <v>#REF!</v>
      </c>
      <c r="IFX36" s="273" t="e">
        <f t="shared" ref="IFX36" si="6250">+CONCATENATE(IFY36,IGA36)</f>
        <v>#REF!</v>
      </c>
      <c r="IFY36" s="273" t="e">
        <f t="shared" ref="IFY36" si="6251">+CONCATENATE(IFZ36,IGB36)</f>
        <v>#REF!</v>
      </c>
      <c r="IFZ36" s="273" t="e">
        <f t="shared" ref="IFZ36" si="6252">+CONCATENATE(IGA36,IGC36)</f>
        <v>#REF!</v>
      </c>
      <c r="IGA36" s="273" t="e">
        <f t="shared" ref="IGA36" si="6253">+CONCATENATE(IGB36,IGD36)</f>
        <v>#REF!</v>
      </c>
      <c r="IGB36" s="273" t="e">
        <f t="shared" ref="IGB36" si="6254">+CONCATENATE(IGC36,IGE36)</f>
        <v>#REF!</v>
      </c>
      <c r="IGC36" s="273" t="e">
        <f t="shared" ref="IGC36" si="6255">+CONCATENATE(IGD36,IGF36)</f>
        <v>#REF!</v>
      </c>
      <c r="IGD36" s="273" t="e">
        <f t="shared" ref="IGD36" si="6256">+CONCATENATE(IGE36,IGG36)</f>
        <v>#REF!</v>
      </c>
      <c r="IGE36" s="273" t="e">
        <f t="shared" ref="IGE36" si="6257">+CONCATENATE(IGF36,IGH36)</f>
        <v>#REF!</v>
      </c>
      <c r="IGF36" s="273" t="e">
        <f t="shared" ref="IGF36" si="6258">+CONCATENATE(IGG36,IGI36)</f>
        <v>#REF!</v>
      </c>
      <c r="IGG36" s="273" t="e">
        <f t="shared" ref="IGG36" si="6259">+CONCATENATE(IGH36,IGJ36)</f>
        <v>#REF!</v>
      </c>
      <c r="IGH36" s="273" t="e">
        <f t="shared" ref="IGH36" si="6260">+CONCATENATE(IGI36,IGK36)</f>
        <v>#REF!</v>
      </c>
      <c r="IGI36" s="273" t="e">
        <f t="shared" ref="IGI36" si="6261">+CONCATENATE(IGJ36,IGL36)</f>
        <v>#REF!</v>
      </c>
      <c r="IGJ36" s="273" t="e">
        <f t="shared" ref="IGJ36" si="6262">+CONCATENATE(IGK36,IGM36)</f>
        <v>#REF!</v>
      </c>
      <c r="IGK36" s="273" t="e">
        <f t="shared" ref="IGK36" si="6263">+CONCATENATE(IGL36,IGN36)</f>
        <v>#REF!</v>
      </c>
      <c r="IGL36" s="273" t="e">
        <f t="shared" ref="IGL36" si="6264">+CONCATENATE(IGM36,IGO36)</f>
        <v>#REF!</v>
      </c>
      <c r="IGM36" s="273" t="e">
        <f t="shared" ref="IGM36" si="6265">+CONCATENATE(IGN36,IGP36)</f>
        <v>#REF!</v>
      </c>
      <c r="IGN36" s="273" t="e">
        <f t="shared" ref="IGN36" si="6266">+CONCATENATE(IGO36,IGQ36)</f>
        <v>#REF!</v>
      </c>
      <c r="IGO36" s="273" t="e">
        <f t="shared" ref="IGO36" si="6267">+CONCATENATE(IGP36,IGR36)</f>
        <v>#REF!</v>
      </c>
      <c r="IGP36" s="273" t="e">
        <f t="shared" ref="IGP36" si="6268">+CONCATENATE(IGQ36,IGS36)</f>
        <v>#REF!</v>
      </c>
      <c r="IGQ36" s="273" t="e">
        <f t="shared" ref="IGQ36" si="6269">+CONCATENATE(IGR36,IGT36)</f>
        <v>#REF!</v>
      </c>
      <c r="IGR36" s="273" t="e">
        <f t="shared" ref="IGR36" si="6270">+CONCATENATE(IGS36,IGU36)</f>
        <v>#REF!</v>
      </c>
      <c r="IGS36" s="273" t="e">
        <f t="shared" ref="IGS36" si="6271">+CONCATENATE(IGT36,IGV36)</f>
        <v>#REF!</v>
      </c>
      <c r="IGT36" s="273" t="e">
        <f t="shared" ref="IGT36" si="6272">+CONCATENATE(IGU36,IGW36)</f>
        <v>#REF!</v>
      </c>
      <c r="IGU36" s="273" t="e">
        <f t="shared" ref="IGU36" si="6273">+CONCATENATE(IGV36,IGX36)</f>
        <v>#REF!</v>
      </c>
      <c r="IGV36" s="273" t="e">
        <f t="shared" ref="IGV36" si="6274">+CONCATENATE(IGW36,IGY36)</f>
        <v>#REF!</v>
      </c>
      <c r="IGW36" s="273" t="e">
        <f t="shared" ref="IGW36" si="6275">+CONCATENATE(IGX36,IGZ36)</f>
        <v>#REF!</v>
      </c>
      <c r="IGX36" s="273" t="e">
        <f t="shared" ref="IGX36" si="6276">+CONCATENATE(IGY36,IHA36)</f>
        <v>#REF!</v>
      </c>
      <c r="IGY36" s="273" t="e">
        <f t="shared" ref="IGY36" si="6277">+CONCATENATE(IGZ36,IHB36)</f>
        <v>#REF!</v>
      </c>
      <c r="IGZ36" s="273" t="e">
        <f t="shared" ref="IGZ36" si="6278">+CONCATENATE(IHA36,IHC36)</f>
        <v>#REF!</v>
      </c>
      <c r="IHA36" s="273" t="e">
        <f t="shared" ref="IHA36" si="6279">+CONCATENATE(IHB36,IHD36)</f>
        <v>#REF!</v>
      </c>
      <c r="IHB36" s="273" t="e">
        <f t="shared" ref="IHB36" si="6280">+CONCATENATE(IHC36,IHE36)</f>
        <v>#REF!</v>
      </c>
      <c r="IHC36" s="273" t="e">
        <f t="shared" ref="IHC36" si="6281">+CONCATENATE(IHD36,IHF36)</f>
        <v>#REF!</v>
      </c>
      <c r="IHD36" s="273" t="e">
        <f t="shared" ref="IHD36" si="6282">+CONCATENATE(IHE36,IHG36)</f>
        <v>#REF!</v>
      </c>
      <c r="IHE36" s="273" t="e">
        <f t="shared" ref="IHE36" si="6283">+CONCATENATE(IHF36,IHH36)</f>
        <v>#REF!</v>
      </c>
      <c r="IHF36" s="273" t="e">
        <f t="shared" ref="IHF36" si="6284">+CONCATENATE(IHG36,IHI36)</f>
        <v>#REF!</v>
      </c>
      <c r="IHG36" s="273" t="e">
        <f t="shared" ref="IHG36" si="6285">+CONCATENATE(IHH36,IHJ36)</f>
        <v>#REF!</v>
      </c>
      <c r="IHH36" s="273" t="e">
        <f t="shared" ref="IHH36" si="6286">+CONCATENATE(IHI36,IHK36)</f>
        <v>#REF!</v>
      </c>
      <c r="IHI36" s="273" t="e">
        <f t="shared" ref="IHI36" si="6287">+CONCATENATE(IHJ36,IHL36)</f>
        <v>#REF!</v>
      </c>
      <c r="IHJ36" s="273" t="e">
        <f t="shared" ref="IHJ36" si="6288">+CONCATENATE(IHK36,IHM36)</f>
        <v>#REF!</v>
      </c>
      <c r="IHK36" s="273" t="e">
        <f t="shared" ref="IHK36" si="6289">+CONCATENATE(IHL36,IHN36)</f>
        <v>#REF!</v>
      </c>
      <c r="IHL36" s="273" t="e">
        <f t="shared" ref="IHL36" si="6290">+CONCATENATE(IHM36,IHO36)</f>
        <v>#REF!</v>
      </c>
      <c r="IHM36" s="273" t="e">
        <f t="shared" ref="IHM36" si="6291">+CONCATENATE(IHN36,IHP36)</f>
        <v>#REF!</v>
      </c>
      <c r="IHN36" s="273" t="e">
        <f t="shared" ref="IHN36" si="6292">+CONCATENATE(IHO36,IHQ36)</f>
        <v>#REF!</v>
      </c>
      <c r="IHO36" s="273" t="e">
        <f t="shared" ref="IHO36" si="6293">+CONCATENATE(IHP36,IHR36)</f>
        <v>#REF!</v>
      </c>
      <c r="IHP36" s="273" t="e">
        <f t="shared" ref="IHP36" si="6294">+CONCATENATE(IHQ36,IHS36)</f>
        <v>#REF!</v>
      </c>
      <c r="IHQ36" s="273" t="e">
        <f t="shared" ref="IHQ36" si="6295">+CONCATENATE(IHR36,IHT36)</f>
        <v>#REF!</v>
      </c>
      <c r="IHR36" s="273" t="e">
        <f t="shared" ref="IHR36" si="6296">+CONCATENATE(IHS36,IHU36)</f>
        <v>#REF!</v>
      </c>
      <c r="IHS36" s="273" t="e">
        <f t="shared" ref="IHS36" si="6297">+CONCATENATE(IHT36,IHV36)</f>
        <v>#REF!</v>
      </c>
      <c r="IHT36" s="273" t="e">
        <f t="shared" ref="IHT36" si="6298">+CONCATENATE(IHU36,IHW36)</f>
        <v>#REF!</v>
      </c>
      <c r="IHU36" s="273" t="e">
        <f t="shared" ref="IHU36" si="6299">+CONCATENATE(IHV36,IHX36)</f>
        <v>#REF!</v>
      </c>
      <c r="IHV36" s="273" t="e">
        <f t="shared" ref="IHV36" si="6300">+CONCATENATE(IHW36,IHY36)</f>
        <v>#REF!</v>
      </c>
      <c r="IHW36" s="273" t="e">
        <f t="shared" ref="IHW36" si="6301">+CONCATENATE(IHX36,IHZ36)</f>
        <v>#REF!</v>
      </c>
      <c r="IHX36" s="273" t="e">
        <f t="shared" ref="IHX36" si="6302">+CONCATENATE(IHY36,IIA36)</f>
        <v>#REF!</v>
      </c>
      <c r="IHY36" s="273" t="e">
        <f t="shared" ref="IHY36" si="6303">+CONCATENATE(IHZ36,IIB36)</f>
        <v>#REF!</v>
      </c>
      <c r="IHZ36" s="273" t="e">
        <f t="shared" ref="IHZ36" si="6304">+CONCATENATE(IIA36,IIC36)</f>
        <v>#REF!</v>
      </c>
      <c r="IIA36" s="273" t="e">
        <f t="shared" ref="IIA36" si="6305">+CONCATENATE(IIB36,IID36)</f>
        <v>#REF!</v>
      </c>
      <c r="IIB36" s="273" t="e">
        <f t="shared" ref="IIB36" si="6306">+CONCATENATE(IIC36,IIE36)</f>
        <v>#REF!</v>
      </c>
      <c r="IIC36" s="273" t="e">
        <f t="shared" ref="IIC36" si="6307">+CONCATENATE(IID36,IIF36)</f>
        <v>#REF!</v>
      </c>
      <c r="IID36" s="273" t="e">
        <f t="shared" ref="IID36" si="6308">+CONCATENATE(IIE36,IIG36)</f>
        <v>#REF!</v>
      </c>
      <c r="IIE36" s="273" t="e">
        <f t="shared" ref="IIE36" si="6309">+CONCATENATE(IIF36,IIH36)</f>
        <v>#REF!</v>
      </c>
      <c r="IIF36" s="273" t="e">
        <f t="shared" ref="IIF36" si="6310">+CONCATENATE(IIG36,III36)</f>
        <v>#REF!</v>
      </c>
      <c r="IIG36" s="273" t="e">
        <f t="shared" ref="IIG36" si="6311">+CONCATENATE(IIH36,IIJ36)</f>
        <v>#REF!</v>
      </c>
      <c r="IIH36" s="273" t="e">
        <f t="shared" ref="IIH36" si="6312">+CONCATENATE(III36,IIK36)</f>
        <v>#REF!</v>
      </c>
      <c r="III36" s="273" t="e">
        <f t="shared" ref="III36" si="6313">+CONCATENATE(IIJ36,IIL36)</f>
        <v>#REF!</v>
      </c>
      <c r="IIJ36" s="273" t="e">
        <f t="shared" ref="IIJ36" si="6314">+CONCATENATE(IIK36,IIM36)</f>
        <v>#REF!</v>
      </c>
      <c r="IIK36" s="273" t="e">
        <f t="shared" ref="IIK36" si="6315">+CONCATENATE(IIL36,IIN36)</f>
        <v>#REF!</v>
      </c>
      <c r="IIL36" s="273" t="e">
        <f t="shared" ref="IIL36" si="6316">+CONCATENATE(IIM36,IIO36)</f>
        <v>#REF!</v>
      </c>
      <c r="IIM36" s="273" t="e">
        <f t="shared" ref="IIM36" si="6317">+CONCATENATE(IIN36,IIP36)</f>
        <v>#REF!</v>
      </c>
      <c r="IIN36" s="273" t="e">
        <f t="shared" ref="IIN36" si="6318">+CONCATENATE(IIO36,IIQ36)</f>
        <v>#REF!</v>
      </c>
      <c r="IIO36" s="273" t="e">
        <f t="shared" ref="IIO36" si="6319">+CONCATENATE(IIP36,IIR36)</f>
        <v>#REF!</v>
      </c>
      <c r="IIP36" s="273" t="e">
        <f t="shared" ref="IIP36" si="6320">+CONCATENATE(IIQ36,IIS36)</f>
        <v>#REF!</v>
      </c>
      <c r="IIQ36" s="273" t="e">
        <f t="shared" ref="IIQ36" si="6321">+CONCATENATE(IIR36,IIT36)</f>
        <v>#REF!</v>
      </c>
      <c r="IIR36" s="273" t="e">
        <f t="shared" ref="IIR36" si="6322">+CONCATENATE(IIS36,IIU36)</f>
        <v>#REF!</v>
      </c>
      <c r="IIS36" s="273" t="e">
        <f t="shared" ref="IIS36" si="6323">+CONCATENATE(IIT36,IIV36)</f>
        <v>#REF!</v>
      </c>
      <c r="IIT36" s="273" t="e">
        <f t="shared" ref="IIT36" si="6324">+CONCATENATE(IIU36,IIW36)</f>
        <v>#REF!</v>
      </c>
      <c r="IIU36" s="273" t="e">
        <f t="shared" ref="IIU36" si="6325">+CONCATENATE(IIV36,IIX36)</f>
        <v>#REF!</v>
      </c>
      <c r="IIV36" s="273" t="e">
        <f t="shared" ref="IIV36" si="6326">+CONCATENATE(IIW36,IIY36)</f>
        <v>#REF!</v>
      </c>
      <c r="IIW36" s="273" t="e">
        <f t="shared" ref="IIW36" si="6327">+CONCATENATE(IIX36,IIZ36)</f>
        <v>#REF!</v>
      </c>
      <c r="IIX36" s="273" t="e">
        <f t="shared" ref="IIX36" si="6328">+CONCATENATE(IIY36,IJA36)</f>
        <v>#REF!</v>
      </c>
      <c r="IIY36" s="273" t="e">
        <f t="shared" ref="IIY36" si="6329">+CONCATENATE(IIZ36,IJB36)</f>
        <v>#REF!</v>
      </c>
      <c r="IIZ36" s="273" t="e">
        <f t="shared" ref="IIZ36" si="6330">+CONCATENATE(IJA36,IJC36)</f>
        <v>#REF!</v>
      </c>
      <c r="IJA36" s="273" t="e">
        <f t="shared" ref="IJA36" si="6331">+CONCATENATE(IJB36,IJD36)</f>
        <v>#REF!</v>
      </c>
      <c r="IJB36" s="273" t="e">
        <f t="shared" ref="IJB36" si="6332">+CONCATENATE(IJC36,IJE36)</f>
        <v>#REF!</v>
      </c>
      <c r="IJC36" s="273" t="e">
        <f t="shared" ref="IJC36" si="6333">+CONCATENATE(IJD36,IJF36)</f>
        <v>#REF!</v>
      </c>
      <c r="IJD36" s="273" t="e">
        <f t="shared" ref="IJD36" si="6334">+CONCATENATE(IJE36,IJG36)</f>
        <v>#REF!</v>
      </c>
      <c r="IJE36" s="273" t="e">
        <f t="shared" ref="IJE36" si="6335">+CONCATENATE(IJF36,IJH36)</f>
        <v>#REF!</v>
      </c>
      <c r="IJF36" s="273" t="e">
        <f t="shared" ref="IJF36" si="6336">+CONCATENATE(IJG36,IJI36)</f>
        <v>#REF!</v>
      </c>
      <c r="IJG36" s="273" t="e">
        <f t="shared" ref="IJG36" si="6337">+CONCATENATE(IJH36,IJJ36)</f>
        <v>#REF!</v>
      </c>
      <c r="IJH36" s="273" t="e">
        <f t="shared" ref="IJH36" si="6338">+CONCATENATE(IJI36,IJK36)</f>
        <v>#REF!</v>
      </c>
      <c r="IJI36" s="273" t="e">
        <f t="shared" ref="IJI36" si="6339">+CONCATENATE(IJJ36,IJL36)</f>
        <v>#REF!</v>
      </c>
      <c r="IJJ36" s="273" t="e">
        <f t="shared" ref="IJJ36" si="6340">+CONCATENATE(IJK36,IJM36)</f>
        <v>#REF!</v>
      </c>
      <c r="IJK36" s="273" t="e">
        <f t="shared" ref="IJK36" si="6341">+CONCATENATE(IJL36,IJN36)</f>
        <v>#REF!</v>
      </c>
      <c r="IJL36" s="273" t="e">
        <f t="shared" ref="IJL36" si="6342">+CONCATENATE(IJM36,IJO36)</f>
        <v>#REF!</v>
      </c>
      <c r="IJM36" s="273" t="e">
        <f t="shared" ref="IJM36" si="6343">+CONCATENATE(IJN36,IJP36)</f>
        <v>#REF!</v>
      </c>
      <c r="IJN36" s="273" t="e">
        <f t="shared" ref="IJN36" si="6344">+CONCATENATE(IJO36,IJQ36)</f>
        <v>#REF!</v>
      </c>
      <c r="IJO36" s="273" t="e">
        <f t="shared" ref="IJO36" si="6345">+CONCATENATE(IJP36,IJR36)</f>
        <v>#REF!</v>
      </c>
      <c r="IJP36" s="273" t="e">
        <f t="shared" ref="IJP36" si="6346">+CONCATENATE(IJQ36,IJS36)</f>
        <v>#REF!</v>
      </c>
      <c r="IJQ36" s="273" t="e">
        <f t="shared" ref="IJQ36" si="6347">+CONCATENATE(IJR36,IJT36)</f>
        <v>#REF!</v>
      </c>
      <c r="IJR36" s="273" t="e">
        <f t="shared" ref="IJR36" si="6348">+CONCATENATE(IJS36,IJU36)</f>
        <v>#REF!</v>
      </c>
      <c r="IJS36" s="273" t="e">
        <f t="shared" ref="IJS36" si="6349">+CONCATENATE(IJT36,IJV36)</f>
        <v>#REF!</v>
      </c>
      <c r="IJT36" s="273" t="e">
        <f t="shared" ref="IJT36" si="6350">+CONCATENATE(IJU36,IJW36)</f>
        <v>#REF!</v>
      </c>
      <c r="IJU36" s="273" t="e">
        <f t="shared" ref="IJU36" si="6351">+CONCATENATE(IJV36,IJX36)</f>
        <v>#REF!</v>
      </c>
      <c r="IJV36" s="273" t="e">
        <f t="shared" ref="IJV36" si="6352">+CONCATENATE(IJW36,IJY36)</f>
        <v>#REF!</v>
      </c>
      <c r="IJW36" s="273" t="e">
        <f t="shared" ref="IJW36" si="6353">+CONCATENATE(IJX36,IJZ36)</f>
        <v>#REF!</v>
      </c>
      <c r="IJX36" s="273" t="e">
        <f t="shared" ref="IJX36" si="6354">+CONCATENATE(IJY36,IKA36)</f>
        <v>#REF!</v>
      </c>
      <c r="IJY36" s="273" t="e">
        <f t="shared" ref="IJY36" si="6355">+CONCATENATE(IJZ36,IKB36)</f>
        <v>#REF!</v>
      </c>
      <c r="IJZ36" s="273" t="e">
        <f t="shared" ref="IJZ36" si="6356">+CONCATENATE(IKA36,IKC36)</f>
        <v>#REF!</v>
      </c>
      <c r="IKA36" s="273" t="e">
        <f t="shared" ref="IKA36" si="6357">+CONCATENATE(IKB36,IKD36)</f>
        <v>#REF!</v>
      </c>
      <c r="IKB36" s="273" t="e">
        <f t="shared" ref="IKB36" si="6358">+CONCATENATE(IKC36,IKE36)</f>
        <v>#REF!</v>
      </c>
      <c r="IKC36" s="273" t="e">
        <f t="shared" ref="IKC36" si="6359">+CONCATENATE(IKD36,IKF36)</f>
        <v>#REF!</v>
      </c>
      <c r="IKD36" s="273" t="e">
        <f t="shared" ref="IKD36" si="6360">+CONCATENATE(IKE36,IKG36)</f>
        <v>#REF!</v>
      </c>
      <c r="IKE36" s="273" t="e">
        <f t="shared" ref="IKE36" si="6361">+CONCATENATE(IKF36,IKH36)</f>
        <v>#REF!</v>
      </c>
      <c r="IKF36" s="273" t="e">
        <f t="shared" ref="IKF36" si="6362">+CONCATENATE(IKG36,IKI36)</f>
        <v>#REF!</v>
      </c>
      <c r="IKG36" s="273" t="e">
        <f t="shared" ref="IKG36" si="6363">+CONCATENATE(IKH36,IKJ36)</f>
        <v>#REF!</v>
      </c>
      <c r="IKH36" s="273" t="e">
        <f t="shared" ref="IKH36" si="6364">+CONCATENATE(IKI36,IKK36)</f>
        <v>#REF!</v>
      </c>
      <c r="IKI36" s="273" t="e">
        <f t="shared" ref="IKI36" si="6365">+CONCATENATE(IKJ36,IKL36)</f>
        <v>#REF!</v>
      </c>
      <c r="IKJ36" s="273" t="e">
        <f t="shared" ref="IKJ36" si="6366">+CONCATENATE(IKK36,IKM36)</f>
        <v>#REF!</v>
      </c>
      <c r="IKK36" s="273" t="e">
        <f t="shared" ref="IKK36" si="6367">+CONCATENATE(IKL36,IKN36)</f>
        <v>#REF!</v>
      </c>
      <c r="IKL36" s="273" t="e">
        <f t="shared" ref="IKL36" si="6368">+CONCATENATE(IKM36,IKO36)</f>
        <v>#REF!</v>
      </c>
      <c r="IKM36" s="273" t="e">
        <f t="shared" ref="IKM36" si="6369">+CONCATENATE(IKN36,IKP36)</f>
        <v>#REF!</v>
      </c>
      <c r="IKN36" s="273" t="e">
        <f t="shared" ref="IKN36" si="6370">+CONCATENATE(IKO36,IKQ36)</f>
        <v>#REF!</v>
      </c>
      <c r="IKO36" s="273" t="e">
        <f t="shared" ref="IKO36" si="6371">+CONCATENATE(IKP36,IKR36)</f>
        <v>#REF!</v>
      </c>
      <c r="IKP36" s="273" t="e">
        <f t="shared" ref="IKP36" si="6372">+CONCATENATE(IKQ36,IKS36)</f>
        <v>#REF!</v>
      </c>
      <c r="IKQ36" s="273" t="e">
        <f t="shared" ref="IKQ36" si="6373">+CONCATENATE(IKR36,IKT36)</f>
        <v>#REF!</v>
      </c>
      <c r="IKR36" s="273" t="e">
        <f t="shared" ref="IKR36" si="6374">+CONCATENATE(IKS36,IKU36)</f>
        <v>#REF!</v>
      </c>
      <c r="IKS36" s="273" t="e">
        <f t="shared" ref="IKS36" si="6375">+CONCATENATE(IKT36,IKV36)</f>
        <v>#REF!</v>
      </c>
      <c r="IKT36" s="273" t="e">
        <f t="shared" ref="IKT36" si="6376">+CONCATENATE(IKU36,IKW36)</f>
        <v>#REF!</v>
      </c>
      <c r="IKU36" s="273" t="e">
        <f t="shared" ref="IKU36" si="6377">+CONCATENATE(IKV36,IKX36)</f>
        <v>#REF!</v>
      </c>
      <c r="IKV36" s="273" t="e">
        <f t="shared" ref="IKV36" si="6378">+CONCATENATE(IKW36,IKY36)</f>
        <v>#REF!</v>
      </c>
      <c r="IKW36" s="273" t="e">
        <f t="shared" ref="IKW36" si="6379">+CONCATENATE(IKX36,IKZ36)</f>
        <v>#REF!</v>
      </c>
      <c r="IKX36" s="273" t="e">
        <f t="shared" ref="IKX36" si="6380">+CONCATENATE(IKY36,ILA36)</f>
        <v>#REF!</v>
      </c>
      <c r="IKY36" s="273" t="e">
        <f t="shared" ref="IKY36" si="6381">+CONCATENATE(IKZ36,ILB36)</f>
        <v>#REF!</v>
      </c>
      <c r="IKZ36" s="273" t="e">
        <f t="shared" ref="IKZ36" si="6382">+CONCATENATE(ILA36,ILC36)</f>
        <v>#REF!</v>
      </c>
      <c r="ILA36" s="273" t="e">
        <f t="shared" ref="ILA36" si="6383">+CONCATENATE(ILB36,ILD36)</f>
        <v>#REF!</v>
      </c>
      <c r="ILB36" s="273" t="e">
        <f t="shared" ref="ILB36" si="6384">+CONCATENATE(ILC36,ILE36)</f>
        <v>#REF!</v>
      </c>
      <c r="ILC36" s="273" t="e">
        <f t="shared" ref="ILC36" si="6385">+CONCATENATE(ILD36,ILF36)</f>
        <v>#REF!</v>
      </c>
      <c r="ILD36" s="273" t="e">
        <f t="shared" ref="ILD36" si="6386">+CONCATENATE(ILE36,ILG36)</f>
        <v>#REF!</v>
      </c>
      <c r="ILE36" s="273" t="e">
        <f t="shared" ref="ILE36" si="6387">+CONCATENATE(ILF36,ILH36)</f>
        <v>#REF!</v>
      </c>
      <c r="ILF36" s="273" t="e">
        <f t="shared" ref="ILF36" si="6388">+CONCATENATE(ILG36,ILI36)</f>
        <v>#REF!</v>
      </c>
      <c r="ILG36" s="273" t="e">
        <f t="shared" ref="ILG36" si="6389">+CONCATENATE(ILH36,ILJ36)</f>
        <v>#REF!</v>
      </c>
      <c r="ILH36" s="273" t="e">
        <f t="shared" ref="ILH36" si="6390">+CONCATENATE(ILI36,ILK36)</f>
        <v>#REF!</v>
      </c>
      <c r="ILI36" s="273" t="e">
        <f t="shared" ref="ILI36" si="6391">+CONCATENATE(ILJ36,ILL36)</f>
        <v>#REF!</v>
      </c>
      <c r="ILJ36" s="273" t="e">
        <f t="shared" ref="ILJ36" si="6392">+CONCATENATE(ILK36,ILM36)</f>
        <v>#REF!</v>
      </c>
      <c r="ILK36" s="273" t="e">
        <f t="shared" ref="ILK36" si="6393">+CONCATENATE(ILL36,ILN36)</f>
        <v>#REF!</v>
      </c>
      <c r="ILL36" s="273" t="e">
        <f t="shared" ref="ILL36" si="6394">+CONCATENATE(ILM36,ILO36)</f>
        <v>#REF!</v>
      </c>
      <c r="ILM36" s="273" t="e">
        <f t="shared" ref="ILM36" si="6395">+CONCATENATE(ILN36,ILP36)</f>
        <v>#REF!</v>
      </c>
      <c r="ILN36" s="273" t="e">
        <f t="shared" ref="ILN36" si="6396">+CONCATENATE(ILO36,ILQ36)</f>
        <v>#REF!</v>
      </c>
      <c r="ILO36" s="273" t="e">
        <f t="shared" ref="ILO36" si="6397">+CONCATENATE(ILP36,ILR36)</f>
        <v>#REF!</v>
      </c>
      <c r="ILP36" s="273" t="e">
        <f t="shared" ref="ILP36" si="6398">+CONCATENATE(ILQ36,ILS36)</f>
        <v>#REF!</v>
      </c>
      <c r="ILQ36" s="273" t="e">
        <f t="shared" ref="ILQ36" si="6399">+CONCATENATE(ILR36,ILT36)</f>
        <v>#REF!</v>
      </c>
      <c r="ILR36" s="273" t="e">
        <f t="shared" ref="ILR36" si="6400">+CONCATENATE(ILS36,ILU36)</f>
        <v>#REF!</v>
      </c>
      <c r="ILS36" s="273" t="e">
        <f t="shared" ref="ILS36" si="6401">+CONCATENATE(ILT36,ILV36)</f>
        <v>#REF!</v>
      </c>
      <c r="ILT36" s="273" t="e">
        <f t="shared" ref="ILT36" si="6402">+CONCATENATE(ILU36,ILW36)</f>
        <v>#REF!</v>
      </c>
      <c r="ILU36" s="273" t="e">
        <f t="shared" ref="ILU36" si="6403">+CONCATENATE(ILV36,ILX36)</f>
        <v>#REF!</v>
      </c>
      <c r="ILV36" s="273" t="e">
        <f t="shared" ref="ILV36" si="6404">+CONCATENATE(ILW36,ILY36)</f>
        <v>#REF!</v>
      </c>
      <c r="ILW36" s="273" t="e">
        <f t="shared" ref="ILW36" si="6405">+CONCATENATE(ILX36,ILZ36)</f>
        <v>#REF!</v>
      </c>
      <c r="ILX36" s="273" t="e">
        <f t="shared" ref="ILX36" si="6406">+CONCATENATE(ILY36,IMA36)</f>
        <v>#REF!</v>
      </c>
      <c r="ILY36" s="273" t="e">
        <f t="shared" ref="ILY36" si="6407">+CONCATENATE(ILZ36,IMB36)</f>
        <v>#REF!</v>
      </c>
      <c r="ILZ36" s="273" t="e">
        <f t="shared" ref="ILZ36" si="6408">+CONCATENATE(IMA36,IMC36)</f>
        <v>#REF!</v>
      </c>
      <c r="IMA36" s="273" t="e">
        <f t="shared" ref="IMA36" si="6409">+CONCATENATE(IMB36,IMD36)</f>
        <v>#REF!</v>
      </c>
      <c r="IMB36" s="273" t="e">
        <f t="shared" ref="IMB36" si="6410">+CONCATENATE(IMC36,IME36)</f>
        <v>#REF!</v>
      </c>
      <c r="IMC36" s="273" t="e">
        <f t="shared" ref="IMC36" si="6411">+CONCATENATE(IMD36,IMF36)</f>
        <v>#REF!</v>
      </c>
      <c r="IMD36" s="273" t="e">
        <f t="shared" ref="IMD36" si="6412">+CONCATENATE(IME36,IMG36)</f>
        <v>#REF!</v>
      </c>
      <c r="IME36" s="273" t="e">
        <f t="shared" ref="IME36" si="6413">+CONCATENATE(IMF36,IMH36)</f>
        <v>#REF!</v>
      </c>
      <c r="IMF36" s="273" t="e">
        <f t="shared" ref="IMF36" si="6414">+CONCATENATE(IMG36,IMI36)</f>
        <v>#REF!</v>
      </c>
      <c r="IMG36" s="273" t="e">
        <f t="shared" ref="IMG36" si="6415">+CONCATENATE(IMH36,IMJ36)</f>
        <v>#REF!</v>
      </c>
      <c r="IMH36" s="273" t="e">
        <f t="shared" ref="IMH36" si="6416">+CONCATENATE(IMI36,IMK36)</f>
        <v>#REF!</v>
      </c>
      <c r="IMI36" s="273" t="e">
        <f t="shared" ref="IMI36" si="6417">+CONCATENATE(IMJ36,IML36)</f>
        <v>#REF!</v>
      </c>
      <c r="IMJ36" s="273" t="e">
        <f t="shared" ref="IMJ36" si="6418">+CONCATENATE(IMK36,IMM36)</f>
        <v>#REF!</v>
      </c>
      <c r="IMK36" s="273" t="e">
        <f t="shared" ref="IMK36" si="6419">+CONCATENATE(IML36,IMN36)</f>
        <v>#REF!</v>
      </c>
      <c r="IML36" s="273" t="e">
        <f t="shared" ref="IML36" si="6420">+CONCATENATE(IMM36,IMO36)</f>
        <v>#REF!</v>
      </c>
      <c r="IMM36" s="273" t="e">
        <f t="shared" ref="IMM36" si="6421">+CONCATENATE(IMN36,IMP36)</f>
        <v>#REF!</v>
      </c>
      <c r="IMN36" s="273" t="e">
        <f t="shared" ref="IMN36" si="6422">+CONCATENATE(IMO36,IMQ36)</f>
        <v>#REF!</v>
      </c>
      <c r="IMO36" s="273" t="e">
        <f t="shared" ref="IMO36" si="6423">+CONCATENATE(IMP36,IMR36)</f>
        <v>#REF!</v>
      </c>
      <c r="IMP36" s="273" t="e">
        <f t="shared" ref="IMP36" si="6424">+CONCATENATE(IMQ36,IMS36)</f>
        <v>#REF!</v>
      </c>
      <c r="IMQ36" s="273" t="e">
        <f t="shared" ref="IMQ36" si="6425">+CONCATENATE(IMR36,IMT36)</f>
        <v>#REF!</v>
      </c>
      <c r="IMR36" s="273" t="e">
        <f t="shared" ref="IMR36" si="6426">+CONCATENATE(IMS36,IMU36)</f>
        <v>#REF!</v>
      </c>
      <c r="IMS36" s="273" t="e">
        <f t="shared" ref="IMS36" si="6427">+CONCATENATE(IMT36,IMV36)</f>
        <v>#REF!</v>
      </c>
      <c r="IMT36" s="273" t="e">
        <f t="shared" ref="IMT36" si="6428">+CONCATENATE(IMU36,IMW36)</f>
        <v>#REF!</v>
      </c>
      <c r="IMU36" s="273" t="e">
        <f t="shared" ref="IMU36" si="6429">+CONCATENATE(IMV36,IMX36)</f>
        <v>#REF!</v>
      </c>
      <c r="IMV36" s="273" t="e">
        <f t="shared" ref="IMV36" si="6430">+CONCATENATE(IMW36,IMY36)</f>
        <v>#REF!</v>
      </c>
      <c r="IMW36" s="273" t="e">
        <f t="shared" ref="IMW36" si="6431">+CONCATENATE(IMX36,IMZ36)</f>
        <v>#REF!</v>
      </c>
      <c r="IMX36" s="273" t="e">
        <f t="shared" ref="IMX36" si="6432">+CONCATENATE(IMY36,INA36)</f>
        <v>#REF!</v>
      </c>
      <c r="IMY36" s="273" t="e">
        <f t="shared" ref="IMY36" si="6433">+CONCATENATE(IMZ36,INB36)</f>
        <v>#REF!</v>
      </c>
      <c r="IMZ36" s="273" t="e">
        <f t="shared" ref="IMZ36" si="6434">+CONCATENATE(INA36,INC36)</f>
        <v>#REF!</v>
      </c>
      <c r="INA36" s="273" t="e">
        <f t="shared" ref="INA36" si="6435">+CONCATENATE(INB36,IND36)</f>
        <v>#REF!</v>
      </c>
      <c r="INB36" s="273" t="e">
        <f t="shared" ref="INB36" si="6436">+CONCATENATE(INC36,INE36)</f>
        <v>#REF!</v>
      </c>
      <c r="INC36" s="273" t="e">
        <f t="shared" ref="INC36" si="6437">+CONCATENATE(IND36,INF36)</f>
        <v>#REF!</v>
      </c>
      <c r="IND36" s="273" t="e">
        <f t="shared" ref="IND36" si="6438">+CONCATENATE(INE36,ING36)</f>
        <v>#REF!</v>
      </c>
      <c r="INE36" s="273" t="e">
        <f t="shared" ref="INE36" si="6439">+CONCATENATE(INF36,INH36)</f>
        <v>#REF!</v>
      </c>
      <c r="INF36" s="273" t="e">
        <f t="shared" ref="INF36" si="6440">+CONCATENATE(ING36,INI36)</f>
        <v>#REF!</v>
      </c>
      <c r="ING36" s="273" t="e">
        <f t="shared" ref="ING36" si="6441">+CONCATENATE(INH36,INJ36)</f>
        <v>#REF!</v>
      </c>
      <c r="INH36" s="273" t="e">
        <f t="shared" ref="INH36" si="6442">+CONCATENATE(INI36,INK36)</f>
        <v>#REF!</v>
      </c>
      <c r="INI36" s="273" t="e">
        <f t="shared" ref="INI36" si="6443">+CONCATENATE(INJ36,INL36)</f>
        <v>#REF!</v>
      </c>
      <c r="INJ36" s="273" t="e">
        <f t="shared" ref="INJ36" si="6444">+CONCATENATE(INK36,INM36)</f>
        <v>#REF!</v>
      </c>
      <c r="INK36" s="273" t="e">
        <f t="shared" ref="INK36" si="6445">+CONCATENATE(INL36,INN36)</f>
        <v>#REF!</v>
      </c>
      <c r="INL36" s="273" t="e">
        <f t="shared" ref="INL36" si="6446">+CONCATENATE(INM36,INO36)</f>
        <v>#REF!</v>
      </c>
      <c r="INM36" s="273" t="e">
        <f t="shared" ref="INM36" si="6447">+CONCATENATE(INN36,INP36)</f>
        <v>#REF!</v>
      </c>
      <c r="INN36" s="273" t="e">
        <f t="shared" ref="INN36" si="6448">+CONCATENATE(INO36,INQ36)</f>
        <v>#REF!</v>
      </c>
      <c r="INO36" s="273" t="e">
        <f t="shared" ref="INO36" si="6449">+CONCATENATE(INP36,INR36)</f>
        <v>#REF!</v>
      </c>
      <c r="INP36" s="273" t="e">
        <f t="shared" ref="INP36" si="6450">+CONCATENATE(INQ36,INS36)</f>
        <v>#REF!</v>
      </c>
      <c r="INQ36" s="273" t="e">
        <f t="shared" ref="INQ36" si="6451">+CONCATENATE(INR36,INT36)</f>
        <v>#REF!</v>
      </c>
      <c r="INR36" s="273" t="e">
        <f t="shared" ref="INR36" si="6452">+CONCATENATE(INS36,INU36)</f>
        <v>#REF!</v>
      </c>
      <c r="INS36" s="273" t="e">
        <f t="shared" ref="INS36" si="6453">+CONCATENATE(INT36,INV36)</f>
        <v>#REF!</v>
      </c>
      <c r="INT36" s="273" t="e">
        <f t="shared" ref="INT36" si="6454">+CONCATENATE(INU36,INW36)</f>
        <v>#REF!</v>
      </c>
      <c r="INU36" s="273" t="e">
        <f t="shared" ref="INU36" si="6455">+CONCATENATE(INV36,INX36)</f>
        <v>#REF!</v>
      </c>
      <c r="INV36" s="273" t="e">
        <f t="shared" ref="INV36" si="6456">+CONCATENATE(INW36,INY36)</f>
        <v>#REF!</v>
      </c>
      <c r="INW36" s="273" t="e">
        <f t="shared" ref="INW36" si="6457">+CONCATENATE(INX36,INZ36)</f>
        <v>#REF!</v>
      </c>
      <c r="INX36" s="273" t="e">
        <f t="shared" ref="INX36" si="6458">+CONCATENATE(INY36,IOA36)</f>
        <v>#REF!</v>
      </c>
      <c r="INY36" s="273" t="e">
        <f t="shared" ref="INY36" si="6459">+CONCATENATE(INZ36,IOB36)</f>
        <v>#REF!</v>
      </c>
      <c r="INZ36" s="273" t="e">
        <f t="shared" ref="INZ36" si="6460">+CONCATENATE(IOA36,IOC36)</f>
        <v>#REF!</v>
      </c>
      <c r="IOA36" s="273" t="e">
        <f t="shared" ref="IOA36" si="6461">+CONCATENATE(IOB36,IOD36)</f>
        <v>#REF!</v>
      </c>
      <c r="IOB36" s="273" t="e">
        <f t="shared" ref="IOB36" si="6462">+CONCATENATE(IOC36,IOE36)</f>
        <v>#REF!</v>
      </c>
      <c r="IOC36" s="273" t="e">
        <f t="shared" ref="IOC36" si="6463">+CONCATENATE(IOD36,IOF36)</f>
        <v>#REF!</v>
      </c>
      <c r="IOD36" s="273" t="e">
        <f t="shared" ref="IOD36" si="6464">+CONCATENATE(IOE36,IOG36)</f>
        <v>#REF!</v>
      </c>
      <c r="IOE36" s="273" t="e">
        <f t="shared" ref="IOE36" si="6465">+CONCATENATE(IOF36,IOH36)</f>
        <v>#REF!</v>
      </c>
      <c r="IOF36" s="273" t="e">
        <f t="shared" ref="IOF36" si="6466">+CONCATENATE(IOG36,IOI36)</f>
        <v>#REF!</v>
      </c>
      <c r="IOG36" s="273" t="e">
        <f t="shared" ref="IOG36" si="6467">+CONCATENATE(IOH36,IOJ36)</f>
        <v>#REF!</v>
      </c>
      <c r="IOH36" s="273" t="e">
        <f t="shared" ref="IOH36" si="6468">+CONCATENATE(IOI36,IOK36)</f>
        <v>#REF!</v>
      </c>
      <c r="IOI36" s="273" t="e">
        <f t="shared" ref="IOI36" si="6469">+CONCATENATE(IOJ36,IOL36)</f>
        <v>#REF!</v>
      </c>
      <c r="IOJ36" s="273" t="e">
        <f t="shared" ref="IOJ36" si="6470">+CONCATENATE(IOK36,IOM36)</f>
        <v>#REF!</v>
      </c>
      <c r="IOK36" s="273" t="e">
        <f t="shared" ref="IOK36" si="6471">+CONCATENATE(IOL36,ION36)</f>
        <v>#REF!</v>
      </c>
      <c r="IOL36" s="273" t="e">
        <f t="shared" ref="IOL36" si="6472">+CONCATENATE(IOM36,IOO36)</f>
        <v>#REF!</v>
      </c>
      <c r="IOM36" s="273" t="e">
        <f t="shared" ref="IOM36" si="6473">+CONCATENATE(ION36,IOP36)</f>
        <v>#REF!</v>
      </c>
      <c r="ION36" s="273" t="e">
        <f t="shared" ref="ION36" si="6474">+CONCATENATE(IOO36,IOQ36)</f>
        <v>#REF!</v>
      </c>
      <c r="IOO36" s="273" t="e">
        <f t="shared" ref="IOO36" si="6475">+CONCATENATE(IOP36,IOR36)</f>
        <v>#REF!</v>
      </c>
      <c r="IOP36" s="273" t="e">
        <f t="shared" ref="IOP36" si="6476">+CONCATENATE(IOQ36,IOS36)</f>
        <v>#REF!</v>
      </c>
      <c r="IOQ36" s="273" t="e">
        <f t="shared" ref="IOQ36" si="6477">+CONCATENATE(IOR36,IOT36)</f>
        <v>#REF!</v>
      </c>
      <c r="IOR36" s="273" t="e">
        <f t="shared" ref="IOR36" si="6478">+CONCATENATE(IOS36,IOU36)</f>
        <v>#REF!</v>
      </c>
      <c r="IOS36" s="273" t="e">
        <f t="shared" ref="IOS36" si="6479">+CONCATENATE(IOT36,IOV36)</f>
        <v>#REF!</v>
      </c>
      <c r="IOT36" s="273" t="e">
        <f t="shared" ref="IOT36" si="6480">+CONCATENATE(IOU36,IOW36)</f>
        <v>#REF!</v>
      </c>
      <c r="IOU36" s="273" t="e">
        <f t="shared" ref="IOU36" si="6481">+CONCATENATE(IOV36,IOX36)</f>
        <v>#REF!</v>
      </c>
      <c r="IOV36" s="273" t="e">
        <f t="shared" ref="IOV36" si="6482">+CONCATENATE(IOW36,IOY36)</f>
        <v>#REF!</v>
      </c>
      <c r="IOW36" s="273" t="e">
        <f t="shared" ref="IOW36" si="6483">+CONCATENATE(IOX36,IOZ36)</f>
        <v>#REF!</v>
      </c>
      <c r="IOX36" s="273" t="e">
        <f t="shared" ref="IOX36" si="6484">+CONCATENATE(IOY36,IPA36)</f>
        <v>#REF!</v>
      </c>
      <c r="IOY36" s="273" t="e">
        <f t="shared" ref="IOY36" si="6485">+CONCATENATE(IOZ36,IPB36)</f>
        <v>#REF!</v>
      </c>
      <c r="IOZ36" s="273" t="e">
        <f t="shared" ref="IOZ36" si="6486">+CONCATENATE(IPA36,IPC36)</f>
        <v>#REF!</v>
      </c>
      <c r="IPA36" s="273" t="e">
        <f t="shared" ref="IPA36" si="6487">+CONCATENATE(IPB36,IPD36)</f>
        <v>#REF!</v>
      </c>
      <c r="IPB36" s="273" t="e">
        <f t="shared" ref="IPB36" si="6488">+CONCATENATE(IPC36,IPE36)</f>
        <v>#REF!</v>
      </c>
      <c r="IPC36" s="273" t="e">
        <f t="shared" ref="IPC36" si="6489">+CONCATENATE(IPD36,IPF36)</f>
        <v>#REF!</v>
      </c>
      <c r="IPD36" s="273" t="e">
        <f t="shared" ref="IPD36" si="6490">+CONCATENATE(IPE36,IPG36)</f>
        <v>#REF!</v>
      </c>
      <c r="IPE36" s="273" t="e">
        <f t="shared" ref="IPE36" si="6491">+CONCATENATE(IPF36,IPH36)</f>
        <v>#REF!</v>
      </c>
      <c r="IPF36" s="273" t="e">
        <f t="shared" ref="IPF36" si="6492">+CONCATENATE(IPG36,IPI36)</f>
        <v>#REF!</v>
      </c>
      <c r="IPG36" s="273" t="e">
        <f t="shared" ref="IPG36" si="6493">+CONCATENATE(IPH36,IPJ36)</f>
        <v>#REF!</v>
      </c>
      <c r="IPH36" s="273" t="e">
        <f t="shared" ref="IPH36" si="6494">+CONCATENATE(IPI36,IPK36)</f>
        <v>#REF!</v>
      </c>
      <c r="IPI36" s="273" t="e">
        <f t="shared" ref="IPI36" si="6495">+CONCATENATE(IPJ36,IPL36)</f>
        <v>#REF!</v>
      </c>
      <c r="IPJ36" s="273" t="e">
        <f t="shared" ref="IPJ36" si="6496">+CONCATENATE(IPK36,IPM36)</f>
        <v>#REF!</v>
      </c>
      <c r="IPK36" s="273" t="e">
        <f t="shared" ref="IPK36" si="6497">+CONCATENATE(IPL36,IPN36)</f>
        <v>#REF!</v>
      </c>
      <c r="IPL36" s="273" t="e">
        <f t="shared" ref="IPL36" si="6498">+CONCATENATE(IPM36,IPO36)</f>
        <v>#REF!</v>
      </c>
      <c r="IPM36" s="273" t="e">
        <f t="shared" ref="IPM36" si="6499">+CONCATENATE(IPN36,IPP36)</f>
        <v>#REF!</v>
      </c>
      <c r="IPN36" s="273" t="e">
        <f t="shared" ref="IPN36" si="6500">+CONCATENATE(IPO36,IPQ36)</f>
        <v>#REF!</v>
      </c>
      <c r="IPO36" s="273" t="e">
        <f t="shared" ref="IPO36" si="6501">+CONCATENATE(IPP36,IPR36)</f>
        <v>#REF!</v>
      </c>
      <c r="IPP36" s="273" t="e">
        <f t="shared" ref="IPP36" si="6502">+CONCATENATE(IPQ36,IPS36)</f>
        <v>#REF!</v>
      </c>
      <c r="IPQ36" s="273" t="e">
        <f t="shared" ref="IPQ36" si="6503">+CONCATENATE(IPR36,IPT36)</f>
        <v>#REF!</v>
      </c>
      <c r="IPR36" s="273" t="e">
        <f t="shared" ref="IPR36" si="6504">+CONCATENATE(IPS36,IPU36)</f>
        <v>#REF!</v>
      </c>
      <c r="IPS36" s="273" t="e">
        <f t="shared" ref="IPS36" si="6505">+CONCATENATE(IPT36,IPV36)</f>
        <v>#REF!</v>
      </c>
      <c r="IPT36" s="273" t="e">
        <f t="shared" ref="IPT36" si="6506">+CONCATENATE(IPU36,IPW36)</f>
        <v>#REF!</v>
      </c>
      <c r="IPU36" s="273" t="e">
        <f t="shared" ref="IPU36" si="6507">+CONCATENATE(IPV36,IPX36)</f>
        <v>#REF!</v>
      </c>
      <c r="IPV36" s="273" t="e">
        <f t="shared" ref="IPV36" si="6508">+CONCATENATE(IPW36,IPY36)</f>
        <v>#REF!</v>
      </c>
      <c r="IPW36" s="273" t="e">
        <f t="shared" ref="IPW36" si="6509">+CONCATENATE(IPX36,IPZ36)</f>
        <v>#REF!</v>
      </c>
      <c r="IPX36" s="273" t="e">
        <f t="shared" ref="IPX36" si="6510">+CONCATENATE(IPY36,IQA36)</f>
        <v>#REF!</v>
      </c>
      <c r="IPY36" s="273" t="e">
        <f t="shared" ref="IPY36" si="6511">+CONCATENATE(IPZ36,IQB36)</f>
        <v>#REF!</v>
      </c>
      <c r="IPZ36" s="273" t="e">
        <f t="shared" ref="IPZ36" si="6512">+CONCATENATE(IQA36,IQC36)</f>
        <v>#REF!</v>
      </c>
      <c r="IQA36" s="273" t="e">
        <f t="shared" ref="IQA36" si="6513">+CONCATENATE(IQB36,IQD36)</f>
        <v>#REF!</v>
      </c>
      <c r="IQB36" s="273" t="e">
        <f t="shared" ref="IQB36" si="6514">+CONCATENATE(IQC36,IQE36)</f>
        <v>#REF!</v>
      </c>
      <c r="IQC36" s="273" t="e">
        <f t="shared" ref="IQC36" si="6515">+CONCATENATE(IQD36,IQF36)</f>
        <v>#REF!</v>
      </c>
      <c r="IQD36" s="273" t="e">
        <f t="shared" ref="IQD36" si="6516">+CONCATENATE(IQE36,IQG36)</f>
        <v>#REF!</v>
      </c>
      <c r="IQE36" s="273" t="e">
        <f t="shared" ref="IQE36" si="6517">+CONCATENATE(IQF36,IQH36)</f>
        <v>#REF!</v>
      </c>
      <c r="IQF36" s="273" t="e">
        <f t="shared" ref="IQF36" si="6518">+CONCATENATE(IQG36,IQI36)</f>
        <v>#REF!</v>
      </c>
      <c r="IQG36" s="273" t="e">
        <f t="shared" ref="IQG36" si="6519">+CONCATENATE(IQH36,IQJ36)</f>
        <v>#REF!</v>
      </c>
      <c r="IQH36" s="273" t="e">
        <f t="shared" ref="IQH36" si="6520">+CONCATENATE(IQI36,IQK36)</f>
        <v>#REF!</v>
      </c>
      <c r="IQI36" s="273" t="e">
        <f t="shared" ref="IQI36" si="6521">+CONCATENATE(IQJ36,IQL36)</f>
        <v>#REF!</v>
      </c>
      <c r="IQJ36" s="273" t="e">
        <f t="shared" ref="IQJ36" si="6522">+CONCATENATE(IQK36,IQM36)</f>
        <v>#REF!</v>
      </c>
      <c r="IQK36" s="273" t="e">
        <f t="shared" ref="IQK36" si="6523">+CONCATENATE(IQL36,IQN36)</f>
        <v>#REF!</v>
      </c>
      <c r="IQL36" s="273" t="e">
        <f t="shared" ref="IQL36" si="6524">+CONCATENATE(IQM36,IQO36)</f>
        <v>#REF!</v>
      </c>
      <c r="IQM36" s="273" t="e">
        <f t="shared" ref="IQM36" si="6525">+CONCATENATE(IQN36,IQP36)</f>
        <v>#REF!</v>
      </c>
      <c r="IQN36" s="273" t="e">
        <f t="shared" ref="IQN36" si="6526">+CONCATENATE(IQO36,IQQ36)</f>
        <v>#REF!</v>
      </c>
      <c r="IQO36" s="273" t="e">
        <f t="shared" ref="IQO36" si="6527">+CONCATENATE(IQP36,IQR36)</f>
        <v>#REF!</v>
      </c>
      <c r="IQP36" s="273" t="e">
        <f t="shared" ref="IQP36" si="6528">+CONCATENATE(IQQ36,IQS36)</f>
        <v>#REF!</v>
      </c>
      <c r="IQQ36" s="273" t="e">
        <f t="shared" ref="IQQ36" si="6529">+CONCATENATE(IQR36,IQT36)</f>
        <v>#REF!</v>
      </c>
      <c r="IQR36" s="273" t="e">
        <f t="shared" ref="IQR36" si="6530">+CONCATENATE(IQS36,IQU36)</f>
        <v>#REF!</v>
      </c>
      <c r="IQS36" s="273" t="e">
        <f t="shared" ref="IQS36" si="6531">+CONCATENATE(IQT36,IQV36)</f>
        <v>#REF!</v>
      </c>
      <c r="IQT36" s="273" t="e">
        <f t="shared" ref="IQT36" si="6532">+CONCATENATE(IQU36,IQW36)</f>
        <v>#REF!</v>
      </c>
      <c r="IQU36" s="273" t="e">
        <f t="shared" ref="IQU36" si="6533">+CONCATENATE(IQV36,IQX36)</f>
        <v>#REF!</v>
      </c>
      <c r="IQV36" s="273" t="e">
        <f t="shared" ref="IQV36" si="6534">+CONCATENATE(IQW36,IQY36)</f>
        <v>#REF!</v>
      </c>
      <c r="IQW36" s="273" t="e">
        <f t="shared" ref="IQW36" si="6535">+CONCATENATE(IQX36,IQZ36)</f>
        <v>#REF!</v>
      </c>
      <c r="IQX36" s="273" t="e">
        <f t="shared" ref="IQX36" si="6536">+CONCATENATE(IQY36,IRA36)</f>
        <v>#REF!</v>
      </c>
      <c r="IQY36" s="273" t="e">
        <f t="shared" ref="IQY36" si="6537">+CONCATENATE(IQZ36,IRB36)</f>
        <v>#REF!</v>
      </c>
      <c r="IQZ36" s="273" t="e">
        <f t="shared" ref="IQZ36" si="6538">+CONCATENATE(IRA36,IRC36)</f>
        <v>#REF!</v>
      </c>
      <c r="IRA36" s="273" t="e">
        <f t="shared" ref="IRA36" si="6539">+CONCATENATE(IRB36,IRD36)</f>
        <v>#REF!</v>
      </c>
      <c r="IRB36" s="273" t="e">
        <f t="shared" ref="IRB36" si="6540">+CONCATENATE(IRC36,IRE36)</f>
        <v>#REF!</v>
      </c>
      <c r="IRC36" s="273" t="e">
        <f t="shared" ref="IRC36" si="6541">+CONCATENATE(IRD36,IRF36)</f>
        <v>#REF!</v>
      </c>
      <c r="IRD36" s="273" t="e">
        <f t="shared" ref="IRD36" si="6542">+CONCATENATE(IRE36,IRG36)</f>
        <v>#REF!</v>
      </c>
      <c r="IRE36" s="273" t="e">
        <f t="shared" ref="IRE36" si="6543">+CONCATENATE(IRF36,IRH36)</f>
        <v>#REF!</v>
      </c>
      <c r="IRF36" s="273" t="e">
        <f t="shared" ref="IRF36" si="6544">+CONCATENATE(IRG36,IRI36)</f>
        <v>#REF!</v>
      </c>
      <c r="IRG36" s="273" t="e">
        <f t="shared" ref="IRG36" si="6545">+CONCATENATE(IRH36,IRJ36)</f>
        <v>#REF!</v>
      </c>
      <c r="IRH36" s="273" t="e">
        <f t="shared" ref="IRH36" si="6546">+CONCATENATE(IRI36,IRK36)</f>
        <v>#REF!</v>
      </c>
      <c r="IRI36" s="273" t="e">
        <f t="shared" ref="IRI36" si="6547">+CONCATENATE(IRJ36,IRL36)</f>
        <v>#REF!</v>
      </c>
      <c r="IRJ36" s="273" t="e">
        <f t="shared" ref="IRJ36" si="6548">+CONCATENATE(IRK36,IRM36)</f>
        <v>#REF!</v>
      </c>
      <c r="IRK36" s="273" t="e">
        <f t="shared" ref="IRK36" si="6549">+CONCATENATE(IRL36,IRN36)</f>
        <v>#REF!</v>
      </c>
      <c r="IRL36" s="273" t="e">
        <f t="shared" ref="IRL36" si="6550">+CONCATENATE(IRM36,IRO36)</f>
        <v>#REF!</v>
      </c>
      <c r="IRM36" s="273" t="e">
        <f t="shared" ref="IRM36" si="6551">+CONCATENATE(IRN36,IRP36)</f>
        <v>#REF!</v>
      </c>
      <c r="IRN36" s="273" t="e">
        <f t="shared" ref="IRN36" si="6552">+CONCATENATE(IRO36,IRQ36)</f>
        <v>#REF!</v>
      </c>
      <c r="IRO36" s="273" t="e">
        <f t="shared" ref="IRO36" si="6553">+CONCATENATE(IRP36,IRR36)</f>
        <v>#REF!</v>
      </c>
      <c r="IRP36" s="273" t="e">
        <f t="shared" ref="IRP36" si="6554">+CONCATENATE(IRQ36,IRS36)</f>
        <v>#REF!</v>
      </c>
      <c r="IRQ36" s="273" t="e">
        <f t="shared" ref="IRQ36" si="6555">+CONCATENATE(IRR36,IRT36)</f>
        <v>#REF!</v>
      </c>
      <c r="IRR36" s="273" t="e">
        <f t="shared" ref="IRR36" si="6556">+CONCATENATE(IRS36,IRU36)</f>
        <v>#REF!</v>
      </c>
      <c r="IRS36" s="273" t="e">
        <f t="shared" ref="IRS36" si="6557">+CONCATENATE(IRT36,IRV36)</f>
        <v>#REF!</v>
      </c>
      <c r="IRT36" s="273" t="e">
        <f t="shared" ref="IRT36" si="6558">+CONCATENATE(IRU36,IRW36)</f>
        <v>#REF!</v>
      </c>
      <c r="IRU36" s="273" t="e">
        <f t="shared" ref="IRU36" si="6559">+CONCATENATE(IRV36,IRX36)</f>
        <v>#REF!</v>
      </c>
      <c r="IRV36" s="273" t="e">
        <f t="shared" ref="IRV36" si="6560">+CONCATENATE(IRW36,IRY36)</f>
        <v>#REF!</v>
      </c>
      <c r="IRW36" s="273" t="e">
        <f t="shared" ref="IRW36" si="6561">+CONCATENATE(IRX36,IRZ36)</f>
        <v>#REF!</v>
      </c>
      <c r="IRX36" s="273" t="e">
        <f t="shared" ref="IRX36" si="6562">+CONCATENATE(IRY36,ISA36)</f>
        <v>#REF!</v>
      </c>
      <c r="IRY36" s="273" t="e">
        <f t="shared" ref="IRY36" si="6563">+CONCATENATE(IRZ36,ISB36)</f>
        <v>#REF!</v>
      </c>
      <c r="IRZ36" s="273" t="e">
        <f t="shared" ref="IRZ36" si="6564">+CONCATENATE(ISA36,ISC36)</f>
        <v>#REF!</v>
      </c>
      <c r="ISA36" s="273" t="e">
        <f t="shared" ref="ISA36" si="6565">+CONCATENATE(ISB36,ISD36)</f>
        <v>#REF!</v>
      </c>
      <c r="ISB36" s="273" t="e">
        <f t="shared" ref="ISB36" si="6566">+CONCATENATE(ISC36,ISE36)</f>
        <v>#REF!</v>
      </c>
      <c r="ISC36" s="273" t="e">
        <f t="shared" ref="ISC36" si="6567">+CONCATENATE(ISD36,ISF36)</f>
        <v>#REF!</v>
      </c>
      <c r="ISD36" s="273" t="e">
        <f t="shared" ref="ISD36" si="6568">+CONCATENATE(ISE36,ISG36)</f>
        <v>#REF!</v>
      </c>
      <c r="ISE36" s="273" t="e">
        <f t="shared" ref="ISE36" si="6569">+CONCATENATE(ISF36,ISH36)</f>
        <v>#REF!</v>
      </c>
      <c r="ISF36" s="273" t="e">
        <f t="shared" ref="ISF36" si="6570">+CONCATENATE(ISG36,ISI36)</f>
        <v>#REF!</v>
      </c>
      <c r="ISG36" s="273" t="e">
        <f t="shared" ref="ISG36" si="6571">+CONCATENATE(ISH36,ISJ36)</f>
        <v>#REF!</v>
      </c>
      <c r="ISH36" s="273" t="e">
        <f t="shared" ref="ISH36" si="6572">+CONCATENATE(ISI36,ISK36)</f>
        <v>#REF!</v>
      </c>
      <c r="ISI36" s="273" t="e">
        <f t="shared" ref="ISI36" si="6573">+CONCATENATE(ISJ36,ISL36)</f>
        <v>#REF!</v>
      </c>
      <c r="ISJ36" s="273" t="e">
        <f t="shared" ref="ISJ36" si="6574">+CONCATENATE(ISK36,ISM36)</f>
        <v>#REF!</v>
      </c>
      <c r="ISK36" s="273" t="e">
        <f t="shared" ref="ISK36" si="6575">+CONCATENATE(ISL36,ISN36)</f>
        <v>#REF!</v>
      </c>
      <c r="ISL36" s="273" t="e">
        <f t="shared" ref="ISL36" si="6576">+CONCATENATE(ISM36,ISO36)</f>
        <v>#REF!</v>
      </c>
      <c r="ISM36" s="273" t="e">
        <f t="shared" ref="ISM36" si="6577">+CONCATENATE(ISN36,ISP36)</f>
        <v>#REF!</v>
      </c>
      <c r="ISN36" s="273" t="e">
        <f t="shared" ref="ISN36" si="6578">+CONCATENATE(ISO36,ISQ36)</f>
        <v>#REF!</v>
      </c>
      <c r="ISO36" s="273" t="e">
        <f t="shared" ref="ISO36" si="6579">+CONCATENATE(ISP36,ISR36)</f>
        <v>#REF!</v>
      </c>
      <c r="ISP36" s="273" t="e">
        <f t="shared" ref="ISP36" si="6580">+CONCATENATE(ISQ36,ISS36)</f>
        <v>#REF!</v>
      </c>
      <c r="ISQ36" s="273" t="e">
        <f t="shared" ref="ISQ36" si="6581">+CONCATENATE(ISR36,IST36)</f>
        <v>#REF!</v>
      </c>
      <c r="ISR36" s="273" t="e">
        <f t="shared" ref="ISR36" si="6582">+CONCATENATE(ISS36,ISU36)</f>
        <v>#REF!</v>
      </c>
      <c r="ISS36" s="273" t="e">
        <f t="shared" ref="ISS36" si="6583">+CONCATENATE(IST36,ISV36)</f>
        <v>#REF!</v>
      </c>
      <c r="IST36" s="273" t="e">
        <f t="shared" ref="IST36" si="6584">+CONCATENATE(ISU36,ISW36)</f>
        <v>#REF!</v>
      </c>
      <c r="ISU36" s="273" t="e">
        <f t="shared" ref="ISU36" si="6585">+CONCATENATE(ISV36,ISX36)</f>
        <v>#REF!</v>
      </c>
      <c r="ISV36" s="273" t="e">
        <f t="shared" ref="ISV36" si="6586">+CONCATENATE(ISW36,ISY36)</f>
        <v>#REF!</v>
      </c>
      <c r="ISW36" s="273" t="e">
        <f t="shared" ref="ISW36" si="6587">+CONCATENATE(ISX36,ISZ36)</f>
        <v>#REF!</v>
      </c>
      <c r="ISX36" s="273" t="e">
        <f t="shared" ref="ISX36" si="6588">+CONCATENATE(ISY36,ITA36)</f>
        <v>#REF!</v>
      </c>
      <c r="ISY36" s="273" t="e">
        <f t="shared" ref="ISY36" si="6589">+CONCATENATE(ISZ36,ITB36)</f>
        <v>#REF!</v>
      </c>
      <c r="ISZ36" s="273" t="e">
        <f t="shared" ref="ISZ36" si="6590">+CONCATENATE(ITA36,ITC36)</f>
        <v>#REF!</v>
      </c>
      <c r="ITA36" s="273" t="e">
        <f t="shared" ref="ITA36" si="6591">+CONCATENATE(ITB36,ITD36)</f>
        <v>#REF!</v>
      </c>
      <c r="ITB36" s="273" t="e">
        <f t="shared" ref="ITB36" si="6592">+CONCATENATE(ITC36,ITE36)</f>
        <v>#REF!</v>
      </c>
      <c r="ITC36" s="273" t="e">
        <f t="shared" ref="ITC36" si="6593">+CONCATENATE(ITD36,ITF36)</f>
        <v>#REF!</v>
      </c>
      <c r="ITD36" s="273" t="e">
        <f t="shared" ref="ITD36" si="6594">+CONCATENATE(ITE36,ITG36)</f>
        <v>#REF!</v>
      </c>
      <c r="ITE36" s="273" t="e">
        <f t="shared" ref="ITE36" si="6595">+CONCATENATE(ITF36,ITH36)</f>
        <v>#REF!</v>
      </c>
      <c r="ITF36" s="273" t="e">
        <f t="shared" ref="ITF36" si="6596">+CONCATENATE(ITG36,ITI36)</f>
        <v>#REF!</v>
      </c>
      <c r="ITG36" s="273" t="e">
        <f t="shared" ref="ITG36" si="6597">+CONCATENATE(ITH36,ITJ36)</f>
        <v>#REF!</v>
      </c>
      <c r="ITH36" s="273" t="e">
        <f t="shared" ref="ITH36" si="6598">+CONCATENATE(ITI36,ITK36)</f>
        <v>#REF!</v>
      </c>
      <c r="ITI36" s="273" t="e">
        <f t="shared" ref="ITI36" si="6599">+CONCATENATE(ITJ36,ITL36)</f>
        <v>#REF!</v>
      </c>
      <c r="ITJ36" s="273" t="e">
        <f t="shared" ref="ITJ36" si="6600">+CONCATENATE(ITK36,ITM36)</f>
        <v>#REF!</v>
      </c>
      <c r="ITK36" s="273" t="e">
        <f t="shared" ref="ITK36" si="6601">+CONCATENATE(ITL36,ITN36)</f>
        <v>#REF!</v>
      </c>
      <c r="ITL36" s="273" t="e">
        <f t="shared" ref="ITL36" si="6602">+CONCATENATE(ITM36,ITO36)</f>
        <v>#REF!</v>
      </c>
      <c r="ITM36" s="273" t="e">
        <f t="shared" ref="ITM36" si="6603">+CONCATENATE(ITN36,ITP36)</f>
        <v>#REF!</v>
      </c>
      <c r="ITN36" s="273" t="e">
        <f t="shared" ref="ITN36" si="6604">+CONCATENATE(ITO36,ITQ36)</f>
        <v>#REF!</v>
      </c>
      <c r="ITO36" s="273" t="e">
        <f t="shared" ref="ITO36" si="6605">+CONCATENATE(ITP36,ITR36)</f>
        <v>#REF!</v>
      </c>
      <c r="ITP36" s="273" t="e">
        <f t="shared" ref="ITP36" si="6606">+CONCATENATE(ITQ36,ITS36)</f>
        <v>#REF!</v>
      </c>
      <c r="ITQ36" s="273" t="e">
        <f t="shared" ref="ITQ36" si="6607">+CONCATENATE(ITR36,ITT36)</f>
        <v>#REF!</v>
      </c>
      <c r="ITR36" s="273" t="e">
        <f t="shared" ref="ITR36" si="6608">+CONCATENATE(ITS36,ITU36)</f>
        <v>#REF!</v>
      </c>
      <c r="ITS36" s="273" t="e">
        <f t="shared" ref="ITS36" si="6609">+CONCATENATE(ITT36,ITV36)</f>
        <v>#REF!</v>
      </c>
      <c r="ITT36" s="273" t="e">
        <f t="shared" ref="ITT36" si="6610">+CONCATENATE(ITU36,ITW36)</f>
        <v>#REF!</v>
      </c>
      <c r="ITU36" s="273" t="e">
        <f t="shared" ref="ITU36" si="6611">+CONCATENATE(ITV36,ITX36)</f>
        <v>#REF!</v>
      </c>
      <c r="ITV36" s="273" t="e">
        <f t="shared" ref="ITV36" si="6612">+CONCATENATE(ITW36,ITY36)</f>
        <v>#REF!</v>
      </c>
      <c r="ITW36" s="273" t="e">
        <f t="shared" ref="ITW36" si="6613">+CONCATENATE(ITX36,ITZ36)</f>
        <v>#REF!</v>
      </c>
      <c r="ITX36" s="273" t="e">
        <f t="shared" ref="ITX36" si="6614">+CONCATENATE(ITY36,IUA36)</f>
        <v>#REF!</v>
      </c>
      <c r="ITY36" s="273" t="e">
        <f t="shared" ref="ITY36" si="6615">+CONCATENATE(ITZ36,IUB36)</f>
        <v>#REF!</v>
      </c>
      <c r="ITZ36" s="273" t="e">
        <f t="shared" ref="ITZ36" si="6616">+CONCATENATE(IUA36,IUC36)</f>
        <v>#REF!</v>
      </c>
      <c r="IUA36" s="273" t="e">
        <f t="shared" ref="IUA36" si="6617">+CONCATENATE(IUB36,IUD36)</f>
        <v>#REF!</v>
      </c>
      <c r="IUB36" s="273" t="e">
        <f t="shared" ref="IUB36" si="6618">+CONCATENATE(IUC36,IUE36)</f>
        <v>#REF!</v>
      </c>
      <c r="IUC36" s="273" t="e">
        <f t="shared" ref="IUC36" si="6619">+CONCATENATE(IUD36,IUF36)</f>
        <v>#REF!</v>
      </c>
      <c r="IUD36" s="273" t="e">
        <f t="shared" ref="IUD36" si="6620">+CONCATENATE(IUE36,IUG36)</f>
        <v>#REF!</v>
      </c>
      <c r="IUE36" s="273" t="e">
        <f t="shared" ref="IUE36" si="6621">+CONCATENATE(IUF36,IUH36)</f>
        <v>#REF!</v>
      </c>
      <c r="IUF36" s="273" t="e">
        <f t="shared" ref="IUF36" si="6622">+CONCATENATE(IUG36,IUI36)</f>
        <v>#REF!</v>
      </c>
      <c r="IUG36" s="273" t="e">
        <f t="shared" ref="IUG36" si="6623">+CONCATENATE(IUH36,IUJ36)</f>
        <v>#REF!</v>
      </c>
      <c r="IUH36" s="273" t="e">
        <f t="shared" ref="IUH36" si="6624">+CONCATENATE(IUI36,IUK36)</f>
        <v>#REF!</v>
      </c>
      <c r="IUI36" s="273" t="e">
        <f t="shared" ref="IUI36" si="6625">+CONCATENATE(IUJ36,IUL36)</f>
        <v>#REF!</v>
      </c>
      <c r="IUJ36" s="273" t="e">
        <f t="shared" ref="IUJ36" si="6626">+CONCATENATE(IUK36,IUM36)</f>
        <v>#REF!</v>
      </c>
      <c r="IUK36" s="273" t="e">
        <f t="shared" ref="IUK36" si="6627">+CONCATENATE(IUL36,IUN36)</f>
        <v>#REF!</v>
      </c>
      <c r="IUL36" s="273" t="e">
        <f t="shared" ref="IUL36" si="6628">+CONCATENATE(IUM36,IUO36)</f>
        <v>#REF!</v>
      </c>
      <c r="IUM36" s="273" t="e">
        <f t="shared" ref="IUM36" si="6629">+CONCATENATE(IUN36,IUP36)</f>
        <v>#REF!</v>
      </c>
      <c r="IUN36" s="273" t="e">
        <f t="shared" ref="IUN36" si="6630">+CONCATENATE(IUO36,IUQ36)</f>
        <v>#REF!</v>
      </c>
      <c r="IUO36" s="273" t="e">
        <f t="shared" ref="IUO36" si="6631">+CONCATENATE(IUP36,IUR36)</f>
        <v>#REF!</v>
      </c>
      <c r="IUP36" s="273" t="e">
        <f t="shared" ref="IUP36" si="6632">+CONCATENATE(IUQ36,IUS36)</f>
        <v>#REF!</v>
      </c>
      <c r="IUQ36" s="273" t="e">
        <f t="shared" ref="IUQ36" si="6633">+CONCATENATE(IUR36,IUT36)</f>
        <v>#REF!</v>
      </c>
      <c r="IUR36" s="273" t="e">
        <f t="shared" ref="IUR36" si="6634">+CONCATENATE(IUS36,IUU36)</f>
        <v>#REF!</v>
      </c>
      <c r="IUS36" s="273" t="e">
        <f t="shared" ref="IUS36" si="6635">+CONCATENATE(IUT36,IUV36)</f>
        <v>#REF!</v>
      </c>
      <c r="IUT36" s="273" t="e">
        <f t="shared" ref="IUT36" si="6636">+CONCATENATE(IUU36,IUW36)</f>
        <v>#REF!</v>
      </c>
      <c r="IUU36" s="273" t="e">
        <f t="shared" ref="IUU36" si="6637">+CONCATENATE(IUV36,IUX36)</f>
        <v>#REF!</v>
      </c>
      <c r="IUV36" s="273" t="e">
        <f t="shared" ref="IUV36" si="6638">+CONCATENATE(IUW36,IUY36)</f>
        <v>#REF!</v>
      </c>
      <c r="IUW36" s="273" t="e">
        <f t="shared" ref="IUW36" si="6639">+CONCATENATE(IUX36,IUZ36)</f>
        <v>#REF!</v>
      </c>
      <c r="IUX36" s="273" t="e">
        <f t="shared" ref="IUX36" si="6640">+CONCATENATE(IUY36,IVA36)</f>
        <v>#REF!</v>
      </c>
      <c r="IUY36" s="273" t="e">
        <f t="shared" ref="IUY36" si="6641">+CONCATENATE(IUZ36,IVB36)</f>
        <v>#REF!</v>
      </c>
      <c r="IUZ36" s="273" t="e">
        <f t="shared" ref="IUZ36" si="6642">+CONCATENATE(IVA36,IVC36)</f>
        <v>#REF!</v>
      </c>
      <c r="IVA36" s="273" t="e">
        <f t="shared" ref="IVA36" si="6643">+CONCATENATE(IVB36,IVD36)</f>
        <v>#REF!</v>
      </c>
      <c r="IVB36" s="273" t="e">
        <f t="shared" ref="IVB36" si="6644">+CONCATENATE(IVC36,IVE36)</f>
        <v>#REF!</v>
      </c>
      <c r="IVC36" s="273" t="e">
        <f t="shared" ref="IVC36" si="6645">+CONCATENATE(IVD36,IVF36)</f>
        <v>#REF!</v>
      </c>
      <c r="IVD36" s="273" t="e">
        <f t="shared" ref="IVD36" si="6646">+CONCATENATE(IVE36,IVG36)</f>
        <v>#REF!</v>
      </c>
      <c r="IVE36" s="273" t="e">
        <f t="shared" ref="IVE36" si="6647">+CONCATENATE(IVF36,IVH36)</f>
        <v>#REF!</v>
      </c>
      <c r="IVF36" s="273" t="e">
        <f t="shared" ref="IVF36" si="6648">+CONCATENATE(IVG36,IVI36)</f>
        <v>#REF!</v>
      </c>
      <c r="IVG36" s="273" t="e">
        <f t="shared" ref="IVG36" si="6649">+CONCATENATE(IVH36,IVJ36)</f>
        <v>#REF!</v>
      </c>
      <c r="IVH36" s="273" t="e">
        <f t="shared" ref="IVH36" si="6650">+CONCATENATE(IVI36,IVK36)</f>
        <v>#REF!</v>
      </c>
      <c r="IVI36" s="273" t="e">
        <f t="shared" ref="IVI36" si="6651">+CONCATENATE(IVJ36,IVL36)</f>
        <v>#REF!</v>
      </c>
      <c r="IVJ36" s="273" t="e">
        <f t="shared" ref="IVJ36" si="6652">+CONCATENATE(IVK36,IVM36)</f>
        <v>#REF!</v>
      </c>
      <c r="IVK36" s="273" t="e">
        <f t="shared" ref="IVK36" si="6653">+CONCATENATE(IVL36,IVN36)</f>
        <v>#REF!</v>
      </c>
      <c r="IVL36" s="273" t="e">
        <f t="shared" ref="IVL36" si="6654">+CONCATENATE(IVM36,IVO36)</f>
        <v>#REF!</v>
      </c>
      <c r="IVM36" s="273" t="e">
        <f t="shared" ref="IVM36" si="6655">+CONCATENATE(IVN36,IVP36)</f>
        <v>#REF!</v>
      </c>
      <c r="IVN36" s="273" t="e">
        <f t="shared" ref="IVN36" si="6656">+CONCATENATE(IVO36,IVQ36)</f>
        <v>#REF!</v>
      </c>
      <c r="IVO36" s="273" t="e">
        <f t="shared" ref="IVO36" si="6657">+CONCATENATE(IVP36,IVR36)</f>
        <v>#REF!</v>
      </c>
      <c r="IVP36" s="273" t="e">
        <f t="shared" ref="IVP36" si="6658">+CONCATENATE(IVQ36,IVS36)</f>
        <v>#REF!</v>
      </c>
      <c r="IVQ36" s="273" t="e">
        <f t="shared" ref="IVQ36" si="6659">+CONCATENATE(IVR36,IVT36)</f>
        <v>#REF!</v>
      </c>
      <c r="IVR36" s="273" t="e">
        <f t="shared" ref="IVR36" si="6660">+CONCATENATE(IVS36,IVU36)</f>
        <v>#REF!</v>
      </c>
      <c r="IVS36" s="273" t="e">
        <f t="shared" ref="IVS36" si="6661">+CONCATENATE(IVT36,IVV36)</f>
        <v>#REF!</v>
      </c>
      <c r="IVT36" s="273" t="e">
        <f t="shared" ref="IVT36" si="6662">+CONCATENATE(IVU36,IVW36)</f>
        <v>#REF!</v>
      </c>
      <c r="IVU36" s="273" t="e">
        <f t="shared" ref="IVU36" si="6663">+CONCATENATE(IVV36,IVX36)</f>
        <v>#REF!</v>
      </c>
      <c r="IVV36" s="273" t="e">
        <f t="shared" ref="IVV36" si="6664">+CONCATENATE(IVW36,IVY36)</f>
        <v>#REF!</v>
      </c>
      <c r="IVW36" s="273" t="e">
        <f t="shared" ref="IVW36" si="6665">+CONCATENATE(IVX36,IVZ36)</f>
        <v>#REF!</v>
      </c>
      <c r="IVX36" s="273" t="e">
        <f t="shared" ref="IVX36" si="6666">+CONCATENATE(IVY36,IWA36)</f>
        <v>#REF!</v>
      </c>
      <c r="IVY36" s="273" t="e">
        <f t="shared" ref="IVY36" si="6667">+CONCATENATE(IVZ36,IWB36)</f>
        <v>#REF!</v>
      </c>
      <c r="IVZ36" s="273" t="e">
        <f t="shared" ref="IVZ36" si="6668">+CONCATENATE(IWA36,IWC36)</f>
        <v>#REF!</v>
      </c>
      <c r="IWA36" s="273" t="e">
        <f t="shared" ref="IWA36" si="6669">+CONCATENATE(IWB36,IWD36)</f>
        <v>#REF!</v>
      </c>
      <c r="IWB36" s="273" t="e">
        <f t="shared" ref="IWB36" si="6670">+CONCATENATE(IWC36,IWE36)</f>
        <v>#REF!</v>
      </c>
      <c r="IWC36" s="273" t="e">
        <f t="shared" ref="IWC36" si="6671">+CONCATENATE(IWD36,IWF36)</f>
        <v>#REF!</v>
      </c>
      <c r="IWD36" s="273" t="e">
        <f t="shared" ref="IWD36" si="6672">+CONCATENATE(IWE36,IWG36)</f>
        <v>#REF!</v>
      </c>
      <c r="IWE36" s="273" t="e">
        <f t="shared" ref="IWE36" si="6673">+CONCATENATE(IWF36,IWH36)</f>
        <v>#REF!</v>
      </c>
      <c r="IWF36" s="273" t="e">
        <f t="shared" ref="IWF36" si="6674">+CONCATENATE(IWG36,IWI36)</f>
        <v>#REF!</v>
      </c>
      <c r="IWG36" s="273" t="e">
        <f t="shared" ref="IWG36" si="6675">+CONCATENATE(IWH36,IWJ36)</f>
        <v>#REF!</v>
      </c>
      <c r="IWH36" s="273" t="e">
        <f t="shared" ref="IWH36" si="6676">+CONCATENATE(IWI36,IWK36)</f>
        <v>#REF!</v>
      </c>
      <c r="IWI36" s="273" t="e">
        <f t="shared" ref="IWI36" si="6677">+CONCATENATE(IWJ36,IWL36)</f>
        <v>#REF!</v>
      </c>
      <c r="IWJ36" s="273" t="e">
        <f t="shared" ref="IWJ36" si="6678">+CONCATENATE(IWK36,IWM36)</f>
        <v>#REF!</v>
      </c>
      <c r="IWK36" s="273" t="e">
        <f t="shared" ref="IWK36" si="6679">+CONCATENATE(IWL36,IWN36)</f>
        <v>#REF!</v>
      </c>
      <c r="IWL36" s="273" t="e">
        <f t="shared" ref="IWL36" si="6680">+CONCATENATE(IWM36,IWO36)</f>
        <v>#REF!</v>
      </c>
      <c r="IWM36" s="273" t="e">
        <f t="shared" ref="IWM36" si="6681">+CONCATENATE(IWN36,IWP36)</f>
        <v>#REF!</v>
      </c>
      <c r="IWN36" s="273" t="e">
        <f t="shared" ref="IWN36" si="6682">+CONCATENATE(IWO36,IWQ36)</f>
        <v>#REF!</v>
      </c>
      <c r="IWO36" s="273" t="e">
        <f t="shared" ref="IWO36" si="6683">+CONCATENATE(IWP36,IWR36)</f>
        <v>#REF!</v>
      </c>
      <c r="IWP36" s="273" t="e">
        <f t="shared" ref="IWP36" si="6684">+CONCATENATE(IWQ36,IWS36)</f>
        <v>#REF!</v>
      </c>
      <c r="IWQ36" s="273" t="e">
        <f t="shared" ref="IWQ36" si="6685">+CONCATENATE(IWR36,IWT36)</f>
        <v>#REF!</v>
      </c>
      <c r="IWR36" s="273" t="e">
        <f t="shared" ref="IWR36" si="6686">+CONCATENATE(IWS36,IWU36)</f>
        <v>#REF!</v>
      </c>
      <c r="IWS36" s="273" t="e">
        <f t="shared" ref="IWS36" si="6687">+CONCATENATE(IWT36,IWV36)</f>
        <v>#REF!</v>
      </c>
      <c r="IWT36" s="273" t="e">
        <f t="shared" ref="IWT36" si="6688">+CONCATENATE(IWU36,IWW36)</f>
        <v>#REF!</v>
      </c>
      <c r="IWU36" s="273" t="e">
        <f t="shared" ref="IWU36" si="6689">+CONCATENATE(IWV36,IWX36)</f>
        <v>#REF!</v>
      </c>
      <c r="IWV36" s="273" t="e">
        <f t="shared" ref="IWV36" si="6690">+CONCATENATE(IWW36,IWY36)</f>
        <v>#REF!</v>
      </c>
      <c r="IWW36" s="273" t="e">
        <f t="shared" ref="IWW36" si="6691">+CONCATENATE(IWX36,IWZ36)</f>
        <v>#REF!</v>
      </c>
      <c r="IWX36" s="273" t="e">
        <f t="shared" ref="IWX36" si="6692">+CONCATENATE(IWY36,IXA36)</f>
        <v>#REF!</v>
      </c>
      <c r="IWY36" s="273" t="e">
        <f t="shared" ref="IWY36" si="6693">+CONCATENATE(IWZ36,IXB36)</f>
        <v>#REF!</v>
      </c>
      <c r="IWZ36" s="273" t="e">
        <f t="shared" ref="IWZ36" si="6694">+CONCATENATE(IXA36,IXC36)</f>
        <v>#REF!</v>
      </c>
      <c r="IXA36" s="273" t="e">
        <f t="shared" ref="IXA36" si="6695">+CONCATENATE(IXB36,IXD36)</f>
        <v>#REF!</v>
      </c>
      <c r="IXB36" s="273" t="e">
        <f t="shared" ref="IXB36" si="6696">+CONCATENATE(IXC36,IXE36)</f>
        <v>#REF!</v>
      </c>
      <c r="IXC36" s="273" t="e">
        <f t="shared" ref="IXC36" si="6697">+CONCATENATE(IXD36,IXF36)</f>
        <v>#REF!</v>
      </c>
      <c r="IXD36" s="273" t="e">
        <f t="shared" ref="IXD36" si="6698">+CONCATENATE(IXE36,IXG36)</f>
        <v>#REF!</v>
      </c>
      <c r="IXE36" s="273" t="e">
        <f t="shared" ref="IXE36" si="6699">+CONCATENATE(IXF36,IXH36)</f>
        <v>#REF!</v>
      </c>
      <c r="IXF36" s="273" t="e">
        <f t="shared" ref="IXF36" si="6700">+CONCATENATE(IXG36,IXI36)</f>
        <v>#REF!</v>
      </c>
      <c r="IXG36" s="273" t="e">
        <f t="shared" ref="IXG36" si="6701">+CONCATENATE(IXH36,IXJ36)</f>
        <v>#REF!</v>
      </c>
      <c r="IXH36" s="273" t="e">
        <f t="shared" ref="IXH36" si="6702">+CONCATENATE(IXI36,IXK36)</f>
        <v>#REF!</v>
      </c>
      <c r="IXI36" s="273" t="e">
        <f t="shared" ref="IXI36" si="6703">+CONCATENATE(IXJ36,IXL36)</f>
        <v>#REF!</v>
      </c>
      <c r="IXJ36" s="273" t="e">
        <f t="shared" ref="IXJ36" si="6704">+CONCATENATE(IXK36,IXM36)</f>
        <v>#REF!</v>
      </c>
      <c r="IXK36" s="273" t="e">
        <f t="shared" ref="IXK36" si="6705">+CONCATENATE(IXL36,IXN36)</f>
        <v>#REF!</v>
      </c>
      <c r="IXL36" s="273" t="e">
        <f t="shared" ref="IXL36" si="6706">+CONCATENATE(IXM36,IXO36)</f>
        <v>#REF!</v>
      </c>
      <c r="IXM36" s="273" t="e">
        <f t="shared" ref="IXM36" si="6707">+CONCATENATE(IXN36,IXP36)</f>
        <v>#REF!</v>
      </c>
      <c r="IXN36" s="273" t="e">
        <f t="shared" ref="IXN36" si="6708">+CONCATENATE(IXO36,IXQ36)</f>
        <v>#REF!</v>
      </c>
      <c r="IXO36" s="273" t="e">
        <f t="shared" ref="IXO36" si="6709">+CONCATENATE(IXP36,IXR36)</f>
        <v>#REF!</v>
      </c>
      <c r="IXP36" s="273" t="e">
        <f t="shared" ref="IXP36" si="6710">+CONCATENATE(IXQ36,IXS36)</f>
        <v>#REF!</v>
      </c>
      <c r="IXQ36" s="273" t="e">
        <f t="shared" ref="IXQ36" si="6711">+CONCATENATE(IXR36,IXT36)</f>
        <v>#REF!</v>
      </c>
      <c r="IXR36" s="273" t="e">
        <f t="shared" ref="IXR36" si="6712">+CONCATENATE(IXS36,IXU36)</f>
        <v>#REF!</v>
      </c>
      <c r="IXS36" s="273" t="e">
        <f t="shared" ref="IXS36" si="6713">+CONCATENATE(IXT36,IXV36)</f>
        <v>#REF!</v>
      </c>
      <c r="IXT36" s="273" t="e">
        <f t="shared" ref="IXT36" si="6714">+CONCATENATE(IXU36,IXW36)</f>
        <v>#REF!</v>
      </c>
      <c r="IXU36" s="273" t="e">
        <f t="shared" ref="IXU36" si="6715">+CONCATENATE(IXV36,IXX36)</f>
        <v>#REF!</v>
      </c>
      <c r="IXV36" s="273" t="e">
        <f t="shared" ref="IXV36" si="6716">+CONCATENATE(IXW36,IXY36)</f>
        <v>#REF!</v>
      </c>
      <c r="IXW36" s="273" t="e">
        <f t="shared" ref="IXW36" si="6717">+CONCATENATE(IXX36,IXZ36)</f>
        <v>#REF!</v>
      </c>
      <c r="IXX36" s="273" t="e">
        <f t="shared" ref="IXX36" si="6718">+CONCATENATE(IXY36,IYA36)</f>
        <v>#REF!</v>
      </c>
      <c r="IXY36" s="273" t="e">
        <f t="shared" ref="IXY36" si="6719">+CONCATENATE(IXZ36,IYB36)</f>
        <v>#REF!</v>
      </c>
      <c r="IXZ36" s="273" t="e">
        <f t="shared" ref="IXZ36" si="6720">+CONCATENATE(IYA36,IYC36)</f>
        <v>#REF!</v>
      </c>
      <c r="IYA36" s="273" t="e">
        <f t="shared" ref="IYA36" si="6721">+CONCATENATE(IYB36,IYD36)</f>
        <v>#REF!</v>
      </c>
      <c r="IYB36" s="273" t="e">
        <f t="shared" ref="IYB36" si="6722">+CONCATENATE(IYC36,IYE36)</f>
        <v>#REF!</v>
      </c>
      <c r="IYC36" s="273" t="e">
        <f t="shared" ref="IYC36" si="6723">+CONCATENATE(IYD36,IYF36)</f>
        <v>#REF!</v>
      </c>
      <c r="IYD36" s="273" t="e">
        <f t="shared" ref="IYD36" si="6724">+CONCATENATE(IYE36,IYG36)</f>
        <v>#REF!</v>
      </c>
      <c r="IYE36" s="273" t="e">
        <f t="shared" ref="IYE36" si="6725">+CONCATENATE(IYF36,IYH36)</f>
        <v>#REF!</v>
      </c>
      <c r="IYF36" s="273" t="e">
        <f t="shared" ref="IYF36" si="6726">+CONCATENATE(IYG36,IYI36)</f>
        <v>#REF!</v>
      </c>
      <c r="IYG36" s="273" t="e">
        <f t="shared" ref="IYG36" si="6727">+CONCATENATE(IYH36,IYJ36)</f>
        <v>#REF!</v>
      </c>
      <c r="IYH36" s="273" t="e">
        <f t="shared" ref="IYH36" si="6728">+CONCATENATE(IYI36,IYK36)</f>
        <v>#REF!</v>
      </c>
      <c r="IYI36" s="273" t="e">
        <f t="shared" ref="IYI36" si="6729">+CONCATENATE(IYJ36,IYL36)</f>
        <v>#REF!</v>
      </c>
      <c r="IYJ36" s="273" t="e">
        <f t="shared" ref="IYJ36" si="6730">+CONCATENATE(IYK36,IYM36)</f>
        <v>#REF!</v>
      </c>
      <c r="IYK36" s="273" t="e">
        <f t="shared" ref="IYK36" si="6731">+CONCATENATE(IYL36,IYN36)</f>
        <v>#REF!</v>
      </c>
      <c r="IYL36" s="273" t="e">
        <f t="shared" ref="IYL36" si="6732">+CONCATENATE(IYM36,IYO36)</f>
        <v>#REF!</v>
      </c>
      <c r="IYM36" s="273" t="e">
        <f t="shared" ref="IYM36" si="6733">+CONCATENATE(IYN36,IYP36)</f>
        <v>#REF!</v>
      </c>
      <c r="IYN36" s="273" t="e">
        <f t="shared" ref="IYN36" si="6734">+CONCATENATE(IYO36,IYQ36)</f>
        <v>#REF!</v>
      </c>
      <c r="IYO36" s="273" t="e">
        <f t="shared" ref="IYO36" si="6735">+CONCATENATE(IYP36,IYR36)</f>
        <v>#REF!</v>
      </c>
      <c r="IYP36" s="273" t="e">
        <f t="shared" ref="IYP36" si="6736">+CONCATENATE(IYQ36,IYS36)</f>
        <v>#REF!</v>
      </c>
      <c r="IYQ36" s="273" t="e">
        <f t="shared" ref="IYQ36" si="6737">+CONCATENATE(IYR36,IYT36)</f>
        <v>#REF!</v>
      </c>
      <c r="IYR36" s="273" t="e">
        <f t="shared" ref="IYR36" si="6738">+CONCATENATE(IYS36,IYU36)</f>
        <v>#REF!</v>
      </c>
      <c r="IYS36" s="273" t="e">
        <f t="shared" ref="IYS36" si="6739">+CONCATENATE(IYT36,IYV36)</f>
        <v>#REF!</v>
      </c>
      <c r="IYT36" s="273" t="e">
        <f t="shared" ref="IYT36" si="6740">+CONCATENATE(IYU36,IYW36)</f>
        <v>#REF!</v>
      </c>
      <c r="IYU36" s="273" t="e">
        <f t="shared" ref="IYU36" si="6741">+CONCATENATE(IYV36,IYX36)</f>
        <v>#REF!</v>
      </c>
      <c r="IYV36" s="273" t="e">
        <f t="shared" ref="IYV36" si="6742">+CONCATENATE(IYW36,IYY36)</f>
        <v>#REF!</v>
      </c>
      <c r="IYW36" s="273" t="e">
        <f t="shared" ref="IYW36" si="6743">+CONCATENATE(IYX36,IYZ36)</f>
        <v>#REF!</v>
      </c>
      <c r="IYX36" s="273" t="e">
        <f t="shared" ref="IYX36" si="6744">+CONCATENATE(IYY36,IZA36)</f>
        <v>#REF!</v>
      </c>
      <c r="IYY36" s="273" t="e">
        <f t="shared" ref="IYY36" si="6745">+CONCATENATE(IYZ36,IZB36)</f>
        <v>#REF!</v>
      </c>
      <c r="IYZ36" s="273" t="e">
        <f t="shared" ref="IYZ36" si="6746">+CONCATENATE(IZA36,IZC36)</f>
        <v>#REF!</v>
      </c>
      <c r="IZA36" s="273" t="e">
        <f t="shared" ref="IZA36" si="6747">+CONCATENATE(IZB36,IZD36)</f>
        <v>#REF!</v>
      </c>
      <c r="IZB36" s="273" t="e">
        <f t="shared" ref="IZB36" si="6748">+CONCATENATE(IZC36,IZE36)</f>
        <v>#REF!</v>
      </c>
      <c r="IZC36" s="273" t="e">
        <f t="shared" ref="IZC36" si="6749">+CONCATENATE(IZD36,IZF36)</f>
        <v>#REF!</v>
      </c>
      <c r="IZD36" s="273" t="e">
        <f t="shared" ref="IZD36" si="6750">+CONCATENATE(IZE36,IZG36)</f>
        <v>#REF!</v>
      </c>
      <c r="IZE36" s="273" t="e">
        <f t="shared" ref="IZE36" si="6751">+CONCATENATE(IZF36,IZH36)</f>
        <v>#REF!</v>
      </c>
      <c r="IZF36" s="273" t="e">
        <f t="shared" ref="IZF36" si="6752">+CONCATENATE(IZG36,IZI36)</f>
        <v>#REF!</v>
      </c>
      <c r="IZG36" s="273" t="e">
        <f t="shared" ref="IZG36" si="6753">+CONCATENATE(IZH36,IZJ36)</f>
        <v>#REF!</v>
      </c>
      <c r="IZH36" s="273" t="e">
        <f t="shared" ref="IZH36" si="6754">+CONCATENATE(IZI36,IZK36)</f>
        <v>#REF!</v>
      </c>
      <c r="IZI36" s="273" t="e">
        <f t="shared" ref="IZI36" si="6755">+CONCATENATE(IZJ36,IZL36)</f>
        <v>#REF!</v>
      </c>
      <c r="IZJ36" s="273" t="e">
        <f t="shared" ref="IZJ36" si="6756">+CONCATENATE(IZK36,IZM36)</f>
        <v>#REF!</v>
      </c>
      <c r="IZK36" s="273" t="e">
        <f t="shared" ref="IZK36" si="6757">+CONCATENATE(IZL36,IZN36)</f>
        <v>#REF!</v>
      </c>
      <c r="IZL36" s="273" t="e">
        <f t="shared" ref="IZL36" si="6758">+CONCATENATE(IZM36,IZO36)</f>
        <v>#REF!</v>
      </c>
      <c r="IZM36" s="273" t="e">
        <f t="shared" ref="IZM36" si="6759">+CONCATENATE(IZN36,IZP36)</f>
        <v>#REF!</v>
      </c>
      <c r="IZN36" s="273" t="e">
        <f t="shared" ref="IZN36" si="6760">+CONCATENATE(IZO36,IZQ36)</f>
        <v>#REF!</v>
      </c>
      <c r="IZO36" s="273" t="e">
        <f t="shared" ref="IZO36" si="6761">+CONCATENATE(IZP36,IZR36)</f>
        <v>#REF!</v>
      </c>
      <c r="IZP36" s="273" t="e">
        <f t="shared" ref="IZP36" si="6762">+CONCATENATE(IZQ36,IZS36)</f>
        <v>#REF!</v>
      </c>
      <c r="IZQ36" s="273" t="e">
        <f t="shared" ref="IZQ36" si="6763">+CONCATENATE(IZR36,IZT36)</f>
        <v>#REF!</v>
      </c>
      <c r="IZR36" s="273" t="e">
        <f t="shared" ref="IZR36" si="6764">+CONCATENATE(IZS36,IZU36)</f>
        <v>#REF!</v>
      </c>
      <c r="IZS36" s="273" t="e">
        <f t="shared" ref="IZS36" si="6765">+CONCATENATE(IZT36,IZV36)</f>
        <v>#REF!</v>
      </c>
      <c r="IZT36" s="273" t="e">
        <f t="shared" ref="IZT36" si="6766">+CONCATENATE(IZU36,IZW36)</f>
        <v>#REF!</v>
      </c>
      <c r="IZU36" s="273" t="e">
        <f t="shared" ref="IZU36" si="6767">+CONCATENATE(IZV36,IZX36)</f>
        <v>#REF!</v>
      </c>
      <c r="IZV36" s="273" t="e">
        <f t="shared" ref="IZV36" si="6768">+CONCATENATE(IZW36,IZY36)</f>
        <v>#REF!</v>
      </c>
      <c r="IZW36" s="273" t="e">
        <f t="shared" ref="IZW36" si="6769">+CONCATENATE(IZX36,IZZ36)</f>
        <v>#REF!</v>
      </c>
      <c r="IZX36" s="273" t="e">
        <f t="shared" ref="IZX36" si="6770">+CONCATENATE(IZY36,JAA36)</f>
        <v>#REF!</v>
      </c>
      <c r="IZY36" s="273" t="e">
        <f t="shared" ref="IZY36" si="6771">+CONCATENATE(IZZ36,JAB36)</f>
        <v>#REF!</v>
      </c>
      <c r="IZZ36" s="273" t="e">
        <f t="shared" ref="IZZ36" si="6772">+CONCATENATE(JAA36,JAC36)</f>
        <v>#REF!</v>
      </c>
      <c r="JAA36" s="273" t="e">
        <f t="shared" ref="JAA36" si="6773">+CONCATENATE(JAB36,JAD36)</f>
        <v>#REF!</v>
      </c>
      <c r="JAB36" s="273" t="e">
        <f t="shared" ref="JAB36" si="6774">+CONCATENATE(JAC36,JAE36)</f>
        <v>#REF!</v>
      </c>
      <c r="JAC36" s="273" t="e">
        <f t="shared" ref="JAC36" si="6775">+CONCATENATE(JAD36,JAF36)</f>
        <v>#REF!</v>
      </c>
      <c r="JAD36" s="273" t="e">
        <f t="shared" ref="JAD36" si="6776">+CONCATENATE(JAE36,JAG36)</f>
        <v>#REF!</v>
      </c>
      <c r="JAE36" s="273" t="e">
        <f t="shared" ref="JAE36" si="6777">+CONCATENATE(JAF36,JAH36)</f>
        <v>#REF!</v>
      </c>
      <c r="JAF36" s="273" t="e">
        <f t="shared" ref="JAF36" si="6778">+CONCATENATE(JAG36,JAI36)</f>
        <v>#REF!</v>
      </c>
      <c r="JAG36" s="273" t="e">
        <f t="shared" ref="JAG36" si="6779">+CONCATENATE(JAH36,JAJ36)</f>
        <v>#REF!</v>
      </c>
      <c r="JAH36" s="273" t="e">
        <f t="shared" ref="JAH36" si="6780">+CONCATENATE(JAI36,JAK36)</f>
        <v>#REF!</v>
      </c>
      <c r="JAI36" s="273" t="e">
        <f t="shared" ref="JAI36" si="6781">+CONCATENATE(JAJ36,JAL36)</f>
        <v>#REF!</v>
      </c>
      <c r="JAJ36" s="273" t="e">
        <f t="shared" ref="JAJ36" si="6782">+CONCATENATE(JAK36,JAM36)</f>
        <v>#REF!</v>
      </c>
      <c r="JAK36" s="273" t="e">
        <f t="shared" ref="JAK36" si="6783">+CONCATENATE(JAL36,JAN36)</f>
        <v>#REF!</v>
      </c>
      <c r="JAL36" s="273" t="e">
        <f t="shared" ref="JAL36" si="6784">+CONCATENATE(JAM36,JAO36)</f>
        <v>#REF!</v>
      </c>
      <c r="JAM36" s="273" t="e">
        <f t="shared" ref="JAM36" si="6785">+CONCATENATE(JAN36,JAP36)</f>
        <v>#REF!</v>
      </c>
      <c r="JAN36" s="273" t="e">
        <f t="shared" ref="JAN36" si="6786">+CONCATENATE(JAO36,JAQ36)</f>
        <v>#REF!</v>
      </c>
      <c r="JAO36" s="273" t="e">
        <f t="shared" ref="JAO36" si="6787">+CONCATENATE(JAP36,JAR36)</f>
        <v>#REF!</v>
      </c>
      <c r="JAP36" s="273" t="e">
        <f t="shared" ref="JAP36" si="6788">+CONCATENATE(JAQ36,JAS36)</f>
        <v>#REF!</v>
      </c>
      <c r="JAQ36" s="273" t="e">
        <f t="shared" ref="JAQ36" si="6789">+CONCATENATE(JAR36,JAT36)</f>
        <v>#REF!</v>
      </c>
      <c r="JAR36" s="273" t="e">
        <f t="shared" ref="JAR36" si="6790">+CONCATENATE(JAS36,JAU36)</f>
        <v>#REF!</v>
      </c>
      <c r="JAS36" s="273" t="e">
        <f t="shared" ref="JAS36" si="6791">+CONCATENATE(JAT36,JAV36)</f>
        <v>#REF!</v>
      </c>
      <c r="JAT36" s="273" t="e">
        <f t="shared" ref="JAT36" si="6792">+CONCATENATE(JAU36,JAW36)</f>
        <v>#REF!</v>
      </c>
      <c r="JAU36" s="273" t="e">
        <f t="shared" ref="JAU36" si="6793">+CONCATENATE(JAV36,JAX36)</f>
        <v>#REF!</v>
      </c>
      <c r="JAV36" s="273" t="e">
        <f t="shared" ref="JAV36" si="6794">+CONCATENATE(JAW36,JAY36)</f>
        <v>#REF!</v>
      </c>
      <c r="JAW36" s="273" t="e">
        <f t="shared" ref="JAW36" si="6795">+CONCATENATE(JAX36,JAZ36)</f>
        <v>#REF!</v>
      </c>
      <c r="JAX36" s="273" t="e">
        <f t="shared" ref="JAX36" si="6796">+CONCATENATE(JAY36,JBA36)</f>
        <v>#REF!</v>
      </c>
      <c r="JAY36" s="273" t="e">
        <f t="shared" ref="JAY36" si="6797">+CONCATENATE(JAZ36,JBB36)</f>
        <v>#REF!</v>
      </c>
      <c r="JAZ36" s="273" t="e">
        <f t="shared" ref="JAZ36" si="6798">+CONCATENATE(JBA36,JBC36)</f>
        <v>#REF!</v>
      </c>
      <c r="JBA36" s="273" t="e">
        <f t="shared" ref="JBA36" si="6799">+CONCATENATE(JBB36,JBD36)</f>
        <v>#REF!</v>
      </c>
      <c r="JBB36" s="273" t="e">
        <f t="shared" ref="JBB36" si="6800">+CONCATENATE(JBC36,JBE36)</f>
        <v>#REF!</v>
      </c>
      <c r="JBC36" s="273" t="e">
        <f t="shared" ref="JBC36" si="6801">+CONCATENATE(JBD36,JBF36)</f>
        <v>#REF!</v>
      </c>
      <c r="JBD36" s="273" t="e">
        <f t="shared" ref="JBD36" si="6802">+CONCATENATE(JBE36,JBG36)</f>
        <v>#REF!</v>
      </c>
      <c r="JBE36" s="273" t="e">
        <f t="shared" ref="JBE36" si="6803">+CONCATENATE(JBF36,JBH36)</f>
        <v>#REF!</v>
      </c>
      <c r="JBF36" s="273" t="e">
        <f t="shared" ref="JBF36" si="6804">+CONCATENATE(JBG36,JBI36)</f>
        <v>#REF!</v>
      </c>
      <c r="JBG36" s="273" t="e">
        <f t="shared" ref="JBG36" si="6805">+CONCATENATE(JBH36,JBJ36)</f>
        <v>#REF!</v>
      </c>
      <c r="JBH36" s="273" t="e">
        <f t="shared" ref="JBH36" si="6806">+CONCATENATE(JBI36,JBK36)</f>
        <v>#REF!</v>
      </c>
      <c r="JBI36" s="273" t="e">
        <f t="shared" ref="JBI36" si="6807">+CONCATENATE(JBJ36,JBL36)</f>
        <v>#REF!</v>
      </c>
      <c r="JBJ36" s="273" t="e">
        <f t="shared" ref="JBJ36" si="6808">+CONCATENATE(JBK36,JBM36)</f>
        <v>#REF!</v>
      </c>
      <c r="JBK36" s="273" t="e">
        <f t="shared" ref="JBK36" si="6809">+CONCATENATE(JBL36,JBN36)</f>
        <v>#REF!</v>
      </c>
      <c r="JBL36" s="273" t="e">
        <f t="shared" ref="JBL36" si="6810">+CONCATENATE(JBM36,JBO36)</f>
        <v>#REF!</v>
      </c>
      <c r="JBM36" s="273" t="e">
        <f t="shared" ref="JBM36" si="6811">+CONCATENATE(JBN36,JBP36)</f>
        <v>#REF!</v>
      </c>
      <c r="JBN36" s="273" t="e">
        <f t="shared" ref="JBN36" si="6812">+CONCATENATE(JBO36,JBQ36)</f>
        <v>#REF!</v>
      </c>
      <c r="JBO36" s="273" t="e">
        <f t="shared" ref="JBO36" si="6813">+CONCATENATE(JBP36,JBR36)</f>
        <v>#REF!</v>
      </c>
      <c r="JBP36" s="273" t="e">
        <f t="shared" ref="JBP36" si="6814">+CONCATENATE(JBQ36,JBS36)</f>
        <v>#REF!</v>
      </c>
      <c r="JBQ36" s="273" t="e">
        <f t="shared" ref="JBQ36" si="6815">+CONCATENATE(JBR36,JBT36)</f>
        <v>#REF!</v>
      </c>
      <c r="JBR36" s="273" t="e">
        <f t="shared" ref="JBR36" si="6816">+CONCATENATE(JBS36,JBU36)</f>
        <v>#REF!</v>
      </c>
      <c r="JBS36" s="273" t="e">
        <f t="shared" ref="JBS36" si="6817">+CONCATENATE(JBT36,JBV36)</f>
        <v>#REF!</v>
      </c>
      <c r="JBT36" s="273" t="e">
        <f t="shared" ref="JBT36" si="6818">+CONCATENATE(JBU36,JBW36)</f>
        <v>#REF!</v>
      </c>
      <c r="JBU36" s="273" t="e">
        <f t="shared" ref="JBU36" si="6819">+CONCATENATE(JBV36,JBX36)</f>
        <v>#REF!</v>
      </c>
      <c r="JBV36" s="273" t="e">
        <f t="shared" ref="JBV36" si="6820">+CONCATENATE(JBW36,JBY36)</f>
        <v>#REF!</v>
      </c>
      <c r="JBW36" s="273" t="e">
        <f t="shared" ref="JBW36" si="6821">+CONCATENATE(JBX36,JBZ36)</f>
        <v>#REF!</v>
      </c>
      <c r="JBX36" s="273" t="e">
        <f t="shared" ref="JBX36" si="6822">+CONCATENATE(JBY36,JCA36)</f>
        <v>#REF!</v>
      </c>
      <c r="JBY36" s="273" t="e">
        <f t="shared" ref="JBY36" si="6823">+CONCATENATE(JBZ36,JCB36)</f>
        <v>#REF!</v>
      </c>
      <c r="JBZ36" s="273" t="e">
        <f t="shared" ref="JBZ36" si="6824">+CONCATENATE(JCA36,JCC36)</f>
        <v>#REF!</v>
      </c>
      <c r="JCA36" s="273" t="e">
        <f t="shared" ref="JCA36" si="6825">+CONCATENATE(JCB36,JCD36)</f>
        <v>#REF!</v>
      </c>
      <c r="JCB36" s="273" t="e">
        <f t="shared" ref="JCB36" si="6826">+CONCATENATE(JCC36,JCE36)</f>
        <v>#REF!</v>
      </c>
      <c r="JCC36" s="273" t="e">
        <f t="shared" ref="JCC36" si="6827">+CONCATENATE(JCD36,JCF36)</f>
        <v>#REF!</v>
      </c>
      <c r="JCD36" s="273" t="e">
        <f t="shared" ref="JCD36" si="6828">+CONCATENATE(JCE36,JCG36)</f>
        <v>#REF!</v>
      </c>
      <c r="JCE36" s="273" t="e">
        <f t="shared" ref="JCE36" si="6829">+CONCATENATE(JCF36,JCH36)</f>
        <v>#REF!</v>
      </c>
      <c r="JCF36" s="273" t="e">
        <f t="shared" ref="JCF36" si="6830">+CONCATENATE(JCG36,JCI36)</f>
        <v>#REF!</v>
      </c>
      <c r="JCG36" s="273" t="e">
        <f t="shared" ref="JCG36" si="6831">+CONCATENATE(JCH36,JCJ36)</f>
        <v>#REF!</v>
      </c>
      <c r="JCH36" s="273" t="e">
        <f t="shared" ref="JCH36" si="6832">+CONCATENATE(JCI36,JCK36)</f>
        <v>#REF!</v>
      </c>
      <c r="JCI36" s="273" t="e">
        <f t="shared" ref="JCI36" si="6833">+CONCATENATE(JCJ36,JCL36)</f>
        <v>#REF!</v>
      </c>
      <c r="JCJ36" s="273" t="e">
        <f t="shared" ref="JCJ36" si="6834">+CONCATENATE(JCK36,JCM36)</f>
        <v>#REF!</v>
      </c>
      <c r="JCK36" s="273" t="e">
        <f t="shared" ref="JCK36" si="6835">+CONCATENATE(JCL36,JCN36)</f>
        <v>#REF!</v>
      </c>
      <c r="JCL36" s="273" t="e">
        <f t="shared" ref="JCL36" si="6836">+CONCATENATE(JCM36,JCO36)</f>
        <v>#REF!</v>
      </c>
      <c r="JCM36" s="273" t="e">
        <f t="shared" ref="JCM36" si="6837">+CONCATENATE(JCN36,JCP36)</f>
        <v>#REF!</v>
      </c>
      <c r="JCN36" s="273" t="e">
        <f t="shared" ref="JCN36" si="6838">+CONCATENATE(JCO36,JCQ36)</f>
        <v>#REF!</v>
      </c>
      <c r="JCO36" s="273" t="e">
        <f t="shared" ref="JCO36" si="6839">+CONCATENATE(JCP36,JCR36)</f>
        <v>#REF!</v>
      </c>
      <c r="JCP36" s="273" t="e">
        <f t="shared" ref="JCP36" si="6840">+CONCATENATE(JCQ36,JCS36)</f>
        <v>#REF!</v>
      </c>
      <c r="JCQ36" s="273" t="e">
        <f t="shared" ref="JCQ36" si="6841">+CONCATENATE(JCR36,JCT36)</f>
        <v>#REF!</v>
      </c>
      <c r="JCR36" s="273" t="e">
        <f t="shared" ref="JCR36" si="6842">+CONCATENATE(JCS36,JCU36)</f>
        <v>#REF!</v>
      </c>
      <c r="JCS36" s="273" t="e">
        <f t="shared" ref="JCS36" si="6843">+CONCATENATE(JCT36,JCV36)</f>
        <v>#REF!</v>
      </c>
      <c r="JCT36" s="273" t="e">
        <f t="shared" ref="JCT36" si="6844">+CONCATENATE(JCU36,JCW36)</f>
        <v>#REF!</v>
      </c>
      <c r="JCU36" s="273" t="e">
        <f t="shared" ref="JCU36" si="6845">+CONCATENATE(JCV36,JCX36)</f>
        <v>#REF!</v>
      </c>
      <c r="JCV36" s="273" t="e">
        <f t="shared" ref="JCV36" si="6846">+CONCATENATE(JCW36,JCY36)</f>
        <v>#REF!</v>
      </c>
      <c r="JCW36" s="273" t="e">
        <f t="shared" ref="JCW36" si="6847">+CONCATENATE(JCX36,JCZ36)</f>
        <v>#REF!</v>
      </c>
      <c r="JCX36" s="273" t="e">
        <f t="shared" ref="JCX36" si="6848">+CONCATENATE(JCY36,JDA36)</f>
        <v>#REF!</v>
      </c>
      <c r="JCY36" s="273" t="e">
        <f t="shared" ref="JCY36" si="6849">+CONCATENATE(JCZ36,JDB36)</f>
        <v>#REF!</v>
      </c>
      <c r="JCZ36" s="273" t="e">
        <f t="shared" ref="JCZ36" si="6850">+CONCATENATE(JDA36,JDC36)</f>
        <v>#REF!</v>
      </c>
      <c r="JDA36" s="273" t="e">
        <f t="shared" ref="JDA36" si="6851">+CONCATENATE(JDB36,JDD36)</f>
        <v>#REF!</v>
      </c>
      <c r="JDB36" s="273" t="e">
        <f t="shared" ref="JDB36" si="6852">+CONCATENATE(JDC36,JDE36)</f>
        <v>#REF!</v>
      </c>
      <c r="JDC36" s="273" t="e">
        <f t="shared" ref="JDC36" si="6853">+CONCATENATE(JDD36,JDF36)</f>
        <v>#REF!</v>
      </c>
      <c r="JDD36" s="273" t="e">
        <f t="shared" ref="JDD36" si="6854">+CONCATENATE(JDE36,JDG36)</f>
        <v>#REF!</v>
      </c>
      <c r="JDE36" s="273" t="e">
        <f t="shared" ref="JDE36" si="6855">+CONCATENATE(JDF36,JDH36)</f>
        <v>#REF!</v>
      </c>
      <c r="JDF36" s="273" t="e">
        <f t="shared" ref="JDF36" si="6856">+CONCATENATE(JDG36,JDI36)</f>
        <v>#REF!</v>
      </c>
      <c r="JDG36" s="273" t="e">
        <f t="shared" ref="JDG36" si="6857">+CONCATENATE(JDH36,JDJ36)</f>
        <v>#REF!</v>
      </c>
      <c r="JDH36" s="273" t="e">
        <f t="shared" ref="JDH36" si="6858">+CONCATENATE(JDI36,JDK36)</f>
        <v>#REF!</v>
      </c>
      <c r="JDI36" s="273" t="e">
        <f t="shared" ref="JDI36" si="6859">+CONCATENATE(JDJ36,JDL36)</f>
        <v>#REF!</v>
      </c>
      <c r="JDJ36" s="273" t="e">
        <f t="shared" ref="JDJ36" si="6860">+CONCATENATE(JDK36,JDM36)</f>
        <v>#REF!</v>
      </c>
      <c r="JDK36" s="273" t="e">
        <f t="shared" ref="JDK36" si="6861">+CONCATENATE(JDL36,JDN36)</f>
        <v>#REF!</v>
      </c>
      <c r="JDL36" s="273" t="e">
        <f t="shared" ref="JDL36" si="6862">+CONCATENATE(JDM36,JDO36)</f>
        <v>#REF!</v>
      </c>
      <c r="JDM36" s="273" t="e">
        <f t="shared" ref="JDM36" si="6863">+CONCATENATE(JDN36,JDP36)</f>
        <v>#REF!</v>
      </c>
      <c r="JDN36" s="273" t="e">
        <f t="shared" ref="JDN36" si="6864">+CONCATENATE(JDO36,JDQ36)</f>
        <v>#REF!</v>
      </c>
      <c r="JDO36" s="273" t="e">
        <f t="shared" ref="JDO36" si="6865">+CONCATENATE(JDP36,JDR36)</f>
        <v>#REF!</v>
      </c>
      <c r="JDP36" s="273" t="e">
        <f t="shared" ref="JDP36" si="6866">+CONCATENATE(JDQ36,JDS36)</f>
        <v>#REF!</v>
      </c>
      <c r="JDQ36" s="273" t="e">
        <f t="shared" ref="JDQ36" si="6867">+CONCATENATE(JDR36,JDT36)</f>
        <v>#REF!</v>
      </c>
      <c r="JDR36" s="273" t="e">
        <f t="shared" ref="JDR36" si="6868">+CONCATENATE(JDS36,JDU36)</f>
        <v>#REF!</v>
      </c>
      <c r="JDS36" s="273" t="e">
        <f t="shared" ref="JDS36" si="6869">+CONCATENATE(JDT36,JDV36)</f>
        <v>#REF!</v>
      </c>
      <c r="JDT36" s="273" t="e">
        <f t="shared" ref="JDT36" si="6870">+CONCATENATE(JDU36,JDW36)</f>
        <v>#REF!</v>
      </c>
      <c r="JDU36" s="273" t="e">
        <f t="shared" ref="JDU36" si="6871">+CONCATENATE(JDV36,JDX36)</f>
        <v>#REF!</v>
      </c>
      <c r="JDV36" s="273" t="e">
        <f t="shared" ref="JDV36" si="6872">+CONCATENATE(JDW36,JDY36)</f>
        <v>#REF!</v>
      </c>
      <c r="JDW36" s="273" t="e">
        <f t="shared" ref="JDW36" si="6873">+CONCATENATE(JDX36,JDZ36)</f>
        <v>#REF!</v>
      </c>
      <c r="JDX36" s="273" t="e">
        <f t="shared" ref="JDX36" si="6874">+CONCATENATE(JDY36,JEA36)</f>
        <v>#REF!</v>
      </c>
      <c r="JDY36" s="273" t="e">
        <f t="shared" ref="JDY36" si="6875">+CONCATENATE(JDZ36,JEB36)</f>
        <v>#REF!</v>
      </c>
      <c r="JDZ36" s="273" t="e">
        <f t="shared" ref="JDZ36" si="6876">+CONCATENATE(JEA36,JEC36)</f>
        <v>#REF!</v>
      </c>
      <c r="JEA36" s="273" t="e">
        <f t="shared" ref="JEA36" si="6877">+CONCATENATE(JEB36,JED36)</f>
        <v>#REF!</v>
      </c>
      <c r="JEB36" s="273" t="e">
        <f t="shared" ref="JEB36" si="6878">+CONCATENATE(JEC36,JEE36)</f>
        <v>#REF!</v>
      </c>
      <c r="JEC36" s="273" t="e">
        <f t="shared" ref="JEC36" si="6879">+CONCATENATE(JED36,JEF36)</f>
        <v>#REF!</v>
      </c>
      <c r="JED36" s="273" t="e">
        <f t="shared" ref="JED36" si="6880">+CONCATENATE(JEE36,JEG36)</f>
        <v>#REF!</v>
      </c>
      <c r="JEE36" s="273" t="e">
        <f t="shared" ref="JEE36" si="6881">+CONCATENATE(JEF36,JEH36)</f>
        <v>#REF!</v>
      </c>
      <c r="JEF36" s="273" t="e">
        <f t="shared" ref="JEF36" si="6882">+CONCATENATE(JEG36,JEI36)</f>
        <v>#REF!</v>
      </c>
      <c r="JEG36" s="273" t="e">
        <f t="shared" ref="JEG36" si="6883">+CONCATENATE(JEH36,JEJ36)</f>
        <v>#REF!</v>
      </c>
      <c r="JEH36" s="273" t="e">
        <f t="shared" ref="JEH36" si="6884">+CONCATENATE(JEI36,JEK36)</f>
        <v>#REF!</v>
      </c>
      <c r="JEI36" s="273" t="e">
        <f t="shared" ref="JEI36" si="6885">+CONCATENATE(JEJ36,JEL36)</f>
        <v>#REF!</v>
      </c>
      <c r="JEJ36" s="273" t="e">
        <f t="shared" ref="JEJ36" si="6886">+CONCATENATE(JEK36,JEM36)</f>
        <v>#REF!</v>
      </c>
      <c r="JEK36" s="273" t="e">
        <f t="shared" ref="JEK36" si="6887">+CONCATENATE(JEL36,JEN36)</f>
        <v>#REF!</v>
      </c>
      <c r="JEL36" s="273" t="e">
        <f t="shared" ref="JEL36" si="6888">+CONCATENATE(JEM36,JEO36)</f>
        <v>#REF!</v>
      </c>
      <c r="JEM36" s="273" t="e">
        <f t="shared" ref="JEM36" si="6889">+CONCATENATE(JEN36,JEP36)</f>
        <v>#REF!</v>
      </c>
      <c r="JEN36" s="273" t="e">
        <f t="shared" ref="JEN36" si="6890">+CONCATENATE(JEO36,JEQ36)</f>
        <v>#REF!</v>
      </c>
      <c r="JEO36" s="273" t="e">
        <f t="shared" ref="JEO36" si="6891">+CONCATENATE(JEP36,JER36)</f>
        <v>#REF!</v>
      </c>
      <c r="JEP36" s="273" t="e">
        <f t="shared" ref="JEP36" si="6892">+CONCATENATE(JEQ36,JES36)</f>
        <v>#REF!</v>
      </c>
      <c r="JEQ36" s="273" t="e">
        <f t="shared" ref="JEQ36" si="6893">+CONCATENATE(JER36,JET36)</f>
        <v>#REF!</v>
      </c>
      <c r="JER36" s="273" t="e">
        <f t="shared" ref="JER36" si="6894">+CONCATENATE(JES36,JEU36)</f>
        <v>#REF!</v>
      </c>
      <c r="JES36" s="273" t="e">
        <f t="shared" ref="JES36" si="6895">+CONCATENATE(JET36,JEV36)</f>
        <v>#REF!</v>
      </c>
      <c r="JET36" s="273" t="e">
        <f t="shared" ref="JET36" si="6896">+CONCATENATE(JEU36,JEW36)</f>
        <v>#REF!</v>
      </c>
      <c r="JEU36" s="273" t="e">
        <f t="shared" ref="JEU36" si="6897">+CONCATENATE(JEV36,JEX36)</f>
        <v>#REF!</v>
      </c>
      <c r="JEV36" s="273" t="e">
        <f t="shared" ref="JEV36" si="6898">+CONCATENATE(JEW36,JEY36)</f>
        <v>#REF!</v>
      </c>
      <c r="JEW36" s="273" t="e">
        <f t="shared" ref="JEW36" si="6899">+CONCATENATE(JEX36,JEZ36)</f>
        <v>#REF!</v>
      </c>
      <c r="JEX36" s="273" t="e">
        <f t="shared" ref="JEX36" si="6900">+CONCATENATE(JEY36,JFA36)</f>
        <v>#REF!</v>
      </c>
      <c r="JEY36" s="273" t="e">
        <f t="shared" ref="JEY36" si="6901">+CONCATENATE(JEZ36,JFB36)</f>
        <v>#REF!</v>
      </c>
      <c r="JEZ36" s="273" t="e">
        <f t="shared" ref="JEZ36" si="6902">+CONCATENATE(JFA36,JFC36)</f>
        <v>#REF!</v>
      </c>
      <c r="JFA36" s="273" t="e">
        <f t="shared" ref="JFA36" si="6903">+CONCATENATE(JFB36,JFD36)</f>
        <v>#REF!</v>
      </c>
      <c r="JFB36" s="273" t="e">
        <f t="shared" ref="JFB36" si="6904">+CONCATENATE(JFC36,JFE36)</f>
        <v>#REF!</v>
      </c>
      <c r="JFC36" s="273" t="e">
        <f t="shared" ref="JFC36" si="6905">+CONCATENATE(JFD36,JFF36)</f>
        <v>#REF!</v>
      </c>
      <c r="JFD36" s="273" t="e">
        <f t="shared" ref="JFD36" si="6906">+CONCATENATE(JFE36,JFG36)</f>
        <v>#REF!</v>
      </c>
      <c r="JFE36" s="273" t="e">
        <f t="shared" ref="JFE36" si="6907">+CONCATENATE(JFF36,JFH36)</f>
        <v>#REF!</v>
      </c>
      <c r="JFF36" s="273" t="e">
        <f t="shared" ref="JFF36" si="6908">+CONCATENATE(JFG36,JFI36)</f>
        <v>#REF!</v>
      </c>
      <c r="JFG36" s="273" t="e">
        <f t="shared" ref="JFG36" si="6909">+CONCATENATE(JFH36,JFJ36)</f>
        <v>#REF!</v>
      </c>
      <c r="JFH36" s="273" t="e">
        <f t="shared" ref="JFH36" si="6910">+CONCATENATE(JFI36,JFK36)</f>
        <v>#REF!</v>
      </c>
      <c r="JFI36" s="273" t="e">
        <f t="shared" ref="JFI36" si="6911">+CONCATENATE(JFJ36,JFL36)</f>
        <v>#REF!</v>
      </c>
      <c r="JFJ36" s="273" t="e">
        <f t="shared" ref="JFJ36" si="6912">+CONCATENATE(JFK36,JFM36)</f>
        <v>#REF!</v>
      </c>
      <c r="JFK36" s="273" t="e">
        <f t="shared" ref="JFK36" si="6913">+CONCATENATE(JFL36,JFN36)</f>
        <v>#REF!</v>
      </c>
      <c r="JFL36" s="273" t="e">
        <f t="shared" ref="JFL36" si="6914">+CONCATENATE(JFM36,JFO36)</f>
        <v>#REF!</v>
      </c>
      <c r="JFM36" s="273" t="e">
        <f t="shared" ref="JFM36" si="6915">+CONCATENATE(JFN36,JFP36)</f>
        <v>#REF!</v>
      </c>
      <c r="JFN36" s="273" t="e">
        <f t="shared" ref="JFN36" si="6916">+CONCATENATE(JFO36,JFQ36)</f>
        <v>#REF!</v>
      </c>
      <c r="JFO36" s="273" t="e">
        <f t="shared" ref="JFO36" si="6917">+CONCATENATE(JFP36,JFR36)</f>
        <v>#REF!</v>
      </c>
      <c r="JFP36" s="273" t="e">
        <f t="shared" ref="JFP36" si="6918">+CONCATENATE(JFQ36,JFS36)</f>
        <v>#REF!</v>
      </c>
      <c r="JFQ36" s="273" t="e">
        <f t="shared" ref="JFQ36" si="6919">+CONCATENATE(JFR36,JFT36)</f>
        <v>#REF!</v>
      </c>
      <c r="JFR36" s="273" t="e">
        <f t="shared" ref="JFR36" si="6920">+CONCATENATE(JFS36,JFU36)</f>
        <v>#REF!</v>
      </c>
      <c r="JFS36" s="273" t="e">
        <f t="shared" ref="JFS36" si="6921">+CONCATENATE(JFT36,JFV36)</f>
        <v>#REF!</v>
      </c>
      <c r="JFT36" s="273" t="e">
        <f t="shared" ref="JFT36" si="6922">+CONCATENATE(JFU36,JFW36)</f>
        <v>#REF!</v>
      </c>
      <c r="JFU36" s="273" t="e">
        <f t="shared" ref="JFU36" si="6923">+CONCATENATE(JFV36,JFX36)</f>
        <v>#REF!</v>
      </c>
      <c r="JFV36" s="273" t="e">
        <f t="shared" ref="JFV36" si="6924">+CONCATENATE(JFW36,JFY36)</f>
        <v>#REF!</v>
      </c>
      <c r="JFW36" s="273" t="e">
        <f t="shared" ref="JFW36" si="6925">+CONCATENATE(JFX36,JFZ36)</f>
        <v>#REF!</v>
      </c>
      <c r="JFX36" s="273" t="e">
        <f t="shared" ref="JFX36" si="6926">+CONCATENATE(JFY36,JGA36)</f>
        <v>#REF!</v>
      </c>
      <c r="JFY36" s="273" t="e">
        <f t="shared" ref="JFY36" si="6927">+CONCATENATE(JFZ36,JGB36)</f>
        <v>#REF!</v>
      </c>
      <c r="JFZ36" s="273" t="e">
        <f t="shared" ref="JFZ36" si="6928">+CONCATENATE(JGA36,JGC36)</f>
        <v>#REF!</v>
      </c>
      <c r="JGA36" s="273" t="e">
        <f t="shared" ref="JGA36" si="6929">+CONCATENATE(JGB36,JGD36)</f>
        <v>#REF!</v>
      </c>
      <c r="JGB36" s="273" t="e">
        <f t="shared" ref="JGB36" si="6930">+CONCATENATE(JGC36,JGE36)</f>
        <v>#REF!</v>
      </c>
      <c r="JGC36" s="273" t="e">
        <f t="shared" ref="JGC36" si="6931">+CONCATENATE(JGD36,JGF36)</f>
        <v>#REF!</v>
      </c>
      <c r="JGD36" s="273" t="e">
        <f t="shared" ref="JGD36" si="6932">+CONCATENATE(JGE36,JGG36)</f>
        <v>#REF!</v>
      </c>
      <c r="JGE36" s="273" t="e">
        <f t="shared" ref="JGE36" si="6933">+CONCATENATE(JGF36,JGH36)</f>
        <v>#REF!</v>
      </c>
      <c r="JGF36" s="273" t="e">
        <f t="shared" ref="JGF36" si="6934">+CONCATENATE(JGG36,JGI36)</f>
        <v>#REF!</v>
      </c>
      <c r="JGG36" s="273" t="e">
        <f t="shared" ref="JGG36" si="6935">+CONCATENATE(JGH36,JGJ36)</f>
        <v>#REF!</v>
      </c>
      <c r="JGH36" s="273" t="e">
        <f t="shared" ref="JGH36" si="6936">+CONCATENATE(JGI36,JGK36)</f>
        <v>#REF!</v>
      </c>
      <c r="JGI36" s="273" t="e">
        <f t="shared" ref="JGI36" si="6937">+CONCATENATE(JGJ36,JGL36)</f>
        <v>#REF!</v>
      </c>
      <c r="JGJ36" s="273" t="e">
        <f t="shared" ref="JGJ36" si="6938">+CONCATENATE(JGK36,JGM36)</f>
        <v>#REF!</v>
      </c>
      <c r="JGK36" s="273" t="e">
        <f t="shared" ref="JGK36" si="6939">+CONCATENATE(JGL36,JGN36)</f>
        <v>#REF!</v>
      </c>
      <c r="JGL36" s="273" t="e">
        <f t="shared" ref="JGL36" si="6940">+CONCATENATE(JGM36,JGO36)</f>
        <v>#REF!</v>
      </c>
      <c r="JGM36" s="273" t="e">
        <f t="shared" ref="JGM36" si="6941">+CONCATENATE(JGN36,JGP36)</f>
        <v>#REF!</v>
      </c>
      <c r="JGN36" s="273" t="e">
        <f t="shared" ref="JGN36" si="6942">+CONCATENATE(JGO36,JGQ36)</f>
        <v>#REF!</v>
      </c>
      <c r="JGO36" s="273" t="e">
        <f t="shared" ref="JGO36" si="6943">+CONCATENATE(JGP36,JGR36)</f>
        <v>#REF!</v>
      </c>
      <c r="JGP36" s="273" t="e">
        <f t="shared" ref="JGP36" si="6944">+CONCATENATE(JGQ36,JGS36)</f>
        <v>#REF!</v>
      </c>
      <c r="JGQ36" s="273" t="e">
        <f t="shared" ref="JGQ36" si="6945">+CONCATENATE(JGR36,JGT36)</f>
        <v>#REF!</v>
      </c>
      <c r="JGR36" s="273" t="e">
        <f t="shared" ref="JGR36" si="6946">+CONCATENATE(JGS36,JGU36)</f>
        <v>#REF!</v>
      </c>
      <c r="JGS36" s="273" t="e">
        <f t="shared" ref="JGS36" si="6947">+CONCATENATE(JGT36,JGV36)</f>
        <v>#REF!</v>
      </c>
      <c r="JGT36" s="273" t="e">
        <f t="shared" ref="JGT36" si="6948">+CONCATENATE(JGU36,JGW36)</f>
        <v>#REF!</v>
      </c>
      <c r="JGU36" s="273" t="e">
        <f t="shared" ref="JGU36" si="6949">+CONCATENATE(JGV36,JGX36)</f>
        <v>#REF!</v>
      </c>
      <c r="JGV36" s="273" t="e">
        <f t="shared" ref="JGV36" si="6950">+CONCATENATE(JGW36,JGY36)</f>
        <v>#REF!</v>
      </c>
      <c r="JGW36" s="273" t="e">
        <f t="shared" ref="JGW36" si="6951">+CONCATENATE(JGX36,JGZ36)</f>
        <v>#REF!</v>
      </c>
      <c r="JGX36" s="273" t="e">
        <f t="shared" ref="JGX36" si="6952">+CONCATENATE(JGY36,JHA36)</f>
        <v>#REF!</v>
      </c>
      <c r="JGY36" s="273" t="e">
        <f t="shared" ref="JGY36" si="6953">+CONCATENATE(JGZ36,JHB36)</f>
        <v>#REF!</v>
      </c>
      <c r="JGZ36" s="273" t="e">
        <f t="shared" ref="JGZ36" si="6954">+CONCATENATE(JHA36,JHC36)</f>
        <v>#REF!</v>
      </c>
      <c r="JHA36" s="273" t="e">
        <f t="shared" ref="JHA36" si="6955">+CONCATENATE(JHB36,JHD36)</f>
        <v>#REF!</v>
      </c>
      <c r="JHB36" s="273" t="e">
        <f t="shared" ref="JHB36" si="6956">+CONCATENATE(JHC36,JHE36)</f>
        <v>#REF!</v>
      </c>
      <c r="JHC36" s="273" t="e">
        <f t="shared" ref="JHC36" si="6957">+CONCATENATE(JHD36,JHF36)</f>
        <v>#REF!</v>
      </c>
      <c r="JHD36" s="273" t="e">
        <f t="shared" ref="JHD36" si="6958">+CONCATENATE(JHE36,JHG36)</f>
        <v>#REF!</v>
      </c>
      <c r="JHE36" s="273" t="e">
        <f t="shared" ref="JHE36" si="6959">+CONCATENATE(JHF36,JHH36)</f>
        <v>#REF!</v>
      </c>
      <c r="JHF36" s="273" t="e">
        <f t="shared" ref="JHF36" si="6960">+CONCATENATE(JHG36,JHI36)</f>
        <v>#REF!</v>
      </c>
      <c r="JHG36" s="273" t="e">
        <f t="shared" ref="JHG36" si="6961">+CONCATENATE(JHH36,JHJ36)</f>
        <v>#REF!</v>
      </c>
      <c r="JHH36" s="273" t="e">
        <f t="shared" ref="JHH36" si="6962">+CONCATENATE(JHI36,JHK36)</f>
        <v>#REF!</v>
      </c>
      <c r="JHI36" s="273" t="e">
        <f t="shared" ref="JHI36" si="6963">+CONCATENATE(JHJ36,JHL36)</f>
        <v>#REF!</v>
      </c>
      <c r="JHJ36" s="273" t="e">
        <f t="shared" ref="JHJ36" si="6964">+CONCATENATE(JHK36,JHM36)</f>
        <v>#REF!</v>
      </c>
      <c r="JHK36" s="273" t="e">
        <f t="shared" ref="JHK36" si="6965">+CONCATENATE(JHL36,JHN36)</f>
        <v>#REF!</v>
      </c>
      <c r="JHL36" s="273" t="e">
        <f t="shared" ref="JHL36" si="6966">+CONCATENATE(JHM36,JHO36)</f>
        <v>#REF!</v>
      </c>
      <c r="JHM36" s="273" t="e">
        <f t="shared" ref="JHM36" si="6967">+CONCATENATE(JHN36,JHP36)</f>
        <v>#REF!</v>
      </c>
      <c r="JHN36" s="273" t="e">
        <f t="shared" ref="JHN36" si="6968">+CONCATENATE(JHO36,JHQ36)</f>
        <v>#REF!</v>
      </c>
      <c r="JHO36" s="273" t="e">
        <f t="shared" ref="JHO36" si="6969">+CONCATENATE(JHP36,JHR36)</f>
        <v>#REF!</v>
      </c>
      <c r="JHP36" s="273" t="e">
        <f t="shared" ref="JHP36" si="6970">+CONCATENATE(JHQ36,JHS36)</f>
        <v>#REF!</v>
      </c>
      <c r="JHQ36" s="273" t="e">
        <f t="shared" ref="JHQ36" si="6971">+CONCATENATE(JHR36,JHT36)</f>
        <v>#REF!</v>
      </c>
      <c r="JHR36" s="273" t="e">
        <f t="shared" ref="JHR36" si="6972">+CONCATENATE(JHS36,JHU36)</f>
        <v>#REF!</v>
      </c>
      <c r="JHS36" s="273" t="e">
        <f t="shared" ref="JHS36" si="6973">+CONCATENATE(JHT36,JHV36)</f>
        <v>#REF!</v>
      </c>
      <c r="JHT36" s="273" t="e">
        <f t="shared" ref="JHT36" si="6974">+CONCATENATE(JHU36,JHW36)</f>
        <v>#REF!</v>
      </c>
      <c r="JHU36" s="273" t="e">
        <f t="shared" ref="JHU36" si="6975">+CONCATENATE(JHV36,JHX36)</f>
        <v>#REF!</v>
      </c>
      <c r="JHV36" s="273" t="e">
        <f t="shared" ref="JHV36" si="6976">+CONCATENATE(JHW36,JHY36)</f>
        <v>#REF!</v>
      </c>
      <c r="JHW36" s="273" t="e">
        <f t="shared" ref="JHW36" si="6977">+CONCATENATE(JHX36,JHZ36)</f>
        <v>#REF!</v>
      </c>
      <c r="JHX36" s="273" t="e">
        <f t="shared" ref="JHX36" si="6978">+CONCATENATE(JHY36,JIA36)</f>
        <v>#REF!</v>
      </c>
      <c r="JHY36" s="273" t="e">
        <f t="shared" ref="JHY36" si="6979">+CONCATENATE(JHZ36,JIB36)</f>
        <v>#REF!</v>
      </c>
      <c r="JHZ36" s="273" t="e">
        <f t="shared" ref="JHZ36" si="6980">+CONCATENATE(JIA36,JIC36)</f>
        <v>#REF!</v>
      </c>
      <c r="JIA36" s="273" t="e">
        <f t="shared" ref="JIA36" si="6981">+CONCATENATE(JIB36,JID36)</f>
        <v>#REF!</v>
      </c>
      <c r="JIB36" s="273" t="e">
        <f t="shared" ref="JIB36" si="6982">+CONCATENATE(JIC36,JIE36)</f>
        <v>#REF!</v>
      </c>
      <c r="JIC36" s="273" t="e">
        <f t="shared" ref="JIC36" si="6983">+CONCATENATE(JID36,JIF36)</f>
        <v>#REF!</v>
      </c>
      <c r="JID36" s="273" t="e">
        <f t="shared" ref="JID36" si="6984">+CONCATENATE(JIE36,JIG36)</f>
        <v>#REF!</v>
      </c>
      <c r="JIE36" s="273" t="e">
        <f t="shared" ref="JIE36" si="6985">+CONCATENATE(JIF36,JIH36)</f>
        <v>#REF!</v>
      </c>
      <c r="JIF36" s="273" t="e">
        <f t="shared" ref="JIF36" si="6986">+CONCATENATE(JIG36,JII36)</f>
        <v>#REF!</v>
      </c>
      <c r="JIG36" s="273" t="e">
        <f t="shared" ref="JIG36" si="6987">+CONCATENATE(JIH36,JIJ36)</f>
        <v>#REF!</v>
      </c>
      <c r="JIH36" s="273" t="e">
        <f t="shared" ref="JIH36" si="6988">+CONCATENATE(JII36,JIK36)</f>
        <v>#REF!</v>
      </c>
      <c r="JII36" s="273" t="e">
        <f t="shared" ref="JII36" si="6989">+CONCATENATE(JIJ36,JIL36)</f>
        <v>#REF!</v>
      </c>
      <c r="JIJ36" s="273" t="e">
        <f t="shared" ref="JIJ36" si="6990">+CONCATENATE(JIK36,JIM36)</f>
        <v>#REF!</v>
      </c>
      <c r="JIK36" s="273" t="e">
        <f t="shared" ref="JIK36" si="6991">+CONCATENATE(JIL36,JIN36)</f>
        <v>#REF!</v>
      </c>
      <c r="JIL36" s="273" t="e">
        <f t="shared" ref="JIL36" si="6992">+CONCATENATE(JIM36,JIO36)</f>
        <v>#REF!</v>
      </c>
      <c r="JIM36" s="273" t="e">
        <f t="shared" ref="JIM36" si="6993">+CONCATENATE(JIN36,JIP36)</f>
        <v>#REF!</v>
      </c>
      <c r="JIN36" s="273" t="e">
        <f t="shared" ref="JIN36" si="6994">+CONCATENATE(JIO36,JIQ36)</f>
        <v>#REF!</v>
      </c>
      <c r="JIO36" s="273" t="e">
        <f t="shared" ref="JIO36" si="6995">+CONCATENATE(JIP36,JIR36)</f>
        <v>#REF!</v>
      </c>
      <c r="JIP36" s="273" t="e">
        <f t="shared" ref="JIP36" si="6996">+CONCATENATE(JIQ36,JIS36)</f>
        <v>#REF!</v>
      </c>
      <c r="JIQ36" s="273" t="e">
        <f t="shared" ref="JIQ36" si="6997">+CONCATENATE(JIR36,JIT36)</f>
        <v>#REF!</v>
      </c>
      <c r="JIR36" s="273" t="e">
        <f t="shared" ref="JIR36" si="6998">+CONCATENATE(JIS36,JIU36)</f>
        <v>#REF!</v>
      </c>
      <c r="JIS36" s="273" t="e">
        <f t="shared" ref="JIS36" si="6999">+CONCATENATE(JIT36,JIV36)</f>
        <v>#REF!</v>
      </c>
      <c r="JIT36" s="273" t="e">
        <f t="shared" ref="JIT36" si="7000">+CONCATENATE(JIU36,JIW36)</f>
        <v>#REF!</v>
      </c>
      <c r="JIU36" s="273" t="e">
        <f t="shared" ref="JIU36" si="7001">+CONCATENATE(JIV36,JIX36)</f>
        <v>#REF!</v>
      </c>
      <c r="JIV36" s="273" t="e">
        <f t="shared" ref="JIV36" si="7002">+CONCATENATE(JIW36,JIY36)</f>
        <v>#REF!</v>
      </c>
      <c r="JIW36" s="273" t="e">
        <f t="shared" ref="JIW36" si="7003">+CONCATENATE(JIX36,JIZ36)</f>
        <v>#REF!</v>
      </c>
      <c r="JIX36" s="273" t="e">
        <f t="shared" ref="JIX36" si="7004">+CONCATENATE(JIY36,JJA36)</f>
        <v>#REF!</v>
      </c>
      <c r="JIY36" s="273" t="e">
        <f t="shared" ref="JIY36" si="7005">+CONCATENATE(JIZ36,JJB36)</f>
        <v>#REF!</v>
      </c>
      <c r="JIZ36" s="273" t="e">
        <f t="shared" ref="JIZ36" si="7006">+CONCATENATE(JJA36,JJC36)</f>
        <v>#REF!</v>
      </c>
      <c r="JJA36" s="273" t="e">
        <f t="shared" ref="JJA36" si="7007">+CONCATENATE(JJB36,JJD36)</f>
        <v>#REF!</v>
      </c>
      <c r="JJB36" s="273" t="e">
        <f t="shared" ref="JJB36" si="7008">+CONCATENATE(JJC36,JJE36)</f>
        <v>#REF!</v>
      </c>
      <c r="JJC36" s="273" t="e">
        <f t="shared" ref="JJC36" si="7009">+CONCATENATE(JJD36,JJF36)</f>
        <v>#REF!</v>
      </c>
      <c r="JJD36" s="273" t="e">
        <f t="shared" ref="JJD36" si="7010">+CONCATENATE(JJE36,JJG36)</f>
        <v>#REF!</v>
      </c>
      <c r="JJE36" s="273" t="e">
        <f t="shared" ref="JJE36" si="7011">+CONCATENATE(JJF36,JJH36)</f>
        <v>#REF!</v>
      </c>
      <c r="JJF36" s="273" t="e">
        <f t="shared" ref="JJF36" si="7012">+CONCATENATE(JJG36,JJI36)</f>
        <v>#REF!</v>
      </c>
      <c r="JJG36" s="273" t="e">
        <f t="shared" ref="JJG36" si="7013">+CONCATENATE(JJH36,JJJ36)</f>
        <v>#REF!</v>
      </c>
      <c r="JJH36" s="273" t="e">
        <f t="shared" ref="JJH36" si="7014">+CONCATENATE(JJI36,JJK36)</f>
        <v>#REF!</v>
      </c>
      <c r="JJI36" s="273" t="e">
        <f t="shared" ref="JJI36" si="7015">+CONCATENATE(JJJ36,JJL36)</f>
        <v>#REF!</v>
      </c>
      <c r="JJJ36" s="273" t="e">
        <f t="shared" ref="JJJ36" si="7016">+CONCATENATE(JJK36,JJM36)</f>
        <v>#REF!</v>
      </c>
      <c r="JJK36" s="273" t="e">
        <f t="shared" ref="JJK36" si="7017">+CONCATENATE(JJL36,JJN36)</f>
        <v>#REF!</v>
      </c>
      <c r="JJL36" s="273" t="e">
        <f t="shared" ref="JJL36" si="7018">+CONCATENATE(JJM36,JJO36)</f>
        <v>#REF!</v>
      </c>
      <c r="JJM36" s="273" t="e">
        <f t="shared" ref="JJM36" si="7019">+CONCATENATE(JJN36,JJP36)</f>
        <v>#REF!</v>
      </c>
      <c r="JJN36" s="273" t="e">
        <f t="shared" ref="JJN36" si="7020">+CONCATENATE(JJO36,JJQ36)</f>
        <v>#REF!</v>
      </c>
      <c r="JJO36" s="273" t="e">
        <f t="shared" ref="JJO36" si="7021">+CONCATENATE(JJP36,JJR36)</f>
        <v>#REF!</v>
      </c>
      <c r="JJP36" s="273" t="e">
        <f t="shared" ref="JJP36" si="7022">+CONCATENATE(JJQ36,JJS36)</f>
        <v>#REF!</v>
      </c>
      <c r="JJQ36" s="273" t="e">
        <f t="shared" ref="JJQ36" si="7023">+CONCATENATE(JJR36,JJT36)</f>
        <v>#REF!</v>
      </c>
      <c r="JJR36" s="273" t="e">
        <f t="shared" ref="JJR36" si="7024">+CONCATENATE(JJS36,JJU36)</f>
        <v>#REF!</v>
      </c>
      <c r="JJS36" s="273" t="e">
        <f t="shared" ref="JJS36" si="7025">+CONCATENATE(JJT36,JJV36)</f>
        <v>#REF!</v>
      </c>
      <c r="JJT36" s="273" t="e">
        <f t="shared" ref="JJT36" si="7026">+CONCATENATE(JJU36,JJW36)</f>
        <v>#REF!</v>
      </c>
      <c r="JJU36" s="273" t="e">
        <f t="shared" ref="JJU36" si="7027">+CONCATENATE(JJV36,JJX36)</f>
        <v>#REF!</v>
      </c>
      <c r="JJV36" s="273" t="e">
        <f t="shared" ref="JJV36" si="7028">+CONCATENATE(JJW36,JJY36)</f>
        <v>#REF!</v>
      </c>
      <c r="JJW36" s="273" t="e">
        <f t="shared" ref="JJW36" si="7029">+CONCATENATE(JJX36,JJZ36)</f>
        <v>#REF!</v>
      </c>
      <c r="JJX36" s="273" t="e">
        <f t="shared" ref="JJX36" si="7030">+CONCATENATE(JJY36,JKA36)</f>
        <v>#REF!</v>
      </c>
      <c r="JJY36" s="273" t="e">
        <f t="shared" ref="JJY36" si="7031">+CONCATENATE(JJZ36,JKB36)</f>
        <v>#REF!</v>
      </c>
      <c r="JJZ36" s="273" t="e">
        <f t="shared" ref="JJZ36" si="7032">+CONCATENATE(JKA36,JKC36)</f>
        <v>#REF!</v>
      </c>
      <c r="JKA36" s="273" t="e">
        <f t="shared" ref="JKA36" si="7033">+CONCATENATE(JKB36,JKD36)</f>
        <v>#REF!</v>
      </c>
      <c r="JKB36" s="273" t="e">
        <f t="shared" ref="JKB36" si="7034">+CONCATENATE(JKC36,JKE36)</f>
        <v>#REF!</v>
      </c>
      <c r="JKC36" s="273" t="e">
        <f t="shared" ref="JKC36" si="7035">+CONCATENATE(JKD36,JKF36)</f>
        <v>#REF!</v>
      </c>
      <c r="JKD36" s="273" t="e">
        <f t="shared" ref="JKD36" si="7036">+CONCATENATE(JKE36,JKG36)</f>
        <v>#REF!</v>
      </c>
      <c r="JKE36" s="273" t="e">
        <f t="shared" ref="JKE36" si="7037">+CONCATENATE(JKF36,JKH36)</f>
        <v>#REF!</v>
      </c>
      <c r="JKF36" s="273" t="e">
        <f t="shared" ref="JKF36" si="7038">+CONCATENATE(JKG36,JKI36)</f>
        <v>#REF!</v>
      </c>
      <c r="JKG36" s="273" t="e">
        <f t="shared" ref="JKG36" si="7039">+CONCATENATE(JKH36,JKJ36)</f>
        <v>#REF!</v>
      </c>
      <c r="JKH36" s="273" t="e">
        <f t="shared" ref="JKH36" si="7040">+CONCATENATE(JKI36,JKK36)</f>
        <v>#REF!</v>
      </c>
      <c r="JKI36" s="273" t="e">
        <f t="shared" ref="JKI36" si="7041">+CONCATENATE(JKJ36,JKL36)</f>
        <v>#REF!</v>
      </c>
      <c r="JKJ36" s="273" t="e">
        <f t="shared" ref="JKJ36" si="7042">+CONCATENATE(JKK36,JKM36)</f>
        <v>#REF!</v>
      </c>
      <c r="JKK36" s="273" t="e">
        <f t="shared" ref="JKK36" si="7043">+CONCATENATE(JKL36,JKN36)</f>
        <v>#REF!</v>
      </c>
      <c r="JKL36" s="273" t="e">
        <f t="shared" ref="JKL36" si="7044">+CONCATENATE(JKM36,JKO36)</f>
        <v>#REF!</v>
      </c>
      <c r="JKM36" s="273" t="e">
        <f t="shared" ref="JKM36" si="7045">+CONCATENATE(JKN36,JKP36)</f>
        <v>#REF!</v>
      </c>
      <c r="JKN36" s="273" t="e">
        <f t="shared" ref="JKN36" si="7046">+CONCATENATE(JKO36,JKQ36)</f>
        <v>#REF!</v>
      </c>
      <c r="JKO36" s="273" t="e">
        <f t="shared" ref="JKO36" si="7047">+CONCATENATE(JKP36,JKR36)</f>
        <v>#REF!</v>
      </c>
      <c r="JKP36" s="273" t="e">
        <f t="shared" ref="JKP36" si="7048">+CONCATENATE(JKQ36,JKS36)</f>
        <v>#REF!</v>
      </c>
      <c r="JKQ36" s="273" t="e">
        <f t="shared" ref="JKQ36" si="7049">+CONCATENATE(JKR36,JKT36)</f>
        <v>#REF!</v>
      </c>
      <c r="JKR36" s="273" t="e">
        <f t="shared" ref="JKR36" si="7050">+CONCATENATE(JKS36,JKU36)</f>
        <v>#REF!</v>
      </c>
      <c r="JKS36" s="273" t="e">
        <f t="shared" ref="JKS36" si="7051">+CONCATENATE(JKT36,JKV36)</f>
        <v>#REF!</v>
      </c>
      <c r="JKT36" s="273" t="e">
        <f t="shared" ref="JKT36" si="7052">+CONCATENATE(JKU36,JKW36)</f>
        <v>#REF!</v>
      </c>
      <c r="JKU36" s="273" t="e">
        <f t="shared" ref="JKU36" si="7053">+CONCATENATE(JKV36,JKX36)</f>
        <v>#REF!</v>
      </c>
      <c r="JKV36" s="273" t="e">
        <f t="shared" ref="JKV36" si="7054">+CONCATENATE(JKW36,JKY36)</f>
        <v>#REF!</v>
      </c>
      <c r="JKW36" s="273" t="e">
        <f t="shared" ref="JKW36" si="7055">+CONCATENATE(JKX36,JKZ36)</f>
        <v>#REF!</v>
      </c>
      <c r="JKX36" s="273" t="e">
        <f t="shared" ref="JKX36" si="7056">+CONCATENATE(JKY36,JLA36)</f>
        <v>#REF!</v>
      </c>
      <c r="JKY36" s="273" t="e">
        <f t="shared" ref="JKY36" si="7057">+CONCATENATE(JKZ36,JLB36)</f>
        <v>#REF!</v>
      </c>
      <c r="JKZ36" s="273" t="e">
        <f t="shared" ref="JKZ36" si="7058">+CONCATENATE(JLA36,JLC36)</f>
        <v>#REF!</v>
      </c>
      <c r="JLA36" s="273" t="e">
        <f t="shared" ref="JLA36" si="7059">+CONCATENATE(JLB36,JLD36)</f>
        <v>#REF!</v>
      </c>
      <c r="JLB36" s="273" t="e">
        <f t="shared" ref="JLB36" si="7060">+CONCATENATE(JLC36,JLE36)</f>
        <v>#REF!</v>
      </c>
      <c r="JLC36" s="273" t="e">
        <f t="shared" ref="JLC36" si="7061">+CONCATENATE(JLD36,JLF36)</f>
        <v>#REF!</v>
      </c>
      <c r="JLD36" s="273" t="e">
        <f t="shared" ref="JLD36" si="7062">+CONCATENATE(JLE36,JLG36)</f>
        <v>#REF!</v>
      </c>
      <c r="JLE36" s="273" t="e">
        <f t="shared" ref="JLE36" si="7063">+CONCATENATE(JLF36,JLH36)</f>
        <v>#REF!</v>
      </c>
      <c r="JLF36" s="273" t="e">
        <f t="shared" ref="JLF36" si="7064">+CONCATENATE(JLG36,JLI36)</f>
        <v>#REF!</v>
      </c>
      <c r="JLG36" s="273" t="e">
        <f t="shared" ref="JLG36" si="7065">+CONCATENATE(JLH36,JLJ36)</f>
        <v>#REF!</v>
      </c>
      <c r="JLH36" s="273" t="e">
        <f t="shared" ref="JLH36" si="7066">+CONCATENATE(JLI36,JLK36)</f>
        <v>#REF!</v>
      </c>
      <c r="JLI36" s="273" t="e">
        <f t="shared" ref="JLI36" si="7067">+CONCATENATE(JLJ36,JLL36)</f>
        <v>#REF!</v>
      </c>
      <c r="JLJ36" s="273" t="e">
        <f t="shared" ref="JLJ36" si="7068">+CONCATENATE(JLK36,JLM36)</f>
        <v>#REF!</v>
      </c>
      <c r="JLK36" s="273" t="e">
        <f t="shared" ref="JLK36" si="7069">+CONCATENATE(JLL36,JLN36)</f>
        <v>#REF!</v>
      </c>
      <c r="JLL36" s="273" t="e">
        <f t="shared" ref="JLL36" si="7070">+CONCATENATE(JLM36,JLO36)</f>
        <v>#REF!</v>
      </c>
      <c r="JLM36" s="273" t="e">
        <f t="shared" ref="JLM36" si="7071">+CONCATENATE(JLN36,JLP36)</f>
        <v>#REF!</v>
      </c>
      <c r="JLN36" s="273" t="e">
        <f t="shared" ref="JLN36" si="7072">+CONCATENATE(JLO36,JLQ36)</f>
        <v>#REF!</v>
      </c>
      <c r="JLO36" s="273" t="e">
        <f t="shared" ref="JLO36" si="7073">+CONCATENATE(JLP36,JLR36)</f>
        <v>#REF!</v>
      </c>
      <c r="JLP36" s="273" t="e">
        <f t="shared" ref="JLP36" si="7074">+CONCATENATE(JLQ36,JLS36)</f>
        <v>#REF!</v>
      </c>
      <c r="JLQ36" s="273" t="e">
        <f t="shared" ref="JLQ36" si="7075">+CONCATENATE(JLR36,JLT36)</f>
        <v>#REF!</v>
      </c>
      <c r="JLR36" s="273" t="e">
        <f t="shared" ref="JLR36" si="7076">+CONCATENATE(JLS36,JLU36)</f>
        <v>#REF!</v>
      </c>
      <c r="JLS36" s="273" t="e">
        <f t="shared" ref="JLS36" si="7077">+CONCATENATE(JLT36,JLV36)</f>
        <v>#REF!</v>
      </c>
      <c r="JLT36" s="273" t="e">
        <f t="shared" ref="JLT36" si="7078">+CONCATENATE(JLU36,JLW36)</f>
        <v>#REF!</v>
      </c>
      <c r="JLU36" s="273" t="e">
        <f t="shared" ref="JLU36" si="7079">+CONCATENATE(JLV36,JLX36)</f>
        <v>#REF!</v>
      </c>
      <c r="JLV36" s="273" t="e">
        <f t="shared" ref="JLV36" si="7080">+CONCATENATE(JLW36,JLY36)</f>
        <v>#REF!</v>
      </c>
      <c r="JLW36" s="273" t="e">
        <f t="shared" ref="JLW36" si="7081">+CONCATENATE(JLX36,JLZ36)</f>
        <v>#REF!</v>
      </c>
      <c r="JLX36" s="273" t="e">
        <f t="shared" ref="JLX36" si="7082">+CONCATENATE(JLY36,JMA36)</f>
        <v>#REF!</v>
      </c>
      <c r="JLY36" s="273" t="e">
        <f t="shared" ref="JLY36" si="7083">+CONCATENATE(JLZ36,JMB36)</f>
        <v>#REF!</v>
      </c>
      <c r="JLZ36" s="273" t="e">
        <f t="shared" ref="JLZ36" si="7084">+CONCATENATE(JMA36,JMC36)</f>
        <v>#REF!</v>
      </c>
      <c r="JMA36" s="273" t="e">
        <f t="shared" ref="JMA36" si="7085">+CONCATENATE(JMB36,JMD36)</f>
        <v>#REF!</v>
      </c>
      <c r="JMB36" s="273" t="e">
        <f t="shared" ref="JMB36" si="7086">+CONCATENATE(JMC36,JME36)</f>
        <v>#REF!</v>
      </c>
      <c r="JMC36" s="273" t="e">
        <f t="shared" ref="JMC36" si="7087">+CONCATENATE(JMD36,JMF36)</f>
        <v>#REF!</v>
      </c>
      <c r="JMD36" s="273" t="e">
        <f t="shared" ref="JMD36" si="7088">+CONCATENATE(JME36,JMG36)</f>
        <v>#REF!</v>
      </c>
      <c r="JME36" s="273" t="e">
        <f t="shared" ref="JME36" si="7089">+CONCATENATE(JMF36,JMH36)</f>
        <v>#REF!</v>
      </c>
      <c r="JMF36" s="273" t="e">
        <f t="shared" ref="JMF36" si="7090">+CONCATENATE(JMG36,JMI36)</f>
        <v>#REF!</v>
      </c>
      <c r="JMG36" s="273" t="e">
        <f t="shared" ref="JMG36" si="7091">+CONCATENATE(JMH36,JMJ36)</f>
        <v>#REF!</v>
      </c>
      <c r="JMH36" s="273" t="e">
        <f t="shared" ref="JMH36" si="7092">+CONCATENATE(JMI36,JMK36)</f>
        <v>#REF!</v>
      </c>
      <c r="JMI36" s="273" t="e">
        <f t="shared" ref="JMI36" si="7093">+CONCATENATE(JMJ36,JML36)</f>
        <v>#REF!</v>
      </c>
      <c r="JMJ36" s="273" t="e">
        <f t="shared" ref="JMJ36" si="7094">+CONCATENATE(JMK36,JMM36)</f>
        <v>#REF!</v>
      </c>
      <c r="JMK36" s="273" t="e">
        <f t="shared" ref="JMK36" si="7095">+CONCATENATE(JML36,JMN36)</f>
        <v>#REF!</v>
      </c>
      <c r="JML36" s="273" t="e">
        <f t="shared" ref="JML36" si="7096">+CONCATENATE(JMM36,JMO36)</f>
        <v>#REF!</v>
      </c>
      <c r="JMM36" s="273" t="e">
        <f t="shared" ref="JMM36" si="7097">+CONCATENATE(JMN36,JMP36)</f>
        <v>#REF!</v>
      </c>
      <c r="JMN36" s="273" t="e">
        <f t="shared" ref="JMN36" si="7098">+CONCATENATE(JMO36,JMQ36)</f>
        <v>#REF!</v>
      </c>
      <c r="JMO36" s="273" t="e">
        <f t="shared" ref="JMO36" si="7099">+CONCATENATE(JMP36,JMR36)</f>
        <v>#REF!</v>
      </c>
      <c r="JMP36" s="273" t="e">
        <f t="shared" ref="JMP36" si="7100">+CONCATENATE(JMQ36,JMS36)</f>
        <v>#REF!</v>
      </c>
      <c r="JMQ36" s="273" t="e">
        <f t="shared" ref="JMQ36" si="7101">+CONCATENATE(JMR36,JMT36)</f>
        <v>#REF!</v>
      </c>
      <c r="JMR36" s="273" t="e">
        <f t="shared" ref="JMR36" si="7102">+CONCATENATE(JMS36,JMU36)</f>
        <v>#REF!</v>
      </c>
      <c r="JMS36" s="273" t="e">
        <f t="shared" ref="JMS36" si="7103">+CONCATENATE(JMT36,JMV36)</f>
        <v>#REF!</v>
      </c>
      <c r="JMT36" s="273" t="e">
        <f t="shared" ref="JMT36" si="7104">+CONCATENATE(JMU36,JMW36)</f>
        <v>#REF!</v>
      </c>
      <c r="JMU36" s="273" t="e">
        <f t="shared" ref="JMU36" si="7105">+CONCATENATE(JMV36,JMX36)</f>
        <v>#REF!</v>
      </c>
      <c r="JMV36" s="273" t="e">
        <f t="shared" ref="JMV36" si="7106">+CONCATENATE(JMW36,JMY36)</f>
        <v>#REF!</v>
      </c>
      <c r="JMW36" s="273" t="e">
        <f t="shared" ref="JMW36" si="7107">+CONCATENATE(JMX36,JMZ36)</f>
        <v>#REF!</v>
      </c>
      <c r="JMX36" s="273" t="e">
        <f t="shared" ref="JMX36" si="7108">+CONCATENATE(JMY36,JNA36)</f>
        <v>#REF!</v>
      </c>
      <c r="JMY36" s="273" t="e">
        <f t="shared" ref="JMY36" si="7109">+CONCATENATE(JMZ36,JNB36)</f>
        <v>#REF!</v>
      </c>
      <c r="JMZ36" s="273" t="e">
        <f t="shared" ref="JMZ36" si="7110">+CONCATENATE(JNA36,JNC36)</f>
        <v>#REF!</v>
      </c>
      <c r="JNA36" s="273" t="e">
        <f t="shared" ref="JNA36" si="7111">+CONCATENATE(JNB36,JND36)</f>
        <v>#REF!</v>
      </c>
      <c r="JNB36" s="273" t="e">
        <f t="shared" ref="JNB36" si="7112">+CONCATENATE(JNC36,JNE36)</f>
        <v>#REF!</v>
      </c>
      <c r="JNC36" s="273" t="e">
        <f t="shared" ref="JNC36" si="7113">+CONCATENATE(JND36,JNF36)</f>
        <v>#REF!</v>
      </c>
      <c r="JND36" s="273" t="e">
        <f t="shared" ref="JND36" si="7114">+CONCATENATE(JNE36,JNG36)</f>
        <v>#REF!</v>
      </c>
      <c r="JNE36" s="273" t="e">
        <f t="shared" ref="JNE36" si="7115">+CONCATENATE(JNF36,JNH36)</f>
        <v>#REF!</v>
      </c>
      <c r="JNF36" s="273" t="e">
        <f t="shared" ref="JNF36" si="7116">+CONCATENATE(JNG36,JNI36)</f>
        <v>#REF!</v>
      </c>
      <c r="JNG36" s="273" t="e">
        <f t="shared" ref="JNG36" si="7117">+CONCATENATE(JNH36,JNJ36)</f>
        <v>#REF!</v>
      </c>
      <c r="JNH36" s="273" t="e">
        <f t="shared" ref="JNH36" si="7118">+CONCATENATE(JNI36,JNK36)</f>
        <v>#REF!</v>
      </c>
      <c r="JNI36" s="273" t="e">
        <f t="shared" ref="JNI36" si="7119">+CONCATENATE(JNJ36,JNL36)</f>
        <v>#REF!</v>
      </c>
      <c r="JNJ36" s="273" t="e">
        <f t="shared" ref="JNJ36" si="7120">+CONCATENATE(JNK36,JNM36)</f>
        <v>#REF!</v>
      </c>
      <c r="JNK36" s="273" t="e">
        <f t="shared" ref="JNK36" si="7121">+CONCATENATE(JNL36,JNN36)</f>
        <v>#REF!</v>
      </c>
      <c r="JNL36" s="273" t="e">
        <f t="shared" ref="JNL36" si="7122">+CONCATENATE(JNM36,JNO36)</f>
        <v>#REF!</v>
      </c>
      <c r="JNM36" s="273" t="e">
        <f t="shared" ref="JNM36" si="7123">+CONCATENATE(JNN36,JNP36)</f>
        <v>#REF!</v>
      </c>
      <c r="JNN36" s="273" t="e">
        <f t="shared" ref="JNN36" si="7124">+CONCATENATE(JNO36,JNQ36)</f>
        <v>#REF!</v>
      </c>
      <c r="JNO36" s="273" t="e">
        <f t="shared" ref="JNO36" si="7125">+CONCATENATE(JNP36,JNR36)</f>
        <v>#REF!</v>
      </c>
      <c r="JNP36" s="273" t="e">
        <f t="shared" ref="JNP36" si="7126">+CONCATENATE(JNQ36,JNS36)</f>
        <v>#REF!</v>
      </c>
      <c r="JNQ36" s="273" t="e">
        <f t="shared" ref="JNQ36" si="7127">+CONCATENATE(JNR36,JNT36)</f>
        <v>#REF!</v>
      </c>
      <c r="JNR36" s="273" t="e">
        <f t="shared" ref="JNR36" si="7128">+CONCATENATE(JNS36,JNU36)</f>
        <v>#REF!</v>
      </c>
      <c r="JNS36" s="273" t="e">
        <f t="shared" ref="JNS36" si="7129">+CONCATENATE(JNT36,JNV36)</f>
        <v>#REF!</v>
      </c>
      <c r="JNT36" s="273" t="e">
        <f t="shared" ref="JNT36" si="7130">+CONCATENATE(JNU36,JNW36)</f>
        <v>#REF!</v>
      </c>
      <c r="JNU36" s="273" t="e">
        <f t="shared" ref="JNU36" si="7131">+CONCATENATE(JNV36,JNX36)</f>
        <v>#REF!</v>
      </c>
      <c r="JNV36" s="273" t="e">
        <f t="shared" ref="JNV36" si="7132">+CONCATENATE(JNW36,JNY36)</f>
        <v>#REF!</v>
      </c>
      <c r="JNW36" s="273" t="e">
        <f t="shared" ref="JNW36" si="7133">+CONCATENATE(JNX36,JNZ36)</f>
        <v>#REF!</v>
      </c>
      <c r="JNX36" s="273" t="e">
        <f t="shared" ref="JNX36" si="7134">+CONCATENATE(JNY36,JOA36)</f>
        <v>#REF!</v>
      </c>
      <c r="JNY36" s="273" t="e">
        <f t="shared" ref="JNY36" si="7135">+CONCATENATE(JNZ36,JOB36)</f>
        <v>#REF!</v>
      </c>
      <c r="JNZ36" s="273" t="e">
        <f t="shared" ref="JNZ36" si="7136">+CONCATENATE(JOA36,JOC36)</f>
        <v>#REF!</v>
      </c>
      <c r="JOA36" s="273" t="e">
        <f t="shared" ref="JOA36" si="7137">+CONCATENATE(JOB36,JOD36)</f>
        <v>#REF!</v>
      </c>
      <c r="JOB36" s="273" t="e">
        <f t="shared" ref="JOB36" si="7138">+CONCATENATE(JOC36,JOE36)</f>
        <v>#REF!</v>
      </c>
      <c r="JOC36" s="273" t="e">
        <f t="shared" ref="JOC36" si="7139">+CONCATENATE(JOD36,JOF36)</f>
        <v>#REF!</v>
      </c>
      <c r="JOD36" s="273" t="e">
        <f t="shared" ref="JOD36" si="7140">+CONCATENATE(JOE36,JOG36)</f>
        <v>#REF!</v>
      </c>
      <c r="JOE36" s="273" t="e">
        <f t="shared" ref="JOE36" si="7141">+CONCATENATE(JOF36,JOH36)</f>
        <v>#REF!</v>
      </c>
      <c r="JOF36" s="273" t="e">
        <f t="shared" ref="JOF36" si="7142">+CONCATENATE(JOG36,JOI36)</f>
        <v>#REF!</v>
      </c>
      <c r="JOG36" s="273" t="e">
        <f t="shared" ref="JOG36" si="7143">+CONCATENATE(JOH36,JOJ36)</f>
        <v>#REF!</v>
      </c>
      <c r="JOH36" s="273" t="e">
        <f t="shared" ref="JOH36" si="7144">+CONCATENATE(JOI36,JOK36)</f>
        <v>#REF!</v>
      </c>
      <c r="JOI36" s="273" t="e">
        <f t="shared" ref="JOI36" si="7145">+CONCATENATE(JOJ36,JOL36)</f>
        <v>#REF!</v>
      </c>
      <c r="JOJ36" s="273" t="e">
        <f t="shared" ref="JOJ36" si="7146">+CONCATENATE(JOK36,JOM36)</f>
        <v>#REF!</v>
      </c>
      <c r="JOK36" s="273" t="e">
        <f t="shared" ref="JOK36" si="7147">+CONCATENATE(JOL36,JON36)</f>
        <v>#REF!</v>
      </c>
      <c r="JOL36" s="273" t="e">
        <f t="shared" ref="JOL36" si="7148">+CONCATENATE(JOM36,JOO36)</f>
        <v>#REF!</v>
      </c>
      <c r="JOM36" s="273" t="e">
        <f t="shared" ref="JOM36" si="7149">+CONCATENATE(JON36,JOP36)</f>
        <v>#REF!</v>
      </c>
      <c r="JON36" s="273" t="e">
        <f t="shared" ref="JON36" si="7150">+CONCATENATE(JOO36,JOQ36)</f>
        <v>#REF!</v>
      </c>
      <c r="JOO36" s="273" t="e">
        <f t="shared" ref="JOO36" si="7151">+CONCATENATE(JOP36,JOR36)</f>
        <v>#REF!</v>
      </c>
      <c r="JOP36" s="273" t="e">
        <f t="shared" ref="JOP36" si="7152">+CONCATENATE(JOQ36,JOS36)</f>
        <v>#REF!</v>
      </c>
      <c r="JOQ36" s="273" t="e">
        <f t="shared" ref="JOQ36" si="7153">+CONCATENATE(JOR36,JOT36)</f>
        <v>#REF!</v>
      </c>
      <c r="JOR36" s="273" t="e">
        <f t="shared" ref="JOR36" si="7154">+CONCATENATE(JOS36,JOU36)</f>
        <v>#REF!</v>
      </c>
      <c r="JOS36" s="273" t="e">
        <f t="shared" ref="JOS36" si="7155">+CONCATENATE(JOT36,JOV36)</f>
        <v>#REF!</v>
      </c>
      <c r="JOT36" s="273" t="e">
        <f t="shared" ref="JOT36" si="7156">+CONCATENATE(JOU36,JOW36)</f>
        <v>#REF!</v>
      </c>
      <c r="JOU36" s="273" t="e">
        <f t="shared" ref="JOU36" si="7157">+CONCATENATE(JOV36,JOX36)</f>
        <v>#REF!</v>
      </c>
      <c r="JOV36" s="273" t="e">
        <f t="shared" ref="JOV36" si="7158">+CONCATENATE(JOW36,JOY36)</f>
        <v>#REF!</v>
      </c>
      <c r="JOW36" s="273" t="e">
        <f t="shared" ref="JOW36" si="7159">+CONCATENATE(JOX36,JOZ36)</f>
        <v>#REF!</v>
      </c>
      <c r="JOX36" s="273" t="e">
        <f t="shared" ref="JOX36" si="7160">+CONCATENATE(JOY36,JPA36)</f>
        <v>#REF!</v>
      </c>
      <c r="JOY36" s="273" t="e">
        <f t="shared" ref="JOY36" si="7161">+CONCATENATE(JOZ36,JPB36)</f>
        <v>#REF!</v>
      </c>
      <c r="JOZ36" s="273" t="e">
        <f t="shared" ref="JOZ36" si="7162">+CONCATENATE(JPA36,JPC36)</f>
        <v>#REF!</v>
      </c>
      <c r="JPA36" s="273" t="e">
        <f t="shared" ref="JPA36" si="7163">+CONCATENATE(JPB36,JPD36)</f>
        <v>#REF!</v>
      </c>
      <c r="JPB36" s="273" t="e">
        <f t="shared" ref="JPB36" si="7164">+CONCATENATE(JPC36,JPE36)</f>
        <v>#REF!</v>
      </c>
      <c r="JPC36" s="273" t="e">
        <f t="shared" ref="JPC36" si="7165">+CONCATENATE(JPD36,JPF36)</f>
        <v>#REF!</v>
      </c>
      <c r="JPD36" s="273" t="e">
        <f t="shared" ref="JPD36" si="7166">+CONCATENATE(JPE36,JPG36)</f>
        <v>#REF!</v>
      </c>
      <c r="JPE36" s="273" t="e">
        <f t="shared" ref="JPE36" si="7167">+CONCATENATE(JPF36,JPH36)</f>
        <v>#REF!</v>
      </c>
      <c r="JPF36" s="273" t="e">
        <f t="shared" ref="JPF36" si="7168">+CONCATENATE(JPG36,JPI36)</f>
        <v>#REF!</v>
      </c>
      <c r="JPG36" s="273" t="e">
        <f t="shared" ref="JPG36" si="7169">+CONCATENATE(JPH36,JPJ36)</f>
        <v>#REF!</v>
      </c>
      <c r="JPH36" s="273" t="e">
        <f t="shared" ref="JPH36" si="7170">+CONCATENATE(JPI36,JPK36)</f>
        <v>#REF!</v>
      </c>
      <c r="JPI36" s="273" t="e">
        <f t="shared" ref="JPI36" si="7171">+CONCATENATE(JPJ36,JPL36)</f>
        <v>#REF!</v>
      </c>
      <c r="JPJ36" s="273" t="e">
        <f t="shared" ref="JPJ36" si="7172">+CONCATENATE(JPK36,JPM36)</f>
        <v>#REF!</v>
      </c>
      <c r="JPK36" s="273" t="e">
        <f t="shared" ref="JPK36" si="7173">+CONCATENATE(JPL36,JPN36)</f>
        <v>#REF!</v>
      </c>
      <c r="JPL36" s="273" t="e">
        <f t="shared" ref="JPL36" si="7174">+CONCATENATE(JPM36,JPO36)</f>
        <v>#REF!</v>
      </c>
      <c r="JPM36" s="273" t="e">
        <f t="shared" ref="JPM36" si="7175">+CONCATENATE(JPN36,JPP36)</f>
        <v>#REF!</v>
      </c>
      <c r="JPN36" s="273" t="e">
        <f t="shared" ref="JPN36" si="7176">+CONCATENATE(JPO36,JPQ36)</f>
        <v>#REF!</v>
      </c>
      <c r="JPO36" s="273" t="e">
        <f t="shared" ref="JPO36" si="7177">+CONCATENATE(JPP36,JPR36)</f>
        <v>#REF!</v>
      </c>
      <c r="JPP36" s="273" t="e">
        <f t="shared" ref="JPP36" si="7178">+CONCATENATE(JPQ36,JPS36)</f>
        <v>#REF!</v>
      </c>
      <c r="JPQ36" s="273" t="e">
        <f t="shared" ref="JPQ36" si="7179">+CONCATENATE(JPR36,JPT36)</f>
        <v>#REF!</v>
      </c>
      <c r="JPR36" s="273" t="e">
        <f t="shared" ref="JPR36" si="7180">+CONCATENATE(JPS36,JPU36)</f>
        <v>#REF!</v>
      </c>
      <c r="JPS36" s="273" t="e">
        <f t="shared" ref="JPS36" si="7181">+CONCATENATE(JPT36,JPV36)</f>
        <v>#REF!</v>
      </c>
      <c r="JPT36" s="273" t="e">
        <f t="shared" ref="JPT36" si="7182">+CONCATENATE(JPU36,JPW36)</f>
        <v>#REF!</v>
      </c>
      <c r="JPU36" s="273" t="e">
        <f t="shared" ref="JPU36" si="7183">+CONCATENATE(JPV36,JPX36)</f>
        <v>#REF!</v>
      </c>
      <c r="JPV36" s="273" t="e">
        <f t="shared" ref="JPV36" si="7184">+CONCATENATE(JPW36,JPY36)</f>
        <v>#REF!</v>
      </c>
      <c r="JPW36" s="273" t="e">
        <f t="shared" ref="JPW36" si="7185">+CONCATENATE(JPX36,JPZ36)</f>
        <v>#REF!</v>
      </c>
      <c r="JPX36" s="273" t="e">
        <f t="shared" ref="JPX36" si="7186">+CONCATENATE(JPY36,JQA36)</f>
        <v>#REF!</v>
      </c>
      <c r="JPY36" s="273" t="e">
        <f t="shared" ref="JPY36" si="7187">+CONCATENATE(JPZ36,JQB36)</f>
        <v>#REF!</v>
      </c>
      <c r="JPZ36" s="273" t="e">
        <f t="shared" ref="JPZ36" si="7188">+CONCATENATE(JQA36,JQC36)</f>
        <v>#REF!</v>
      </c>
      <c r="JQA36" s="273" t="e">
        <f t="shared" ref="JQA36" si="7189">+CONCATENATE(JQB36,JQD36)</f>
        <v>#REF!</v>
      </c>
      <c r="JQB36" s="273" t="e">
        <f t="shared" ref="JQB36" si="7190">+CONCATENATE(JQC36,JQE36)</f>
        <v>#REF!</v>
      </c>
      <c r="JQC36" s="273" t="e">
        <f t="shared" ref="JQC36" si="7191">+CONCATENATE(JQD36,JQF36)</f>
        <v>#REF!</v>
      </c>
      <c r="JQD36" s="273" t="e">
        <f t="shared" ref="JQD36" si="7192">+CONCATENATE(JQE36,JQG36)</f>
        <v>#REF!</v>
      </c>
      <c r="JQE36" s="273" t="e">
        <f t="shared" ref="JQE36" si="7193">+CONCATENATE(JQF36,JQH36)</f>
        <v>#REF!</v>
      </c>
      <c r="JQF36" s="273" t="e">
        <f t="shared" ref="JQF36" si="7194">+CONCATENATE(JQG36,JQI36)</f>
        <v>#REF!</v>
      </c>
      <c r="JQG36" s="273" t="e">
        <f t="shared" ref="JQG36" si="7195">+CONCATENATE(JQH36,JQJ36)</f>
        <v>#REF!</v>
      </c>
      <c r="JQH36" s="273" t="e">
        <f t="shared" ref="JQH36" si="7196">+CONCATENATE(JQI36,JQK36)</f>
        <v>#REF!</v>
      </c>
      <c r="JQI36" s="273" t="e">
        <f t="shared" ref="JQI36" si="7197">+CONCATENATE(JQJ36,JQL36)</f>
        <v>#REF!</v>
      </c>
      <c r="JQJ36" s="273" t="e">
        <f t="shared" ref="JQJ36" si="7198">+CONCATENATE(JQK36,JQM36)</f>
        <v>#REF!</v>
      </c>
      <c r="JQK36" s="273" t="e">
        <f t="shared" ref="JQK36" si="7199">+CONCATENATE(JQL36,JQN36)</f>
        <v>#REF!</v>
      </c>
      <c r="JQL36" s="273" t="e">
        <f t="shared" ref="JQL36" si="7200">+CONCATENATE(JQM36,JQO36)</f>
        <v>#REF!</v>
      </c>
      <c r="JQM36" s="273" t="e">
        <f t="shared" ref="JQM36" si="7201">+CONCATENATE(JQN36,JQP36)</f>
        <v>#REF!</v>
      </c>
      <c r="JQN36" s="273" t="e">
        <f t="shared" ref="JQN36" si="7202">+CONCATENATE(JQO36,JQQ36)</f>
        <v>#REF!</v>
      </c>
      <c r="JQO36" s="273" t="e">
        <f t="shared" ref="JQO36" si="7203">+CONCATENATE(JQP36,JQR36)</f>
        <v>#REF!</v>
      </c>
      <c r="JQP36" s="273" t="e">
        <f t="shared" ref="JQP36" si="7204">+CONCATENATE(JQQ36,JQS36)</f>
        <v>#REF!</v>
      </c>
      <c r="JQQ36" s="273" t="e">
        <f t="shared" ref="JQQ36" si="7205">+CONCATENATE(JQR36,JQT36)</f>
        <v>#REF!</v>
      </c>
      <c r="JQR36" s="273" t="e">
        <f t="shared" ref="JQR36" si="7206">+CONCATENATE(JQS36,JQU36)</f>
        <v>#REF!</v>
      </c>
      <c r="JQS36" s="273" t="e">
        <f t="shared" ref="JQS36" si="7207">+CONCATENATE(JQT36,JQV36)</f>
        <v>#REF!</v>
      </c>
      <c r="JQT36" s="273" t="e">
        <f t="shared" ref="JQT36" si="7208">+CONCATENATE(JQU36,JQW36)</f>
        <v>#REF!</v>
      </c>
      <c r="JQU36" s="273" t="e">
        <f t="shared" ref="JQU36" si="7209">+CONCATENATE(JQV36,JQX36)</f>
        <v>#REF!</v>
      </c>
      <c r="JQV36" s="273" t="e">
        <f t="shared" ref="JQV36" si="7210">+CONCATENATE(JQW36,JQY36)</f>
        <v>#REF!</v>
      </c>
      <c r="JQW36" s="273" t="e">
        <f t="shared" ref="JQW36" si="7211">+CONCATENATE(JQX36,JQZ36)</f>
        <v>#REF!</v>
      </c>
      <c r="JQX36" s="273" t="e">
        <f t="shared" ref="JQX36" si="7212">+CONCATENATE(JQY36,JRA36)</f>
        <v>#REF!</v>
      </c>
      <c r="JQY36" s="273" t="e">
        <f t="shared" ref="JQY36" si="7213">+CONCATENATE(JQZ36,JRB36)</f>
        <v>#REF!</v>
      </c>
      <c r="JQZ36" s="273" t="e">
        <f t="shared" ref="JQZ36" si="7214">+CONCATENATE(JRA36,JRC36)</f>
        <v>#REF!</v>
      </c>
      <c r="JRA36" s="273" t="e">
        <f t="shared" ref="JRA36" si="7215">+CONCATENATE(JRB36,JRD36)</f>
        <v>#REF!</v>
      </c>
      <c r="JRB36" s="273" t="e">
        <f t="shared" ref="JRB36" si="7216">+CONCATENATE(JRC36,JRE36)</f>
        <v>#REF!</v>
      </c>
      <c r="JRC36" s="273" t="e">
        <f t="shared" ref="JRC36" si="7217">+CONCATENATE(JRD36,JRF36)</f>
        <v>#REF!</v>
      </c>
      <c r="JRD36" s="273" t="e">
        <f t="shared" ref="JRD36" si="7218">+CONCATENATE(JRE36,JRG36)</f>
        <v>#REF!</v>
      </c>
      <c r="JRE36" s="273" t="e">
        <f t="shared" ref="JRE36" si="7219">+CONCATENATE(JRF36,JRH36)</f>
        <v>#REF!</v>
      </c>
      <c r="JRF36" s="273" t="e">
        <f t="shared" ref="JRF36" si="7220">+CONCATENATE(JRG36,JRI36)</f>
        <v>#REF!</v>
      </c>
      <c r="JRG36" s="273" t="e">
        <f t="shared" ref="JRG36" si="7221">+CONCATENATE(JRH36,JRJ36)</f>
        <v>#REF!</v>
      </c>
      <c r="JRH36" s="273" t="e">
        <f t="shared" ref="JRH36" si="7222">+CONCATENATE(JRI36,JRK36)</f>
        <v>#REF!</v>
      </c>
      <c r="JRI36" s="273" t="e">
        <f t="shared" ref="JRI36" si="7223">+CONCATENATE(JRJ36,JRL36)</f>
        <v>#REF!</v>
      </c>
      <c r="JRJ36" s="273" t="e">
        <f t="shared" ref="JRJ36" si="7224">+CONCATENATE(JRK36,JRM36)</f>
        <v>#REF!</v>
      </c>
      <c r="JRK36" s="273" t="e">
        <f t="shared" ref="JRK36" si="7225">+CONCATENATE(JRL36,JRN36)</f>
        <v>#REF!</v>
      </c>
      <c r="JRL36" s="273" t="e">
        <f t="shared" ref="JRL36" si="7226">+CONCATENATE(JRM36,JRO36)</f>
        <v>#REF!</v>
      </c>
      <c r="JRM36" s="273" t="e">
        <f t="shared" ref="JRM36" si="7227">+CONCATENATE(JRN36,JRP36)</f>
        <v>#REF!</v>
      </c>
      <c r="JRN36" s="273" t="e">
        <f t="shared" ref="JRN36" si="7228">+CONCATENATE(JRO36,JRQ36)</f>
        <v>#REF!</v>
      </c>
      <c r="JRO36" s="273" t="e">
        <f t="shared" ref="JRO36" si="7229">+CONCATENATE(JRP36,JRR36)</f>
        <v>#REF!</v>
      </c>
      <c r="JRP36" s="273" t="e">
        <f t="shared" ref="JRP36" si="7230">+CONCATENATE(JRQ36,JRS36)</f>
        <v>#REF!</v>
      </c>
      <c r="JRQ36" s="273" t="e">
        <f t="shared" ref="JRQ36" si="7231">+CONCATENATE(JRR36,JRT36)</f>
        <v>#REF!</v>
      </c>
      <c r="JRR36" s="273" t="e">
        <f t="shared" ref="JRR36" si="7232">+CONCATENATE(JRS36,JRU36)</f>
        <v>#REF!</v>
      </c>
      <c r="JRS36" s="273" t="e">
        <f t="shared" ref="JRS36" si="7233">+CONCATENATE(JRT36,JRV36)</f>
        <v>#REF!</v>
      </c>
      <c r="JRT36" s="273" t="e">
        <f t="shared" ref="JRT36" si="7234">+CONCATENATE(JRU36,JRW36)</f>
        <v>#REF!</v>
      </c>
      <c r="JRU36" s="273" t="e">
        <f t="shared" ref="JRU36" si="7235">+CONCATENATE(JRV36,JRX36)</f>
        <v>#REF!</v>
      </c>
      <c r="JRV36" s="273" t="e">
        <f t="shared" ref="JRV36" si="7236">+CONCATENATE(JRW36,JRY36)</f>
        <v>#REF!</v>
      </c>
      <c r="JRW36" s="273" t="e">
        <f t="shared" ref="JRW36" si="7237">+CONCATENATE(JRX36,JRZ36)</f>
        <v>#REF!</v>
      </c>
      <c r="JRX36" s="273" t="e">
        <f t="shared" ref="JRX36" si="7238">+CONCATENATE(JRY36,JSA36)</f>
        <v>#REF!</v>
      </c>
      <c r="JRY36" s="273" t="e">
        <f t="shared" ref="JRY36" si="7239">+CONCATENATE(JRZ36,JSB36)</f>
        <v>#REF!</v>
      </c>
      <c r="JRZ36" s="273" t="e">
        <f t="shared" ref="JRZ36" si="7240">+CONCATENATE(JSA36,JSC36)</f>
        <v>#REF!</v>
      </c>
      <c r="JSA36" s="273" t="e">
        <f t="shared" ref="JSA36" si="7241">+CONCATENATE(JSB36,JSD36)</f>
        <v>#REF!</v>
      </c>
      <c r="JSB36" s="273" t="e">
        <f t="shared" ref="JSB36" si="7242">+CONCATENATE(JSC36,JSE36)</f>
        <v>#REF!</v>
      </c>
      <c r="JSC36" s="273" t="e">
        <f t="shared" ref="JSC36" si="7243">+CONCATENATE(JSD36,JSF36)</f>
        <v>#REF!</v>
      </c>
      <c r="JSD36" s="273" t="e">
        <f t="shared" ref="JSD36" si="7244">+CONCATENATE(JSE36,JSG36)</f>
        <v>#REF!</v>
      </c>
      <c r="JSE36" s="273" t="e">
        <f t="shared" ref="JSE36" si="7245">+CONCATENATE(JSF36,JSH36)</f>
        <v>#REF!</v>
      </c>
      <c r="JSF36" s="273" t="e">
        <f t="shared" ref="JSF36" si="7246">+CONCATENATE(JSG36,JSI36)</f>
        <v>#REF!</v>
      </c>
      <c r="JSG36" s="273" t="e">
        <f t="shared" ref="JSG36" si="7247">+CONCATENATE(JSH36,JSJ36)</f>
        <v>#REF!</v>
      </c>
      <c r="JSH36" s="273" t="e">
        <f t="shared" ref="JSH36" si="7248">+CONCATENATE(JSI36,JSK36)</f>
        <v>#REF!</v>
      </c>
      <c r="JSI36" s="273" t="e">
        <f t="shared" ref="JSI36" si="7249">+CONCATENATE(JSJ36,JSL36)</f>
        <v>#REF!</v>
      </c>
      <c r="JSJ36" s="273" t="e">
        <f t="shared" ref="JSJ36" si="7250">+CONCATENATE(JSK36,JSM36)</f>
        <v>#REF!</v>
      </c>
      <c r="JSK36" s="273" t="e">
        <f t="shared" ref="JSK36" si="7251">+CONCATENATE(JSL36,JSN36)</f>
        <v>#REF!</v>
      </c>
      <c r="JSL36" s="273" t="e">
        <f t="shared" ref="JSL36" si="7252">+CONCATENATE(JSM36,JSO36)</f>
        <v>#REF!</v>
      </c>
      <c r="JSM36" s="273" t="e">
        <f t="shared" ref="JSM36" si="7253">+CONCATENATE(JSN36,JSP36)</f>
        <v>#REF!</v>
      </c>
      <c r="JSN36" s="273" t="e">
        <f t="shared" ref="JSN36" si="7254">+CONCATENATE(JSO36,JSQ36)</f>
        <v>#REF!</v>
      </c>
      <c r="JSO36" s="273" t="e">
        <f t="shared" ref="JSO36" si="7255">+CONCATENATE(JSP36,JSR36)</f>
        <v>#REF!</v>
      </c>
      <c r="JSP36" s="273" t="e">
        <f t="shared" ref="JSP36" si="7256">+CONCATENATE(JSQ36,JSS36)</f>
        <v>#REF!</v>
      </c>
      <c r="JSQ36" s="273" t="e">
        <f t="shared" ref="JSQ36" si="7257">+CONCATENATE(JSR36,JST36)</f>
        <v>#REF!</v>
      </c>
      <c r="JSR36" s="273" t="e">
        <f t="shared" ref="JSR36" si="7258">+CONCATENATE(JSS36,JSU36)</f>
        <v>#REF!</v>
      </c>
      <c r="JSS36" s="273" t="e">
        <f t="shared" ref="JSS36" si="7259">+CONCATENATE(JST36,JSV36)</f>
        <v>#REF!</v>
      </c>
      <c r="JST36" s="273" t="e">
        <f t="shared" ref="JST36" si="7260">+CONCATENATE(JSU36,JSW36)</f>
        <v>#REF!</v>
      </c>
      <c r="JSU36" s="273" t="e">
        <f t="shared" ref="JSU36" si="7261">+CONCATENATE(JSV36,JSX36)</f>
        <v>#REF!</v>
      </c>
      <c r="JSV36" s="273" t="e">
        <f t="shared" ref="JSV36" si="7262">+CONCATENATE(JSW36,JSY36)</f>
        <v>#REF!</v>
      </c>
      <c r="JSW36" s="273" t="e">
        <f t="shared" ref="JSW36" si="7263">+CONCATENATE(JSX36,JSZ36)</f>
        <v>#REF!</v>
      </c>
      <c r="JSX36" s="273" t="e">
        <f t="shared" ref="JSX36" si="7264">+CONCATENATE(JSY36,JTA36)</f>
        <v>#REF!</v>
      </c>
      <c r="JSY36" s="273" t="e">
        <f t="shared" ref="JSY36" si="7265">+CONCATENATE(JSZ36,JTB36)</f>
        <v>#REF!</v>
      </c>
      <c r="JSZ36" s="273" t="e">
        <f t="shared" ref="JSZ36" si="7266">+CONCATENATE(JTA36,JTC36)</f>
        <v>#REF!</v>
      </c>
      <c r="JTA36" s="273" t="e">
        <f t="shared" ref="JTA36" si="7267">+CONCATENATE(JTB36,JTD36)</f>
        <v>#REF!</v>
      </c>
      <c r="JTB36" s="273" t="e">
        <f t="shared" ref="JTB36" si="7268">+CONCATENATE(JTC36,JTE36)</f>
        <v>#REF!</v>
      </c>
      <c r="JTC36" s="273" t="e">
        <f t="shared" ref="JTC36" si="7269">+CONCATENATE(JTD36,JTF36)</f>
        <v>#REF!</v>
      </c>
      <c r="JTD36" s="273" t="e">
        <f t="shared" ref="JTD36" si="7270">+CONCATENATE(JTE36,JTG36)</f>
        <v>#REF!</v>
      </c>
      <c r="JTE36" s="273" t="e">
        <f t="shared" ref="JTE36" si="7271">+CONCATENATE(JTF36,JTH36)</f>
        <v>#REF!</v>
      </c>
      <c r="JTF36" s="273" t="e">
        <f t="shared" ref="JTF36" si="7272">+CONCATENATE(JTG36,JTI36)</f>
        <v>#REF!</v>
      </c>
      <c r="JTG36" s="273" t="e">
        <f t="shared" ref="JTG36" si="7273">+CONCATENATE(JTH36,JTJ36)</f>
        <v>#REF!</v>
      </c>
      <c r="JTH36" s="273" t="e">
        <f t="shared" ref="JTH36" si="7274">+CONCATENATE(JTI36,JTK36)</f>
        <v>#REF!</v>
      </c>
      <c r="JTI36" s="273" t="e">
        <f t="shared" ref="JTI36" si="7275">+CONCATENATE(JTJ36,JTL36)</f>
        <v>#REF!</v>
      </c>
      <c r="JTJ36" s="273" t="e">
        <f t="shared" ref="JTJ36" si="7276">+CONCATENATE(JTK36,JTM36)</f>
        <v>#REF!</v>
      </c>
      <c r="JTK36" s="273" t="e">
        <f t="shared" ref="JTK36" si="7277">+CONCATENATE(JTL36,JTN36)</f>
        <v>#REF!</v>
      </c>
      <c r="JTL36" s="273" t="e">
        <f t="shared" ref="JTL36" si="7278">+CONCATENATE(JTM36,JTO36)</f>
        <v>#REF!</v>
      </c>
      <c r="JTM36" s="273" t="e">
        <f t="shared" ref="JTM36" si="7279">+CONCATENATE(JTN36,JTP36)</f>
        <v>#REF!</v>
      </c>
      <c r="JTN36" s="273" t="e">
        <f t="shared" ref="JTN36" si="7280">+CONCATENATE(JTO36,JTQ36)</f>
        <v>#REF!</v>
      </c>
      <c r="JTO36" s="273" t="e">
        <f t="shared" ref="JTO36" si="7281">+CONCATENATE(JTP36,JTR36)</f>
        <v>#REF!</v>
      </c>
      <c r="JTP36" s="273" t="e">
        <f t="shared" ref="JTP36" si="7282">+CONCATENATE(JTQ36,JTS36)</f>
        <v>#REF!</v>
      </c>
      <c r="JTQ36" s="273" t="e">
        <f t="shared" ref="JTQ36" si="7283">+CONCATENATE(JTR36,JTT36)</f>
        <v>#REF!</v>
      </c>
      <c r="JTR36" s="273" t="e">
        <f t="shared" ref="JTR36" si="7284">+CONCATENATE(JTS36,JTU36)</f>
        <v>#REF!</v>
      </c>
      <c r="JTS36" s="273" t="e">
        <f t="shared" ref="JTS36" si="7285">+CONCATENATE(JTT36,JTV36)</f>
        <v>#REF!</v>
      </c>
      <c r="JTT36" s="273" t="e">
        <f t="shared" ref="JTT36" si="7286">+CONCATENATE(JTU36,JTW36)</f>
        <v>#REF!</v>
      </c>
      <c r="JTU36" s="273" t="e">
        <f t="shared" ref="JTU36" si="7287">+CONCATENATE(JTV36,JTX36)</f>
        <v>#REF!</v>
      </c>
      <c r="JTV36" s="273" t="e">
        <f t="shared" ref="JTV36" si="7288">+CONCATENATE(JTW36,JTY36)</f>
        <v>#REF!</v>
      </c>
      <c r="JTW36" s="273" t="e">
        <f t="shared" ref="JTW36" si="7289">+CONCATENATE(JTX36,JTZ36)</f>
        <v>#REF!</v>
      </c>
      <c r="JTX36" s="273" t="e">
        <f t="shared" ref="JTX36" si="7290">+CONCATENATE(JTY36,JUA36)</f>
        <v>#REF!</v>
      </c>
      <c r="JTY36" s="273" t="e">
        <f t="shared" ref="JTY36" si="7291">+CONCATENATE(JTZ36,JUB36)</f>
        <v>#REF!</v>
      </c>
      <c r="JTZ36" s="273" t="e">
        <f t="shared" ref="JTZ36" si="7292">+CONCATENATE(JUA36,JUC36)</f>
        <v>#REF!</v>
      </c>
      <c r="JUA36" s="273" t="e">
        <f t="shared" ref="JUA36" si="7293">+CONCATENATE(JUB36,JUD36)</f>
        <v>#REF!</v>
      </c>
      <c r="JUB36" s="273" t="e">
        <f t="shared" ref="JUB36" si="7294">+CONCATENATE(JUC36,JUE36)</f>
        <v>#REF!</v>
      </c>
      <c r="JUC36" s="273" t="e">
        <f t="shared" ref="JUC36" si="7295">+CONCATENATE(JUD36,JUF36)</f>
        <v>#REF!</v>
      </c>
      <c r="JUD36" s="273" t="e">
        <f t="shared" ref="JUD36" si="7296">+CONCATENATE(JUE36,JUG36)</f>
        <v>#REF!</v>
      </c>
      <c r="JUE36" s="273" t="e">
        <f t="shared" ref="JUE36" si="7297">+CONCATENATE(JUF36,JUH36)</f>
        <v>#REF!</v>
      </c>
      <c r="JUF36" s="273" t="e">
        <f t="shared" ref="JUF36" si="7298">+CONCATENATE(JUG36,JUI36)</f>
        <v>#REF!</v>
      </c>
      <c r="JUG36" s="273" t="e">
        <f t="shared" ref="JUG36" si="7299">+CONCATENATE(JUH36,JUJ36)</f>
        <v>#REF!</v>
      </c>
      <c r="JUH36" s="273" t="e">
        <f t="shared" ref="JUH36" si="7300">+CONCATENATE(JUI36,JUK36)</f>
        <v>#REF!</v>
      </c>
      <c r="JUI36" s="273" t="e">
        <f t="shared" ref="JUI36" si="7301">+CONCATENATE(JUJ36,JUL36)</f>
        <v>#REF!</v>
      </c>
      <c r="JUJ36" s="273" t="e">
        <f t="shared" ref="JUJ36" si="7302">+CONCATENATE(JUK36,JUM36)</f>
        <v>#REF!</v>
      </c>
      <c r="JUK36" s="273" t="e">
        <f t="shared" ref="JUK36" si="7303">+CONCATENATE(JUL36,JUN36)</f>
        <v>#REF!</v>
      </c>
      <c r="JUL36" s="273" t="e">
        <f t="shared" ref="JUL36" si="7304">+CONCATENATE(JUM36,JUO36)</f>
        <v>#REF!</v>
      </c>
      <c r="JUM36" s="273" t="e">
        <f t="shared" ref="JUM36" si="7305">+CONCATENATE(JUN36,JUP36)</f>
        <v>#REF!</v>
      </c>
      <c r="JUN36" s="273" t="e">
        <f t="shared" ref="JUN36" si="7306">+CONCATENATE(JUO36,JUQ36)</f>
        <v>#REF!</v>
      </c>
      <c r="JUO36" s="273" t="e">
        <f t="shared" ref="JUO36" si="7307">+CONCATENATE(JUP36,JUR36)</f>
        <v>#REF!</v>
      </c>
      <c r="JUP36" s="273" t="e">
        <f t="shared" ref="JUP36" si="7308">+CONCATENATE(JUQ36,JUS36)</f>
        <v>#REF!</v>
      </c>
      <c r="JUQ36" s="273" t="e">
        <f t="shared" ref="JUQ36" si="7309">+CONCATENATE(JUR36,JUT36)</f>
        <v>#REF!</v>
      </c>
      <c r="JUR36" s="273" t="e">
        <f t="shared" ref="JUR36" si="7310">+CONCATENATE(JUS36,JUU36)</f>
        <v>#REF!</v>
      </c>
      <c r="JUS36" s="273" t="e">
        <f t="shared" ref="JUS36" si="7311">+CONCATENATE(JUT36,JUV36)</f>
        <v>#REF!</v>
      </c>
      <c r="JUT36" s="273" t="e">
        <f t="shared" ref="JUT36" si="7312">+CONCATENATE(JUU36,JUW36)</f>
        <v>#REF!</v>
      </c>
      <c r="JUU36" s="273" t="e">
        <f t="shared" ref="JUU36" si="7313">+CONCATENATE(JUV36,JUX36)</f>
        <v>#REF!</v>
      </c>
      <c r="JUV36" s="273" t="e">
        <f t="shared" ref="JUV36" si="7314">+CONCATENATE(JUW36,JUY36)</f>
        <v>#REF!</v>
      </c>
      <c r="JUW36" s="273" t="e">
        <f t="shared" ref="JUW36" si="7315">+CONCATENATE(JUX36,JUZ36)</f>
        <v>#REF!</v>
      </c>
      <c r="JUX36" s="273" t="e">
        <f t="shared" ref="JUX36" si="7316">+CONCATENATE(JUY36,JVA36)</f>
        <v>#REF!</v>
      </c>
      <c r="JUY36" s="273" t="e">
        <f t="shared" ref="JUY36" si="7317">+CONCATENATE(JUZ36,JVB36)</f>
        <v>#REF!</v>
      </c>
      <c r="JUZ36" s="273" t="e">
        <f t="shared" ref="JUZ36" si="7318">+CONCATENATE(JVA36,JVC36)</f>
        <v>#REF!</v>
      </c>
      <c r="JVA36" s="273" t="e">
        <f t="shared" ref="JVA36" si="7319">+CONCATENATE(JVB36,JVD36)</f>
        <v>#REF!</v>
      </c>
      <c r="JVB36" s="273" t="e">
        <f t="shared" ref="JVB36" si="7320">+CONCATENATE(JVC36,JVE36)</f>
        <v>#REF!</v>
      </c>
      <c r="JVC36" s="273" t="e">
        <f t="shared" ref="JVC36" si="7321">+CONCATENATE(JVD36,JVF36)</f>
        <v>#REF!</v>
      </c>
      <c r="JVD36" s="273" t="e">
        <f t="shared" ref="JVD36" si="7322">+CONCATENATE(JVE36,JVG36)</f>
        <v>#REF!</v>
      </c>
      <c r="JVE36" s="273" t="e">
        <f t="shared" ref="JVE36" si="7323">+CONCATENATE(JVF36,JVH36)</f>
        <v>#REF!</v>
      </c>
      <c r="JVF36" s="273" t="e">
        <f t="shared" ref="JVF36" si="7324">+CONCATENATE(JVG36,JVI36)</f>
        <v>#REF!</v>
      </c>
      <c r="JVG36" s="273" t="e">
        <f t="shared" ref="JVG36" si="7325">+CONCATENATE(JVH36,JVJ36)</f>
        <v>#REF!</v>
      </c>
      <c r="JVH36" s="273" t="e">
        <f t="shared" ref="JVH36" si="7326">+CONCATENATE(JVI36,JVK36)</f>
        <v>#REF!</v>
      </c>
      <c r="JVI36" s="273" t="e">
        <f t="shared" ref="JVI36" si="7327">+CONCATENATE(JVJ36,JVL36)</f>
        <v>#REF!</v>
      </c>
      <c r="JVJ36" s="273" t="e">
        <f t="shared" ref="JVJ36" si="7328">+CONCATENATE(JVK36,JVM36)</f>
        <v>#REF!</v>
      </c>
      <c r="JVK36" s="273" t="e">
        <f t="shared" ref="JVK36" si="7329">+CONCATENATE(JVL36,JVN36)</f>
        <v>#REF!</v>
      </c>
      <c r="JVL36" s="273" t="e">
        <f t="shared" ref="JVL36" si="7330">+CONCATENATE(JVM36,JVO36)</f>
        <v>#REF!</v>
      </c>
      <c r="JVM36" s="273" t="e">
        <f t="shared" ref="JVM36" si="7331">+CONCATENATE(JVN36,JVP36)</f>
        <v>#REF!</v>
      </c>
      <c r="JVN36" s="273" t="e">
        <f t="shared" ref="JVN36" si="7332">+CONCATENATE(JVO36,JVQ36)</f>
        <v>#REF!</v>
      </c>
      <c r="JVO36" s="273" t="e">
        <f t="shared" ref="JVO36" si="7333">+CONCATENATE(JVP36,JVR36)</f>
        <v>#REF!</v>
      </c>
      <c r="JVP36" s="273" t="e">
        <f t="shared" ref="JVP36" si="7334">+CONCATENATE(JVQ36,JVS36)</f>
        <v>#REF!</v>
      </c>
      <c r="JVQ36" s="273" t="e">
        <f t="shared" ref="JVQ36" si="7335">+CONCATENATE(JVR36,JVT36)</f>
        <v>#REF!</v>
      </c>
      <c r="JVR36" s="273" t="e">
        <f t="shared" ref="JVR36" si="7336">+CONCATENATE(JVS36,JVU36)</f>
        <v>#REF!</v>
      </c>
      <c r="JVS36" s="273" t="e">
        <f t="shared" ref="JVS36" si="7337">+CONCATENATE(JVT36,JVV36)</f>
        <v>#REF!</v>
      </c>
      <c r="JVT36" s="273" t="e">
        <f t="shared" ref="JVT36" si="7338">+CONCATENATE(JVU36,JVW36)</f>
        <v>#REF!</v>
      </c>
      <c r="JVU36" s="273" t="e">
        <f t="shared" ref="JVU36" si="7339">+CONCATENATE(JVV36,JVX36)</f>
        <v>#REF!</v>
      </c>
      <c r="JVV36" s="273" t="e">
        <f t="shared" ref="JVV36" si="7340">+CONCATENATE(JVW36,JVY36)</f>
        <v>#REF!</v>
      </c>
      <c r="JVW36" s="273" t="e">
        <f t="shared" ref="JVW36" si="7341">+CONCATENATE(JVX36,JVZ36)</f>
        <v>#REF!</v>
      </c>
      <c r="JVX36" s="273" t="e">
        <f t="shared" ref="JVX36" si="7342">+CONCATENATE(JVY36,JWA36)</f>
        <v>#REF!</v>
      </c>
      <c r="JVY36" s="273" t="e">
        <f t="shared" ref="JVY36" si="7343">+CONCATENATE(JVZ36,JWB36)</f>
        <v>#REF!</v>
      </c>
      <c r="JVZ36" s="273" t="e">
        <f t="shared" ref="JVZ36" si="7344">+CONCATENATE(JWA36,JWC36)</f>
        <v>#REF!</v>
      </c>
      <c r="JWA36" s="273" t="e">
        <f t="shared" ref="JWA36" si="7345">+CONCATENATE(JWB36,JWD36)</f>
        <v>#REF!</v>
      </c>
      <c r="JWB36" s="273" t="e">
        <f t="shared" ref="JWB36" si="7346">+CONCATENATE(JWC36,JWE36)</f>
        <v>#REF!</v>
      </c>
      <c r="JWC36" s="273" t="e">
        <f t="shared" ref="JWC36" si="7347">+CONCATENATE(JWD36,JWF36)</f>
        <v>#REF!</v>
      </c>
      <c r="JWD36" s="273" t="e">
        <f t="shared" ref="JWD36" si="7348">+CONCATENATE(JWE36,JWG36)</f>
        <v>#REF!</v>
      </c>
      <c r="JWE36" s="273" t="e">
        <f t="shared" ref="JWE36" si="7349">+CONCATENATE(JWF36,JWH36)</f>
        <v>#REF!</v>
      </c>
      <c r="JWF36" s="273" t="e">
        <f t="shared" ref="JWF36" si="7350">+CONCATENATE(JWG36,JWI36)</f>
        <v>#REF!</v>
      </c>
      <c r="JWG36" s="273" t="e">
        <f t="shared" ref="JWG36" si="7351">+CONCATENATE(JWH36,JWJ36)</f>
        <v>#REF!</v>
      </c>
      <c r="JWH36" s="273" t="e">
        <f t="shared" ref="JWH36" si="7352">+CONCATENATE(JWI36,JWK36)</f>
        <v>#REF!</v>
      </c>
      <c r="JWI36" s="273" t="e">
        <f t="shared" ref="JWI36" si="7353">+CONCATENATE(JWJ36,JWL36)</f>
        <v>#REF!</v>
      </c>
      <c r="JWJ36" s="273" t="e">
        <f t="shared" ref="JWJ36" si="7354">+CONCATENATE(JWK36,JWM36)</f>
        <v>#REF!</v>
      </c>
      <c r="JWK36" s="273" t="e">
        <f t="shared" ref="JWK36" si="7355">+CONCATENATE(JWL36,JWN36)</f>
        <v>#REF!</v>
      </c>
      <c r="JWL36" s="273" t="e">
        <f t="shared" ref="JWL36" si="7356">+CONCATENATE(JWM36,JWO36)</f>
        <v>#REF!</v>
      </c>
      <c r="JWM36" s="273" t="e">
        <f t="shared" ref="JWM36" si="7357">+CONCATENATE(JWN36,JWP36)</f>
        <v>#REF!</v>
      </c>
      <c r="JWN36" s="273" t="e">
        <f t="shared" ref="JWN36" si="7358">+CONCATENATE(JWO36,JWQ36)</f>
        <v>#REF!</v>
      </c>
      <c r="JWO36" s="273" t="e">
        <f t="shared" ref="JWO36" si="7359">+CONCATENATE(JWP36,JWR36)</f>
        <v>#REF!</v>
      </c>
      <c r="JWP36" s="273" t="e">
        <f t="shared" ref="JWP36" si="7360">+CONCATENATE(JWQ36,JWS36)</f>
        <v>#REF!</v>
      </c>
      <c r="JWQ36" s="273" t="e">
        <f t="shared" ref="JWQ36" si="7361">+CONCATENATE(JWR36,JWT36)</f>
        <v>#REF!</v>
      </c>
      <c r="JWR36" s="273" t="e">
        <f t="shared" ref="JWR36" si="7362">+CONCATENATE(JWS36,JWU36)</f>
        <v>#REF!</v>
      </c>
      <c r="JWS36" s="273" t="e">
        <f t="shared" ref="JWS36" si="7363">+CONCATENATE(JWT36,JWV36)</f>
        <v>#REF!</v>
      </c>
      <c r="JWT36" s="273" t="e">
        <f t="shared" ref="JWT36" si="7364">+CONCATENATE(JWU36,JWW36)</f>
        <v>#REF!</v>
      </c>
      <c r="JWU36" s="273" t="e">
        <f t="shared" ref="JWU36" si="7365">+CONCATENATE(JWV36,JWX36)</f>
        <v>#REF!</v>
      </c>
      <c r="JWV36" s="273" t="e">
        <f t="shared" ref="JWV36" si="7366">+CONCATENATE(JWW36,JWY36)</f>
        <v>#REF!</v>
      </c>
      <c r="JWW36" s="273" t="e">
        <f t="shared" ref="JWW36" si="7367">+CONCATENATE(JWX36,JWZ36)</f>
        <v>#REF!</v>
      </c>
      <c r="JWX36" s="273" t="e">
        <f t="shared" ref="JWX36" si="7368">+CONCATENATE(JWY36,JXA36)</f>
        <v>#REF!</v>
      </c>
      <c r="JWY36" s="273" t="e">
        <f t="shared" ref="JWY36" si="7369">+CONCATENATE(JWZ36,JXB36)</f>
        <v>#REF!</v>
      </c>
      <c r="JWZ36" s="273" t="e">
        <f t="shared" ref="JWZ36" si="7370">+CONCATENATE(JXA36,JXC36)</f>
        <v>#REF!</v>
      </c>
      <c r="JXA36" s="273" t="e">
        <f t="shared" ref="JXA36" si="7371">+CONCATENATE(JXB36,JXD36)</f>
        <v>#REF!</v>
      </c>
      <c r="JXB36" s="273" t="e">
        <f t="shared" ref="JXB36" si="7372">+CONCATENATE(JXC36,JXE36)</f>
        <v>#REF!</v>
      </c>
      <c r="JXC36" s="273" t="e">
        <f t="shared" ref="JXC36" si="7373">+CONCATENATE(JXD36,JXF36)</f>
        <v>#REF!</v>
      </c>
      <c r="JXD36" s="273" t="e">
        <f t="shared" ref="JXD36" si="7374">+CONCATENATE(JXE36,JXG36)</f>
        <v>#REF!</v>
      </c>
      <c r="JXE36" s="273" t="e">
        <f t="shared" ref="JXE36" si="7375">+CONCATENATE(JXF36,JXH36)</f>
        <v>#REF!</v>
      </c>
      <c r="JXF36" s="273" t="e">
        <f t="shared" ref="JXF36" si="7376">+CONCATENATE(JXG36,JXI36)</f>
        <v>#REF!</v>
      </c>
      <c r="JXG36" s="273" t="e">
        <f t="shared" ref="JXG36" si="7377">+CONCATENATE(JXH36,JXJ36)</f>
        <v>#REF!</v>
      </c>
      <c r="JXH36" s="273" t="e">
        <f t="shared" ref="JXH36" si="7378">+CONCATENATE(JXI36,JXK36)</f>
        <v>#REF!</v>
      </c>
      <c r="JXI36" s="273" t="e">
        <f t="shared" ref="JXI36" si="7379">+CONCATENATE(JXJ36,JXL36)</f>
        <v>#REF!</v>
      </c>
      <c r="JXJ36" s="273" t="e">
        <f t="shared" ref="JXJ36" si="7380">+CONCATENATE(JXK36,JXM36)</f>
        <v>#REF!</v>
      </c>
      <c r="JXK36" s="273" t="e">
        <f t="shared" ref="JXK36" si="7381">+CONCATENATE(JXL36,JXN36)</f>
        <v>#REF!</v>
      </c>
      <c r="JXL36" s="273" t="e">
        <f t="shared" ref="JXL36" si="7382">+CONCATENATE(JXM36,JXO36)</f>
        <v>#REF!</v>
      </c>
      <c r="JXM36" s="273" t="e">
        <f t="shared" ref="JXM36" si="7383">+CONCATENATE(JXN36,JXP36)</f>
        <v>#REF!</v>
      </c>
      <c r="JXN36" s="273" t="e">
        <f t="shared" ref="JXN36" si="7384">+CONCATENATE(JXO36,JXQ36)</f>
        <v>#REF!</v>
      </c>
      <c r="JXO36" s="273" t="e">
        <f t="shared" ref="JXO36" si="7385">+CONCATENATE(JXP36,JXR36)</f>
        <v>#REF!</v>
      </c>
      <c r="JXP36" s="273" t="e">
        <f t="shared" ref="JXP36" si="7386">+CONCATENATE(JXQ36,JXS36)</f>
        <v>#REF!</v>
      </c>
      <c r="JXQ36" s="273" t="e">
        <f t="shared" ref="JXQ36" si="7387">+CONCATENATE(JXR36,JXT36)</f>
        <v>#REF!</v>
      </c>
      <c r="JXR36" s="273" t="e">
        <f t="shared" ref="JXR36" si="7388">+CONCATENATE(JXS36,JXU36)</f>
        <v>#REF!</v>
      </c>
      <c r="JXS36" s="273" t="e">
        <f t="shared" ref="JXS36" si="7389">+CONCATENATE(JXT36,JXV36)</f>
        <v>#REF!</v>
      </c>
      <c r="JXT36" s="273" t="e">
        <f t="shared" ref="JXT36" si="7390">+CONCATENATE(JXU36,JXW36)</f>
        <v>#REF!</v>
      </c>
      <c r="JXU36" s="273" t="e">
        <f t="shared" ref="JXU36" si="7391">+CONCATENATE(JXV36,JXX36)</f>
        <v>#REF!</v>
      </c>
      <c r="JXV36" s="273" t="e">
        <f t="shared" ref="JXV36" si="7392">+CONCATENATE(JXW36,JXY36)</f>
        <v>#REF!</v>
      </c>
      <c r="JXW36" s="273" t="e">
        <f t="shared" ref="JXW36" si="7393">+CONCATENATE(JXX36,JXZ36)</f>
        <v>#REF!</v>
      </c>
      <c r="JXX36" s="273" t="e">
        <f t="shared" ref="JXX36" si="7394">+CONCATENATE(JXY36,JYA36)</f>
        <v>#REF!</v>
      </c>
      <c r="JXY36" s="273" t="e">
        <f t="shared" ref="JXY36" si="7395">+CONCATENATE(JXZ36,JYB36)</f>
        <v>#REF!</v>
      </c>
      <c r="JXZ36" s="273" t="e">
        <f t="shared" ref="JXZ36" si="7396">+CONCATENATE(JYA36,JYC36)</f>
        <v>#REF!</v>
      </c>
      <c r="JYA36" s="273" t="e">
        <f t="shared" ref="JYA36" si="7397">+CONCATENATE(JYB36,JYD36)</f>
        <v>#REF!</v>
      </c>
      <c r="JYB36" s="273" t="e">
        <f t="shared" ref="JYB36" si="7398">+CONCATENATE(JYC36,JYE36)</f>
        <v>#REF!</v>
      </c>
      <c r="JYC36" s="273" t="e">
        <f t="shared" ref="JYC36" si="7399">+CONCATENATE(JYD36,JYF36)</f>
        <v>#REF!</v>
      </c>
      <c r="JYD36" s="273" t="e">
        <f t="shared" ref="JYD36" si="7400">+CONCATENATE(JYE36,JYG36)</f>
        <v>#REF!</v>
      </c>
      <c r="JYE36" s="273" t="e">
        <f t="shared" ref="JYE36" si="7401">+CONCATENATE(JYF36,JYH36)</f>
        <v>#REF!</v>
      </c>
      <c r="JYF36" s="273" t="e">
        <f t="shared" ref="JYF36" si="7402">+CONCATENATE(JYG36,JYI36)</f>
        <v>#REF!</v>
      </c>
      <c r="JYG36" s="273" t="e">
        <f t="shared" ref="JYG36" si="7403">+CONCATENATE(JYH36,JYJ36)</f>
        <v>#REF!</v>
      </c>
      <c r="JYH36" s="273" t="e">
        <f t="shared" ref="JYH36" si="7404">+CONCATENATE(JYI36,JYK36)</f>
        <v>#REF!</v>
      </c>
      <c r="JYI36" s="273" t="e">
        <f t="shared" ref="JYI36" si="7405">+CONCATENATE(JYJ36,JYL36)</f>
        <v>#REF!</v>
      </c>
      <c r="JYJ36" s="273" t="e">
        <f t="shared" ref="JYJ36" si="7406">+CONCATENATE(JYK36,JYM36)</f>
        <v>#REF!</v>
      </c>
      <c r="JYK36" s="273" t="e">
        <f t="shared" ref="JYK36" si="7407">+CONCATENATE(JYL36,JYN36)</f>
        <v>#REF!</v>
      </c>
      <c r="JYL36" s="273" t="e">
        <f t="shared" ref="JYL36" si="7408">+CONCATENATE(JYM36,JYO36)</f>
        <v>#REF!</v>
      </c>
      <c r="JYM36" s="273" t="e">
        <f t="shared" ref="JYM36" si="7409">+CONCATENATE(JYN36,JYP36)</f>
        <v>#REF!</v>
      </c>
      <c r="JYN36" s="273" t="e">
        <f t="shared" ref="JYN36" si="7410">+CONCATENATE(JYO36,JYQ36)</f>
        <v>#REF!</v>
      </c>
      <c r="JYO36" s="273" t="e">
        <f t="shared" ref="JYO36" si="7411">+CONCATENATE(JYP36,JYR36)</f>
        <v>#REF!</v>
      </c>
      <c r="JYP36" s="273" t="e">
        <f t="shared" ref="JYP36" si="7412">+CONCATENATE(JYQ36,JYS36)</f>
        <v>#REF!</v>
      </c>
      <c r="JYQ36" s="273" t="e">
        <f t="shared" ref="JYQ36" si="7413">+CONCATENATE(JYR36,JYT36)</f>
        <v>#REF!</v>
      </c>
      <c r="JYR36" s="273" t="e">
        <f t="shared" ref="JYR36" si="7414">+CONCATENATE(JYS36,JYU36)</f>
        <v>#REF!</v>
      </c>
      <c r="JYS36" s="273" t="e">
        <f t="shared" ref="JYS36" si="7415">+CONCATENATE(JYT36,JYV36)</f>
        <v>#REF!</v>
      </c>
      <c r="JYT36" s="273" t="e">
        <f t="shared" ref="JYT36" si="7416">+CONCATENATE(JYU36,JYW36)</f>
        <v>#REF!</v>
      </c>
      <c r="JYU36" s="273" t="e">
        <f t="shared" ref="JYU36" si="7417">+CONCATENATE(JYV36,JYX36)</f>
        <v>#REF!</v>
      </c>
      <c r="JYV36" s="273" t="e">
        <f t="shared" ref="JYV36" si="7418">+CONCATENATE(JYW36,JYY36)</f>
        <v>#REF!</v>
      </c>
      <c r="JYW36" s="273" t="e">
        <f t="shared" ref="JYW36" si="7419">+CONCATENATE(JYX36,JYZ36)</f>
        <v>#REF!</v>
      </c>
      <c r="JYX36" s="273" t="e">
        <f t="shared" ref="JYX36" si="7420">+CONCATENATE(JYY36,JZA36)</f>
        <v>#REF!</v>
      </c>
      <c r="JYY36" s="273" t="e">
        <f t="shared" ref="JYY36" si="7421">+CONCATENATE(JYZ36,JZB36)</f>
        <v>#REF!</v>
      </c>
      <c r="JYZ36" s="273" t="e">
        <f t="shared" ref="JYZ36" si="7422">+CONCATENATE(JZA36,JZC36)</f>
        <v>#REF!</v>
      </c>
      <c r="JZA36" s="273" t="e">
        <f t="shared" ref="JZA36" si="7423">+CONCATENATE(JZB36,JZD36)</f>
        <v>#REF!</v>
      </c>
      <c r="JZB36" s="273" t="e">
        <f t="shared" ref="JZB36" si="7424">+CONCATENATE(JZC36,JZE36)</f>
        <v>#REF!</v>
      </c>
      <c r="JZC36" s="273" t="e">
        <f t="shared" ref="JZC36" si="7425">+CONCATENATE(JZD36,JZF36)</f>
        <v>#REF!</v>
      </c>
      <c r="JZD36" s="273" t="e">
        <f t="shared" ref="JZD36" si="7426">+CONCATENATE(JZE36,JZG36)</f>
        <v>#REF!</v>
      </c>
      <c r="JZE36" s="273" t="e">
        <f t="shared" ref="JZE36" si="7427">+CONCATENATE(JZF36,JZH36)</f>
        <v>#REF!</v>
      </c>
      <c r="JZF36" s="273" t="e">
        <f t="shared" ref="JZF36" si="7428">+CONCATENATE(JZG36,JZI36)</f>
        <v>#REF!</v>
      </c>
      <c r="JZG36" s="273" t="e">
        <f t="shared" ref="JZG36" si="7429">+CONCATENATE(JZH36,JZJ36)</f>
        <v>#REF!</v>
      </c>
      <c r="JZH36" s="273" t="e">
        <f t="shared" ref="JZH36" si="7430">+CONCATENATE(JZI36,JZK36)</f>
        <v>#REF!</v>
      </c>
      <c r="JZI36" s="273" t="e">
        <f t="shared" ref="JZI36" si="7431">+CONCATENATE(JZJ36,JZL36)</f>
        <v>#REF!</v>
      </c>
      <c r="JZJ36" s="273" t="e">
        <f t="shared" ref="JZJ36" si="7432">+CONCATENATE(JZK36,JZM36)</f>
        <v>#REF!</v>
      </c>
      <c r="JZK36" s="273" t="e">
        <f t="shared" ref="JZK36" si="7433">+CONCATENATE(JZL36,JZN36)</f>
        <v>#REF!</v>
      </c>
      <c r="JZL36" s="273" t="e">
        <f t="shared" ref="JZL36" si="7434">+CONCATENATE(JZM36,JZO36)</f>
        <v>#REF!</v>
      </c>
      <c r="JZM36" s="273" t="e">
        <f t="shared" ref="JZM36" si="7435">+CONCATENATE(JZN36,JZP36)</f>
        <v>#REF!</v>
      </c>
      <c r="JZN36" s="273" t="e">
        <f t="shared" ref="JZN36" si="7436">+CONCATENATE(JZO36,JZQ36)</f>
        <v>#REF!</v>
      </c>
      <c r="JZO36" s="273" t="e">
        <f t="shared" ref="JZO36" si="7437">+CONCATENATE(JZP36,JZR36)</f>
        <v>#REF!</v>
      </c>
      <c r="JZP36" s="273" t="e">
        <f t="shared" ref="JZP36" si="7438">+CONCATENATE(JZQ36,JZS36)</f>
        <v>#REF!</v>
      </c>
      <c r="JZQ36" s="273" t="e">
        <f t="shared" ref="JZQ36" si="7439">+CONCATENATE(JZR36,JZT36)</f>
        <v>#REF!</v>
      </c>
      <c r="JZR36" s="273" t="e">
        <f t="shared" ref="JZR36" si="7440">+CONCATENATE(JZS36,JZU36)</f>
        <v>#REF!</v>
      </c>
      <c r="JZS36" s="273" t="e">
        <f t="shared" ref="JZS36" si="7441">+CONCATENATE(JZT36,JZV36)</f>
        <v>#REF!</v>
      </c>
      <c r="JZT36" s="273" t="e">
        <f t="shared" ref="JZT36" si="7442">+CONCATENATE(JZU36,JZW36)</f>
        <v>#REF!</v>
      </c>
      <c r="JZU36" s="273" t="e">
        <f t="shared" ref="JZU36" si="7443">+CONCATENATE(JZV36,JZX36)</f>
        <v>#REF!</v>
      </c>
      <c r="JZV36" s="273" t="e">
        <f t="shared" ref="JZV36" si="7444">+CONCATENATE(JZW36,JZY36)</f>
        <v>#REF!</v>
      </c>
      <c r="JZW36" s="273" t="e">
        <f t="shared" ref="JZW36" si="7445">+CONCATENATE(JZX36,JZZ36)</f>
        <v>#REF!</v>
      </c>
      <c r="JZX36" s="273" t="e">
        <f t="shared" ref="JZX36" si="7446">+CONCATENATE(JZY36,KAA36)</f>
        <v>#REF!</v>
      </c>
      <c r="JZY36" s="273" t="e">
        <f t="shared" ref="JZY36" si="7447">+CONCATENATE(JZZ36,KAB36)</f>
        <v>#REF!</v>
      </c>
      <c r="JZZ36" s="273" t="e">
        <f t="shared" ref="JZZ36" si="7448">+CONCATENATE(KAA36,KAC36)</f>
        <v>#REF!</v>
      </c>
      <c r="KAA36" s="273" t="e">
        <f t="shared" ref="KAA36" si="7449">+CONCATENATE(KAB36,KAD36)</f>
        <v>#REF!</v>
      </c>
      <c r="KAB36" s="273" t="e">
        <f t="shared" ref="KAB36" si="7450">+CONCATENATE(KAC36,KAE36)</f>
        <v>#REF!</v>
      </c>
      <c r="KAC36" s="273" t="e">
        <f t="shared" ref="KAC36" si="7451">+CONCATENATE(KAD36,KAF36)</f>
        <v>#REF!</v>
      </c>
      <c r="KAD36" s="273" t="e">
        <f t="shared" ref="KAD36" si="7452">+CONCATENATE(KAE36,KAG36)</f>
        <v>#REF!</v>
      </c>
      <c r="KAE36" s="273" t="e">
        <f t="shared" ref="KAE36" si="7453">+CONCATENATE(KAF36,KAH36)</f>
        <v>#REF!</v>
      </c>
      <c r="KAF36" s="273" t="e">
        <f t="shared" ref="KAF36" si="7454">+CONCATENATE(KAG36,KAI36)</f>
        <v>#REF!</v>
      </c>
      <c r="KAG36" s="273" t="e">
        <f t="shared" ref="KAG36" si="7455">+CONCATENATE(KAH36,KAJ36)</f>
        <v>#REF!</v>
      </c>
      <c r="KAH36" s="273" t="e">
        <f t="shared" ref="KAH36" si="7456">+CONCATENATE(KAI36,KAK36)</f>
        <v>#REF!</v>
      </c>
      <c r="KAI36" s="273" t="e">
        <f t="shared" ref="KAI36" si="7457">+CONCATENATE(KAJ36,KAL36)</f>
        <v>#REF!</v>
      </c>
      <c r="KAJ36" s="273" t="e">
        <f t="shared" ref="KAJ36" si="7458">+CONCATENATE(KAK36,KAM36)</f>
        <v>#REF!</v>
      </c>
      <c r="KAK36" s="273" t="e">
        <f t="shared" ref="KAK36" si="7459">+CONCATENATE(KAL36,KAN36)</f>
        <v>#REF!</v>
      </c>
      <c r="KAL36" s="273" t="e">
        <f t="shared" ref="KAL36" si="7460">+CONCATENATE(KAM36,KAO36)</f>
        <v>#REF!</v>
      </c>
      <c r="KAM36" s="273" t="e">
        <f t="shared" ref="KAM36" si="7461">+CONCATENATE(KAN36,KAP36)</f>
        <v>#REF!</v>
      </c>
      <c r="KAN36" s="273" t="e">
        <f t="shared" ref="KAN36" si="7462">+CONCATENATE(KAO36,KAQ36)</f>
        <v>#REF!</v>
      </c>
      <c r="KAO36" s="273" t="e">
        <f t="shared" ref="KAO36" si="7463">+CONCATENATE(KAP36,KAR36)</f>
        <v>#REF!</v>
      </c>
      <c r="KAP36" s="273" t="e">
        <f t="shared" ref="KAP36" si="7464">+CONCATENATE(KAQ36,KAS36)</f>
        <v>#REF!</v>
      </c>
      <c r="KAQ36" s="273" t="e">
        <f t="shared" ref="KAQ36" si="7465">+CONCATENATE(KAR36,KAT36)</f>
        <v>#REF!</v>
      </c>
      <c r="KAR36" s="273" t="e">
        <f t="shared" ref="KAR36" si="7466">+CONCATENATE(KAS36,KAU36)</f>
        <v>#REF!</v>
      </c>
      <c r="KAS36" s="273" t="e">
        <f t="shared" ref="KAS36" si="7467">+CONCATENATE(KAT36,KAV36)</f>
        <v>#REF!</v>
      </c>
      <c r="KAT36" s="273" t="e">
        <f t="shared" ref="KAT36" si="7468">+CONCATENATE(KAU36,KAW36)</f>
        <v>#REF!</v>
      </c>
      <c r="KAU36" s="273" t="e">
        <f t="shared" ref="KAU36" si="7469">+CONCATENATE(KAV36,KAX36)</f>
        <v>#REF!</v>
      </c>
      <c r="KAV36" s="273" t="e">
        <f t="shared" ref="KAV36" si="7470">+CONCATENATE(KAW36,KAY36)</f>
        <v>#REF!</v>
      </c>
      <c r="KAW36" s="273" t="e">
        <f t="shared" ref="KAW36" si="7471">+CONCATENATE(KAX36,KAZ36)</f>
        <v>#REF!</v>
      </c>
      <c r="KAX36" s="273" t="e">
        <f t="shared" ref="KAX36" si="7472">+CONCATENATE(KAY36,KBA36)</f>
        <v>#REF!</v>
      </c>
      <c r="KAY36" s="273" t="e">
        <f t="shared" ref="KAY36" si="7473">+CONCATENATE(KAZ36,KBB36)</f>
        <v>#REF!</v>
      </c>
      <c r="KAZ36" s="273" t="e">
        <f t="shared" ref="KAZ36" si="7474">+CONCATENATE(KBA36,KBC36)</f>
        <v>#REF!</v>
      </c>
      <c r="KBA36" s="273" t="e">
        <f t="shared" ref="KBA36" si="7475">+CONCATENATE(KBB36,KBD36)</f>
        <v>#REF!</v>
      </c>
      <c r="KBB36" s="273" t="e">
        <f t="shared" ref="KBB36" si="7476">+CONCATENATE(KBC36,KBE36)</f>
        <v>#REF!</v>
      </c>
      <c r="KBC36" s="273" t="e">
        <f t="shared" ref="KBC36" si="7477">+CONCATENATE(KBD36,KBF36)</f>
        <v>#REF!</v>
      </c>
      <c r="KBD36" s="273" t="e">
        <f t="shared" ref="KBD36" si="7478">+CONCATENATE(KBE36,KBG36)</f>
        <v>#REF!</v>
      </c>
      <c r="KBE36" s="273" t="e">
        <f t="shared" ref="KBE36" si="7479">+CONCATENATE(KBF36,KBH36)</f>
        <v>#REF!</v>
      </c>
      <c r="KBF36" s="273" t="e">
        <f t="shared" ref="KBF36" si="7480">+CONCATENATE(KBG36,KBI36)</f>
        <v>#REF!</v>
      </c>
      <c r="KBG36" s="273" t="e">
        <f t="shared" ref="KBG36" si="7481">+CONCATENATE(KBH36,KBJ36)</f>
        <v>#REF!</v>
      </c>
      <c r="KBH36" s="273" t="e">
        <f t="shared" ref="KBH36" si="7482">+CONCATENATE(KBI36,KBK36)</f>
        <v>#REF!</v>
      </c>
      <c r="KBI36" s="273" t="e">
        <f t="shared" ref="KBI36" si="7483">+CONCATENATE(KBJ36,KBL36)</f>
        <v>#REF!</v>
      </c>
      <c r="KBJ36" s="273" t="e">
        <f t="shared" ref="KBJ36" si="7484">+CONCATENATE(KBK36,KBM36)</f>
        <v>#REF!</v>
      </c>
      <c r="KBK36" s="273" t="e">
        <f t="shared" ref="KBK36" si="7485">+CONCATENATE(KBL36,KBN36)</f>
        <v>#REF!</v>
      </c>
      <c r="KBL36" s="273" t="e">
        <f t="shared" ref="KBL36" si="7486">+CONCATENATE(KBM36,KBO36)</f>
        <v>#REF!</v>
      </c>
      <c r="KBM36" s="273" t="e">
        <f t="shared" ref="KBM36" si="7487">+CONCATENATE(KBN36,KBP36)</f>
        <v>#REF!</v>
      </c>
      <c r="KBN36" s="273" t="e">
        <f t="shared" ref="KBN36" si="7488">+CONCATENATE(KBO36,KBQ36)</f>
        <v>#REF!</v>
      </c>
      <c r="KBO36" s="273" t="e">
        <f t="shared" ref="KBO36" si="7489">+CONCATENATE(KBP36,KBR36)</f>
        <v>#REF!</v>
      </c>
      <c r="KBP36" s="273" t="e">
        <f t="shared" ref="KBP36" si="7490">+CONCATENATE(KBQ36,KBS36)</f>
        <v>#REF!</v>
      </c>
      <c r="KBQ36" s="273" t="e">
        <f t="shared" ref="KBQ36" si="7491">+CONCATENATE(KBR36,KBT36)</f>
        <v>#REF!</v>
      </c>
      <c r="KBR36" s="273" t="e">
        <f t="shared" ref="KBR36" si="7492">+CONCATENATE(KBS36,KBU36)</f>
        <v>#REF!</v>
      </c>
      <c r="KBS36" s="273" t="e">
        <f t="shared" ref="KBS36" si="7493">+CONCATENATE(KBT36,KBV36)</f>
        <v>#REF!</v>
      </c>
      <c r="KBT36" s="273" t="e">
        <f t="shared" ref="KBT36" si="7494">+CONCATENATE(KBU36,KBW36)</f>
        <v>#REF!</v>
      </c>
      <c r="KBU36" s="273" t="e">
        <f t="shared" ref="KBU36" si="7495">+CONCATENATE(KBV36,KBX36)</f>
        <v>#REF!</v>
      </c>
      <c r="KBV36" s="273" t="e">
        <f t="shared" ref="KBV36" si="7496">+CONCATENATE(KBW36,KBY36)</f>
        <v>#REF!</v>
      </c>
      <c r="KBW36" s="273" t="e">
        <f t="shared" ref="KBW36" si="7497">+CONCATENATE(KBX36,KBZ36)</f>
        <v>#REF!</v>
      </c>
      <c r="KBX36" s="273" t="e">
        <f t="shared" ref="KBX36" si="7498">+CONCATENATE(KBY36,KCA36)</f>
        <v>#REF!</v>
      </c>
      <c r="KBY36" s="273" t="e">
        <f t="shared" ref="KBY36" si="7499">+CONCATENATE(KBZ36,KCB36)</f>
        <v>#REF!</v>
      </c>
      <c r="KBZ36" s="273" t="e">
        <f t="shared" ref="KBZ36" si="7500">+CONCATENATE(KCA36,KCC36)</f>
        <v>#REF!</v>
      </c>
      <c r="KCA36" s="273" t="e">
        <f t="shared" ref="KCA36" si="7501">+CONCATENATE(KCB36,KCD36)</f>
        <v>#REF!</v>
      </c>
      <c r="KCB36" s="273" t="e">
        <f t="shared" ref="KCB36" si="7502">+CONCATENATE(KCC36,KCE36)</f>
        <v>#REF!</v>
      </c>
      <c r="KCC36" s="273" t="e">
        <f t="shared" ref="KCC36" si="7503">+CONCATENATE(KCD36,KCF36)</f>
        <v>#REF!</v>
      </c>
      <c r="KCD36" s="273" t="e">
        <f t="shared" ref="KCD36" si="7504">+CONCATENATE(KCE36,KCG36)</f>
        <v>#REF!</v>
      </c>
      <c r="KCE36" s="273" t="e">
        <f t="shared" ref="KCE36" si="7505">+CONCATENATE(KCF36,KCH36)</f>
        <v>#REF!</v>
      </c>
      <c r="KCF36" s="273" t="e">
        <f t="shared" ref="KCF36" si="7506">+CONCATENATE(KCG36,KCI36)</f>
        <v>#REF!</v>
      </c>
      <c r="KCG36" s="273" t="e">
        <f t="shared" ref="KCG36" si="7507">+CONCATENATE(KCH36,KCJ36)</f>
        <v>#REF!</v>
      </c>
      <c r="KCH36" s="273" t="e">
        <f t="shared" ref="KCH36" si="7508">+CONCATENATE(KCI36,KCK36)</f>
        <v>#REF!</v>
      </c>
      <c r="KCI36" s="273" t="e">
        <f t="shared" ref="KCI36" si="7509">+CONCATENATE(KCJ36,KCL36)</f>
        <v>#REF!</v>
      </c>
      <c r="KCJ36" s="273" t="e">
        <f t="shared" ref="KCJ36" si="7510">+CONCATENATE(KCK36,KCM36)</f>
        <v>#REF!</v>
      </c>
      <c r="KCK36" s="273" t="e">
        <f t="shared" ref="KCK36" si="7511">+CONCATENATE(KCL36,KCN36)</f>
        <v>#REF!</v>
      </c>
      <c r="KCL36" s="273" t="e">
        <f t="shared" ref="KCL36" si="7512">+CONCATENATE(KCM36,KCO36)</f>
        <v>#REF!</v>
      </c>
      <c r="KCM36" s="273" t="e">
        <f t="shared" ref="KCM36" si="7513">+CONCATENATE(KCN36,KCP36)</f>
        <v>#REF!</v>
      </c>
      <c r="KCN36" s="273" t="e">
        <f t="shared" ref="KCN36" si="7514">+CONCATENATE(KCO36,KCQ36)</f>
        <v>#REF!</v>
      </c>
      <c r="KCO36" s="273" t="e">
        <f t="shared" ref="KCO36" si="7515">+CONCATENATE(KCP36,KCR36)</f>
        <v>#REF!</v>
      </c>
      <c r="KCP36" s="273" t="e">
        <f t="shared" ref="KCP36" si="7516">+CONCATENATE(KCQ36,KCS36)</f>
        <v>#REF!</v>
      </c>
      <c r="KCQ36" s="273" t="e">
        <f t="shared" ref="KCQ36" si="7517">+CONCATENATE(KCR36,KCT36)</f>
        <v>#REF!</v>
      </c>
      <c r="KCR36" s="273" t="e">
        <f t="shared" ref="KCR36" si="7518">+CONCATENATE(KCS36,KCU36)</f>
        <v>#REF!</v>
      </c>
      <c r="KCS36" s="273" t="e">
        <f t="shared" ref="KCS36" si="7519">+CONCATENATE(KCT36,KCV36)</f>
        <v>#REF!</v>
      </c>
      <c r="KCT36" s="273" t="e">
        <f t="shared" ref="KCT36" si="7520">+CONCATENATE(KCU36,KCW36)</f>
        <v>#REF!</v>
      </c>
      <c r="KCU36" s="273" t="e">
        <f t="shared" ref="KCU36" si="7521">+CONCATENATE(KCV36,KCX36)</f>
        <v>#REF!</v>
      </c>
      <c r="KCV36" s="273" t="e">
        <f t="shared" ref="KCV36" si="7522">+CONCATENATE(KCW36,KCY36)</f>
        <v>#REF!</v>
      </c>
      <c r="KCW36" s="273" t="e">
        <f t="shared" ref="KCW36" si="7523">+CONCATENATE(KCX36,KCZ36)</f>
        <v>#REF!</v>
      </c>
      <c r="KCX36" s="273" t="e">
        <f t="shared" ref="KCX36" si="7524">+CONCATENATE(KCY36,KDA36)</f>
        <v>#REF!</v>
      </c>
      <c r="KCY36" s="273" t="e">
        <f t="shared" ref="KCY36" si="7525">+CONCATENATE(KCZ36,KDB36)</f>
        <v>#REF!</v>
      </c>
      <c r="KCZ36" s="273" t="e">
        <f t="shared" ref="KCZ36" si="7526">+CONCATENATE(KDA36,KDC36)</f>
        <v>#REF!</v>
      </c>
      <c r="KDA36" s="273" t="e">
        <f t="shared" ref="KDA36" si="7527">+CONCATENATE(KDB36,KDD36)</f>
        <v>#REF!</v>
      </c>
      <c r="KDB36" s="273" t="e">
        <f t="shared" ref="KDB36" si="7528">+CONCATENATE(KDC36,KDE36)</f>
        <v>#REF!</v>
      </c>
      <c r="KDC36" s="273" t="e">
        <f t="shared" ref="KDC36" si="7529">+CONCATENATE(KDD36,KDF36)</f>
        <v>#REF!</v>
      </c>
      <c r="KDD36" s="273" t="e">
        <f t="shared" ref="KDD36" si="7530">+CONCATENATE(KDE36,KDG36)</f>
        <v>#REF!</v>
      </c>
      <c r="KDE36" s="273" t="e">
        <f t="shared" ref="KDE36" si="7531">+CONCATENATE(KDF36,KDH36)</f>
        <v>#REF!</v>
      </c>
      <c r="KDF36" s="273" t="e">
        <f t="shared" ref="KDF36" si="7532">+CONCATENATE(KDG36,KDI36)</f>
        <v>#REF!</v>
      </c>
      <c r="KDG36" s="273" t="e">
        <f t="shared" ref="KDG36" si="7533">+CONCATENATE(KDH36,KDJ36)</f>
        <v>#REF!</v>
      </c>
      <c r="KDH36" s="273" t="e">
        <f t="shared" ref="KDH36" si="7534">+CONCATENATE(KDI36,KDK36)</f>
        <v>#REF!</v>
      </c>
      <c r="KDI36" s="273" t="e">
        <f t="shared" ref="KDI36" si="7535">+CONCATENATE(KDJ36,KDL36)</f>
        <v>#REF!</v>
      </c>
      <c r="KDJ36" s="273" t="e">
        <f t="shared" ref="KDJ36" si="7536">+CONCATENATE(KDK36,KDM36)</f>
        <v>#REF!</v>
      </c>
      <c r="KDK36" s="273" t="e">
        <f t="shared" ref="KDK36" si="7537">+CONCATENATE(KDL36,KDN36)</f>
        <v>#REF!</v>
      </c>
      <c r="KDL36" s="273" t="e">
        <f t="shared" ref="KDL36" si="7538">+CONCATENATE(KDM36,KDO36)</f>
        <v>#REF!</v>
      </c>
      <c r="KDM36" s="273" t="e">
        <f t="shared" ref="KDM36" si="7539">+CONCATENATE(KDN36,KDP36)</f>
        <v>#REF!</v>
      </c>
      <c r="KDN36" s="273" t="e">
        <f t="shared" ref="KDN36" si="7540">+CONCATENATE(KDO36,KDQ36)</f>
        <v>#REF!</v>
      </c>
      <c r="KDO36" s="273" t="e">
        <f t="shared" ref="KDO36" si="7541">+CONCATENATE(KDP36,KDR36)</f>
        <v>#REF!</v>
      </c>
      <c r="KDP36" s="273" t="e">
        <f t="shared" ref="KDP36" si="7542">+CONCATENATE(KDQ36,KDS36)</f>
        <v>#REF!</v>
      </c>
      <c r="KDQ36" s="273" t="e">
        <f t="shared" ref="KDQ36" si="7543">+CONCATENATE(KDR36,KDT36)</f>
        <v>#REF!</v>
      </c>
      <c r="KDR36" s="273" t="e">
        <f t="shared" ref="KDR36" si="7544">+CONCATENATE(KDS36,KDU36)</f>
        <v>#REF!</v>
      </c>
      <c r="KDS36" s="273" t="e">
        <f t="shared" ref="KDS36" si="7545">+CONCATENATE(KDT36,KDV36)</f>
        <v>#REF!</v>
      </c>
      <c r="KDT36" s="273" t="e">
        <f t="shared" ref="KDT36" si="7546">+CONCATENATE(KDU36,KDW36)</f>
        <v>#REF!</v>
      </c>
      <c r="KDU36" s="273" t="e">
        <f t="shared" ref="KDU36" si="7547">+CONCATENATE(KDV36,KDX36)</f>
        <v>#REF!</v>
      </c>
      <c r="KDV36" s="273" t="e">
        <f t="shared" ref="KDV36" si="7548">+CONCATENATE(KDW36,KDY36)</f>
        <v>#REF!</v>
      </c>
      <c r="KDW36" s="273" t="e">
        <f t="shared" ref="KDW36" si="7549">+CONCATENATE(KDX36,KDZ36)</f>
        <v>#REF!</v>
      </c>
      <c r="KDX36" s="273" t="e">
        <f t="shared" ref="KDX36" si="7550">+CONCATENATE(KDY36,KEA36)</f>
        <v>#REF!</v>
      </c>
      <c r="KDY36" s="273" t="e">
        <f t="shared" ref="KDY36" si="7551">+CONCATENATE(KDZ36,KEB36)</f>
        <v>#REF!</v>
      </c>
      <c r="KDZ36" s="273" t="e">
        <f t="shared" ref="KDZ36" si="7552">+CONCATENATE(KEA36,KEC36)</f>
        <v>#REF!</v>
      </c>
      <c r="KEA36" s="273" t="e">
        <f t="shared" ref="KEA36" si="7553">+CONCATENATE(KEB36,KED36)</f>
        <v>#REF!</v>
      </c>
      <c r="KEB36" s="273" t="e">
        <f t="shared" ref="KEB36" si="7554">+CONCATENATE(KEC36,KEE36)</f>
        <v>#REF!</v>
      </c>
      <c r="KEC36" s="273" t="e">
        <f t="shared" ref="KEC36" si="7555">+CONCATENATE(KED36,KEF36)</f>
        <v>#REF!</v>
      </c>
      <c r="KED36" s="273" t="e">
        <f t="shared" ref="KED36" si="7556">+CONCATENATE(KEE36,KEG36)</f>
        <v>#REF!</v>
      </c>
      <c r="KEE36" s="273" t="e">
        <f t="shared" ref="KEE36" si="7557">+CONCATENATE(KEF36,KEH36)</f>
        <v>#REF!</v>
      </c>
      <c r="KEF36" s="273" t="e">
        <f t="shared" ref="KEF36" si="7558">+CONCATENATE(KEG36,KEI36)</f>
        <v>#REF!</v>
      </c>
      <c r="KEG36" s="273" t="e">
        <f t="shared" ref="KEG36" si="7559">+CONCATENATE(KEH36,KEJ36)</f>
        <v>#REF!</v>
      </c>
      <c r="KEH36" s="273" t="e">
        <f t="shared" ref="KEH36" si="7560">+CONCATENATE(KEI36,KEK36)</f>
        <v>#REF!</v>
      </c>
      <c r="KEI36" s="273" t="e">
        <f t="shared" ref="KEI36" si="7561">+CONCATENATE(KEJ36,KEL36)</f>
        <v>#REF!</v>
      </c>
      <c r="KEJ36" s="273" t="e">
        <f t="shared" ref="KEJ36" si="7562">+CONCATENATE(KEK36,KEM36)</f>
        <v>#REF!</v>
      </c>
      <c r="KEK36" s="273" t="e">
        <f t="shared" ref="KEK36" si="7563">+CONCATENATE(KEL36,KEN36)</f>
        <v>#REF!</v>
      </c>
      <c r="KEL36" s="273" t="e">
        <f t="shared" ref="KEL36" si="7564">+CONCATENATE(KEM36,KEO36)</f>
        <v>#REF!</v>
      </c>
      <c r="KEM36" s="273" t="e">
        <f t="shared" ref="KEM36" si="7565">+CONCATENATE(KEN36,KEP36)</f>
        <v>#REF!</v>
      </c>
      <c r="KEN36" s="273" t="e">
        <f t="shared" ref="KEN36" si="7566">+CONCATENATE(KEO36,KEQ36)</f>
        <v>#REF!</v>
      </c>
      <c r="KEO36" s="273" t="e">
        <f t="shared" ref="KEO36" si="7567">+CONCATENATE(KEP36,KER36)</f>
        <v>#REF!</v>
      </c>
      <c r="KEP36" s="273" t="e">
        <f t="shared" ref="KEP36" si="7568">+CONCATENATE(KEQ36,KES36)</f>
        <v>#REF!</v>
      </c>
      <c r="KEQ36" s="273" t="e">
        <f t="shared" ref="KEQ36" si="7569">+CONCATENATE(KER36,KET36)</f>
        <v>#REF!</v>
      </c>
      <c r="KER36" s="273" t="e">
        <f t="shared" ref="KER36" si="7570">+CONCATENATE(KES36,KEU36)</f>
        <v>#REF!</v>
      </c>
      <c r="KES36" s="273" t="e">
        <f t="shared" ref="KES36" si="7571">+CONCATENATE(KET36,KEV36)</f>
        <v>#REF!</v>
      </c>
      <c r="KET36" s="273" t="e">
        <f t="shared" ref="KET36" si="7572">+CONCATENATE(KEU36,KEW36)</f>
        <v>#REF!</v>
      </c>
      <c r="KEU36" s="273" t="e">
        <f t="shared" ref="KEU36" si="7573">+CONCATENATE(KEV36,KEX36)</f>
        <v>#REF!</v>
      </c>
      <c r="KEV36" s="273" t="e">
        <f t="shared" ref="KEV36" si="7574">+CONCATENATE(KEW36,KEY36)</f>
        <v>#REF!</v>
      </c>
      <c r="KEW36" s="273" t="e">
        <f t="shared" ref="KEW36" si="7575">+CONCATENATE(KEX36,KEZ36)</f>
        <v>#REF!</v>
      </c>
      <c r="KEX36" s="273" t="e">
        <f t="shared" ref="KEX36" si="7576">+CONCATENATE(KEY36,KFA36)</f>
        <v>#REF!</v>
      </c>
      <c r="KEY36" s="273" t="e">
        <f t="shared" ref="KEY36" si="7577">+CONCATENATE(KEZ36,KFB36)</f>
        <v>#REF!</v>
      </c>
      <c r="KEZ36" s="273" t="e">
        <f t="shared" ref="KEZ36" si="7578">+CONCATENATE(KFA36,KFC36)</f>
        <v>#REF!</v>
      </c>
      <c r="KFA36" s="273" t="e">
        <f t="shared" ref="KFA36" si="7579">+CONCATENATE(KFB36,KFD36)</f>
        <v>#REF!</v>
      </c>
      <c r="KFB36" s="273" t="e">
        <f t="shared" ref="KFB36" si="7580">+CONCATENATE(KFC36,KFE36)</f>
        <v>#REF!</v>
      </c>
      <c r="KFC36" s="273" t="e">
        <f t="shared" ref="KFC36" si="7581">+CONCATENATE(KFD36,KFF36)</f>
        <v>#REF!</v>
      </c>
      <c r="KFD36" s="273" t="e">
        <f t="shared" ref="KFD36" si="7582">+CONCATENATE(KFE36,KFG36)</f>
        <v>#REF!</v>
      </c>
      <c r="KFE36" s="273" t="e">
        <f t="shared" ref="KFE36" si="7583">+CONCATENATE(KFF36,KFH36)</f>
        <v>#REF!</v>
      </c>
      <c r="KFF36" s="273" t="e">
        <f t="shared" ref="KFF36" si="7584">+CONCATENATE(KFG36,KFI36)</f>
        <v>#REF!</v>
      </c>
      <c r="KFG36" s="273" t="e">
        <f t="shared" ref="KFG36" si="7585">+CONCATENATE(KFH36,KFJ36)</f>
        <v>#REF!</v>
      </c>
      <c r="KFH36" s="273" t="e">
        <f t="shared" ref="KFH36" si="7586">+CONCATENATE(KFI36,KFK36)</f>
        <v>#REF!</v>
      </c>
      <c r="KFI36" s="273" t="e">
        <f t="shared" ref="KFI36" si="7587">+CONCATENATE(KFJ36,KFL36)</f>
        <v>#REF!</v>
      </c>
      <c r="KFJ36" s="273" t="e">
        <f t="shared" ref="KFJ36" si="7588">+CONCATENATE(KFK36,KFM36)</f>
        <v>#REF!</v>
      </c>
      <c r="KFK36" s="273" t="e">
        <f t="shared" ref="KFK36" si="7589">+CONCATENATE(KFL36,KFN36)</f>
        <v>#REF!</v>
      </c>
      <c r="KFL36" s="273" t="e">
        <f t="shared" ref="KFL36" si="7590">+CONCATENATE(KFM36,KFO36)</f>
        <v>#REF!</v>
      </c>
      <c r="KFM36" s="273" t="e">
        <f t="shared" ref="KFM36" si="7591">+CONCATENATE(KFN36,KFP36)</f>
        <v>#REF!</v>
      </c>
      <c r="KFN36" s="273" t="e">
        <f t="shared" ref="KFN36" si="7592">+CONCATENATE(KFO36,KFQ36)</f>
        <v>#REF!</v>
      </c>
      <c r="KFO36" s="273" t="e">
        <f t="shared" ref="KFO36" si="7593">+CONCATENATE(KFP36,KFR36)</f>
        <v>#REF!</v>
      </c>
      <c r="KFP36" s="273" t="e">
        <f t="shared" ref="KFP36" si="7594">+CONCATENATE(KFQ36,KFS36)</f>
        <v>#REF!</v>
      </c>
      <c r="KFQ36" s="273" t="e">
        <f t="shared" ref="KFQ36" si="7595">+CONCATENATE(KFR36,KFT36)</f>
        <v>#REF!</v>
      </c>
      <c r="KFR36" s="273" t="e">
        <f t="shared" ref="KFR36" si="7596">+CONCATENATE(KFS36,KFU36)</f>
        <v>#REF!</v>
      </c>
      <c r="KFS36" s="273" t="e">
        <f t="shared" ref="KFS36" si="7597">+CONCATENATE(KFT36,KFV36)</f>
        <v>#REF!</v>
      </c>
      <c r="KFT36" s="273" t="e">
        <f t="shared" ref="KFT36" si="7598">+CONCATENATE(KFU36,KFW36)</f>
        <v>#REF!</v>
      </c>
      <c r="KFU36" s="273" t="e">
        <f t="shared" ref="KFU36" si="7599">+CONCATENATE(KFV36,KFX36)</f>
        <v>#REF!</v>
      </c>
      <c r="KFV36" s="273" t="e">
        <f t="shared" ref="KFV36" si="7600">+CONCATENATE(KFW36,KFY36)</f>
        <v>#REF!</v>
      </c>
      <c r="KFW36" s="273" t="e">
        <f t="shared" ref="KFW36" si="7601">+CONCATENATE(KFX36,KFZ36)</f>
        <v>#REF!</v>
      </c>
      <c r="KFX36" s="273" t="e">
        <f t="shared" ref="KFX36" si="7602">+CONCATENATE(KFY36,KGA36)</f>
        <v>#REF!</v>
      </c>
      <c r="KFY36" s="273" t="e">
        <f t="shared" ref="KFY36" si="7603">+CONCATENATE(KFZ36,KGB36)</f>
        <v>#REF!</v>
      </c>
      <c r="KFZ36" s="273" t="e">
        <f t="shared" ref="KFZ36" si="7604">+CONCATENATE(KGA36,KGC36)</f>
        <v>#REF!</v>
      </c>
      <c r="KGA36" s="273" t="e">
        <f t="shared" ref="KGA36" si="7605">+CONCATENATE(KGB36,KGD36)</f>
        <v>#REF!</v>
      </c>
      <c r="KGB36" s="273" t="e">
        <f t="shared" ref="KGB36" si="7606">+CONCATENATE(KGC36,KGE36)</f>
        <v>#REF!</v>
      </c>
      <c r="KGC36" s="273" t="e">
        <f t="shared" ref="KGC36" si="7607">+CONCATENATE(KGD36,KGF36)</f>
        <v>#REF!</v>
      </c>
      <c r="KGD36" s="273" t="e">
        <f t="shared" ref="KGD36" si="7608">+CONCATENATE(KGE36,KGG36)</f>
        <v>#REF!</v>
      </c>
      <c r="KGE36" s="273" t="e">
        <f t="shared" ref="KGE36" si="7609">+CONCATENATE(KGF36,KGH36)</f>
        <v>#REF!</v>
      </c>
      <c r="KGF36" s="273" t="e">
        <f t="shared" ref="KGF36" si="7610">+CONCATENATE(KGG36,KGI36)</f>
        <v>#REF!</v>
      </c>
      <c r="KGG36" s="273" t="e">
        <f t="shared" ref="KGG36" si="7611">+CONCATENATE(KGH36,KGJ36)</f>
        <v>#REF!</v>
      </c>
      <c r="KGH36" s="273" t="e">
        <f t="shared" ref="KGH36" si="7612">+CONCATENATE(KGI36,KGK36)</f>
        <v>#REF!</v>
      </c>
      <c r="KGI36" s="273" t="e">
        <f t="shared" ref="KGI36" si="7613">+CONCATENATE(KGJ36,KGL36)</f>
        <v>#REF!</v>
      </c>
      <c r="KGJ36" s="273" t="e">
        <f t="shared" ref="KGJ36" si="7614">+CONCATENATE(KGK36,KGM36)</f>
        <v>#REF!</v>
      </c>
      <c r="KGK36" s="273" t="e">
        <f t="shared" ref="KGK36" si="7615">+CONCATENATE(KGL36,KGN36)</f>
        <v>#REF!</v>
      </c>
      <c r="KGL36" s="273" t="e">
        <f t="shared" ref="KGL36" si="7616">+CONCATENATE(KGM36,KGO36)</f>
        <v>#REF!</v>
      </c>
      <c r="KGM36" s="273" t="e">
        <f t="shared" ref="KGM36" si="7617">+CONCATENATE(KGN36,KGP36)</f>
        <v>#REF!</v>
      </c>
      <c r="KGN36" s="273" t="e">
        <f t="shared" ref="KGN36" si="7618">+CONCATENATE(KGO36,KGQ36)</f>
        <v>#REF!</v>
      </c>
      <c r="KGO36" s="273" t="e">
        <f t="shared" ref="KGO36" si="7619">+CONCATENATE(KGP36,KGR36)</f>
        <v>#REF!</v>
      </c>
      <c r="KGP36" s="273" t="e">
        <f t="shared" ref="KGP36" si="7620">+CONCATENATE(KGQ36,KGS36)</f>
        <v>#REF!</v>
      </c>
      <c r="KGQ36" s="273" t="e">
        <f t="shared" ref="KGQ36" si="7621">+CONCATENATE(KGR36,KGT36)</f>
        <v>#REF!</v>
      </c>
      <c r="KGR36" s="273" t="e">
        <f t="shared" ref="KGR36" si="7622">+CONCATENATE(KGS36,KGU36)</f>
        <v>#REF!</v>
      </c>
      <c r="KGS36" s="273" t="e">
        <f t="shared" ref="KGS36" si="7623">+CONCATENATE(KGT36,KGV36)</f>
        <v>#REF!</v>
      </c>
      <c r="KGT36" s="273" t="e">
        <f t="shared" ref="KGT36" si="7624">+CONCATENATE(KGU36,KGW36)</f>
        <v>#REF!</v>
      </c>
      <c r="KGU36" s="273" t="e">
        <f t="shared" ref="KGU36" si="7625">+CONCATENATE(KGV36,KGX36)</f>
        <v>#REF!</v>
      </c>
      <c r="KGV36" s="273" t="e">
        <f t="shared" ref="KGV36" si="7626">+CONCATENATE(KGW36,KGY36)</f>
        <v>#REF!</v>
      </c>
      <c r="KGW36" s="273" t="e">
        <f t="shared" ref="KGW36" si="7627">+CONCATENATE(KGX36,KGZ36)</f>
        <v>#REF!</v>
      </c>
      <c r="KGX36" s="273" t="e">
        <f t="shared" ref="KGX36" si="7628">+CONCATENATE(KGY36,KHA36)</f>
        <v>#REF!</v>
      </c>
      <c r="KGY36" s="273" t="e">
        <f t="shared" ref="KGY36" si="7629">+CONCATENATE(KGZ36,KHB36)</f>
        <v>#REF!</v>
      </c>
      <c r="KGZ36" s="273" t="e">
        <f t="shared" ref="KGZ36" si="7630">+CONCATENATE(KHA36,KHC36)</f>
        <v>#REF!</v>
      </c>
      <c r="KHA36" s="273" t="e">
        <f t="shared" ref="KHA36" si="7631">+CONCATENATE(KHB36,KHD36)</f>
        <v>#REF!</v>
      </c>
      <c r="KHB36" s="273" t="e">
        <f t="shared" ref="KHB36" si="7632">+CONCATENATE(KHC36,KHE36)</f>
        <v>#REF!</v>
      </c>
      <c r="KHC36" s="273" t="e">
        <f t="shared" ref="KHC36" si="7633">+CONCATENATE(KHD36,KHF36)</f>
        <v>#REF!</v>
      </c>
      <c r="KHD36" s="273" t="e">
        <f t="shared" ref="KHD36" si="7634">+CONCATENATE(KHE36,KHG36)</f>
        <v>#REF!</v>
      </c>
      <c r="KHE36" s="273" t="e">
        <f t="shared" ref="KHE36" si="7635">+CONCATENATE(KHF36,KHH36)</f>
        <v>#REF!</v>
      </c>
      <c r="KHF36" s="273" t="e">
        <f t="shared" ref="KHF36" si="7636">+CONCATENATE(KHG36,KHI36)</f>
        <v>#REF!</v>
      </c>
      <c r="KHG36" s="273" t="e">
        <f t="shared" ref="KHG36" si="7637">+CONCATENATE(KHH36,KHJ36)</f>
        <v>#REF!</v>
      </c>
      <c r="KHH36" s="273" t="e">
        <f t="shared" ref="KHH36" si="7638">+CONCATENATE(KHI36,KHK36)</f>
        <v>#REF!</v>
      </c>
      <c r="KHI36" s="273" t="e">
        <f t="shared" ref="KHI36" si="7639">+CONCATENATE(KHJ36,KHL36)</f>
        <v>#REF!</v>
      </c>
      <c r="KHJ36" s="273" t="e">
        <f t="shared" ref="KHJ36" si="7640">+CONCATENATE(KHK36,KHM36)</f>
        <v>#REF!</v>
      </c>
      <c r="KHK36" s="273" t="e">
        <f t="shared" ref="KHK36" si="7641">+CONCATENATE(KHL36,KHN36)</f>
        <v>#REF!</v>
      </c>
      <c r="KHL36" s="273" t="e">
        <f t="shared" ref="KHL36" si="7642">+CONCATENATE(KHM36,KHO36)</f>
        <v>#REF!</v>
      </c>
      <c r="KHM36" s="273" t="e">
        <f t="shared" ref="KHM36" si="7643">+CONCATENATE(KHN36,KHP36)</f>
        <v>#REF!</v>
      </c>
      <c r="KHN36" s="273" t="e">
        <f t="shared" ref="KHN36" si="7644">+CONCATENATE(KHO36,KHQ36)</f>
        <v>#REF!</v>
      </c>
      <c r="KHO36" s="273" t="e">
        <f t="shared" ref="KHO36" si="7645">+CONCATENATE(KHP36,KHR36)</f>
        <v>#REF!</v>
      </c>
      <c r="KHP36" s="273" t="e">
        <f t="shared" ref="KHP36" si="7646">+CONCATENATE(KHQ36,KHS36)</f>
        <v>#REF!</v>
      </c>
      <c r="KHQ36" s="273" t="e">
        <f t="shared" ref="KHQ36" si="7647">+CONCATENATE(KHR36,KHT36)</f>
        <v>#REF!</v>
      </c>
      <c r="KHR36" s="273" t="e">
        <f t="shared" ref="KHR36" si="7648">+CONCATENATE(KHS36,KHU36)</f>
        <v>#REF!</v>
      </c>
      <c r="KHS36" s="273" t="e">
        <f t="shared" ref="KHS36" si="7649">+CONCATENATE(KHT36,KHV36)</f>
        <v>#REF!</v>
      </c>
      <c r="KHT36" s="273" t="e">
        <f t="shared" ref="KHT36" si="7650">+CONCATENATE(KHU36,KHW36)</f>
        <v>#REF!</v>
      </c>
      <c r="KHU36" s="273" t="e">
        <f t="shared" ref="KHU36" si="7651">+CONCATENATE(KHV36,KHX36)</f>
        <v>#REF!</v>
      </c>
      <c r="KHV36" s="273" t="e">
        <f t="shared" ref="KHV36" si="7652">+CONCATENATE(KHW36,KHY36)</f>
        <v>#REF!</v>
      </c>
      <c r="KHW36" s="273" t="e">
        <f t="shared" ref="KHW36" si="7653">+CONCATENATE(KHX36,KHZ36)</f>
        <v>#REF!</v>
      </c>
      <c r="KHX36" s="273" t="e">
        <f t="shared" ref="KHX36" si="7654">+CONCATENATE(KHY36,KIA36)</f>
        <v>#REF!</v>
      </c>
      <c r="KHY36" s="273" t="e">
        <f t="shared" ref="KHY36" si="7655">+CONCATENATE(KHZ36,KIB36)</f>
        <v>#REF!</v>
      </c>
      <c r="KHZ36" s="273" t="e">
        <f t="shared" ref="KHZ36" si="7656">+CONCATENATE(KIA36,KIC36)</f>
        <v>#REF!</v>
      </c>
      <c r="KIA36" s="273" t="e">
        <f t="shared" ref="KIA36" si="7657">+CONCATENATE(KIB36,KID36)</f>
        <v>#REF!</v>
      </c>
      <c r="KIB36" s="273" t="e">
        <f t="shared" ref="KIB36" si="7658">+CONCATENATE(KIC36,KIE36)</f>
        <v>#REF!</v>
      </c>
      <c r="KIC36" s="273" t="e">
        <f t="shared" ref="KIC36" si="7659">+CONCATENATE(KID36,KIF36)</f>
        <v>#REF!</v>
      </c>
      <c r="KID36" s="273" t="e">
        <f t="shared" ref="KID36" si="7660">+CONCATENATE(KIE36,KIG36)</f>
        <v>#REF!</v>
      </c>
      <c r="KIE36" s="273" t="e">
        <f t="shared" ref="KIE36" si="7661">+CONCATENATE(KIF36,KIH36)</f>
        <v>#REF!</v>
      </c>
      <c r="KIF36" s="273" t="e">
        <f t="shared" ref="KIF36" si="7662">+CONCATENATE(KIG36,KII36)</f>
        <v>#REF!</v>
      </c>
      <c r="KIG36" s="273" t="e">
        <f t="shared" ref="KIG36" si="7663">+CONCATENATE(KIH36,KIJ36)</f>
        <v>#REF!</v>
      </c>
      <c r="KIH36" s="273" t="e">
        <f t="shared" ref="KIH36" si="7664">+CONCATENATE(KII36,KIK36)</f>
        <v>#REF!</v>
      </c>
      <c r="KII36" s="273" t="e">
        <f t="shared" ref="KII36" si="7665">+CONCATENATE(KIJ36,KIL36)</f>
        <v>#REF!</v>
      </c>
      <c r="KIJ36" s="273" t="e">
        <f t="shared" ref="KIJ36" si="7666">+CONCATENATE(KIK36,KIM36)</f>
        <v>#REF!</v>
      </c>
      <c r="KIK36" s="273" t="e">
        <f t="shared" ref="KIK36" si="7667">+CONCATENATE(KIL36,KIN36)</f>
        <v>#REF!</v>
      </c>
      <c r="KIL36" s="273" t="e">
        <f t="shared" ref="KIL36" si="7668">+CONCATENATE(KIM36,KIO36)</f>
        <v>#REF!</v>
      </c>
      <c r="KIM36" s="273" t="e">
        <f t="shared" ref="KIM36" si="7669">+CONCATENATE(KIN36,KIP36)</f>
        <v>#REF!</v>
      </c>
      <c r="KIN36" s="273" t="e">
        <f t="shared" ref="KIN36" si="7670">+CONCATENATE(KIO36,KIQ36)</f>
        <v>#REF!</v>
      </c>
      <c r="KIO36" s="273" t="e">
        <f t="shared" ref="KIO36" si="7671">+CONCATENATE(KIP36,KIR36)</f>
        <v>#REF!</v>
      </c>
      <c r="KIP36" s="273" t="e">
        <f t="shared" ref="KIP36" si="7672">+CONCATENATE(KIQ36,KIS36)</f>
        <v>#REF!</v>
      </c>
      <c r="KIQ36" s="273" t="e">
        <f t="shared" ref="KIQ36" si="7673">+CONCATENATE(KIR36,KIT36)</f>
        <v>#REF!</v>
      </c>
      <c r="KIR36" s="273" t="e">
        <f t="shared" ref="KIR36" si="7674">+CONCATENATE(KIS36,KIU36)</f>
        <v>#REF!</v>
      </c>
      <c r="KIS36" s="273" t="e">
        <f t="shared" ref="KIS36" si="7675">+CONCATENATE(KIT36,KIV36)</f>
        <v>#REF!</v>
      </c>
      <c r="KIT36" s="273" t="e">
        <f t="shared" ref="KIT36" si="7676">+CONCATENATE(KIU36,KIW36)</f>
        <v>#REF!</v>
      </c>
      <c r="KIU36" s="273" t="e">
        <f t="shared" ref="KIU36" si="7677">+CONCATENATE(KIV36,KIX36)</f>
        <v>#REF!</v>
      </c>
      <c r="KIV36" s="273" t="e">
        <f t="shared" ref="KIV36" si="7678">+CONCATENATE(KIW36,KIY36)</f>
        <v>#REF!</v>
      </c>
      <c r="KIW36" s="273" t="e">
        <f t="shared" ref="KIW36" si="7679">+CONCATENATE(KIX36,KIZ36)</f>
        <v>#REF!</v>
      </c>
      <c r="KIX36" s="273" t="e">
        <f t="shared" ref="KIX36" si="7680">+CONCATENATE(KIY36,KJA36)</f>
        <v>#REF!</v>
      </c>
      <c r="KIY36" s="273" t="e">
        <f t="shared" ref="KIY36" si="7681">+CONCATENATE(KIZ36,KJB36)</f>
        <v>#REF!</v>
      </c>
      <c r="KIZ36" s="273" t="e">
        <f t="shared" ref="KIZ36" si="7682">+CONCATENATE(KJA36,KJC36)</f>
        <v>#REF!</v>
      </c>
      <c r="KJA36" s="273" t="e">
        <f t="shared" ref="KJA36" si="7683">+CONCATENATE(KJB36,KJD36)</f>
        <v>#REF!</v>
      </c>
      <c r="KJB36" s="273" t="e">
        <f t="shared" ref="KJB36" si="7684">+CONCATENATE(KJC36,KJE36)</f>
        <v>#REF!</v>
      </c>
      <c r="KJC36" s="273" t="e">
        <f t="shared" ref="KJC36" si="7685">+CONCATENATE(KJD36,KJF36)</f>
        <v>#REF!</v>
      </c>
      <c r="KJD36" s="273" t="e">
        <f t="shared" ref="KJD36" si="7686">+CONCATENATE(KJE36,KJG36)</f>
        <v>#REF!</v>
      </c>
      <c r="KJE36" s="273" t="e">
        <f t="shared" ref="KJE36" si="7687">+CONCATENATE(KJF36,KJH36)</f>
        <v>#REF!</v>
      </c>
      <c r="KJF36" s="273" t="e">
        <f t="shared" ref="KJF36" si="7688">+CONCATENATE(KJG36,KJI36)</f>
        <v>#REF!</v>
      </c>
      <c r="KJG36" s="273" t="e">
        <f t="shared" ref="KJG36" si="7689">+CONCATENATE(KJH36,KJJ36)</f>
        <v>#REF!</v>
      </c>
      <c r="KJH36" s="273" t="e">
        <f t="shared" ref="KJH36" si="7690">+CONCATENATE(KJI36,KJK36)</f>
        <v>#REF!</v>
      </c>
      <c r="KJI36" s="273" t="e">
        <f t="shared" ref="KJI36" si="7691">+CONCATENATE(KJJ36,KJL36)</f>
        <v>#REF!</v>
      </c>
      <c r="KJJ36" s="273" t="e">
        <f t="shared" ref="KJJ36" si="7692">+CONCATENATE(KJK36,KJM36)</f>
        <v>#REF!</v>
      </c>
      <c r="KJK36" s="273" t="e">
        <f t="shared" ref="KJK36" si="7693">+CONCATENATE(KJL36,KJN36)</f>
        <v>#REF!</v>
      </c>
      <c r="KJL36" s="273" t="e">
        <f t="shared" ref="KJL36" si="7694">+CONCATENATE(KJM36,KJO36)</f>
        <v>#REF!</v>
      </c>
      <c r="KJM36" s="273" t="e">
        <f t="shared" ref="KJM36" si="7695">+CONCATENATE(KJN36,KJP36)</f>
        <v>#REF!</v>
      </c>
      <c r="KJN36" s="273" t="e">
        <f t="shared" ref="KJN36" si="7696">+CONCATENATE(KJO36,KJQ36)</f>
        <v>#REF!</v>
      </c>
      <c r="KJO36" s="273" t="e">
        <f t="shared" ref="KJO36" si="7697">+CONCATENATE(KJP36,KJR36)</f>
        <v>#REF!</v>
      </c>
      <c r="KJP36" s="273" t="e">
        <f t="shared" ref="KJP36" si="7698">+CONCATENATE(KJQ36,KJS36)</f>
        <v>#REF!</v>
      </c>
      <c r="KJQ36" s="273" t="e">
        <f t="shared" ref="KJQ36" si="7699">+CONCATENATE(KJR36,KJT36)</f>
        <v>#REF!</v>
      </c>
      <c r="KJR36" s="273" t="e">
        <f t="shared" ref="KJR36" si="7700">+CONCATENATE(KJS36,KJU36)</f>
        <v>#REF!</v>
      </c>
      <c r="KJS36" s="273" t="e">
        <f t="shared" ref="KJS36" si="7701">+CONCATENATE(KJT36,KJV36)</f>
        <v>#REF!</v>
      </c>
      <c r="KJT36" s="273" t="e">
        <f t="shared" ref="KJT36" si="7702">+CONCATENATE(KJU36,KJW36)</f>
        <v>#REF!</v>
      </c>
      <c r="KJU36" s="273" t="e">
        <f t="shared" ref="KJU36" si="7703">+CONCATENATE(KJV36,KJX36)</f>
        <v>#REF!</v>
      </c>
      <c r="KJV36" s="273" t="e">
        <f t="shared" ref="KJV36" si="7704">+CONCATENATE(KJW36,KJY36)</f>
        <v>#REF!</v>
      </c>
      <c r="KJW36" s="273" t="e">
        <f t="shared" ref="KJW36" si="7705">+CONCATENATE(KJX36,KJZ36)</f>
        <v>#REF!</v>
      </c>
      <c r="KJX36" s="273" t="e">
        <f t="shared" ref="KJX36" si="7706">+CONCATENATE(KJY36,KKA36)</f>
        <v>#REF!</v>
      </c>
      <c r="KJY36" s="273" t="e">
        <f t="shared" ref="KJY36" si="7707">+CONCATENATE(KJZ36,KKB36)</f>
        <v>#REF!</v>
      </c>
      <c r="KJZ36" s="273" t="e">
        <f t="shared" ref="KJZ36" si="7708">+CONCATENATE(KKA36,KKC36)</f>
        <v>#REF!</v>
      </c>
      <c r="KKA36" s="273" t="e">
        <f t="shared" ref="KKA36" si="7709">+CONCATENATE(KKB36,KKD36)</f>
        <v>#REF!</v>
      </c>
      <c r="KKB36" s="273" t="e">
        <f t="shared" ref="KKB36" si="7710">+CONCATENATE(KKC36,KKE36)</f>
        <v>#REF!</v>
      </c>
      <c r="KKC36" s="273" t="e">
        <f t="shared" ref="KKC36" si="7711">+CONCATENATE(KKD36,KKF36)</f>
        <v>#REF!</v>
      </c>
      <c r="KKD36" s="273" t="e">
        <f t="shared" ref="KKD36" si="7712">+CONCATENATE(KKE36,KKG36)</f>
        <v>#REF!</v>
      </c>
      <c r="KKE36" s="273" t="e">
        <f t="shared" ref="KKE36" si="7713">+CONCATENATE(KKF36,KKH36)</f>
        <v>#REF!</v>
      </c>
      <c r="KKF36" s="273" t="e">
        <f t="shared" ref="KKF36" si="7714">+CONCATENATE(KKG36,KKI36)</f>
        <v>#REF!</v>
      </c>
      <c r="KKG36" s="273" t="e">
        <f t="shared" ref="KKG36" si="7715">+CONCATENATE(KKH36,KKJ36)</f>
        <v>#REF!</v>
      </c>
      <c r="KKH36" s="273" t="e">
        <f t="shared" ref="KKH36" si="7716">+CONCATENATE(KKI36,KKK36)</f>
        <v>#REF!</v>
      </c>
      <c r="KKI36" s="273" t="e">
        <f t="shared" ref="KKI36" si="7717">+CONCATENATE(KKJ36,KKL36)</f>
        <v>#REF!</v>
      </c>
      <c r="KKJ36" s="273" t="e">
        <f t="shared" ref="KKJ36" si="7718">+CONCATENATE(KKK36,KKM36)</f>
        <v>#REF!</v>
      </c>
      <c r="KKK36" s="273" t="e">
        <f t="shared" ref="KKK36" si="7719">+CONCATENATE(KKL36,KKN36)</f>
        <v>#REF!</v>
      </c>
      <c r="KKL36" s="273" t="e">
        <f t="shared" ref="KKL36" si="7720">+CONCATENATE(KKM36,KKO36)</f>
        <v>#REF!</v>
      </c>
      <c r="KKM36" s="273" t="e">
        <f t="shared" ref="KKM36" si="7721">+CONCATENATE(KKN36,KKP36)</f>
        <v>#REF!</v>
      </c>
      <c r="KKN36" s="273" t="e">
        <f t="shared" ref="KKN36" si="7722">+CONCATENATE(KKO36,KKQ36)</f>
        <v>#REF!</v>
      </c>
      <c r="KKO36" s="273" t="e">
        <f t="shared" ref="KKO36" si="7723">+CONCATENATE(KKP36,KKR36)</f>
        <v>#REF!</v>
      </c>
      <c r="KKP36" s="273" t="e">
        <f t="shared" ref="KKP36" si="7724">+CONCATENATE(KKQ36,KKS36)</f>
        <v>#REF!</v>
      </c>
      <c r="KKQ36" s="273" t="e">
        <f t="shared" ref="KKQ36" si="7725">+CONCATENATE(KKR36,KKT36)</f>
        <v>#REF!</v>
      </c>
      <c r="KKR36" s="273" t="e">
        <f t="shared" ref="KKR36" si="7726">+CONCATENATE(KKS36,KKU36)</f>
        <v>#REF!</v>
      </c>
      <c r="KKS36" s="273" t="e">
        <f t="shared" ref="KKS36" si="7727">+CONCATENATE(KKT36,KKV36)</f>
        <v>#REF!</v>
      </c>
      <c r="KKT36" s="273" t="e">
        <f t="shared" ref="KKT36" si="7728">+CONCATENATE(KKU36,KKW36)</f>
        <v>#REF!</v>
      </c>
      <c r="KKU36" s="273" t="e">
        <f t="shared" ref="KKU36" si="7729">+CONCATENATE(KKV36,KKX36)</f>
        <v>#REF!</v>
      </c>
      <c r="KKV36" s="273" t="e">
        <f t="shared" ref="KKV36" si="7730">+CONCATENATE(KKW36,KKY36)</f>
        <v>#REF!</v>
      </c>
      <c r="KKW36" s="273" t="e">
        <f t="shared" ref="KKW36" si="7731">+CONCATENATE(KKX36,KKZ36)</f>
        <v>#REF!</v>
      </c>
      <c r="KKX36" s="273" t="e">
        <f t="shared" ref="KKX36" si="7732">+CONCATENATE(KKY36,KLA36)</f>
        <v>#REF!</v>
      </c>
      <c r="KKY36" s="273" t="e">
        <f t="shared" ref="KKY36" si="7733">+CONCATENATE(KKZ36,KLB36)</f>
        <v>#REF!</v>
      </c>
      <c r="KKZ36" s="273" t="e">
        <f t="shared" ref="KKZ36" si="7734">+CONCATENATE(KLA36,KLC36)</f>
        <v>#REF!</v>
      </c>
      <c r="KLA36" s="273" t="e">
        <f t="shared" ref="KLA36" si="7735">+CONCATENATE(KLB36,KLD36)</f>
        <v>#REF!</v>
      </c>
      <c r="KLB36" s="273" t="e">
        <f t="shared" ref="KLB36" si="7736">+CONCATENATE(KLC36,KLE36)</f>
        <v>#REF!</v>
      </c>
      <c r="KLC36" s="273" t="e">
        <f t="shared" ref="KLC36" si="7737">+CONCATENATE(KLD36,KLF36)</f>
        <v>#REF!</v>
      </c>
      <c r="KLD36" s="273" t="e">
        <f t="shared" ref="KLD36" si="7738">+CONCATENATE(KLE36,KLG36)</f>
        <v>#REF!</v>
      </c>
      <c r="KLE36" s="273" t="e">
        <f t="shared" ref="KLE36" si="7739">+CONCATENATE(KLF36,KLH36)</f>
        <v>#REF!</v>
      </c>
      <c r="KLF36" s="273" t="e">
        <f t="shared" ref="KLF36" si="7740">+CONCATENATE(KLG36,KLI36)</f>
        <v>#REF!</v>
      </c>
      <c r="KLG36" s="273" t="e">
        <f t="shared" ref="KLG36" si="7741">+CONCATENATE(KLH36,KLJ36)</f>
        <v>#REF!</v>
      </c>
      <c r="KLH36" s="273" t="e">
        <f t="shared" ref="KLH36" si="7742">+CONCATENATE(KLI36,KLK36)</f>
        <v>#REF!</v>
      </c>
      <c r="KLI36" s="273" t="e">
        <f t="shared" ref="KLI36" si="7743">+CONCATENATE(KLJ36,KLL36)</f>
        <v>#REF!</v>
      </c>
      <c r="KLJ36" s="273" t="e">
        <f t="shared" ref="KLJ36" si="7744">+CONCATENATE(KLK36,KLM36)</f>
        <v>#REF!</v>
      </c>
      <c r="KLK36" s="273" t="e">
        <f t="shared" ref="KLK36" si="7745">+CONCATENATE(KLL36,KLN36)</f>
        <v>#REF!</v>
      </c>
      <c r="KLL36" s="273" t="e">
        <f t="shared" ref="KLL36" si="7746">+CONCATENATE(KLM36,KLO36)</f>
        <v>#REF!</v>
      </c>
      <c r="KLM36" s="273" t="e">
        <f t="shared" ref="KLM36" si="7747">+CONCATENATE(KLN36,KLP36)</f>
        <v>#REF!</v>
      </c>
      <c r="KLN36" s="273" t="e">
        <f t="shared" ref="KLN36" si="7748">+CONCATENATE(KLO36,KLQ36)</f>
        <v>#REF!</v>
      </c>
      <c r="KLO36" s="273" t="e">
        <f t="shared" ref="KLO36" si="7749">+CONCATENATE(KLP36,KLR36)</f>
        <v>#REF!</v>
      </c>
      <c r="KLP36" s="273" t="e">
        <f t="shared" ref="KLP36" si="7750">+CONCATENATE(KLQ36,KLS36)</f>
        <v>#REF!</v>
      </c>
      <c r="KLQ36" s="273" t="e">
        <f t="shared" ref="KLQ36" si="7751">+CONCATENATE(KLR36,KLT36)</f>
        <v>#REF!</v>
      </c>
      <c r="KLR36" s="273" t="e">
        <f t="shared" ref="KLR36" si="7752">+CONCATENATE(KLS36,KLU36)</f>
        <v>#REF!</v>
      </c>
      <c r="KLS36" s="273" t="e">
        <f t="shared" ref="KLS36" si="7753">+CONCATENATE(KLT36,KLV36)</f>
        <v>#REF!</v>
      </c>
      <c r="KLT36" s="273" t="e">
        <f t="shared" ref="KLT36" si="7754">+CONCATENATE(KLU36,KLW36)</f>
        <v>#REF!</v>
      </c>
      <c r="KLU36" s="273" t="e">
        <f t="shared" ref="KLU36" si="7755">+CONCATENATE(KLV36,KLX36)</f>
        <v>#REF!</v>
      </c>
      <c r="KLV36" s="273" t="e">
        <f t="shared" ref="KLV36" si="7756">+CONCATENATE(KLW36,KLY36)</f>
        <v>#REF!</v>
      </c>
      <c r="KLW36" s="273" t="e">
        <f t="shared" ref="KLW36" si="7757">+CONCATENATE(KLX36,KLZ36)</f>
        <v>#REF!</v>
      </c>
      <c r="KLX36" s="273" t="e">
        <f t="shared" ref="KLX36" si="7758">+CONCATENATE(KLY36,KMA36)</f>
        <v>#REF!</v>
      </c>
      <c r="KLY36" s="273" t="e">
        <f t="shared" ref="KLY36" si="7759">+CONCATENATE(KLZ36,KMB36)</f>
        <v>#REF!</v>
      </c>
      <c r="KLZ36" s="273" t="e">
        <f t="shared" ref="KLZ36" si="7760">+CONCATENATE(KMA36,KMC36)</f>
        <v>#REF!</v>
      </c>
      <c r="KMA36" s="273" t="e">
        <f t="shared" ref="KMA36" si="7761">+CONCATENATE(KMB36,KMD36)</f>
        <v>#REF!</v>
      </c>
      <c r="KMB36" s="273" t="e">
        <f t="shared" ref="KMB36" si="7762">+CONCATENATE(KMC36,KME36)</f>
        <v>#REF!</v>
      </c>
      <c r="KMC36" s="273" t="e">
        <f t="shared" ref="KMC36" si="7763">+CONCATENATE(KMD36,KMF36)</f>
        <v>#REF!</v>
      </c>
      <c r="KMD36" s="273" t="e">
        <f t="shared" ref="KMD36" si="7764">+CONCATENATE(KME36,KMG36)</f>
        <v>#REF!</v>
      </c>
      <c r="KME36" s="273" t="e">
        <f t="shared" ref="KME36" si="7765">+CONCATENATE(KMF36,KMH36)</f>
        <v>#REF!</v>
      </c>
      <c r="KMF36" s="273" t="e">
        <f t="shared" ref="KMF36" si="7766">+CONCATENATE(KMG36,KMI36)</f>
        <v>#REF!</v>
      </c>
      <c r="KMG36" s="273" t="e">
        <f t="shared" ref="KMG36" si="7767">+CONCATENATE(KMH36,KMJ36)</f>
        <v>#REF!</v>
      </c>
      <c r="KMH36" s="273" t="e">
        <f t="shared" ref="KMH36" si="7768">+CONCATENATE(KMI36,KMK36)</f>
        <v>#REF!</v>
      </c>
      <c r="KMI36" s="273" t="e">
        <f t="shared" ref="KMI36" si="7769">+CONCATENATE(KMJ36,KML36)</f>
        <v>#REF!</v>
      </c>
      <c r="KMJ36" s="273" t="e">
        <f t="shared" ref="KMJ36" si="7770">+CONCATENATE(KMK36,KMM36)</f>
        <v>#REF!</v>
      </c>
      <c r="KMK36" s="273" t="e">
        <f t="shared" ref="KMK36" si="7771">+CONCATENATE(KML36,KMN36)</f>
        <v>#REF!</v>
      </c>
      <c r="KML36" s="273" t="e">
        <f t="shared" ref="KML36" si="7772">+CONCATENATE(KMM36,KMO36)</f>
        <v>#REF!</v>
      </c>
      <c r="KMM36" s="273" t="e">
        <f t="shared" ref="KMM36" si="7773">+CONCATENATE(KMN36,KMP36)</f>
        <v>#REF!</v>
      </c>
      <c r="KMN36" s="273" t="e">
        <f t="shared" ref="KMN36" si="7774">+CONCATENATE(KMO36,KMQ36)</f>
        <v>#REF!</v>
      </c>
      <c r="KMO36" s="273" t="e">
        <f t="shared" ref="KMO36" si="7775">+CONCATENATE(KMP36,KMR36)</f>
        <v>#REF!</v>
      </c>
      <c r="KMP36" s="273" t="e">
        <f t="shared" ref="KMP36" si="7776">+CONCATENATE(KMQ36,KMS36)</f>
        <v>#REF!</v>
      </c>
      <c r="KMQ36" s="273" t="e">
        <f t="shared" ref="KMQ36" si="7777">+CONCATENATE(KMR36,KMT36)</f>
        <v>#REF!</v>
      </c>
      <c r="KMR36" s="273" t="e">
        <f t="shared" ref="KMR36" si="7778">+CONCATENATE(KMS36,KMU36)</f>
        <v>#REF!</v>
      </c>
      <c r="KMS36" s="273" t="e">
        <f t="shared" ref="KMS36" si="7779">+CONCATENATE(KMT36,KMV36)</f>
        <v>#REF!</v>
      </c>
      <c r="KMT36" s="273" t="e">
        <f t="shared" ref="KMT36" si="7780">+CONCATENATE(KMU36,KMW36)</f>
        <v>#REF!</v>
      </c>
      <c r="KMU36" s="273" t="e">
        <f t="shared" ref="KMU36" si="7781">+CONCATENATE(KMV36,KMX36)</f>
        <v>#REF!</v>
      </c>
      <c r="KMV36" s="273" t="e">
        <f t="shared" ref="KMV36" si="7782">+CONCATENATE(KMW36,KMY36)</f>
        <v>#REF!</v>
      </c>
      <c r="KMW36" s="273" t="e">
        <f t="shared" ref="KMW36" si="7783">+CONCATENATE(KMX36,KMZ36)</f>
        <v>#REF!</v>
      </c>
      <c r="KMX36" s="273" t="e">
        <f t="shared" ref="KMX36" si="7784">+CONCATENATE(KMY36,KNA36)</f>
        <v>#REF!</v>
      </c>
      <c r="KMY36" s="273" t="e">
        <f t="shared" ref="KMY36" si="7785">+CONCATENATE(KMZ36,KNB36)</f>
        <v>#REF!</v>
      </c>
      <c r="KMZ36" s="273" t="e">
        <f t="shared" ref="KMZ36" si="7786">+CONCATENATE(KNA36,KNC36)</f>
        <v>#REF!</v>
      </c>
      <c r="KNA36" s="273" t="e">
        <f t="shared" ref="KNA36" si="7787">+CONCATENATE(KNB36,KND36)</f>
        <v>#REF!</v>
      </c>
      <c r="KNB36" s="273" t="e">
        <f t="shared" ref="KNB36" si="7788">+CONCATENATE(KNC36,KNE36)</f>
        <v>#REF!</v>
      </c>
      <c r="KNC36" s="273" t="e">
        <f t="shared" ref="KNC36" si="7789">+CONCATENATE(KND36,KNF36)</f>
        <v>#REF!</v>
      </c>
      <c r="KND36" s="273" t="e">
        <f t="shared" ref="KND36" si="7790">+CONCATENATE(KNE36,KNG36)</f>
        <v>#REF!</v>
      </c>
      <c r="KNE36" s="273" t="e">
        <f t="shared" ref="KNE36" si="7791">+CONCATENATE(KNF36,KNH36)</f>
        <v>#REF!</v>
      </c>
      <c r="KNF36" s="273" t="e">
        <f t="shared" ref="KNF36" si="7792">+CONCATENATE(KNG36,KNI36)</f>
        <v>#REF!</v>
      </c>
      <c r="KNG36" s="273" t="e">
        <f t="shared" ref="KNG36" si="7793">+CONCATENATE(KNH36,KNJ36)</f>
        <v>#REF!</v>
      </c>
      <c r="KNH36" s="273" t="e">
        <f t="shared" ref="KNH36" si="7794">+CONCATENATE(KNI36,KNK36)</f>
        <v>#REF!</v>
      </c>
      <c r="KNI36" s="273" t="e">
        <f t="shared" ref="KNI36" si="7795">+CONCATENATE(KNJ36,KNL36)</f>
        <v>#REF!</v>
      </c>
      <c r="KNJ36" s="273" t="e">
        <f t="shared" ref="KNJ36" si="7796">+CONCATENATE(KNK36,KNM36)</f>
        <v>#REF!</v>
      </c>
      <c r="KNK36" s="273" t="e">
        <f t="shared" ref="KNK36" si="7797">+CONCATENATE(KNL36,KNN36)</f>
        <v>#REF!</v>
      </c>
      <c r="KNL36" s="273" t="e">
        <f t="shared" ref="KNL36" si="7798">+CONCATENATE(KNM36,KNO36)</f>
        <v>#REF!</v>
      </c>
      <c r="KNM36" s="273" t="e">
        <f t="shared" ref="KNM36" si="7799">+CONCATENATE(KNN36,KNP36)</f>
        <v>#REF!</v>
      </c>
      <c r="KNN36" s="273" t="e">
        <f t="shared" ref="KNN36" si="7800">+CONCATENATE(KNO36,KNQ36)</f>
        <v>#REF!</v>
      </c>
      <c r="KNO36" s="273" t="e">
        <f t="shared" ref="KNO36" si="7801">+CONCATENATE(KNP36,KNR36)</f>
        <v>#REF!</v>
      </c>
      <c r="KNP36" s="273" t="e">
        <f t="shared" ref="KNP36" si="7802">+CONCATENATE(KNQ36,KNS36)</f>
        <v>#REF!</v>
      </c>
      <c r="KNQ36" s="273" t="e">
        <f t="shared" ref="KNQ36" si="7803">+CONCATENATE(KNR36,KNT36)</f>
        <v>#REF!</v>
      </c>
      <c r="KNR36" s="273" t="e">
        <f t="shared" ref="KNR36" si="7804">+CONCATENATE(KNS36,KNU36)</f>
        <v>#REF!</v>
      </c>
      <c r="KNS36" s="273" t="e">
        <f t="shared" ref="KNS36" si="7805">+CONCATENATE(KNT36,KNV36)</f>
        <v>#REF!</v>
      </c>
      <c r="KNT36" s="273" t="e">
        <f t="shared" ref="KNT36" si="7806">+CONCATENATE(KNU36,KNW36)</f>
        <v>#REF!</v>
      </c>
      <c r="KNU36" s="273" t="e">
        <f t="shared" ref="KNU36" si="7807">+CONCATENATE(KNV36,KNX36)</f>
        <v>#REF!</v>
      </c>
      <c r="KNV36" s="273" t="e">
        <f t="shared" ref="KNV36" si="7808">+CONCATENATE(KNW36,KNY36)</f>
        <v>#REF!</v>
      </c>
      <c r="KNW36" s="273" t="e">
        <f t="shared" ref="KNW36" si="7809">+CONCATENATE(KNX36,KNZ36)</f>
        <v>#REF!</v>
      </c>
      <c r="KNX36" s="273" t="e">
        <f t="shared" ref="KNX36" si="7810">+CONCATENATE(KNY36,KOA36)</f>
        <v>#REF!</v>
      </c>
      <c r="KNY36" s="273" t="e">
        <f t="shared" ref="KNY36" si="7811">+CONCATENATE(KNZ36,KOB36)</f>
        <v>#REF!</v>
      </c>
      <c r="KNZ36" s="273" t="e">
        <f t="shared" ref="KNZ36" si="7812">+CONCATENATE(KOA36,KOC36)</f>
        <v>#REF!</v>
      </c>
      <c r="KOA36" s="273" t="e">
        <f t="shared" ref="KOA36" si="7813">+CONCATENATE(KOB36,KOD36)</f>
        <v>#REF!</v>
      </c>
      <c r="KOB36" s="273" t="e">
        <f t="shared" ref="KOB36" si="7814">+CONCATENATE(KOC36,KOE36)</f>
        <v>#REF!</v>
      </c>
      <c r="KOC36" s="273" t="e">
        <f t="shared" ref="KOC36" si="7815">+CONCATENATE(KOD36,KOF36)</f>
        <v>#REF!</v>
      </c>
      <c r="KOD36" s="273" t="e">
        <f t="shared" ref="KOD36" si="7816">+CONCATENATE(KOE36,KOG36)</f>
        <v>#REF!</v>
      </c>
      <c r="KOE36" s="273" t="e">
        <f t="shared" ref="KOE36" si="7817">+CONCATENATE(KOF36,KOH36)</f>
        <v>#REF!</v>
      </c>
      <c r="KOF36" s="273" t="e">
        <f t="shared" ref="KOF36" si="7818">+CONCATENATE(KOG36,KOI36)</f>
        <v>#REF!</v>
      </c>
      <c r="KOG36" s="273" t="e">
        <f t="shared" ref="KOG36" si="7819">+CONCATENATE(KOH36,KOJ36)</f>
        <v>#REF!</v>
      </c>
      <c r="KOH36" s="273" t="e">
        <f t="shared" ref="KOH36" si="7820">+CONCATENATE(KOI36,KOK36)</f>
        <v>#REF!</v>
      </c>
      <c r="KOI36" s="273" t="e">
        <f t="shared" ref="KOI36" si="7821">+CONCATENATE(KOJ36,KOL36)</f>
        <v>#REF!</v>
      </c>
      <c r="KOJ36" s="273" t="e">
        <f t="shared" ref="KOJ36" si="7822">+CONCATENATE(KOK36,KOM36)</f>
        <v>#REF!</v>
      </c>
      <c r="KOK36" s="273" t="e">
        <f t="shared" ref="KOK36" si="7823">+CONCATENATE(KOL36,KON36)</f>
        <v>#REF!</v>
      </c>
      <c r="KOL36" s="273" t="e">
        <f t="shared" ref="KOL36" si="7824">+CONCATENATE(KOM36,KOO36)</f>
        <v>#REF!</v>
      </c>
      <c r="KOM36" s="273" t="e">
        <f t="shared" ref="KOM36" si="7825">+CONCATENATE(KON36,KOP36)</f>
        <v>#REF!</v>
      </c>
      <c r="KON36" s="273" t="e">
        <f t="shared" ref="KON36" si="7826">+CONCATENATE(KOO36,KOQ36)</f>
        <v>#REF!</v>
      </c>
      <c r="KOO36" s="273" t="e">
        <f t="shared" ref="KOO36" si="7827">+CONCATENATE(KOP36,KOR36)</f>
        <v>#REF!</v>
      </c>
      <c r="KOP36" s="273" t="e">
        <f t="shared" ref="KOP36" si="7828">+CONCATENATE(KOQ36,KOS36)</f>
        <v>#REF!</v>
      </c>
      <c r="KOQ36" s="273" t="e">
        <f t="shared" ref="KOQ36" si="7829">+CONCATENATE(KOR36,KOT36)</f>
        <v>#REF!</v>
      </c>
      <c r="KOR36" s="273" t="e">
        <f t="shared" ref="KOR36" si="7830">+CONCATENATE(KOS36,KOU36)</f>
        <v>#REF!</v>
      </c>
      <c r="KOS36" s="273" t="e">
        <f t="shared" ref="KOS36" si="7831">+CONCATENATE(KOT36,KOV36)</f>
        <v>#REF!</v>
      </c>
      <c r="KOT36" s="273" t="e">
        <f t="shared" ref="KOT36" si="7832">+CONCATENATE(KOU36,KOW36)</f>
        <v>#REF!</v>
      </c>
      <c r="KOU36" s="273" t="e">
        <f t="shared" ref="KOU36" si="7833">+CONCATENATE(KOV36,KOX36)</f>
        <v>#REF!</v>
      </c>
      <c r="KOV36" s="273" t="e">
        <f t="shared" ref="KOV36" si="7834">+CONCATENATE(KOW36,KOY36)</f>
        <v>#REF!</v>
      </c>
      <c r="KOW36" s="273" t="e">
        <f t="shared" ref="KOW36" si="7835">+CONCATENATE(KOX36,KOZ36)</f>
        <v>#REF!</v>
      </c>
      <c r="KOX36" s="273" t="e">
        <f t="shared" ref="KOX36" si="7836">+CONCATENATE(KOY36,KPA36)</f>
        <v>#REF!</v>
      </c>
      <c r="KOY36" s="273" t="e">
        <f t="shared" ref="KOY36" si="7837">+CONCATENATE(KOZ36,KPB36)</f>
        <v>#REF!</v>
      </c>
      <c r="KOZ36" s="273" t="e">
        <f t="shared" ref="KOZ36" si="7838">+CONCATENATE(KPA36,KPC36)</f>
        <v>#REF!</v>
      </c>
      <c r="KPA36" s="273" t="e">
        <f t="shared" ref="KPA36" si="7839">+CONCATENATE(KPB36,KPD36)</f>
        <v>#REF!</v>
      </c>
      <c r="KPB36" s="273" t="e">
        <f t="shared" ref="KPB36" si="7840">+CONCATENATE(KPC36,KPE36)</f>
        <v>#REF!</v>
      </c>
      <c r="KPC36" s="273" t="e">
        <f t="shared" ref="KPC36" si="7841">+CONCATENATE(KPD36,KPF36)</f>
        <v>#REF!</v>
      </c>
      <c r="KPD36" s="273" t="e">
        <f t="shared" ref="KPD36" si="7842">+CONCATENATE(KPE36,KPG36)</f>
        <v>#REF!</v>
      </c>
      <c r="KPE36" s="273" t="e">
        <f t="shared" ref="KPE36" si="7843">+CONCATENATE(KPF36,KPH36)</f>
        <v>#REF!</v>
      </c>
      <c r="KPF36" s="273" t="e">
        <f t="shared" ref="KPF36" si="7844">+CONCATENATE(KPG36,KPI36)</f>
        <v>#REF!</v>
      </c>
      <c r="KPG36" s="273" t="e">
        <f t="shared" ref="KPG36" si="7845">+CONCATENATE(KPH36,KPJ36)</f>
        <v>#REF!</v>
      </c>
      <c r="KPH36" s="273" t="e">
        <f t="shared" ref="KPH36" si="7846">+CONCATENATE(KPI36,KPK36)</f>
        <v>#REF!</v>
      </c>
      <c r="KPI36" s="273" t="e">
        <f t="shared" ref="KPI36" si="7847">+CONCATENATE(KPJ36,KPL36)</f>
        <v>#REF!</v>
      </c>
      <c r="KPJ36" s="273" t="e">
        <f t="shared" ref="KPJ36" si="7848">+CONCATENATE(KPK36,KPM36)</f>
        <v>#REF!</v>
      </c>
      <c r="KPK36" s="273" t="e">
        <f t="shared" ref="KPK36" si="7849">+CONCATENATE(KPL36,KPN36)</f>
        <v>#REF!</v>
      </c>
      <c r="KPL36" s="273" t="e">
        <f t="shared" ref="KPL36" si="7850">+CONCATENATE(KPM36,KPO36)</f>
        <v>#REF!</v>
      </c>
      <c r="KPM36" s="273" t="e">
        <f t="shared" ref="KPM36" si="7851">+CONCATENATE(KPN36,KPP36)</f>
        <v>#REF!</v>
      </c>
      <c r="KPN36" s="273" t="e">
        <f t="shared" ref="KPN36" si="7852">+CONCATENATE(KPO36,KPQ36)</f>
        <v>#REF!</v>
      </c>
      <c r="KPO36" s="273" t="e">
        <f t="shared" ref="KPO36" si="7853">+CONCATENATE(KPP36,KPR36)</f>
        <v>#REF!</v>
      </c>
      <c r="KPP36" s="273" t="e">
        <f t="shared" ref="KPP36" si="7854">+CONCATENATE(KPQ36,KPS36)</f>
        <v>#REF!</v>
      </c>
      <c r="KPQ36" s="273" t="e">
        <f t="shared" ref="KPQ36" si="7855">+CONCATENATE(KPR36,KPT36)</f>
        <v>#REF!</v>
      </c>
      <c r="KPR36" s="273" t="e">
        <f t="shared" ref="KPR36" si="7856">+CONCATENATE(KPS36,KPU36)</f>
        <v>#REF!</v>
      </c>
      <c r="KPS36" s="273" t="e">
        <f t="shared" ref="KPS36" si="7857">+CONCATENATE(KPT36,KPV36)</f>
        <v>#REF!</v>
      </c>
      <c r="KPT36" s="273" t="e">
        <f t="shared" ref="KPT36" si="7858">+CONCATENATE(KPU36,KPW36)</f>
        <v>#REF!</v>
      </c>
      <c r="KPU36" s="273" t="e">
        <f t="shared" ref="KPU36" si="7859">+CONCATENATE(KPV36,KPX36)</f>
        <v>#REF!</v>
      </c>
      <c r="KPV36" s="273" t="e">
        <f t="shared" ref="KPV36" si="7860">+CONCATENATE(KPW36,KPY36)</f>
        <v>#REF!</v>
      </c>
      <c r="KPW36" s="273" t="e">
        <f t="shared" ref="KPW36" si="7861">+CONCATENATE(KPX36,KPZ36)</f>
        <v>#REF!</v>
      </c>
      <c r="KPX36" s="273" t="e">
        <f t="shared" ref="KPX36" si="7862">+CONCATENATE(KPY36,KQA36)</f>
        <v>#REF!</v>
      </c>
      <c r="KPY36" s="273" t="e">
        <f t="shared" ref="KPY36" si="7863">+CONCATENATE(KPZ36,KQB36)</f>
        <v>#REF!</v>
      </c>
      <c r="KPZ36" s="273" t="e">
        <f t="shared" ref="KPZ36" si="7864">+CONCATENATE(KQA36,KQC36)</f>
        <v>#REF!</v>
      </c>
      <c r="KQA36" s="273" t="e">
        <f t="shared" ref="KQA36" si="7865">+CONCATENATE(KQB36,KQD36)</f>
        <v>#REF!</v>
      </c>
      <c r="KQB36" s="273" t="e">
        <f t="shared" ref="KQB36" si="7866">+CONCATENATE(KQC36,KQE36)</f>
        <v>#REF!</v>
      </c>
      <c r="KQC36" s="273" t="e">
        <f t="shared" ref="KQC36" si="7867">+CONCATENATE(KQD36,KQF36)</f>
        <v>#REF!</v>
      </c>
      <c r="KQD36" s="273" t="e">
        <f t="shared" ref="KQD36" si="7868">+CONCATENATE(KQE36,KQG36)</f>
        <v>#REF!</v>
      </c>
      <c r="KQE36" s="273" t="e">
        <f t="shared" ref="KQE36" si="7869">+CONCATENATE(KQF36,KQH36)</f>
        <v>#REF!</v>
      </c>
      <c r="KQF36" s="273" t="e">
        <f t="shared" ref="KQF36" si="7870">+CONCATENATE(KQG36,KQI36)</f>
        <v>#REF!</v>
      </c>
      <c r="KQG36" s="273" t="e">
        <f t="shared" ref="KQG36" si="7871">+CONCATENATE(KQH36,KQJ36)</f>
        <v>#REF!</v>
      </c>
      <c r="KQH36" s="273" t="e">
        <f t="shared" ref="KQH36" si="7872">+CONCATENATE(KQI36,KQK36)</f>
        <v>#REF!</v>
      </c>
      <c r="KQI36" s="273" t="e">
        <f t="shared" ref="KQI36" si="7873">+CONCATENATE(KQJ36,KQL36)</f>
        <v>#REF!</v>
      </c>
      <c r="KQJ36" s="273" t="e">
        <f t="shared" ref="KQJ36" si="7874">+CONCATENATE(KQK36,KQM36)</f>
        <v>#REF!</v>
      </c>
      <c r="KQK36" s="273" t="e">
        <f t="shared" ref="KQK36" si="7875">+CONCATENATE(KQL36,KQN36)</f>
        <v>#REF!</v>
      </c>
      <c r="KQL36" s="273" t="e">
        <f t="shared" ref="KQL36" si="7876">+CONCATENATE(KQM36,KQO36)</f>
        <v>#REF!</v>
      </c>
      <c r="KQM36" s="273" t="e">
        <f t="shared" ref="KQM36" si="7877">+CONCATENATE(KQN36,KQP36)</f>
        <v>#REF!</v>
      </c>
      <c r="KQN36" s="273" t="e">
        <f t="shared" ref="KQN36" si="7878">+CONCATENATE(KQO36,KQQ36)</f>
        <v>#REF!</v>
      </c>
      <c r="KQO36" s="273" t="e">
        <f t="shared" ref="KQO36" si="7879">+CONCATENATE(KQP36,KQR36)</f>
        <v>#REF!</v>
      </c>
      <c r="KQP36" s="273" t="e">
        <f t="shared" ref="KQP36" si="7880">+CONCATENATE(KQQ36,KQS36)</f>
        <v>#REF!</v>
      </c>
      <c r="KQQ36" s="273" t="e">
        <f t="shared" ref="KQQ36" si="7881">+CONCATENATE(KQR36,KQT36)</f>
        <v>#REF!</v>
      </c>
      <c r="KQR36" s="273" t="e">
        <f t="shared" ref="KQR36" si="7882">+CONCATENATE(KQS36,KQU36)</f>
        <v>#REF!</v>
      </c>
      <c r="KQS36" s="273" t="e">
        <f t="shared" ref="KQS36" si="7883">+CONCATENATE(KQT36,KQV36)</f>
        <v>#REF!</v>
      </c>
      <c r="KQT36" s="273" t="e">
        <f t="shared" ref="KQT36" si="7884">+CONCATENATE(KQU36,KQW36)</f>
        <v>#REF!</v>
      </c>
      <c r="KQU36" s="273" t="e">
        <f t="shared" ref="KQU36" si="7885">+CONCATENATE(KQV36,KQX36)</f>
        <v>#REF!</v>
      </c>
      <c r="KQV36" s="273" t="e">
        <f t="shared" ref="KQV36" si="7886">+CONCATENATE(KQW36,KQY36)</f>
        <v>#REF!</v>
      </c>
      <c r="KQW36" s="273" t="e">
        <f t="shared" ref="KQW36" si="7887">+CONCATENATE(KQX36,KQZ36)</f>
        <v>#REF!</v>
      </c>
      <c r="KQX36" s="273" t="e">
        <f t="shared" ref="KQX36" si="7888">+CONCATENATE(KQY36,KRA36)</f>
        <v>#REF!</v>
      </c>
      <c r="KQY36" s="273" t="e">
        <f t="shared" ref="KQY36" si="7889">+CONCATENATE(KQZ36,KRB36)</f>
        <v>#REF!</v>
      </c>
      <c r="KQZ36" s="273" t="e">
        <f t="shared" ref="KQZ36" si="7890">+CONCATENATE(KRA36,KRC36)</f>
        <v>#REF!</v>
      </c>
      <c r="KRA36" s="273" t="e">
        <f t="shared" ref="KRA36" si="7891">+CONCATENATE(KRB36,KRD36)</f>
        <v>#REF!</v>
      </c>
      <c r="KRB36" s="273" t="e">
        <f t="shared" ref="KRB36" si="7892">+CONCATENATE(KRC36,KRE36)</f>
        <v>#REF!</v>
      </c>
      <c r="KRC36" s="273" t="e">
        <f t="shared" ref="KRC36" si="7893">+CONCATENATE(KRD36,KRF36)</f>
        <v>#REF!</v>
      </c>
      <c r="KRD36" s="273" t="e">
        <f t="shared" ref="KRD36" si="7894">+CONCATENATE(KRE36,KRG36)</f>
        <v>#REF!</v>
      </c>
      <c r="KRE36" s="273" t="e">
        <f t="shared" ref="KRE36" si="7895">+CONCATENATE(KRF36,KRH36)</f>
        <v>#REF!</v>
      </c>
      <c r="KRF36" s="273" t="e">
        <f t="shared" ref="KRF36" si="7896">+CONCATENATE(KRG36,KRI36)</f>
        <v>#REF!</v>
      </c>
      <c r="KRG36" s="273" t="e">
        <f t="shared" ref="KRG36" si="7897">+CONCATENATE(KRH36,KRJ36)</f>
        <v>#REF!</v>
      </c>
      <c r="KRH36" s="273" t="e">
        <f t="shared" ref="KRH36" si="7898">+CONCATENATE(KRI36,KRK36)</f>
        <v>#REF!</v>
      </c>
      <c r="KRI36" s="273" t="e">
        <f t="shared" ref="KRI36" si="7899">+CONCATENATE(KRJ36,KRL36)</f>
        <v>#REF!</v>
      </c>
      <c r="KRJ36" s="273" t="e">
        <f t="shared" ref="KRJ36" si="7900">+CONCATENATE(KRK36,KRM36)</f>
        <v>#REF!</v>
      </c>
      <c r="KRK36" s="273" t="e">
        <f t="shared" ref="KRK36" si="7901">+CONCATENATE(KRL36,KRN36)</f>
        <v>#REF!</v>
      </c>
      <c r="KRL36" s="273" t="e">
        <f t="shared" ref="KRL36" si="7902">+CONCATENATE(KRM36,KRO36)</f>
        <v>#REF!</v>
      </c>
      <c r="KRM36" s="273" t="e">
        <f t="shared" ref="KRM36" si="7903">+CONCATENATE(KRN36,KRP36)</f>
        <v>#REF!</v>
      </c>
      <c r="KRN36" s="273" t="e">
        <f t="shared" ref="KRN36" si="7904">+CONCATENATE(KRO36,KRQ36)</f>
        <v>#REF!</v>
      </c>
      <c r="KRO36" s="273" t="e">
        <f t="shared" ref="KRO36" si="7905">+CONCATENATE(KRP36,KRR36)</f>
        <v>#REF!</v>
      </c>
      <c r="KRP36" s="273" t="e">
        <f t="shared" ref="KRP36" si="7906">+CONCATENATE(KRQ36,KRS36)</f>
        <v>#REF!</v>
      </c>
      <c r="KRQ36" s="273" t="e">
        <f t="shared" ref="KRQ36" si="7907">+CONCATENATE(KRR36,KRT36)</f>
        <v>#REF!</v>
      </c>
      <c r="KRR36" s="273" t="e">
        <f t="shared" ref="KRR36" si="7908">+CONCATENATE(KRS36,KRU36)</f>
        <v>#REF!</v>
      </c>
      <c r="KRS36" s="273" t="e">
        <f t="shared" ref="KRS36" si="7909">+CONCATENATE(KRT36,KRV36)</f>
        <v>#REF!</v>
      </c>
      <c r="KRT36" s="273" t="e">
        <f t="shared" ref="KRT36" si="7910">+CONCATENATE(KRU36,KRW36)</f>
        <v>#REF!</v>
      </c>
      <c r="KRU36" s="273" t="e">
        <f t="shared" ref="KRU36" si="7911">+CONCATENATE(KRV36,KRX36)</f>
        <v>#REF!</v>
      </c>
      <c r="KRV36" s="273" t="e">
        <f t="shared" ref="KRV36" si="7912">+CONCATENATE(KRW36,KRY36)</f>
        <v>#REF!</v>
      </c>
      <c r="KRW36" s="273" t="e">
        <f t="shared" ref="KRW36" si="7913">+CONCATENATE(KRX36,KRZ36)</f>
        <v>#REF!</v>
      </c>
      <c r="KRX36" s="273" t="e">
        <f t="shared" ref="KRX36" si="7914">+CONCATENATE(KRY36,KSA36)</f>
        <v>#REF!</v>
      </c>
      <c r="KRY36" s="273" t="e">
        <f t="shared" ref="KRY36" si="7915">+CONCATENATE(KRZ36,KSB36)</f>
        <v>#REF!</v>
      </c>
      <c r="KRZ36" s="273" t="e">
        <f t="shared" ref="KRZ36" si="7916">+CONCATENATE(KSA36,KSC36)</f>
        <v>#REF!</v>
      </c>
      <c r="KSA36" s="273" t="e">
        <f t="shared" ref="KSA36" si="7917">+CONCATENATE(KSB36,KSD36)</f>
        <v>#REF!</v>
      </c>
      <c r="KSB36" s="273" t="e">
        <f t="shared" ref="KSB36" si="7918">+CONCATENATE(KSC36,KSE36)</f>
        <v>#REF!</v>
      </c>
      <c r="KSC36" s="273" t="e">
        <f t="shared" ref="KSC36" si="7919">+CONCATENATE(KSD36,KSF36)</f>
        <v>#REF!</v>
      </c>
      <c r="KSD36" s="273" t="e">
        <f t="shared" ref="KSD36" si="7920">+CONCATENATE(KSE36,KSG36)</f>
        <v>#REF!</v>
      </c>
      <c r="KSE36" s="273" t="e">
        <f t="shared" ref="KSE36" si="7921">+CONCATENATE(KSF36,KSH36)</f>
        <v>#REF!</v>
      </c>
      <c r="KSF36" s="273" t="e">
        <f t="shared" ref="KSF36" si="7922">+CONCATENATE(KSG36,KSI36)</f>
        <v>#REF!</v>
      </c>
      <c r="KSG36" s="273" t="e">
        <f t="shared" ref="KSG36" si="7923">+CONCATENATE(KSH36,KSJ36)</f>
        <v>#REF!</v>
      </c>
      <c r="KSH36" s="273" t="e">
        <f t="shared" ref="KSH36" si="7924">+CONCATENATE(KSI36,KSK36)</f>
        <v>#REF!</v>
      </c>
      <c r="KSI36" s="273" t="e">
        <f t="shared" ref="KSI36" si="7925">+CONCATENATE(KSJ36,KSL36)</f>
        <v>#REF!</v>
      </c>
      <c r="KSJ36" s="273" t="e">
        <f t="shared" ref="KSJ36" si="7926">+CONCATENATE(KSK36,KSM36)</f>
        <v>#REF!</v>
      </c>
      <c r="KSK36" s="273" t="e">
        <f t="shared" ref="KSK36" si="7927">+CONCATENATE(KSL36,KSN36)</f>
        <v>#REF!</v>
      </c>
      <c r="KSL36" s="273" t="e">
        <f t="shared" ref="KSL36" si="7928">+CONCATENATE(KSM36,KSO36)</f>
        <v>#REF!</v>
      </c>
      <c r="KSM36" s="273" t="e">
        <f t="shared" ref="KSM36" si="7929">+CONCATENATE(KSN36,KSP36)</f>
        <v>#REF!</v>
      </c>
      <c r="KSN36" s="273" t="e">
        <f t="shared" ref="KSN36" si="7930">+CONCATENATE(KSO36,KSQ36)</f>
        <v>#REF!</v>
      </c>
      <c r="KSO36" s="273" t="e">
        <f t="shared" ref="KSO36" si="7931">+CONCATENATE(KSP36,KSR36)</f>
        <v>#REF!</v>
      </c>
      <c r="KSP36" s="273" t="e">
        <f t="shared" ref="KSP36" si="7932">+CONCATENATE(KSQ36,KSS36)</f>
        <v>#REF!</v>
      </c>
      <c r="KSQ36" s="273" t="e">
        <f t="shared" ref="KSQ36" si="7933">+CONCATENATE(KSR36,KST36)</f>
        <v>#REF!</v>
      </c>
      <c r="KSR36" s="273" t="e">
        <f t="shared" ref="KSR36" si="7934">+CONCATENATE(KSS36,KSU36)</f>
        <v>#REF!</v>
      </c>
      <c r="KSS36" s="273" t="e">
        <f t="shared" ref="KSS36" si="7935">+CONCATENATE(KST36,KSV36)</f>
        <v>#REF!</v>
      </c>
      <c r="KST36" s="273" t="e">
        <f t="shared" ref="KST36" si="7936">+CONCATENATE(KSU36,KSW36)</f>
        <v>#REF!</v>
      </c>
      <c r="KSU36" s="273" t="e">
        <f t="shared" ref="KSU36" si="7937">+CONCATENATE(KSV36,KSX36)</f>
        <v>#REF!</v>
      </c>
      <c r="KSV36" s="273" t="e">
        <f t="shared" ref="KSV36" si="7938">+CONCATENATE(KSW36,KSY36)</f>
        <v>#REF!</v>
      </c>
      <c r="KSW36" s="273" t="e">
        <f t="shared" ref="KSW36" si="7939">+CONCATENATE(KSX36,KSZ36)</f>
        <v>#REF!</v>
      </c>
      <c r="KSX36" s="273" t="e">
        <f t="shared" ref="KSX36" si="7940">+CONCATENATE(KSY36,KTA36)</f>
        <v>#REF!</v>
      </c>
      <c r="KSY36" s="273" t="e">
        <f t="shared" ref="KSY36" si="7941">+CONCATENATE(KSZ36,KTB36)</f>
        <v>#REF!</v>
      </c>
      <c r="KSZ36" s="273" t="e">
        <f t="shared" ref="KSZ36" si="7942">+CONCATENATE(KTA36,KTC36)</f>
        <v>#REF!</v>
      </c>
      <c r="KTA36" s="273" t="e">
        <f t="shared" ref="KTA36" si="7943">+CONCATENATE(KTB36,KTD36)</f>
        <v>#REF!</v>
      </c>
      <c r="KTB36" s="273" t="e">
        <f t="shared" ref="KTB36" si="7944">+CONCATENATE(KTC36,KTE36)</f>
        <v>#REF!</v>
      </c>
      <c r="KTC36" s="273" t="e">
        <f t="shared" ref="KTC36" si="7945">+CONCATENATE(KTD36,KTF36)</f>
        <v>#REF!</v>
      </c>
      <c r="KTD36" s="273" t="e">
        <f t="shared" ref="KTD36" si="7946">+CONCATENATE(KTE36,KTG36)</f>
        <v>#REF!</v>
      </c>
      <c r="KTE36" s="273" t="e">
        <f t="shared" ref="KTE36" si="7947">+CONCATENATE(KTF36,KTH36)</f>
        <v>#REF!</v>
      </c>
      <c r="KTF36" s="273" t="e">
        <f t="shared" ref="KTF36" si="7948">+CONCATENATE(KTG36,KTI36)</f>
        <v>#REF!</v>
      </c>
      <c r="KTG36" s="273" t="e">
        <f t="shared" ref="KTG36" si="7949">+CONCATENATE(KTH36,KTJ36)</f>
        <v>#REF!</v>
      </c>
      <c r="KTH36" s="273" t="e">
        <f t="shared" ref="KTH36" si="7950">+CONCATENATE(KTI36,KTK36)</f>
        <v>#REF!</v>
      </c>
      <c r="KTI36" s="273" t="e">
        <f t="shared" ref="KTI36" si="7951">+CONCATENATE(KTJ36,KTL36)</f>
        <v>#REF!</v>
      </c>
      <c r="KTJ36" s="273" t="e">
        <f t="shared" ref="KTJ36" si="7952">+CONCATENATE(KTK36,KTM36)</f>
        <v>#REF!</v>
      </c>
      <c r="KTK36" s="273" t="e">
        <f t="shared" ref="KTK36" si="7953">+CONCATENATE(KTL36,KTN36)</f>
        <v>#REF!</v>
      </c>
      <c r="KTL36" s="273" t="e">
        <f t="shared" ref="KTL36" si="7954">+CONCATENATE(KTM36,KTO36)</f>
        <v>#REF!</v>
      </c>
      <c r="KTM36" s="273" t="e">
        <f t="shared" ref="KTM36" si="7955">+CONCATENATE(KTN36,KTP36)</f>
        <v>#REF!</v>
      </c>
      <c r="KTN36" s="273" t="e">
        <f t="shared" ref="KTN36" si="7956">+CONCATENATE(KTO36,KTQ36)</f>
        <v>#REF!</v>
      </c>
      <c r="KTO36" s="273" t="e">
        <f t="shared" ref="KTO36" si="7957">+CONCATENATE(KTP36,KTR36)</f>
        <v>#REF!</v>
      </c>
      <c r="KTP36" s="273" t="e">
        <f t="shared" ref="KTP36" si="7958">+CONCATENATE(KTQ36,KTS36)</f>
        <v>#REF!</v>
      </c>
      <c r="KTQ36" s="273" t="e">
        <f t="shared" ref="KTQ36" si="7959">+CONCATENATE(KTR36,KTT36)</f>
        <v>#REF!</v>
      </c>
      <c r="KTR36" s="273" t="e">
        <f t="shared" ref="KTR36" si="7960">+CONCATENATE(KTS36,KTU36)</f>
        <v>#REF!</v>
      </c>
      <c r="KTS36" s="273" t="e">
        <f t="shared" ref="KTS36" si="7961">+CONCATENATE(KTT36,KTV36)</f>
        <v>#REF!</v>
      </c>
      <c r="KTT36" s="273" t="e">
        <f t="shared" ref="KTT36" si="7962">+CONCATENATE(KTU36,KTW36)</f>
        <v>#REF!</v>
      </c>
      <c r="KTU36" s="273" t="e">
        <f t="shared" ref="KTU36" si="7963">+CONCATENATE(KTV36,KTX36)</f>
        <v>#REF!</v>
      </c>
      <c r="KTV36" s="273" t="e">
        <f t="shared" ref="KTV36" si="7964">+CONCATENATE(KTW36,KTY36)</f>
        <v>#REF!</v>
      </c>
      <c r="KTW36" s="273" t="e">
        <f t="shared" ref="KTW36" si="7965">+CONCATENATE(KTX36,KTZ36)</f>
        <v>#REF!</v>
      </c>
      <c r="KTX36" s="273" t="e">
        <f t="shared" ref="KTX36" si="7966">+CONCATENATE(KTY36,KUA36)</f>
        <v>#REF!</v>
      </c>
      <c r="KTY36" s="273" t="e">
        <f t="shared" ref="KTY36" si="7967">+CONCATENATE(KTZ36,KUB36)</f>
        <v>#REF!</v>
      </c>
      <c r="KTZ36" s="273" t="e">
        <f t="shared" ref="KTZ36" si="7968">+CONCATENATE(KUA36,KUC36)</f>
        <v>#REF!</v>
      </c>
      <c r="KUA36" s="273" t="e">
        <f t="shared" ref="KUA36" si="7969">+CONCATENATE(KUB36,KUD36)</f>
        <v>#REF!</v>
      </c>
      <c r="KUB36" s="273" t="e">
        <f t="shared" ref="KUB36" si="7970">+CONCATENATE(KUC36,KUE36)</f>
        <v>#REF!</v>
      </c>
      <c r="KUC36" s="273" t="e">
        <f t="shared" ref="KUC36" si="7971">+CONCATENATE(KUD36,KUF36)</f>
        <v>#REF!</v>
      </c>
      <c r="KUD36" s="273" t="e">
        <f t="shared" ref="KUD36" si="7972">+CONCATENATE(KUE36,KUG36)</f>
        <v>#REF!</v>
      </c>
      <c r="KUE36" s="273" t="e">
        <f t="shared" ref="KUE36" si="7973">+CONCATENATE(KUF36,KUH36)</f>
        <v>#REF!</v>
      </c>
      <c r="KUF36" s="273" t="e">
        <f t="shared" ref="KUF36" si="7974">+CONCATENATE(KUG36,KUI36)</f>
        <v>#REF!</v>
      </c>
      <c r="KUG36" s="273" t="e">
        <f t="shared" ref="KUG36" si="7975">+CONCATENATE(KUH36,KUJ36)</f>
        <v>#REF!</v>
      </c>
      <c r="KUH36" s="273" t="e">
        <f t="shared" ref="KUH36" si="7976">+CONCATENATE(KUI36,KUK36)</f>
        <v>#REF!</v>
      </c>
      <c r="KUI36" s="273" t="e">
        <f t="shared" ref="KUI36" si="7977">+CONCATENATE(KUJ36,KUL36)</f>
        <v>#REF!</v>
      </c>
      <c r="KUJ36" s="273" t="e">
        <f t="shared" ref="KUJ36" si="7978">+CONCATENATE(KUK36,KUM36)</f>
        <v>#REF!</v>
      </c>
      <c r="KUK36" s="273" t="e">
        <f t="shared" ref="KUK36" si="7979">+CONCATENATE(KUL36,KUN36)</f>
        <v>#REF!</v>
      </c>
      <c r="KUL36" s="273" t="e">
        <f t="shared" ref="KUL36" si="7980">+CONCATENATE(KUM36,KUO36)</f>
        <v>#REF!</v>
      </c>
      <c r="KUM36" s="273" t="e">
        <f t="shared" ref="KUM36" si="7981">+CONCATENATE(KUN36,KUP36)</f>
        <v>#REF!</v>
      </c>
      <c r="KUN36" s="273" t="e">
        <f t="shared" ref="KUN36" si="7982">+CONCATENATE(KUO36,KUQ36)</f>
        <v>#REF!</v>
      </c>
      <c r="KUO36" s="273" t="e">
        <f t="shared" ref="KUO36" si="7983">+CONCATENATE(KUP36,KUR36)</f>
        <v>#REF!</v>
      </c>
      <c r="KUP36" s="273" t="e">
        <f t="shared" ref="KUP36" si="7984">+CONCATENATE(KUQ36,KUS36)</f>
        <v>#REF!</v>
      </c>
      <c r="KUQ36" s="273" t="e">
        <f t="shared" ref="KUQ36" si="7985">+CONCATENATE(KUR36,KUT36)</f>
        <v>#REF!</v>
      </c>
      <c r="KUR36" s="273" t="e">
        <f t="shared" ref="KUR36" si="7986">+CONCATENATE(KUS36,KUU36)</f>
        <v>#REF!</v>
      </c>
      <c r="KUS36" s="273" t="e">
        <f t="shared" ref="KUS36" si="7987">+CONCATENATE(KUT36,KUV36)</f>
        <v>#REF!</v>
      </c>
      <c r="KUT36" s="273" t="e">
        <f t="shared" ref="KUT36" si="7988">+CONCATENATE(KUU36,KUW36)</f>
        <v>#REF!</v>
      </c>
      <c r="KUU36" s="273" t="e">
        <f t="shared" ref="KUU36" si="7989">+CONCATENATE(KUV36,KUX36)</f>
        <v>#REF!</v>
      </c>
      <c r="KUV36" s="273" t="e">
        <f t="shared" ref="KUV36" si="7990">+CONCATENATE(KUW36,KUY36)</f>
        <v>#REF!</v>
      </c>
      <c r="KUW36" s="273" t="e">
        <f t="shared" ref="KUW36" si="7991">+CONCATENATE(KUX36,KUZ36)</f>
        <v>#REF!</v>
      </c>
      <c r="KUX36" s="273" t="e">
        <f t="shared" ref="KUX36" si="7992">+CONCATENATE(KUY36,KVA36)</f>
        <v>#REF!</v>
      </c>
      <c r="KUY36" s="273" t="e">
        <f t="shared" ref="KUY36" si="7993">+CONCATENATE(KUZ36,KVB36)</f>
        <v>#REF!</v>
      </c>
      <c r="KUZ36" s="273" t="e">
        <f t="shared" ref="KUZ36" si="7994">+CONCATENATE(KVA36,KVC36)</f>
        <v>#REF!</v>
      </c>
      <c r="KVA36" s="273" t="e">
        <f t="shared" ref="KVA36" si="7995">+CONCATENATE(KVB36,KVD36)</f>
        <v>#REF!</v>
      </c>
      <c r="KVB36" s="273" t="e">
        <f t="shared" ref="KVB36" si="7996">+CONCATENATE(KVC36,KVE36)</f>
        <v>#REF!</v>
      </c>
      <c r="KVC36" s="273" t="e">
        <f t="shared" ref="KVC36" si="7997">+CONCATENATE(KVD36,KVF36)</f>
        <v>#REF!</v>
      </c>
      <c r="KVD36" s="273" t="e">
        <f t="shared" ref="KVD36" si="7998">+CONCATENATE(KVE36,KVG36)</f>
        <v>#REF!</v>
      </c>
      <c r="KVE36" s="273" t="e">
        <f t="shared" ref="KVE36" si="7999">+CONCATENATE(KVF36,KVH36)</f>
        <v>#REF!</v>
      </c>
      <c r="KVF36" s="273" t="e">
        <f t="shared" ref="KVF36" si="8000">+CONCATENATE(KVG36,KVI36)</f>
        <v>#REF!</v>
      </c>
      <c r="KVG36" s="273" t="e">
        <f t="shared" ref="KVG36" si="8001">+CONCATENATE(KVH36,KVJ36)</f>
        <v>#REF!</v>
      </c>
      <c r="KVH36" s="273" t="e">
        <f t="shared" ref="KVH36" si="8002">+CONCATENATE(KVI36,KVK36)</f>
        <v>#REF!</v>
      </c>
      <c r="KVI36" s="273" t="e">
        <f t="shared" ref="KVI36" si="8003">+CONCATENATE(KVJ36,KVL36)</f>
        <v>#REF!</v>
      </c>
      <c r="KVJ36" s="273" t="e">
        <f t="shared" ref="KVJ36" si="8004">+CONCATENATE(KVK36,KVM36)</f>
        <v>#REF!</v>
      </c>
      <c r="KVK36" s="273" t="e">
        <f t="shared" ref="KVK36" si="8005">+CONCATENATE(KVL36,KVN36)</f>
        <v>#REF!</v>
      </c>
      <c r="KVL36" s="273" t="e">
        <f t="shared" ref="KVL36" si="8006">+CONCATENATE(KVM36,KVO36)</f>
        <v>#REF!</v>
      </c>
      <c r="KVM36" s="273" t="e">
        <f t="shared" ref="KVM36" si="8007">+CONCATENATE(KVN36,KVP36)</f>
        <v>#REF!</v>
      </c>
      <c r="KVN36" s="273" t="e">
        <f t="shared" ref="KVN36" si="8008">+CONCATENATE(KVO36,KVQ36)</f>
        <v>#REF!</v>
      </c>
      <c r="KVO36" s="273" t="e">
        <f t="shared" ref="KVO36" si="8009">+CONCATENATE(KVP36,KVR36)</f>
        <v>#REF!</v>
      </c>
      <c r="KVP36" s="273" t="e">
        <f t="shared" ref="KVP36" si="8010">+CONCATENATE(KVQ36,KVS36)</f>
        <v>#REF!</v>
      </c>
      <c r="KVQ36" s="273" t="e">
        <f t="shared" ref="KVQ36" si="8011">+CONCATENATE(KVR36,KVT36)</f>
        <v>#REF!</v>
      </c>
      <c r="KVR36" s="273" t="e">
        <f t="shared" ref="KVR36" si="8012">+CONCATENATE(KVS36,KVU36)</f>
        <v>#REF!</v>
      </c>
      <c r="KVS36" s="273" t="e">
        <f t="shared" ref="KVS36" si="8013">+CONCATENATE(KVT36,KVV36)</f>
        <v>#REF!</v>
      </c>
      <c r="KVT36" s="273" t="e">
        <f t="shared" ref="KVT36" si="8014">+CONCATENATE(KVU36,KVW36)</f>
        <v>#REF!</v>
      </c>
      <c r="KVU36" s="273" t="e">
        <f t="shared" ref="KVU36" si="8015">+CONCATENATE(KVV36,KVX36)</f>
        <v>#REF!</v>
      </c>
      <c r="KVV36" s="273" t="e">
        <f t="shared" ref="KVV36" si="8016">+CONCATENATE(KVW36,KVY36)</f>
        <v>#REF!</v>
      </c>
      <c r="KVW36" s="273" t="e">
        <f t="shared" ref="KVW36" si="8017">+CONCATENATE(KVX36,KVZ36)</f>
        <v>#REF!</v>
      </c>
      <c r="KVX36" s="273" t="e">
        <f t="shared" ref="KVX36" si="8018">+CONCATENATE(KVY36,KWA36)</f>
        <v>#REF!</v>
      </c>
      <c r="KVY36" s="273" t="e">
        <f t="shared" ref="KVY36" si="8019">+CONCATENATE(KVZ36,KWB36)</f>
        <v>#REF!</v>
      </c>
      <c r="KVZ36" s="273" t="e">
        <f t="shared" ref="KVZ36" si="8020">+CONCATENATE(KWA36,KWC36)</f>
        <v>#REF!</v>
      </c>
      <c r="KWA36" s="273" t="e">
        <f t="shared" ref="KWA36" si="8021">+CONCATENATE(KWB36,KWD36)</f>
        <v>#REF!</v>
      </c>
      <c r="KWB36" s="273" t="e">
        <f t="shared" ref="KWB36" si="8022">+CONCATENATE(KWC36,KWE36)</f>
        <v>#REF!</v>
      </c>
      <c r="KWC36" s="273" t="e">
        <f t="shared" ref="KWC36" si="8023">+CONCATENATE(KWD36,KWF36)</f>
        <v>#REF!</v>
      </c>
      <c r="KWD36" s="273" t="e">
        <f t="shared" ref="KWD36" si="8024">+CONCATENATE(KWE36,KWG36)</f>
        <v>#REF!</v>
      </c>
      <c r="KWE36" s="273" t="e">
        <f t="shared" ref="KWE36" si="8025">+CONCATENATE(KWF36,KWH36)</f>
        <v>#REF!</v>
      </c>
      <c r="KWF36" s="273" t="e">
        <f t="shared" ref="KWF36" si="8026">+CONCATENATE(KWG36,KWI36)</f>
        <v>#REF!</v>
      </c>
      <c r="KWG36" s="273" t="e">
        <f t="shared" ref="KWG36" si="8027">+CONCATENATE(KWH36,KWJ36)</f>
        <v>#REF!</v>
      </c>
      <c r="KWH36" s="273" t="e">
        <f t="shared" ref="KWH36" si="8028">+CONCATENATE(KWI36,KWK36)</f>
        <v>#REF!</v>
      </c>
      <c r="KWI36" s="273" t="e">
        <f t="shared" ref="KWI36" si="8029">+CONCATENATE(KWJ36,KWL36)</f>
        <v>#REF!</v>
      </c>
      <c r="KWJ36" s="273" t="e">
        <f t="shared" ref="KWJ36" si="8030">+CONCATENATE(KWK36,KWM36)</f>
        <v>#REF!</v>
      </c>
      <c r="KWK36" s="273" t="e">
        <f t="shared" ref="KWK36" si="8031">+CONCATENATE(KWL36,KWN36)</f>
        <v>#REF!</v>
      </c>
      <c r="KWL36" s="273" t="e">
        <f t="shared" ref="KWL36" si="8032">+CONCATENATE(KWM36,KWO36)</f>
        <v>#REF!</v>
      </c>
      <c r="KWM36" s="273" t="e">
        <f t="shared" ref="KWM36" si="8033">+CONCATENATE(KWN36,KWP36)</f>
        <v>#REF!</v>
      </c>
      <c r="KWN36" s="273" t="e">
        <f t="shared" ref="KWN36" si="8034">+CONCATENATE(KWO36,KWQ36)</f>
        <v>#REF!</v>
      </c>
      <c r="KWO36" s="273" t="e">
        <f t="shared" ref="KWO36" si="8035">+CONCATENATE(KWP36,KWR36)</f>
        <v>#REF!</v>
      </c>
      <c r="KWP36" s="273" t="e">
        <f t="shared" ref="KWP36" si="8036">+CONCATENATE(KWQ36,KWS36)</f>
        <v>#REF!</v>
      </c>
      <c r="KWQ36" s="273" t="e">
        <f t="shared" ref="KWQ36" si="8037">+CONCATENATE(KWR36,KWT36)</f>
        <v>#REF!</v>
      </c>
      <c r="KWR36" s="273" t="e">
        <f t="shared" ref="KWR36" si="8038">+CONCATENATE(KWS36,KWU36)</f>
        <v>#REF!</v>
      </c>
      <c r="KWS36" s="273" t="e">
        <f t="shared" ref="KWS36" si="8039">+CONCATENATE(KWT36,KWV36)</f>
        <v>#REF!</v>
      </c>
      <c r="KWT36" s="273" t="e">
        <f t="shared" ref="KWT36" si="8040">+CONCATENATE(KWU36,KWW36)</f>
        <v>#REF!</v>
      </c>
      <c r="KWU36" s="273" t="e">
        <f t="shared" ref="KWU36" si="8041">+CONCATENATE(KWV36,KWX36)</f>
        <v>#REF!</v>
      </c>
      <c r="KWV36" s="273" t="e">
        <f t="shared" ref="KWV36" si="8042">+CONCATENATE(KWW36,KWY36)</f>
        <v>#REF!</v>
      </c>
      <c r="KWW36" s="273" t="e">
        <f t="shared" ref="KWW36" si="8043">+CONCATENATE(KWX36,KWZ36)</f>
        <v>#REF!</v>
      </c>
      <c r="KWX36" s="273" t="e">
        <f t="shared" ref="KWX36" si="8044">+CONCATENATE(KWY36,KXA36)</f>
        <v>#REF!</v>
      </c>
      <c r="KWY36" s="273" t="e">
        <f t="shared" ref="KWY36" si="8045">+CONCATENATE(KWZ36,KXB36)</f>
        <v>#REF!</v>
      </c>
      <c r="KWZ36" s="273" t="e">
        <f t="shared" ref="KWZ36" si="8046">+CONCATENATE(KXA36,KXC36)</f>
        <v>#REF!</v>
      </c>
      <c r="KXA36" s="273" t="e">
        <f t="shared" ref="KXA36" si="8047">+CONCATENATE(KXB36,KXD36)</f>
        <v>#REF!</v>
      </c>
      <c r="KXB36" s="273" t="e">
        <f t="shared" ref="KXB36" si="8048">+CONCATENATE(KXC36,KXE36)</f>
        <v>#REF!</v>
      </c>
      <c r="KXC36" s="273" t="e">
        <f t="shared" ref="KXC36" si="8049">+CONCATENATE(KXD36,KXF36)</f>
        <v>#REF!</v>
      </c>
      <c r="KXD36" s="273" t="e">
        <f t="shared" ref="KXD36" si="8050">+CONCATENATE(KXE36,KXG36)</f>
        <v>#REF!</v>
      </c>
      <c r="KXE36" s="273" t="e">
        <f t="shared" ref="KXE36" si="8051">+CONCATENATE(KXF36,KXH36)</f>
        <v>#REF!</v>
      </c>
      <c r="KXF36" s="273" t="e">
        <f t="shared" ref="KXF36" si="8052">+CONCATENATE(KXG36,KXI36)</f>
        <v>#REF!</v>
      </c>
      <c r="KXG36" s="273" t="e">
        <f t="shared" ref="KXG36" si="8053">+CONCATENATE(KXH36,KXJ36)</f>
        <v>#REF!</v>
      </c>
      <c r="KXH36" s="273" t="e">
        <f t="shared" ref="KXH36" si="8054">+CONCATENATE(KXI36,KXK36)</f>
        <v>#REF!</v>
      </c>
      <c r="KXI36" s="273" t="e">
        <f t="shared" ref="KXI36" si="8055">+CONCATENATE(KXJ36,KXL36)</f>
        <v>#REF!</v>
      </c>
      <c r="KXJ36" s="273" t="e">
        <f t="shared" ref="KXJ36" si="8056">+CONCATENATE(KXK36,KXM36)</f>
        <v>#REF!</v>
      </c>
      <c r="KXK36" s="273" t="e">
        <f t="shared" ref="KXK36" si="8057">+CONCATENATE(KXL36,KXN36)</f>
        <v>#REF!</v>
      </c>
      <c r="KXL36" s="273" t="e">
        <f t="shared" ref="KXL36" si="8058">+CONCATENATE(KXM36,KXO36)</f>
        <v>#REF!</v>
      </c>
      <c r="KXM36" s="273" t="e">
        <f t="shared" ref="KXM36" si="8059">+CONCATENATE(KXN36,KXP36)</f>
        <v>#REF!</v>
      </c>
      <c r="KXN36" s="273" t="e">
        <f t="shared" ref="KXN36" si="8060">+CONCATENATE(KXO36,KXQ36)</f>
        <v>#REF!</v>
      </c>
      <c r="KXO36" s="273" t="e">
        <f t="shared" ref="KXO36" si="8061">+CONCATENATE(KXP36,KXR36)</f>
        <v>#REF!</v>
      </c>
      <c r="KXP36" s="273" t="e">
        <f t="shared" ref="KXP36" si="8062">+CONCATENATE(KXQ36,KXS36)</f>
        <v>#REF!</v>
      </c>
      <c r="KXQ36" s="273" t="e">
        <f t="shared" ref="KXQ36" si="8063">+CONCATENATE(KXR36,KXT36)</f>
        <v>#REF!</v>
      </c>
      <c r="KXR36" s="273" t="e">
        <f t="shared" ref="KXR36" si="8064">+CONCATENATE(KXS36,KXU36)</f>
        <v>#REF!</v>
      </c>
      <c r="KXS36" s="273" t="e">
        <f t="shared" ref="KXS36" si="8065">+CONCATENATE(KXT36,KXV36)</f>
        <v>#REF!</v>
      </c>
      <c r="KXT36" s="273" t="e">
        <f t="shared" ref="KXT36" si="8066">+CONCATENATE(KXU36,KXW36)</f>
        <v>#REF!</v>
      </c>
      <c r="KXU36" s="273" t="e">
        <f t="shared" ref="KXU36" si="8067">+CONCATENATE(KXV36,KXX36)</f>
        <v>#REF!</v>
      </c>
      <c r="KXV36" s="273" t="e">
        <f t="shared" ref="KXV36" si="8068">+CONCATENATE(KXW36,KXY36)</f>
        <v>#REF!</v>
      </c>
      <c r="KXW36" s="273" t="e">
        <f t="shared" ref="KXW36" si="8069">+CONCATENATE(KXX36,KXZ36)</f>
        <v>#REF!</v>
      </c>
      <c r="KXX36" s="273" t="e">
        <f t="shared" ref="KXX36" si="8070">+CONCATENATE(KXY36,KYA36)</f>
        <v>#REF!</v>
      </c>
      <c r="KXY36" s="273" t="e">
        <f t="shared" ref="KXY36" si="8071">+CONCATENATE(KXZ36,KYB36)</f>
        <v>#REF!</v>
      </c>
      <c r="KXZ36" s="273" t="e">
        <f t="shared" ref="KXZ36" si="8072">+CONCATENATE(KYA36,KYC36)</f>
        <v>#REF!</v>
      </c>
      <c r="KYA36" s="273" t="e">
        <f t="shared" ref="KYA36" si="8073">+CONCATENATE(KYB36,KYD36)</f>
        <v>#REF!</v>
      </c>
      <c r="KYB36" s="273" t="e">
        <f t="shared" ref="KYB36" si="8074">+CONCATENATE(KYC36,KYE36)</f>
        <v>#REF!</v>
      </c>
      <c r="KYC36" s="273" t="e">
        <f t="shared" ref="KYC36" si="8075">+CONCATENATE(KYD36,KYF36)</f>
        <v>#REF!</v>
      </c>
      <c r="KYD36" s="273" t="e">
        <f t="shared" ref="KYD36" si="8076">+CONCATENATE(KYE36,KYG36)</f>
        <v>#REF!</v>
      </c>
      <c r="KYE36" s="273" t="e">
        <f t="shared" ref="KYE36" si="8077">+CONCATENATE(KYF36,KYH36)</f>
        <v>#REF!</v>
      </c>
      <c r="KYF36" s="273" t="e">
        <f t="shared" ref="KYF36" si="8078">+CONCATENATE(KYG36,KYI36)</f>
        <v>#REF!</v>
      </c>
      <c r="KYG36" s="273" t="e">
        <f t="shared" ref="KYG36" si="8079">+CONCATENATE(KYH36,KYJ36)</f>
        <v>#REF!</v>
      </c>
      <c r="KYH36" s="273" t="e">
        <f t="shared" ref="KYH36" si="8080">+CONCATENATE(KYI36,KYK36)</f>
        <v>#REF!</v>
      </c>
      <c r="KYI36" s="273" t="e">
        <f t="shared" ref="KYI36" si="8081">+CONCATENATE(KYJ36,KYL36)</f>
        <v>#REF!</v>
      </c>
      <c r="KYJ36" s="273" t="e">
        <f t="shared" ref="KYJ36" si="8082">+CONCATENATE(KYK36,KYM36)</f>
        <v>#REF!</v>
      </c>
      <c r="KYK36" s="273" t="e">
        <f t="shared" ref="KYK36" si="8083">+CONCATENATE(KYL36,KYN36)</f>
        <v>#REF!</v>
      </c>
      <c r="KYL36" s="273" t="e">
        <f t="shared" ref="KYL36" si="8084">+CONCATENATE(KYM36,KYO36)</f>
        <v>#REF!</v>
      </c>
      <c r="KYM36" s="273" t="e">
        <f t="shared" ref="KYM36" si="8085">+CONCATENATE(KYN36,KYP36)</f>
        <v>#REF!</v>
      </c>
      <c r="KYN36" s="273" t="e">
        <f t="shared" ref="KYN36" si="8086">+CONCATENATE(KYO36,KYQ36)</f>
        <v>#REF!</v>
      </c>
      <c r="KYO36" s="273" t="e">
        <f t="shared" ref="KYO36" si="8087">+CONCATENATE(KYP36,KYR36)</f>
        <v>#REF!</v>
      </c>
      <c r="KYP36" s="273" t="e">
        <f t="shared" ref="KYP36" si="8088">+CONCATENATE(KYQ36,KYS36)</f>
        <v>#REF!</v>
      </c>
      <c r="KYQ36" s="273" t="e">
        <f t="shared" ref="KYQ36" si="8089">+CONCATENATE(KYR36,KYT36)</f>
        <v>#REF!</v>
      </c>
      <c r="KYR36" s="273" t="e">
        <f t="shared" ref="KYR36" si="8090">+CONCATENATE(KYS36,KYU36)</f>
        <v>#REF!</v>
      </c>
      <c r="KYS36" s="273" t="e">
        <f t="shared" ref="KYS36" si="8091">+CONCATENATE(KYT36,KYV36)</f>
        <v>#REF!</v>
      </c>
      <c r="KYT36" s="273" t="e">
        <f t="shared" ref="KYT36" si="8092">+CONCATENATE(KYU36,KYW36)</f>
        <v>#REF!</v>
      </c>
      <c r="KYU36" s="273" t="e">
        <f t="shared" ref="KYU36" si="8093">+CONCATENATE(KYV36,KYX36)</f>
        <v>#REF!</v>
      </c>
      <c r="KYV36" s="273" t="e">
        <f t="shared" ref="KYV36" si="8094">+CONCATENATE(KYW36,KYY36)</f>
        <v>#REF!</v>
      </c>
      <c r="KYW36" s="273" t="e">
        <f t="shared" ref="KYW36" si="8095">+CONCATENATE(KYX36,KYZ36)</f>
        <v>#REF!</v>
      </c>
      <c r="KYX36" s="273" t="e">
        <f t="shared" ref="KYX36" si="8096">+CONCATENATE(KYY36,KZA36)</f>
        <v>#REF!</v>
      </c>
      <c r="KYY36" s="273" t="e">
        <f t="shared" ref="KYY36" si="8097">+CONCATENATE(KYZ36,KZB36)</f>
        <v>#REF!</v>
      </c>
      <c r="KYZ36" s="273" t="e">
        <f t="shared" ref="KYZ36" si="8098">+CONCATENATE(KZA36,KZC36)</f>
        <v>#REF!</v>
      </c>
      <c r="KZA36" s="273" t="e">
        <f t="shared" ref="KZA36" si="8099">+CONCATENATE(KZB36,KZD36)</f>
        <v>#REF!</v>
      </c>
      <c r="KZB36" s="273" t="e">
        <f t="shared" ref="KZB36" si="8100">+CONCATENATE(KZC36,KZE36)</f>
        <v>#REF!</v>
      </c>
      <c r="KZC36" s="273" t="e">
        <f t="shared" ref="KZC36" si="8101">+CONCATENATE(KZD36,KZF36)</f>
        <v>#REF!</v>
      </c>
      <c r="KZD36" s="273" t="e">
        <f t="shared" ref="KZD36" si="8102">+CONCATENATE(KZE36,KZG36)</f>
        <v>#REF!</v>
      </c>
      <c r="KZE36" s="273" t="e">
        <f t="shared" ref="KZE36" si="8103">+CONCATENATE(KZF36,KZH36)</f>
        <v>#REF!</v>
      </c>
      <c r="KZF36" s="273" t="e">
        <f t="shared" ref="KZF36" si="8104">+CONCATENATE(KZG36,KZI36)</f>
        <v>#REF!</v>
      </c>
      <c r="KZG36" s="273" t="e">
        <f t="shared" ref="KZG36" si="8105">+CONCATENATE(KZH36,KZJ36)</f>
        <v>#REF!</v>
      </c>
      <c r="KZH36" s="273" t="e">
        <f t="shared" ref="KZH36" si="8106">+CONCATENATE(KZI36,KZK36)</f>
        <v>#REF!</v>
      </c>
      <c r="KZI36" s="273" t="e">
        <f t="shared" ref="KZI36" si="8107">+CONCATENATE(KZJ36,KZL36)</f>
        <v>#REF!</v>
      </c>
      <c r="KZJ36" s="273" t="e">
        <f t="shared" ref="KZJ36" si="8108">+CONCATENATE(KZK36,KZM36)</f>
        <v>#REF!</v>
      </c>
      <c r="KZK36" s="273" t="e">
        <f t="shared" ref="KZK36" si="8109">+CONCATENATE(KZL36,KZN36)</f>
        <v>#REF!</v>
      </c>
      <c r="KZL36" s="273" t="e">
        <f t="shared" ref="KZL36" si="8110">+CONCATENATE(KZM36,KZO36)</f>
        <v>#REF!</v>
      </c>
      <c r="KZM36" s="273" t="e">
        <f t="shared" ref="KZM36" si="8111">+CONCATENATE(KZN36,KZP36)</f>
        <v>#REF!</v>
      </c>
      <c r="KZN36" s="273" t="e">
        <f t="shared" ref="KZN36" si="8112">+CONCATENATE(KZO36,KZQ36)</f>
        <v>#REF!</v>
      </c>
      <c r="KZO36" s="273" t="e">
        <f t="shared" ref="KZO36" si="8113">+CONCATENATE(KZP36,KZR36)</f>
        <v>#REF!</v>
      </c>
      <c r="KZP36" s="273" t="e">
        <f t="shared" ref="KZP36" si="8114">+CONCATENATE(KZQ36,KZS36)</f>
        <v>#REF!</v>
      </c>
      <c r="KZQ36" s="273" t="e">
        <f t="shared" ref="KZQ36" si="8115">+CONCATENATE(KZR36,KZT36)</f>
        <v>#REF!</v>
      </c>
      <c r="KZR36" s="273" t="e">
        <f t="shared" ref="KZR36" si="8116">+CONCATENATE(KZS36,KZU36)</f>
        <v>#REF!</v>
      </c>
      <c r="KZS36" s="273" t="e">
        <f t="shared" ref="KZS36" si="8117">+CONCATENATE(KZT36,KZV36)</f>
        <v>#REF!</v>
      </c>
      <c r="KZT36" s="273" t="e">
        <f t="shared" ref="KZT36" si="8118">+CONCATENATE(KZU36,KZW36)</f>
        <v>#REF!</v>
      </c>
      <c r="KZU36" s="273" t="e">
        <f t="shared" ref="KZU36" si="8119">+CONCATENATE(KZV36,KZX36)</f>
        <v>#REF!</v>
      </c>
      <c r="KZV36" s="273" t="e">
        <f t="shared" ref="KZV36" si="8120">+CONCATENATE(KZW36,KZY36)</f>
        <v>#REF!</v>
      </c>
      <c r="KZW36" s="273" t="e">
        <f t="shared" ref="KZW36" si="8121">+CONCATENATE(KZX36,KZZ36)</f>
        <v>#REF!</v>
      </c>
      <c r="KZX36" s="273" t="e">
        <f t="shared" ref="KZX36" si="8122">+CONCATENATE(KZY36,LAA36)</f>
        <v>#REF!</v>
      </c>
      <c r="KZY36" s="273" t="e">
        <f t="shared" ref="KZY36" si="8123">+CONCATENATE(KZZ36,LAB36)</f>
        <v>#REF!</v>
      </c>
      <c r="KZZ36" s="273" t="e">
        <f t="shared" ref="KZZ36" si="8124">+CONCATENATE(LAA36,LAC36)</f>
        <v>#REF!</v>
      </c>
      <c r="LAA36" s="273" t="e">
        <f t="shared" ref="LAA36" si="8125">+CONCATENATE(LAB36,LAD36)</f>
        <v>#REF!</v>
      </c>
      <c r="LAB36" s="273" t="e">
        <f t="shared" ref="LAB36" si="8126">+CONCATENATE(LAC36,LAE36)</f>
        <v>#REF!</v>
      </c>
      <c r="LAC36" s="273" t="e">
        <f t="shared" ref="LAC36" si="8127">+CONCATENATE(LAD36,LAF36)</f>
        <v>#REF!</v>
      </c>
      <c r="LAD36" s="273" t="e">
        <f t="shared" ref="LAD36" si="8128">+CONCATENATE(LAE36,LAG36)</f>
        <v>#REF!</v>
      </c>
      <c r="LAE36" s="273" t="e">
        <f t="shared" ref="LAE36" si="8129">+CONCATENATE(LAF36,LAH36)</f>
        <v>#REF!</v>
      </c>
      <c r="LAF36" s="273" t="e">
        <f t="shared" ref="LAF36" si="8130">+CONCATENATE(LAG36,LAI36)</f>
        <v>#REF!</v>
      </c>
      <c r="LAG36" s="273" t="e">
        <f t="shared" ref="LAG36" si="8131">+CONCATENATE(LAH36,LAJ36)</f>
        <v>#REF!</v>
      </c>
      <c r="LAH36" s="273" t="e">
        <f t="shared" ref="LAH36" si="8132">+CONCATENATE(LAI36,LAK36)</f>
        <v>#REF!</v>
      </c>
      <c r="LAI36" s="273" t="e">
        <f t="shared" ref="LAI36" si="8133">+CONCATENATE(LAJ36,LAL36)</f>
        <v>#REF!</v>
      </c>
      <c r="LAJ36" s="273" t="e">
        <f t="shared" ref="LAJ36" si="8134">+CONCATENATE(LAK36,LAM36)</f>
        <v>#REF!</v>
      </c>
      <c r="LAK36" s="273" t="e">
        <f t="shared" ref="LAK36" si="8135">+CONCATENATE(LAL36,LAN36)</f>
        <v>#REF!</v>
      </c>
      <c r="LAL36" s="273" t="e">
        <f t="shared" ref="LAL36" si="8136">+CONCATENATE(LAM36,LAO36)</f>
        <v>#REF!</v>
      </c>
      <c r="LAM36" s="273" t="e">
        <f t="shared" ref="LAM36" si="8137">+CONCATENATE(LAN36,LAP36)</f>
        <v>#REF!</v>
      </c>
      <c r="LAN36" s="273" t="e">
        <f t="shared" ref="LAN36" si="8138">+CONCATENATE(LAO36,LAQ36)</f>
        <v>#REF!</v>
      </c>
      <c r="LAO36" s="273" t="e">
        <f t="shared" ref="LAO36" si="8139">+CONCATENATE(LAP36,LAR36)</f>
        <v>#REF!</v>
      </c>
      <c r="LAP36" s="273" t="e">
        <f t="shared" ref="LAP36" si="8140">+CONCATENATE(LAQ36,LAS36)</f>
        <v>#REF!</v>
      </c>
      <c r="LAQ36" s="273" t="e">
        <f t="shared" ref="LAQ36" si="8141">+CONCATENATE(LAR36,LAT36)</f>
        <v>#REF!</v>
      </c>
      <c r="LAR36" s="273" t="e">
        <f t="shared" ref="LAR36" si="8142">+CONCATENATE(LAS36,LAU36)</f>
        <v>#REF!</v>
      </c>
      <c r="LAS36" s="273" t="e">
        <f t="shared" ref="LAS36" si="8143">+CONCATENATE(LAT36,LAV36)</f>
        <v>#REF!</v>
      </c>
      <c r="LAT36" s="273" t="e">
        <f t="shared" ref="LAT36" si="8144">+CONCATENATE(LAU36,LAW36)</f>
        <v>#REF!</v>
      </c>
      <c r="LAU36" s="273" t="e">
        <f t="shared" ref="LAU36" si="8145">+CONCATENATE(LAV36,LAX36)</f>
        <v>#REF!</v>
      </c>
      <c r="LAV36" s="273" t="e">
        <f t="shared" ref="LAV36" si="8146">+CONCATENATE(LAW36,LAY36)</f>
        <v>#REF!</v>
      </c>
      <c r="LAW36" s="273" t="e">
        <f t="shared" ref="LAW36" si="8147">+CONCATENATE(LAX36,LAZ36)</f>
        <v>#REF!</v>
      </c>
      <c r="LAX36" s="273" t="e">
        <f t="shared" ref="LAX36" si="8148">+CONCATENATE(LAY36,LBA36)</f>
        <v>#REF!</v>
      </c>
      <c r="LAY36" s="273" t="e">
        <f t="shared" ref="LAY36" si="8149">+CONCATENATE(LAZ36,LBB36)</f>
        <v>#REF!</v>
      </c>
      <c r="LAZ36" s="273" t="e">
        <f t="shared" ref="LAZ36" si="8150">+CONCATENATE(LBA36,LBC36)</f>
        <v>#REF!</v>
      </c>
      <c r="LBA36" s="273" t="e">
        <f t="shared" ref="LBA36" si="8151">+CONCATENATE(LBB36,LBD36)</f>
        <v>#REF!</v>
      </c>
      <c r="LBB36" s="273" t="e">
        <f t="shared" ref="LBB36" si="8152">+CONCATENATE(LBC36,LBE36)</f>
        <v>#REF!</v>
      </c>
      <c r="LBC36" s="273" t="e">
        <f t="shared" ref="LBC36" si="8153">+CONCATENATE(LBD36,LBF36)</f>
        <v>#REF!</v>
      </c>
      <c r="LBD36" s="273" t="e">
        <f t="shared" ref="LBD36" si="8154">+CONCATENATE(LBE36,LBG36)</f>
        <v>#REF!</v>
      </c>
      <c r="LBE36" s="273" t="e">
        <f t="shared" ref="LBE36" si="8155">+CONCATENATE(LBF36,LBH36)</f>
        <v>#REF!</v>
      </c>
      <c r="LBF36" s="273" t="e">
        <f t="shared" ref="LBF36" si="8156">+CONCATENATE(LBG36,LBI36)</f>
        <v>#REF!</v>
      </c>
      <c r="LBG36" s="273" t="e">
        <f t="shared" ref="LBG36" si="8157">+CONCATENATE(LBH36,LBJ36)</f>
        <v>#REF!</v>
      </c>
      <c r="LBH36" s="273" t="e">
        <f t="shared" ref="LBH36" si="8158">+CONCATENATE(LBI36,LBK36)</f>
        <v>#REF!</v>
      </c>
      <c r="LBI36" s="273" t="e">
        <f t="shared" ref="LBI36" si="8159">+CONCATENATE(LBJ36,LBL36)</f>
        <v>#REF!</v>
      </c>
      <c r="LBJ36" s="273" t="e">
        <f t="shared" ref="LBJ36" si="8160">+CONCATENATE(LBK36,LBM36)</f>
        <v>#REF!</v>
      </c>
      <c r="LBK36" s="273" t="e">
        <f t="shared" ref="LBK36" si="8161">+CONCATENATE(LBL36,LBN36)</f>
        <v>#REF!</v>
      </c>
      <c r="LBL36" s="273" t="e">
        <f t="shared" ref="LBL36" si="8162">+CONCATENATE(LBM36,LBO36)</f>
        <v>#REF!</v>
      </c>
      <c r="LBM36" s="273" t="e">
        <f t="shared" ref="LBM36" si="8163">+CONCATENATE(LBN36,LBP36)</f>
        <v>#REF!</v>
      </c>
      <c r="LBN36" s="273" t="e">
        <f t="shared" ref="LBN36" si="8164">+CONCATENATE(LBO36,LBQ36)</f>
        <v>#REF!</v>
      </c>
      <c r="LBO36" s="273" t="e">
        <f t="shared" ref="LBO36" si="8165">+CONCATENATE(LBP36,LBR36)</f>
        <v>#REF!</v>
      </c>
      <c r="LBP36" s="273" t="e">
        <f t="shared" ref="LBP36" si="8166">+CONCATENATE(LBQ36,LBS36)</f>
        <v>#REF!</v>
      </c>
      <c r="LBQ36" s="273" t="e">
        <f t="shared" ref="LBQ36" si="8167">+CONCATENATE(LBR36,LBT36)</f>
        <v>#REF!</v>
      </c>
      <c r="LBR36" s="273" t="e">
        <f t="shared" ref="LBR36" si="8168">+CONCATENATE(LBS36,LBU36)</f>
        <v>#REF!</v>
      </c>
      <c r="LBS36" s="273" t="e">
        <f t="shared" ref="LBS36" si="8169">+CONCATENATE(LBT36,LBV36)</f>
        <v>#REF!</v>
      </c>
      <c r="LBT36" s="273" t="e">
        <f t="shared" ref="LBT36" si="8170">+CONCATENATE(LBU36,LBW36)</f>
        <v>#REF!</v>
      </c>
      <c r="LBU36" s="273" t="e">
        <f t="shared" ref="LBU36" si="8171">+CONCATENATE(LBV36,LBX36)</f>
        <v>#REF!</v>
      </c>
      <c r="LBV36" s="273" t="e">
        <f t="shared" ref="LBV36" si="8172">+CONCATENATE(LBW36,LBY36)</f>
        <v>#REF!</v>
      </c>
      <c r="LBW36" s="273" t="e">
        <f t="shared" ref="LBW36" si="8173">+CONCATENATE(LBX36,LBZ36)</f>
        <v>#REF!</v>
      </c>
      <c r="LBX36" s="273" t="e">
        <f t="shared" ref="LBX36" si="8174">+CONCATENATE(LBY36,LCA36)</f>
        <v>#REF!</v>
      </c>
      <c r="LBY36" s="273" t="e">
        <f t="shared" ref="LBY36" si="8175">+CONCATENATE(LBZ36,LCB36)</f>
        <v>#REF!</v>
      </c>
      <c r="LBZ36" s="273" t="e">
        <f t="shared" ref="LBZ36" si="8176">+CONCATENATE(LCA36,LCC36)</f>
        <v>#REF!</v>
      </c>
      <c r="LCA36" s="273" t="e">
        <f t="shared" ref="LCA36" si="8177">+CONCATENATE(LCB36,LCD36)</f>
        <v>#REF!</v>
      </c>
      <c r="LCB36" s="273" t="e">
        <f t="shared" ref="LCB36" si="8178">+CONCATENATE(LCC36,LCE36)</f>
        <v>#REF!</v>
      </c>
      <c r="LCC36" s="273" t="e">
        <f t="shared" ref="LCC36" si="8179">+CONCATENATE(LCD36,LCF36)</f>
        <v>#REF!</v>
      </c>
      <c r="LCD36" s="273" t="e">
        <f t="shared" ref="LCD36" si="8180">+CONCATENATE(LCE36,LCG36)</f>
        <v>#REF!</v>
      </c>
      <c r="LCE36" s="273" t="e">
        <f t="shared" ref="LCE36" si="8181">+CONCATENATE(LCF36,LCH36)</f>
        <v>#REF!</v>
      </c>
      <c r="LCF36" s="273" t="e">
        <f t="shared" ref="LCF36" si="8182">+CONCATENATE(LCG36,LCI36)</f>
        <v>#REF!</v>
      </c>
      <c r="LCG36" s="273" t="e">
        <f t="shared" ref="LCG36" si="8183">+CONCATENATE(LCH36,LCJ36)</f>
        <v>#REF!</v>
      </c>
      <c r="LCH36" s="273" t="e">
        <f t="shared" ref="LCH36" si="8184">+CONCATENATE(LCI36,LCK36)</f>
        <v>#REF!</v>
      </c>
      <c r="LCI36" s="273" t="e">
        <f t="shared" ref="LCI36" si="8185">+CONCATENATE(LCJ36,LCL36)</f>
        <v>#REF!</v>
      </c>
      <c r="LCJ36" s="273" t="e">
        <f t="shared" ref="LCJ36" si="8186">+CONCATENATE(LCK36,LCM36)</f>
        <v>#REF!</v>
      </c>
      <c r="LCK36" s="273" t="e">
        <f t="shared" ref="LCK36" si="8187">+CONCATENATE(LCL36,LCN36)</f>
        <v>#REF!</v>
      </c>
      <c r="LCL36" s="273" t="e">
        <f t="shared" ref="LCL36" si="8188">+CONCATENATE(LCM36,LCO36)</f>
        <v>#REF!</v>
      </c>
      <c r="LCM36" s="273" t="e">
        <f t="shared" ref="LCM36" si="8189">+CONCATENATE(LCN36,LCP36)</f>
        <v>#REF!</v>
      </c>
      <c r="LCN36" s="273" t="e">
        <f t="shared" ref="LCN36" si="8190">+CONCATENATE(LCO36,LCQ36)</f>
        <v>#REF!</v>
      </c>
      <c r="LCO36" s="273" t="e">
        <f t="shared" ref="LCO36" si="8191">+CONCATENATE(LCP36,LCR36)</f>
        <v>#REF!</v>
      </c>
      <c r="LCP36" s="273" t="e">
        <f t="shared" ref="LCP36" si="8192">+CONCATENATE(LCQ36,LCS36)</f>
        <v>#REF!</v>
      </c>
      <c r="LCQ36" s="273" t="e">
        <f t="shared" ref="LCQ36" si="8193">+CONCATENATE(LCR36,LCT36)</f>
        <v>#REF!</v>
      </c>
      <c r="LCR36" s="273" t="e">
        <f t="shared" ref="LCR36" si="8194">+CONCATENATE(LCS36,LCU36)</f>
        <v>#REF!</v>
      </c>
      <c r="LCS36" s="273" t="e">
        <f t="shared" ref="LCS36" si="8195">+CONCATENATE(LCT36,LCV36)</f>
        <v>#REF!</v>
      </c>
      <c r="LCT36" s="273" t="e">
        <f t="shared" ref="LCT36" si="8196">+CONCATENATE(LCU36,LCW36)</f>
        <v>#REF!</v>
      </c>
      <c r="LCU36" s="273" t="e">
        <f t="shared" ref="LCU36" si="8197">+CONCATENATE(LCV36,LCX36)</f>
        <v>#REF!</v>
      </c>
      <c r="LCV36" s="273" t="e">
        <f t="shared" ref="LCV36" si="8198">+CONCATENATE(LCW36,LCY36)</f>
        <v>#REF!</v>
      </c>
      <c r="LCW36" s="273" t="e">
        <f t="shared" ref="LCW36" si="8199">+CONCATENATE(LCX36,LCZ36)</f>
        <v>#REF!</v>
      </c>
      <c r="LCX36" s="273" t="e">
        <f t="shared" ref="LCX36" si="8200">+CONCATENATE(LCY36,LDA36)</f>
        <v>#REF!</v>
      </c>
      <c r="LCY36" s="273" t="e">
        <f t="shared" ref="LCY36" si="8201">+CONCATENATE(LCZ36,LDB36)</f>
        <v>#REF!</v>
      </c>
      <c r="LCZ36" s="273" t="e">
        <f t="shared" ref="LCZ36" si="8202">+CONCATENATE(LDA36,LDC36)</f>
        <v>#REF!</v>
      </c>
      <c r="LDA36" s="273" t="e">
        <f t="shared" ref="LDA36" si="8203">+CONCATENATE(LDB36,LDD36)</f>
        <v>#REF!</v>
      </c>
      <c r="LDB36" s="273" t="e">
        <f t="shared" ref="LDB36" si="8204">+CONCATENATE(LDC36,LDE36)</f>
        <v>#REF!</v>
      </c>
      <c r="LDC36" s="273" t="e">
        <f t="shared" ref="LDC36" si="8205">+CONCATENATE(LDD36,LDF36)</f>
        <v>#REF!</v>
      </c>
      <c r="LDD36" s="273" t="e">
        <f t="shared" ref="LDD36" si="8206">+CONCATENATE(LDE36,LDG36)</f>
        <v>#REF!</v>
      </c>
      <c r="LDE36" s="273" t="e">
        <f t="shared" ref="LDE36" si="8207">+CONCATENATE(LDF36,LDH36)</f>
        <v>#REF!</v>
      </c>
      <c r="LDF36" s="273" t="e">
        <f t="shared" ref="LDF36" si="8208">+CONCATENATE(LDG36,LDI36)</f>
        <v>#REF!</v>
      </c>
      <c r="LDG36" s="273" t="e">
        <f t="shared" ref="LDG36" si="8209">+CONCATENATE(LDH36,LDJ36)</f>
        <v>#REF!</v>
      </c>
      <c r="LDH36" s="273" t="e">
        <f t="shared" ref="LDH36" si="8210">+CONCATENATE(LDI36,LDK36)</f>
        <v>#REF!</v>
      </c>
      <c r="LDI36" s="273" t="e">
        <f t="shared" ref="LDI36" si="8211">+CONCATENATE(LDJ36,LDL36)</f>
        <v>#REF!</v>
      </c>
      <c r="LDJ36" s="273" t="e">
        <f t="shared" ref="LDJ36" si="8212">+CONCATENATE(LDK36,LDM36)</f>
        <v>#REF!</v>
      </c>
      <c r="LDK36" s="273" t="e">
        <f t="shared" ref="LDK36" si="8213">+CONCATENATE(LDL36,LDN36)</f>
        <v>#REF!</v>
      </c>
      <c r="LDL36" s="273" t="e">
        <f t="shared" ref="LDL36" si="8214">+CONCATENATE(LDM36,LDO36)</f>
        <v>#REF!</v>
      </c>
      <c r="LDM36" s="273" t="e">
        <f t="shared" ref="LDM36" si="8215">+CONCATENATE(LDN36,LDP36)</f>
        <v>#REF!</v>
      </c>
      <c r="LDN36" s="273" t="e">
        <f t="shared" ref="LDN36" si="8216">+CONCATENATE(LDO36,LDQ36)</f>
        <v>#REF!</v>
      </c>
      <c r="LDO36" s="273" t="e">
        <f t="shared" ref="LDO36" si="8217">+CONCATENATE(LDP36,LDR36)</f>
        <v>#REF!</v>
      </c>
      <c r="LDP36" s="273" t="e">
        <f t="shared" ref="LDP36" si="8218">+CONCATENATE(LDQ36,LDS36)</f>
        <v>#REF!</v>
      </c>
      <c r="LDQ36" s="273" t="e">
        <f t="shared" ref="LDQ36" si="8219">+CONCATENATE(LDR36,LDT36)</f>
        <v>#REF!</v>
      </c>
      <c r="LDR36" s="273" t="e">
        <f t="shared" ref="LDR36" si="8220">+CONCATENATE(LDS36,LDU36)</f>
        <v>#REF!</v>
      </c>
      <c r="LDS36" s="273" t="e">
        <f t="shared" ref="LDS36" si="8221">+CONCATENATE(LDT36,LDV36)</f>
        <v>#REF!</v>
      </c>
      <c r="LDT36" s="273" t="e">
        <f t="shared" ref="LDT36" si="8222">+CONCATENATE(LDU36,LDW36)</f>
        <v>#REF!</v>
      </c>
      <c r="LDU36" s="273" t="e">
        <f t="shared" ref="LDU36" si="8223">+CONCATENATE(LDV36,LDX36)</f>
        <v>#REF!</v>
      </c>
      <c r="LDV36" s="273" t="e">
        <f t="shared" ref="LDV36" si="8224">+CONCATENATE(LDW36,LDY36)</f>
        <v>#REF!</v>
      </c>
      <c r="LDW36" s="273" t="e">
        <f t="shared" ref="LDW36" si="8225">+CONCATENATE(LDX36,LDZ36)</f>
        <v>#REF!</v>
      </c>
      <c r="LDX36" s="273" t="e">
        <f t="shared" ref="LDX36" si="8226">+CONCATENATE(LDY36,LEA36)</f>
        <v>#REF!</v>
      </c>
      <c r="LDY36" s="273" t="e">
        <f t="shared" ref="LDY36" si="8227">+CONCATENATE(LDZ36,LEB36)</f>
        <v>#REF!</v>
      </c>
      <c r="LDZ36" s="273" t="e">
        <f t="shared" ref="LDZ36" si="8228">+CONCATENATE(LEA36,LEC36)</f>
        <v>#REF!</v>
      </c>
      <c r="LEA36" s="273" t="e">
        <f t="shared" ref="LEA36" si="8229">+CONCATENATE(LEB36,LED36)</f>
        <v>#REF!</v>
      </c>
      <c r="LEB36" s="273" t="e">
        <f t="shared" ref="LEB36" si="8230">+CONCATENATE(LEC36,LEE36)</f>
        <v>#REF!</v>
      </c>
      <c r="LEC36" s="273" t="e">
        <f t="shared" ref="LEC36" si="8231">+CONCATENATE(LED36,LEF36)</f>
        <v>#REF!</v>
      </c>
      <c r="LED36" s="273" t="e">
        <f t="shared" ref="LED36" si="8232">+CONCATENATE(LEE36,LEG36)</f>
        <v>#REF!</v>
      </c>
      <c r="LEE36" s="273" t="e">
        <f t="shared" ref="LEE36" si="8233">+CONCATENATE(LEF36,LEH36)</f>
        <v>#REF!</v>
      </c>
      <c r="LEF36" s="273" t="e">
        <f t="shared" ref="LEF36" si="8234">+CONCATENATE(LEG36,LEI36)</f>
        <v>#REF!</v>
      </c>
      <c r="LEG36" s="273" t="e">
        <f t="shared" ref="LEG36" si="8235">+CONCATENATE(LEH36,LEJ36)</f>
        <v>#REF!</v>
      </c>
      <c r="LEH36" s="273" t="e">
        <f t="shared" ref="LEH36" si="8236">+CONCATENATE(LEI36,LEK36)</f>
        <v>#REF!</v>
      </c>
      <c r="LEI36" s="273" t="e">
        <f t="shared" ref="LEI36" si="8237">+CONCATENATE(LEJ36,LEL36)</f>
        <v>#REF!</v>
      </c>
      <c r="LEJ36" s="273" t="e">
        <f t="shared" ref="LEJ36" si="8238">+CONCATENATE(LEK36,LEM36)</f>
        <v>#REF!</v>
      </c>
      <c r="LEK36" s="273" t="e">
        <f t="shared" ref="LEK36" si="8239">+CONCATENATE(LEL36,LEN36)</f>
        <v>#REF!</v>
      </c>
      <c r="LEL36" s="273" t="e">
        <f t="shared" ref="LEL36" si="8240">+CONCATENATE(LEM36,LEO36)</f>
        <v>#REF!</v>
      </c>
      <c r="LEM36" s="273" t="e">
        <f t="shared" ref="LEM36" si="8241">+CONCATENATE(LEN36,LEP36)</f>
        <v>#REF!</v>
      </c>
      <c r="LEN36" s="273" t="e">
        <f t="shared" ref="LEN36" si="8242">+CONCATENATE(LEO36,LEQ36)</f>
        <v>#REF!</v>
      </c>
      <c r="LEO36" s="273" t="e">
        <f t="shared" ref="LEO36" si="8243">+CONCATENATE(LEP36,LER36)</f>
        <v>#REF!</v>
      </c>
      <c r="LEP36" s="273" t="e">
        <f t="shared" ref="LEP36" si="8244">+CONCATENATE(LEQ36,LES36)</f>
        <v>#REF!</v>
      </c>
      <c r="LEQ36" s="273" t="e">
        <f t="shared" ref="LEQ36" si="8245">+CONCATENATE(LER36,LET36)</f>
        <v>#REF!</v>
      </c>
      <c r="LER36" s="273" t="e">
        <f t="shared" ref="LER36" si="8246">+CONCATENATE(LES36,LEU36)</f>
        <v>#REF!</v>
      </c>
      <c r="LES36" s="273" t="e">
        <f t="shared" ref="LES36" si="8247">+CONCATENATE(LET36,LEV36)</f>
        <v>#REF!</v>
      </c>
      <c r="LET36" s="273" t="e">
        <f t="shared" ref="LET36" si="8248">+CONCATENATE(LEU36,LEW36)</f>
        <v>#REF!</v>
      </c>
      <c r="LEU36" s="273" t="e">
        <f t="shared" ref="LEU36" si="8249">+CONCATENATE(LEV36,LEX36)</f>
        <v>#REF!</v>
      </c>
      <c r="LEV36" s="273" t="e">
        <f t="shared" ref="LEV36" si="8250">+CONCATENATE(LEW36,LEY36)</f>
        <v>#REF!</v>
      </c>
      <c r="LEW36" s="273" t="e">
        <f t="shared" ref="LEW36" si="8251">+CONCATENATE(LEX36,LEZ36)</f>
        <v>#REF!</v>
      </c>
      <c r="LEX36" s="273" t="e">
        <f t="shared" ref="LEX36" si="8252">+CONCATENATE(LEY36,LFA36)</f>
        <v>#REF!</v>
      </c>
      <c r="LEY36" s="273" t="e">
        <f t="shared" ref="LEY36" si="8253">+CONCATENATE(LEZ36,LFB36)</f>
        <v>#REF!</v>
      </c>
      <c r="LEZ36" s="273" t="e">
        <f t="shared" ref="LEZ36" si="8254">+CONCATENATE(LFA36,LFC36)</f>
        <v>#REF!</v>
      </c>
      <c r="LFA36" s="273" t="e">
        <f t="shared" ref="LFA36" si="8255">+CONCATENATE(LFB36,LFD36)</f>
        <v>#REF!</v>
      </c>
      <c r="LFB36" s="273" t="e">
        <f t="shared" ref="LFB36" si="8256">+CONCATENATE(LFC36,LFE36)</f>
        <v>#REF!</v>
      </c>
      <c r="LFC36" s="273" t="e">
        <f t="shared" ref="LFC36" si="8257">+CONCATENATE(LFD36,LFF36)</f>
        <v>#REF!</v>
      </c>
      <c r="LFD36" s="273" t="e">
        <f t="shared" ref="LFD36" si="8258">+CONCATENATE(LFE36,LFG36)</f>
        <v>#REF!</v>
      </c>
      <c r="LFE36" s="273" t="e">
        <f t="shared" ref="LFE36" si="8259">+CONCATENATE(LFF36,LFH36)</f>
        <v>#REF!</v>
      </c>
      <c r="LFF36" s="273" t="e">
        <f t="shared" ref="LFF36" si="8260">+CONCATENATE(LFG36,LFI36)</f>
        <v>#REF!</v>
      </c>
      <c r="LFG36" s="273" t="e">
        <f t="shared" ref="LFG36" si="8261">+CONCATENATE(LFH36,LFJ36)</f>
        <v>#REF!</v>
      </c>
      <c r="LFH36" s="273" t="e">
        <f t="shared" ref="LFH36" si="8262">+CONCATENATE(LFI36,LFK36)</f>
        <v>#REF!</v>
      </c>
      <c r="LFI36" s="273" t="e">
        <f t="shared" ref="LFI36" si="8263">+CONCATENATE(LFJ36,LFL36)</f>
        <v>#REF!</v>
      </c>
      <c r="LFJ36" s="273" t="e">
        <f t="shared" ref="LFJ36" si="8264">+CONCATENATE(LFK36,LFM36)</f>
        <v>#REF!</v>
      </c>
      <c r="LFK36" s="273" t="e">
        <f t="shared" ref="LFK36" si="8265">+CONCATENATE(LFL36,LFN36)</f>
        <v>#REF!</v>
      </c>
      <c r="LFL36" s="273" t="e">
        <f t="shared" ref="LFL36" si="8266">+CONCATENATE(LFM36,LFO36)</f>
        <v>#REF!</v>
      </c>
      <c r="LFM36" s="273" t="e">
        <f t="shared" ref="LFM36" si="8267">+CONCATENATE(LFN36,LFP36)</f>
        <v>#REF!</v>
      </c>
      <c r="LFN36" s="273" t="e">
        <f t="shared" ref="LFN36" si="8268">+CONCATENATE(LFO36,LFQ36)</f>
        <v>#REF!</v>
      </c>
      <c r="LFO36" s="273" t="e">
        <f t="shared" ref="LFO36" si="8269">+CONCATENATE(LFP36,LFR36)</f>
        <v>#REF!</v>
      </c>
      <c r="LFP36" s="273" t="e">
        <f t="shared" ref="LFP36" si="8270">+CONCATENATE(LFQ36,LFS36)</f>
        <v>#REF!</v>
      </c>
      <c r="LFQ36" s="273" t="e">
        <f t="shared" ref="LFQ36" si="8271">+CONCATENATE(LFR36,LFT36)</f>
        <v>#REF!</v>
      </c>
      <c r="LFR36" s="273" t="e">
        <f t="shared" ref="LFR36" si="8272">+CONCATENATE(LFS36,LFU36)</f>
        <v>#REF!</v>
      </c>
      <c r="LFS36" s="273" t="e">
        <f t="shared" ref="LFS36" si="8273">+CONCATENATE(LFT36,LFV36)</f>
        <v>#REF!</v>
      </c>
      <c r="LFT36" s="273" t="e">
        <f t="shared" ref="LFT36" si="8274">+CONCATENATE(LFU36,LFW36)</f>
        <v>#REF!</v>
      </c>
      <c r="LFU36" s="273" t="e">
        <f t="shared" ref="LFU36" si="8275">+CONCATENATE(LFV36,LFX36)</f>
        <v>#REF!</v>
      </c>
      <c r="LFV36" s="273" t="e">
        <f t="shared" ref="LFV36" si="8276">+CONCATENATE(LFW36,LFY36)</f>
        <v>#REF!</v>
      </c>
      <c r="LFW36" s="273" t="e">
        <f t="shared" ref="LFW36" si="8277">+CONCATENATE(LFX36,LFZ36)</f>
        <v>#REF!</v>
      </c>
      <c r="LFX36" s="273" t="e">
        <f t="shared" ref="LFX36" si="8278">+CONCATENATE(LFY36,LGA36)</f>
        <v>#REF!</v>
      </c>
      <c r="LFY36" s="273" t="e">
        <f t="shared" ref="LFY36" si="8279">+CONCATENATE(LFZ36,LGB36)</f>
        <v>#REF!</v>
      </c>
      <c r="LFZ36" s="273" t="e">
        <f t="shared" ref="LFZ36" si="8280">+CONCATENATE(LGA36,LGC36)</f>
        <v>#REF!</v>
      </c>
      <c r="LGA36" s="273" t="e">
        <f t="shared" ref="LGA36" si="8281">+CONCATENATE(LGB36,LGD36)</f>
        <v>#REF!</v>
      </c>
      <c r="LGB36" s="273" t="e">
        <f t="shared" ref="LGB36" si="8282">+CONCATENATE(LGC36,LGE36)</f>
        <v>#REF!</v>
      </c>
      <c r="LGC36" s="273" t="e">
        <f t="shared" ref="LGC36" si="8283">+CONCATENATE(LGD36,LGF36)</f>
        <v>#REF!</v>
      </c>
      <c r="LGD36" s="273" t="e">
        <f t="shared" ref="LGD36" si="8284">+CONCATENATE(LGE36,LGG36)</f>
        <v>#REF!</v>
      </c>
      <c r="LGE36" s="273" t="e">
        <f t="shared" ref="LGE36" si="8285">+CONCATENATE(LGF36,LGH36)</f>
        <v>#REF!</v>
      </c>
      <c r="LGF36" s="273" t="e">
        <f t="shared" ref="LGF36" si="8286">+CONCATENATE(LGG36,LGI36)</f>
        <v>#REF!</v>
      </c>
      <c r="LGG36" s="273" t="e">
        <f t="shared" ref="LGG36" si="8287">+CONCATENATE(LGH36,LGJ36)</f>
        <v>#REF!</v>
      </c>
      <c r="LGH36" s="273" t="e">
        <f t="shared" ref="LGH36" si="8288">+CONCATENATE(LGI36,LGK36)</f>
        <v>#REF!</v>
      </c>
      <c r="LGI36" s="273" t="e">
        <f t="shared" ref="LGI36" si="8289">+CONCATENATE(LGJ36,LGL36)</f>
        <v>#REF!</v>
      </c>
      <c r="LGJ36" s="273" t="e">
        <f t="shared" ref="LGJ36" si="8290">+CONCATENATE(LGK36,LGM36)</f>
        <v>#REF!</v>
      </c>
      <c r="LGK36" s="273" t="e">
        <f t="shared" ref="LGK36" si="8291">+CONCATENATE(LGL36,LGN36)</f>
        <v>#REF!</v>
      </c>
      <c r="LGL36" s="273" t="e">
        <f t="shared" ref="LGL36" si="8292">+CONCATENATE(LGM36,LGO36)</f>
        <v>#REF!</v>
      </c>
      <c r="LGM36" s="273" t="e">
        <f t="shared" ref="LGM36" si="8293">+CONCATENATE(LGN36,LGP36)</f>
        <v>#REF!</v>
      </c>
      <c r="LGN36" s="273" t="e">
        <f t="shared" ref="LGN36" si="8294">+CONCATENATE(LGO36,LGQ36)</f>
        <v>#REF!</v>
      </c>
      <c r="LGO36" s="273" t="e">
        <f t="shared" ref="LGO36" si="8295">+CONCATENATE(LGP36,LGR36)</f>
        <v>#REF!</v>
      </c>
      <c r="LGP36" s="273" t="e">
        <f t="shared" ref="LGP36" si="8296">+CONCATENATE(LGQ36,LGS36)</f>
        <v>#REF!</v>
      </c>
      <c r="LGQ36" s="273" t="e">
        <f t="shared" ref="LGQ36" si="8297">+CONCATENATE(LGR36,LGT36)</f>
        <v>#REF!</v>
      </c>
      <c r="LGR36" s="273" t="e">
        <f t="shared" ref="LGR36" si="8298">+CONCATENATE(LGS36,LGU36)</f>
        <v>#REF!</v>
      </c>
      <c r="LGS36" s="273" t="e">
        <f t="shared" ref="LGS36" si="8299">+CONCATENATE(LGT36,LGV36)</f>
        <v>#REF!</v>
      </c>
      <c r="LGT36" s="273" t="e">
        <f t="shared" ref="LGT36" si="8300">+CONCATENATE(LGU36,LGW36)</f>
        <v>#REF!</v>
      </c>
      <c r="LGU36" s="273" t="e">
        <f t="shared" ref="LGU36" si="8301">+CONCATENATE(LGV36,LGX36)</f>
        <v>#REF!</v>
      </c>
      <c r="LGV36" s="273" t="e">
        <f t="shared" ref="LGV36" si="8302">+CONCATENATE(LGW36,LGY36)</f>
        <v>#REF!</v>
      </c>
      <c r="LGW36" s="273" t="e">
        <f t="shared" ref="LGW36" si="8303">+CONCATENATE(LGX36,LGZ36)</f>
        <v>#REF!</v>
      </c>
      <c r="LGX36" s="273" t="e">
        <f t="shared" ref="LGX36" si="8304">+CONCATENATE(LGY36,LHA36)</f>
        <v>#REF!</v>
      </c>
      <c r="LGY36" s="273" t="e">
        <f t="shared" ref="LGY36" si="8305">+CONCATENATE(LGZ36,LHB36)</f>
        <v>#REF!</v>
      </c>
      <c r="LGZ36" s="273" t="e">
        <f t="shared" ref="LGZ36" si="8306">+CONCATENATE(LHA36,LHC36)</f>
        <v>#REF!</v>
      </c>
      <c r="LHA36" s="273" t="e">
        <f t="shared" ref="LHA36" si="8307">+CONCATENATE(LHB36,LHD36)</f>
        <v>#REF!</v>
      </c>
      <c r="LHB36" s="273" t="e">
        <f t="shared" ref="LHB36" si="8308">+CONCATENATE(LHC36,LHE36)</f>
        <v>#REF!</v>
      </c>
      <c r="LHC36" s="273" t="e">
        <f t="shared" ref="LHC36" si="8309">+CONCATENATE(LHD36,LHF36)</f>
        <v>#REF!</v>
      </c>
      <c r="LHD36" s="273" t="e">
        <f t="shared" ref="LHD36" si="8310">+CONCATENATE(LHE36,LHG36)</f>
        <v>#REF!</v>
      </c>
      <c r="LHE36" s="273" t="e">
        <f t="shared" ref="LHE36" si="8311">+CONCATENATE(LHF36,LHH36)</f>
        <v>#REF!</v>
      </c>
      <c r="LHF36" s="273" t="e">
        <f t="shared" ref="LHF36" si="8312">+CONCATENATE(LHG36,LHI36)</f>
        <v>#REF!</v>
      </c>
      <c r="LHG36" s="273" t="e">
        <f t="shared" ref="LHG36" si="8313">+CONCATENATE(LHH36,LHJ36)</f>
        <v>#REF!</v>
      </c>
      <c r="LHH36" s="273" t="e">
        <f t="shared" ref="LHH36" si="8314">+CONCATENATE(LHI36,LHK36)</f>
        <v>#REF!</v>
      </c>
      <c r="LHI36" s="273" t="e">
        <f t="shared" ref="LHI36" si="8315">+CONCATENATE(LHJ36,LHL36)</f>
        <v>#REF!</v>
      </c>
      <c r="LHJ36" s="273" t="e">
        <f t="shared" ref="LHJ36" si="8316">+CONCATENATE(LHK36,LHM36)</f>
        <v>#REF!</v>
      </c>
      <c r="LHK36" s="273" t="e">
        <f t="shared" ref="LHK36" si="8317">+CONCATENATE(LHL36,LHN36)</f>
        <v>#REF!</v>
      </c>
      <c r="LHL36" s="273" t="e">
        <f t="shared" ref="LHL36" si="8318">+CONCATENATE(LHM36,LHO36)</f>
        <v>#REF!</v>
      </c>
      <c r="LHM36" s="273" t="e">
        <f t="shared" ref="LHM36" si="8319">+CONCATENATE(LHN36,LHP36)</f>
        <v>#REF!</v>
      </c>
      <c r="LHN36" s="273" t="e">
        <f t="shared" ref="LHN36" si="8320">+CONCATENATE(LHO36,LHQ36)</f>
        <v>#REF!</v>
      </c>
      <c r="LHO36" s="273" t="e">
        <f t="shared" ref="LHO36" si="8321">+CONCATENATE(LHP36,LHR36)</f>
        <v>#REF!</v>
      </c>
      <c r="LHP36" s="273" t="e">
        <f t="shared" ref="LHP36" si="8322">+CONCATENATE(LHQ36,LHS36)</f>
        <v>#REF!</v>
      </c>
      <c r="LHQ36" s="273" t="e">
        <f t="shared" ref="LHQ36" si="8323">+CONCATENATE(LHR36,LHT36)</f>
        <v>#REF!</v>
      </c>
      <c r="LHR36" s="273" t="e">
        <f t="shared" ref="LHR36" si="8324">+CONCATENATE(LHS36,LHU36)</f>
        <v>#REF!</v>
      </c>
      <c r="LHS36" s="273" t="e">
        <f t="shared" ref="LHS36" si="8325">+CONCATENATE(LHT36,LHV36)</f>
        <v>#REF!</v>
      </c>
      <c r="LHT36" s="273" t="e">
        <f t="shared" ref="LHT36" si="8326">+CONCATENATE(LHU36,LHW36)</f>
        <v>#REF!</v>
      </c>
      <c r="LHU36" s="273" t="e">
        <f t="shared" ref="LHU36" si="8327">+CONCATENATE(LHV36,LHX36)</f>
        <v>#REF!</v>
      </c>
      <c r="LHV36" s="273" t="e">
        <f t="shared" ref="LHV36" si="8328">+CONCATENATE(LHW36,LHY36)</f>
        <v>#REF!</v>
      </c>
      <c r="LHW36" s="273" t="e">
        <f t="shared" ref="LHW36" si="8329">+CONCATENATE(LHX36,LHZ36)</f>
        <v>#REF!</v>
      </c>
      <c r="LHX36" s="273" t="e">
        <f t="shared" ref="LHX36" si="8330">+CONCATENATE(LHY36,LIA36)</f>
        <v>#REF!</v>
      </c>
      <c r="LHY36" s="273" t="e">
        <f t="shared" ref="LHY36" si="8331">+CONCATENATE(LHZ36,LIB36)</f>
        <v>#REF!</v>
      </c>
      <c r="LHZ36" s="273" t="e">
        <f t="shared" ref="LHZ36" si="8332">+CONCATENATE(LIA36,LIC36)</f>
        <v>#REF!</v>
      </c>
      <c r="LIA36" s="273" t="e">
        <f t="shared" ref="LIA36" si="8333">+CONCATENATE(LIB36,LID36)</f>
        <v>#REF!</v>
      </c>
      <c r="LIB36" s="273" t="e">
        <f t="shared" ref="LIB36" si="8334">+CONCATENATE(LIC36,LIE36)</f>
        <v>#REF!</v>
      </c>
      <c r="LIC36" s="273" t="e">
        <f t="shared" ref="LIC36" si="8335">+CONCATENATE(LID36,LIF36)</f>
        <v>#REF!</v>
      </c>
      <c r="LID36" s="273" t="e">
        <f t="shared" ref="LID36" si="8336">+CONCATENATE(LIE36,LIG36)</f>
        <v>#REF!</v>
      </c>
      <c r="LIE36" s="273" t="e">
        <f t="shared" ref="LIE36" si="8337">+CONCATENATE(LIF36,LIH36)</f>
        <v>#REF!</v>
      </c>
      <c r="LIF36" s="273" t="e">
        <f t="shared" ref="LIF36" si="8338">+CONCATENATE(LIG36,LII36)</f>
        <v>#REF!</v>
      </c>
      <c r="LIG36" s="273" t="e">
        <f t="shared" ref="LIG36" si="8339">+CONCATENATE(LIH36,LIJ36)</f>
        <v>#REF!</v>
      </c>
      <c r="LIH36" s="273" t="e">
        <f t="shared" ref="LIH36" si="8340">+CONCATENATE(LII36,LIK36)</f>
        <v>#REF!</v>
      </c>
      <c r="LII36" s="273" t="e">
        <f t="shared" ref="LII36" si="8341">+CONCATENATE(LIJ36,LIL36)</f>
        <v>#REF!</v>
      </c>
      <c r="LIJ36" s="273" t="e">
        <f t="shared" ref="LIJ36" si="8342">+CONCATENATE(LIK36,LIM36)</f>
        <v>#REF!</v>
      </c>
      <c r="LIK36" s="273" t="e">
        <f t="shared" ref="LIK36" si="8343">+CONCATENATE(LIL36,LIN36)</f>
        <v>#REF!</v>
      </c>
      <c r="LIL36" s="273" t="e">
        <f t="shared" ref="LIL36" si="8344">+CONCATENATE(LIM36,LIO36)</f>
        <v>#REF!</v>
      </c>
      <c r="LIM36" s="273" t="e">
        <f t="shared" ref="LIM36" si="8345">+CONCATENATE(LIN36,LIP36)</f>
        <v>#REF!</v>
      </c>
      <c r="LIN36" s="273" t="e">
        <f t="shared" ref="LIN36" si="8346">+CONCATENATE(LIO36,LIQ36)</f>
        <v>#REF!</v>
      </c>
      <c r="LIO36" s="273" t="e">
        <f t="shared" ref="LIO36" si="8347">+CONCATENATE(LIP36,LIR36)</f>
        <v>#REF!</v>
      </c>
      <c r="LIP36" s="273" t="e">
        <f t="shared" ref="LIP36" si="8348">+CONCATENATE(LIQ36,LIS36)</f>
        <v>#REF!</v>
      </c>
      <c r="LIQ36" s="273" t="e">
        <f t="shared" ref="LIQ36" si="8349">+CONCATENATE(LIR36,LIT36)</f>
        <v>#REF!</v>
      </c>
      <c r="LIR36" s="273" t="e">
        <f t="shared" ref="LIR36" si="8350">+CONCATENATE(LIS36,LIU36)</f>
        <v>#REF!</v>
      </c>
      <c r="LIS36" s="273" t="e">
        <f t="shared" ref="LIS36" si="8351">+CONCATENATE(LIT36,LIV36)</f>
        <v>#REF!</v>
      </c>
      <c r="LIT36" s="273" t="e">
        <f t="shared" ref="LIT36" si="8352">+CONCATENATE(LIU36,LIW36)</f>
        <v>#REF!</v>
      </c>
      <c r="LIU36" s="273" t="e">
        <f t="shared" ref="LIU36" si="8353">+CONCATENATE(LIV36,LIX36)</f>
        <v>#REF!</v>
      </c>
      <c r="LIV36" s="273" t="e">
        <f t="shared" ref="LIV36" si="8354">+CONCATENATE(LIW36,LIY36)</f>
        <v>#REF!</v>
      </c>
      <c r="LIW36" s="273" t="e">
        <f t="shared" ref="LIW36" si="8355">+CONCATENATE(LIX36,LIZ36)</f>
        <v>#REF!</v>
      </c>
      <c r="LIX36" s="273" t="e">
        <f t="shared" ref="LIX36" si="8356">+CONCATENATE(LIY36,LJA36)</f>
        <v>#REF!</v>
      </c>
      <c r="LIY36" s="273" t="e">
        <f t="shared" ref="LIY36" si="8357">+CONCATENATE(LIZ36,LJB36)</f>
        <v>#REF!</v>
      </c>
      <c r="LIZ36" s="273" t="e">
        <f t="shared" ref="LIZ36" si="8358">+CONCATENATE(LJA36,LJC36)</f>
        <v>#REF!</v>
      </c>
      <c r="LJA36" s="273" t="e">
        <f t="shared" ref="LJA36" si="8359">+CONCATENATE(LJB36,LJD36)</f>
        <v>#REF!</v>
      </c>
      <c r="LJB36" s="273" t="e">
        <f t="shared" ref="LJB36" si="8360">+CONCATENATE(LJC36,LJE36)</f>
        <v>#REF!</v>
      </c>
      <c r="LJC36" s="273" t="e">
        <f t="shared" ref="LJC36" si="8361">+CONCATENATE(LJD36,LJF36)</f>
        <v>#REF!</v>
      </c>
      <c r="LJD36" s="273" t="e">
        <f t="shared" ref="LJD36" si="8362">+CONCATENATE(LJE36,LJG36)</f>
        <v>#REF!</v>
      </c>
      <c r="LJE36" s="273" t="e">
        <f t="shared" ref="LJE36" si="8363">+CONCATENATE(LJF36,LJH36)</f>
        <v>#REF!</v>
      </c>
      <c r="LJF36" s="273" t="e">
        <f t="shared" ref="LJF36" si="8364">+CONCATENATE(LJG36,LJI36)</f>
        <v>#REF!</v>
      </c>
      <c r="LJG36" s="273" t="e">
        <f t="shared" ref="LJG36" si="8365">+CONCATENATE(LJH36,LJJ36)</f>
        <v>#REF!</v>
      </c>
      <c r="LJH36" s="273" t="e">
        <f t="shared" ref="LJH36" si="8366">+CONCATENATE(LJI36,LJK36)</f>
        <v>#REF!</v>
      </c>
      <c r="LJI36" s="273" t="e">
        <f t="shared" ref="LJI36" si="8367">+CONCATENATE(LJJ36,LJL36)</f>
        <v>#REF!</v>
      </c>
      <c r="LJJ36" s="273" t="e">
        <f t="shared" ref="LJJ36" si="8368">+CONCATENATE(LJK36,LJM36)</f>
        <v>#REF!</v>
      </c>
      <c r="LJK36" s="273" t="e">
        <f t="shared" ref="LJK36" si="8369">+CONCATENATE(LJL36,LJN36)</f>
        <v>#REF!</v>
      </c>
      <c r="LJL36" s="273" t="e">
        <f t="shared" ref="LJL36" si="8370">+CONCATENATE(LJM36,LJO36)</f>
        <v>#REF!</v>
      </c>
      <c r="LJM36" s="273" t="e">
        <f t="shared" ref="LJM36" si="8371">+CONCATENATE(LJN36,LJP36)</f>
        <v>#REF!</v>
      </c>
      <c r="LJN36" s="273" t="e">
        <f t="shared" ref="LJN36" si="8372">+CONCATENATE(LJO36,LJQ36)</f>
        <v>#REF!</v>
      </c>
      <c r="LJO36" s="273" t="e">
        <f t="shared" ref="LJO36" si="8373">+CONCATENATE(LJP36,LJR36)</f>
        <v>#REF!</v>
      </c>
      <c r="LJP36" s="273" t="e">
        <f t="shared" ref="LJP36" si="8374">+CONCATENATE(LJQ36,LJS36)</f>
        <v>#REF!</v>
      </c>
      <c r="LJQ36" s="273" t="e">
        <f t="shared" ref="LJQ36" si="8375">+CONCATENATE(LJR36,LJT36)</f>
        <v>#REF!</v>
      </c>
      <c r="LJR36" s="273" t="e">
        <f t="shared" ref="LJR36" si="8376">+CONCATENATE(LJS36,LJU36)</f>
        <v>#REF!</v>
      </c>
      <c r="LJS36" s="273" t="e">
        <f t="shared" ref="LJS36" si="8377">+CONCATENATE(LJT36,LJV36)</f>
        <v>#REF!</v>
      </c>
      <c r="LJT36" s="273" t="e">
        <f t="shared" ref="LJT36" si="8378">+CONCATENATE(LJU36,LJW36)</f>
        <v>#REF!</v>
      </c>
      <c r="LJU36" s="273" t="e">
        <f t="shared" ref="LJU36" si="8379">+CONCATENATE(LJV36,LJX36)</f>
        <v>#REF!</v>
      </c>
      <c r="LJV36" s="273" t="e">
        <f t="shared" ref="LJV36" si="8380">+CONCATENATE(LJW36,LJY36)</f>
        <v>#REF!</v>
      </c>
      <c r="LJW36" s="273" t="e">
        <f t="shared" ref="LJW36" si="8381">+CONCATENATE(LJX36,LJZ36)</f>
        <v>#REF!</v>
      </c>
      <c r="LJX36" s="273" t="e">
        <f t="shared" ref="LJX36" si="8382">+CONCATENATE(LJY36,LKA36)</f>
        <v>#REF!</v>
      </c>
      <c r="LJY36" s="273" t="e">
        <f t="shared" ref="LJY36" si="8383">+CONCATENATE(LJZ36,LKB36)</f>
        <v>#REF!</v>
      </c>
      <c r="LJZ36" s="273" t="e">
        <f t="shared" ref="LJZ36" si="8384">+CONCATENATE(LKA36,LKC36)</f>
        <v>#REF!</v>
      </c>
      <c r="LKA36" s="273" t="e">
        <f t="shared" ref="LKA36" si="8385">+CONCATENATE(LKB36,LKD36)</f>
        <v>#REF!</v>
      </c>
      <c r="LKB36" s="273" t="e">
        <f t="shared" ref="LKB36" si="8386">+CONCATENATE(LKC36,LKE36)</f>
        <v>#REF!</v>
      </c>
      <c r="LKC36" s="273" t="e">
        <f t="shared" ref="LKC36" si="8387">+CONCATENATE(LKD36,LKF36)</f>
        <v>#REF!</v>
      </c>
      <c r="LKD36" s="273" t="e">
        <f t="shared" ref="LKD36" si="8388">+CONCATENATE(LKE36,LKG36)</f>
        <v>#REF!</v>
      </c>
      <c r="LKE36" s="273" t="e">
        <f t="shared" ref="LKE36" si="8389">+CONCATENATE(LKF36,LKH36)</f>
        <v>#REF!</v>
      </c>
      <c r="LKF36" s="273" t="e">
        <f t="shared" ref="LKF36" si="8390">+CONCATENATE(LKG36,LKI36)</f>
        <v>#REF!</v>
      </c>
      <c r="LKG36" s="273" t="e">
        <f t="shared" ref="LKG36" si="8391">+CONCATENATE(LKH36,LKJ36)</f>
        <v>#REF!</v>
      </c>
      <c r="LKH36" s="273" t="e">
        <f t="shared" ref="LKH36" si="8392">+CONCATENATE(LKI36,LKK36)</f>
        <v>#REF!</v>
      </c>
      <c r="LKI36" s="273" t="e">
        <f t="shared" ref="LKI36" si="8393">+CONCATENATE(LKJ36,LKL36)</f>
        <v>#REF!</v>
      </c>
      <c r="LKJ36" s="273" t="e">
        <f t="shared" ref="LKJ36" si="8394">+CONCATENATE(LKK36,LKM36)</f>
        <v>#REF!</v>
      </c>
      <c r="LKK36" s="273" t="e">
        <f t="shared" ref="LKK36" si="8395">+CONCATENATE(LKL36,LKN36)</f>
        <v>#REF!</v>
      </c>
      <c r="LKL36" s="273" t="e">
        <f t="shared" ref="LKL36" si="8396">+CONCATENATE(LKM36,LKO36)</f>
        <v>#REF!</v>
      </c>
      <c r="LKM36" s="273" t="e">
        <f t="shared" ref="LKM36" si="8397">+CONCATENATE(LKN36,LKP36)</f>
        <v>#REF!</v>
      </c>
      <c r="LKN36" s="273" t="e">
        <f t="shared" ref="LKN36" si="8398">+CONCATENATE(LKO36,LKQ36)</f>
        <v>#REF!</v>
      </c>
      <c r="LKO36" s="273" t="e">
        <f t="shared" ref="LKO36" si="8399">+CONCATENATE(LKP36,LKR36)</f>
        <v>#REF!</v>
      </c>
      <c r="LKP36" s="273" t="e">
        <f t="shared" ref="LKP36" si="8400">+CONCATENATE(LKQ36,LKS36)</f>
        <v>#REF!</v>
      </c>
      <c r="LKQ36" s="273" t="e">
        <f t="shared" ref="LKQ36" si="8401">+CONCATENATE(LKR36,LKT36)</f>
        <v>#REF!</v>
      </c>
      <c r="LKR36" s="273" t="e">
        <f t="shared" ref="LKR36" si="8402">+CONCATENATE(LKS36,LKU36)</f>
        <v>#REF!</v>
      </c>
      <c r="LKS36" s="273" t="e">
        <f t="shared" ref="LKS36" si="8403">+CONCATENATE(LKT36,LKV36)</f>
        <v>#REF!</v>
      </c>
      <c r="LKT36" s="273" t="e">
        <f t="shared" ref="LKT36" si="8404">+CONCATENATE(LKU36,LKW36)</f>
        <v>#REF!</v>
      </c>
      <c r="LKU36" s="273" t="e">
        <f t="shared" ref="LKU36" si="8405">+CONCATENATE(LKV36,LKX36)</f>
        <v>#REF!</v>
      </c>
      <c r="LKV36" s="273" t="e">
        <f t="shared" ref="LKV36" si="8406">+CONCATENATE(LKW36,LKY36)</f>
        <v>#REF!</v>
      </c>
      <c r="LKW36" s="273" t="e">
        <f t="shared" ref="LKW36" si="8407">+CONCATENATE(LKX36,LKZ36)</f>
        <v>#REF!</v>
      </c>
      <c r="LKX36" s="273" t="e">
        <f t="shared" ref="LKX36" si="8408">+CONCATENATE(LKY36,LLA36)</f>
        <v>#REF!</v>
      </c>
      <c r="LKY36" s="273" t="e">
        <f t="shared" ref="LKY36" si="8409">+CONCATENATE(LKZ36,LLB36)</f>
        <v>#REF!</v>
      </c>
      <c r="LKZ36" s="273" t="e">
        <f t="shared" ref="LKZ36" si="8410">+CONCATENATE(LLA36,LLC36)</f>
        <v>#REF!</v>
      </c>
      <c r="LLA36" s="273" t="e">
        <f t="shared" ref="LLA36" si="8411">+CONCATENATE(LLB36,LLD36)</f>
        <v>#REF!</v>
      </c>
      <c r="LLB36" s="273" t="e">
        <f t="shared" ref="LLB36" si="8412">+CONCATENATE(LLC36,LLE36)</f>
        <v>#REF!</v>
      </c>
      <c r="LLC36" s="273" t="e">
        <f t="shared" ref="LLC36" si="8413">+CONCATENATE(LLD36,LLF36)</f>
        <v>#REF!</v>
      </c>
      <c r="LLD36" s="273" t="e">
        <f t="shared" ref="LLD36" si="8414">+CONCATENATE(LLE36,LLG36)</f>
        <v>#REF!</v>
      </c>
      <c r="LLE36" s="273" t="e">
        <f t="shared" ref="LLE36" si="8415">+CONCATENATE(LLF36,LLH36)</f>
        <v>#REF!</v>
      </c>
      <c r="LLF36" s="273" t="e">
        <f t="shared" ref="LLF36" si="8416">+CONCATENATE(LLG36,LLI36)</f>
        <v>#REF!</v>
      </c>
      <c r="LLG36" s="273" t="e">
        <f t="shared" ref="LLG36" si="8417">+CONCATENATE(LLH36,LLJ36)</f>
        <v>#REF!</v>
      </c>
      <c r="LLH36" s="273" t="e">
        <f t="shared" ref="LLH36" si="8418">+CONCATENATE(LLI36,LLK36)</f>
        <v>#REF!</v>
      </c>
      <c r="LLI36" s="273" t="e">
        <f t="shared" ref="LLI36" si="8419">+CONCATENATE(LLJ36,LLL36)</f>
        <v>#REF!</v>
      </c>
      <c r="LLJ36" s="273" t="e">
        <f t="shared" ref="LLJ36" si="8420">+CONCATENATE(LLK36,LLM36)</f>
        <v>#REF!</v>
      </c>
      <c r="LLK36" s="273" t="e">
        <f t="shared" ref="LLK36" si="8421">+CONCATENATE(LLL36,LLN36)</f>
        <v>#REF!</v>
      </c>
      <c r="LLL36" s="273" t="e">
        <f t="shared" ref="LLL36" si="8422">+CONCATENATE(LLM36,LLO36)</f>
        <v>#REF!</v>
      </c>
      <c r="LLM36" s="273" t="e">
        <f t="shared" ref="LLM36" si="8423">+CONCATENATE(LLN36,LLP36)</f>
        <v>#REF!</v>
      </c>
      <c r="LLN36" s="273" t="e">
        <f t="shared" ref="LLN36" si="8424">+CONCATENATE(LLO36,LLQ36)</f>
        <v>#REF!</v>
      </c>
      <c r="LLO36" s="273" t="e">
        <f t="shared" ref="LLO36" si="8425">+CONCATENATE(LLP36,LLR36)</f>
        <v>#REF!</v>
      </c>
      <c r="LLP36" s="273" t="e">
        <f t="shared" ref="LLP36" si="8426">+CONCATENATE(LLQ36,LLS36)</f>
        <v>#REF!</v>
      </c>
      <c r="LLQ36" s="273" t="e">
        <f t="shared" ref="LLQ36" si="8427">+CONCATENATE(LLR36,LLT36)</f>
        <v>#REF!</v>
      </c>
      <c r="LLR36" s="273" t="e">
        <f t="shared" ref="LLR36" si="8428">+CONCATENATE(LLS36,LLU36)</f>
        <v>#REF!</v>
      </c>
      <c r="LLS36" s="273" t="e">
        <f t="shared" ref="LLS36" si="8429">+CONCATENATE(LLT36,LLV36)</f>
        <v>#REF!</v>
      </c>
      <c r="LLT36" s="273" t="e">
        <f t="shared" ref="LLT36" si="8430">+CONCATENATE(LLU36,LLW36)</f>
        <v>#REF!</v>
      </c>
      <c r="LLU36" s="273" t="e">
        <f t="shared" ref="LLU36" si="8431">+CONCATENATE(LLV36,LLX36)</f>
        <v>#REF!</v>
      </c>
      <c r="LLV36" s="273" t="e">
        <f t="shared" ref="LLV36" si="8432">+CONCATENATE(LLW36,LLY36)</f>
        <v>#REF!</v>
      </c>
      <c r="LLW36" s="273" t="e">
        <f t="shared" ref="LLW36" si="8433">+CONCATENATE(LLX36,LLZ36)</f>
        <v>#REF!</v>
      </c>
      <c r="LLX36" s="273" t="e">
        <f t="shared" ref="LLX36" si="8434">+CONCATENATE(LLY36,LMA36)</f>
        <v>#REF!</v>
      </c>
      <c r="LLY36" s="273" t="e">
        <f t="shared" ref="LLY36" si="8435">+CONCATENATE(LLZ36,LMB36)</f>
        <v>#REF!</v>
      </c>
      <c r="LLZ36" s="273" t="e">
        <f t="shared" ref="LLZ36" si="8436">+CONCATENATE(LMA36,LMC36)</f>
        <v>#REF!</v>
      </c>
      <c r="LMA36" s="273" t="e">
        <f t="shared" ref="LMA36" si="8437">+CONCATENATE(LMB36,LMD36)</f>
        <v>#REF!</v>
      </c>
      <c r="LMB36" s="273" t="e">
        <f t="shared" ref="LMB36" si="8438">+CONCATENATE(LMC36,LME36)</f>
        <v>#REF!</v>
      </c>
      <c r="LMC36" s="273" t="e">
        <f t="shared" ref="LMC36" si="8439">+CONCATENATE(LMD36,LMF36)</f>
        <v>#REF!</v>
      </c>
      <c r="LMD36" s="273" t="e">
        <f t="shared" ref="LMD36" si="8440">+CONCATENATE(LME36,LMG36)</f>
        <v>#REF!</v>
      </c>
      <c r="LME36" s="273" t="e">
        <f t="shared" ref="LME36" si="8441">+CONCATENATE(LMF36,LMH36)</f>
        <v>#REF!</v>
      </c>
      <c r="LMF36" s="273" t="e">
        <f t="shared" ref="LMF36" si="8442">+CONCATENATE(LMG36,LMI36)</f>
        <v>#REF!</v>
      </c>
      <c r="LMG36" s="273" t="e">
        <f t="shared" ref="LMG36" si="8443">+CONCATENATE(LMH36,LMJ36)</f>
        <v>#REF!</v>
      </c>
      <c r="LMH36" s="273" t="e">
        <f t="shared" ref="LMH36" si="8444">+CONCATENATE(LMI36,LMK36)</f>
        <v>#REF!</v>
      </c>
      <c r="LMI36" s="273" t="e">
        <f t="shared" ref="LMI36" si="8445">+CONCATENATE(LMJ36,LML36)</f>
        <v>#REF!</v>
      </c>
      <c r="LMJ36" s="273" t="e">
        <f t="shared" ref="LMJ36" si="8446">+CONCATENATE(LMK36,LMM36)</f>
        <v>#REF!</v>
      </c>
      <c r="LMK36" s="273" t="e">
        <f t="shared" ref="LMK36" si="8447">+CONCATENATE(LML36,LMN36)</f>
        <v>#REF!</v>
      </c>
      <c r="LML36" s="273" t="e">
        <f t="shared" ref="LML36" si="8448">+CONCATENATE(LMM36,LMO36)</f>
        <v>#REF!</v>
      </c>
      <c r="LMM36" s="273" t="e">
        <f t="shared" ref="LMM36" si="8449">+CONCATENATE(LMN36,LMP36)</f>
        <v>#REF!</v>
      </c>
      <c r="LMN36" s="273" t="e">
        <f t="shared" ref="LMN36" si="8450">+CONCATENATE(LMO36,LMQ36)</f>
        <v>#REF!</v>
      </c>
      <c r="LMO36" s="273" t="e">
        <f t="shared" ref="LMO36" si="8451">+CONCATENATE(LMP36,LMR36)</f>
        <v>#REF!</v>
      </c>
      <c r="LMP36" s="273" t="e">
        <f t="shared" ref="LMP36" si="8452">+CONCATENATE(LMQ36,LMS36)</f>
        <v>#REF!</v>
      </c>
      <c r="LMQ36" s="273" t="e">
        <f t="shared" ref="LMQ36" si="8453">+CONCATENATE(LMR36,LMT36)</f>
        <v>#REF!</v>
      </c>
      <c r="LMR36" s="273" t="e">
        <f t="shared" ref="LMR36" si="8454">+CONCATENATE(LMS36,LMU36)</f>
        <v>#REF!</v>
      </c>
      <c r="LMS36" s="273" t="e">
        <f t="shared" ref="LMS36" si="8455">+CONCATENATE(LMT36,LMV36)</f>
        <v>#REF!</v>
      </c>
      <c r="LMT36" s="273" t="e">
        <f t="shared" ref="LMT36" si="8456">+CONCATENATE(LMU36,LMW36)</f>
        <v>#REF!</v>
      </c>
      <c r="LMU36" s="273" t="e">
        <f t="shared" ref="LMU36" si="8457">+CONCATENATE(LMV36,LMX36)</f>
        <v>#REF!</v>
      </c>
      <c r="LMV36" s="273" t="e">
        <f t="shared" ref="LMV36" si="8458">+CONCATENATE(LMW36,LMY36)</f>
        <v>#REF!</v>
      </c>
      <c r="LMW36" s="273" t="e">
        <f t="shared" ref="LMW36" si="8459">+CONCATENATE(LMX36,LMZ36)</f>
        <v>#REF!</v>
      </c>
      <c r="LMX36" s="273" t="e">
        <f t="shared" ref="LMX36" si="8460">+CONCATENATE(LMY36,LNA36)</f>
        <v>#REF!</v>
      </c>
      <c r="LMY36" s="273" t="e">
        <f t="shared" ref="LMY36" si="8461">+CONCATENATE(LMZ36,LNB36)</f>
        <v>#REF!</v>
      </c>
      <c r="LMZ36" s="273" t="e">
        <f t="shared" ref="LMZ36" si="8462">+CONCATENATE(LNA36,LNC36)</f>
        <v>#REF!</v>
      </c>
      <c r="LNA36" s="273" t="e">
        <f t="shared" ref="LNA36" si="8463">+CONCATENATE(LNB36,LND36)</f>
        <v>#REF!</v>
      </c>
      <c r="LNB36" s="273" t="e">
        <f t="shared" ref="LNB36" si="8464">+CONCATENATE(LNC36,LNE36)</f>
        <v>#REF!</v>
      </c>
      <c r="LNC36" s="273" t="e">
        <f t="shared" ref="LNC36" si="8465">+CONCATENATE(LND36,LNF36)</f>
        <v>#REF!</v>
      </c>
      <c r="LND36" s="273" t="e">
        <f t="shared" ref="LND36" si="8466">+CONCATENATE(LNE36,LNG36)</f>
        <v>#REF!</v>
      </c>
      <c r="LNE36" s="273" t="e">
        <f t="shared" ref="LNE36" si="8467">+CONCATENATE(LNF36,LNH36)</f>
        <v>#REF!</v>
      </c>
      <c r="LNF36" s="273" t="e">
        <f t="shared" ref="LNF36" si="8468">+CONCATENATE(LNG36,LNI36)</f>
        <v>#REF!</v>
      </c>
      <c r="LNG36" s="273" t="e">
        <f t="shared" ref="LNG36" si="8469">+CONCATENATE(LNH36,LNJ36)</f>
        <v>#REF!</v>
      </c>
      <c r="LNH36" s="273" t="e">
        <f t="shared" ref="LNH36" si="8470">+CONCATENATE(LNI36,LNK36)</f>
        <v>#REF!</v>
      </c>
      <c r="LNI36" s="273" t="e">
        <f t="shared" ref="LNI36" si="8471">+CONCATENATE(LNJ36,LNL36)</f>
        <v>#REF!</v>
      </c>
      <c r="LNJ36" s="273" t="e">
        <f t="shared" ref="LNJ36" si="8472">+CONCATENATE(LNK36,LNM36)</f>
        <v>#REF!</v>
      </c>
      <c r="LNK36" s="273" t="e">
        <f t="shared" ref="LNK36" si="8473">+CONCATENATE(LNL36,LNN36)</f>
        <v>#REF!</v>
      </c>
      <c r="LNL36" s="273" t="e">
        <f t="shared" ref="LNL36" si="8474">+CONCATENATE(LNM36,LNO36)</f>
        <v>#REF!</v>
      </c>
      <c r="LNM36" s="273" t="e">
        <f t="shared" ref="LNM36" si="8475">+CONCATENATE(LNN36,LNP36)</f>
        <v>#REF!</v>
      </c>
      <c r="LNN36" s="273" t="e">
        <f t="shared" ref="LNN36" si="8476">+CONCATENATE(LNO36,LNQ36)</f>
        <v>#REF!</v>
      </c>
      <c r="LNO36" s="273" t="e">
        <f t="shared" ref="LNO36" si="8477">+CONCATENATE(LNP36,LNR36)</f>
        <v>#REF!</v>
      </c>
      <c r="LNP36" s="273" t="e">
        <f t="shared" ref="LNP36" si="8478">+CONCATENATE(LNQ36,LNS36)</f>
        <v>#REF!</v>
      </c>
      <c r="LNQ36" s="273" t="e">
        <f t="shared" ref="LNQ36" si="8479">+CONCATENATE(LNR36,LNT36)</f>
        <v>#REF!</v>
      </c>
      <c r="LNR36" s="273" t="e">
        <f t="shared" ref="LNR36" si="8480">+CONCATENATE(LNS36,LNU36)</f>
        <v>#REF!</v>
      </c>
      <c r="LNS36" s="273" t="e">
        <f t="shared" ref="LNS36" si="8481">+CONCATENATE(LNT36,LNV36)</f>
        <v>#REF!</v>
      </c>
      <c r="LNT36" s="273" t="e">
        <f t="shared" ref="LNT36" si="8482">+CONCATENATE(LNU36,LNW36)</f>
        <v>#REF!</v>
      </c>
      <c r="LNU36" s="273" t="e">
        <f t="shared" ref="LNU36" si="8483">+CONCATENATE(LNV36,LNX36)</f>
        <v>#REF!</v>
      </c>
      <c r="LNV36" s="273" t="e">
        <f t="shared" ref="LNV36" si="8484">+CONCATENATE(LNW36,LNY36)</f>
        <v>#REF!</v>
      </c>
      <c r="LNW36" s="273" t="e">
        <f t="shared" ref="LNW36" si="8485">+CONCATENATE(LNX36,LNZ36)</f>
        <v>#REF!</v>
      </c>
      <c r="LNX36" s="273" t="e">
        <f t="shared" ref="LNX36" si="8486">+CONCATENATE(LNY36,LOA36)</f>
        <v>#REF!</v>
      </c>
      <c r="LNY36" s="273" t="e">
        <f t="shared" ref="LNY36" si="8487">+CONCATENATE(LNZ36,LOB36)</f>
        <v>#REF!</v>
      </c>
      <c r="LNZ36" s="273" t="e">
        <f t="shared" ref="LNZ36" si="8488">+CONCATENATE(LOA36,LOC36)</f>
        <v>#REF!</v>
      </c>
      <c r="LOA36" s="273" t="e">
        <f t="shared" ref="LOA36" si="8489">+CONCATENATE(LOB36,LOD36)</f>
        <v>#REF!</v>
      </c>
      <c r="LOB36" s="273" t="e">
        <f t="shared" ref="LOB36" si="8490">+CONCATENATE(LOC36,LOE36)</f>
        <v>#REF!</v>
      </c>
      <c r="LOC36" s="273" t="e">
        <f t="shared" ref="LOC36" si="8491">+CONCATENATE(LOD36,LOF36)</f>
        <v>#REF!</v>
      </c>
      <c r="LOD36" s="273" t="e">
        <f t="shared" ref="LOD36" si="8492">+CONCATENATE(LOE36,LOG36)</f>
        <v>#REF!</v>
      </c>
      <c r="LOE36" s="273" t="e">
        <f t="shared" ref="LOE36" si="8493">+CONCATENATE(LOF36,LOH36)</f>
        <v>#REF!</v>
      </c>
      <c r="LOF36" s="273" t="e">
        <f t="shared" ref="LOF36" si="8494">+CONCATENATE(LOG36,LOI36)</f>
        <v>#REF!</v>
      </c>
      <c r="LOG36" s="273" t="e">
        <f t="shared" ref="LOG36" si="8495">+CONCATENATE(LOH36,LOJ36)</f>
        <v>#REF!</v>
      </c>
      <c r="LOH36" s="273" t="e">
        <f t="shared" ref="LOH36" si="8496">+CONCATENATE(LOI36,LOK36)</f>
        <v>#REF!</v>
      </c>
      <c r="LOI36" s="273" t="e">
        <f t="shared" ref="LOI36" si="8497">+CONCATENATE(LOJ36,LOL36)</f>
        <v>#REF!</v>
      </c>
      <c r="LOJ36" s="273" t="e">
        <f t="shared" ref="LOJ36" si="8498">+CONCATENATE(LOK36,LOM36)</f>
        <v>#REF!</v>
      </c>
      <c r="LOK36" s="273" t="e">
        <f t="shared" ref="LOK36" si="8499">+CONCATENATE(LOL36,LON36)</f>
        <v>#REF!</v>
      </c>
      <c r="LOL36" s="273" t="e">
        <f t="shared" ref="LOL36" si="8500">+CONCATENATE(LOM36,LOO36)</f>
        <v>#REF!</v>
      </c>
      <c r="LOM36" s="273" t="e">
        <f t="shared" ref="LOM36" si="8501">+CONCATENATE(LON36,LOP36)</f>
        <v>#REF!</v>
      </c>
      <c r="LON36" s="273" t="e">
        <f t="shared" ref="LON36" si="8502">+CONCATENATE(LOO36,LOQ36)</f>
        <v>#REF!</v>
      </c>
      <c r="LOO36" s="273" t="e">
        <f t="shared" ref="LOO36" si="8503">+CONCATENATE(LOP36,LOR36)</f>
        <v>#REF!</v>
      </c>
      <c r="LOP36" s="273" t="e">
        <f t="shared" ref="LOP36" si="8504">+CONCATENATE(LOQ36,LOS36)</f>
        <v>#REF!</v>
      </c>
      <c r="LOQ36" s="273" t="e">
        <f t="shared" ref="LOQ36" si="8505">+CONCATENATE(LOR36,LOT36)</f>
        <v>#REF!</v>
      </c>
      <c r="LOR36" s="273" t="e">
        <f t="shared" ref="LOR36" si="8506">+CONCATENATE(LOS36,LOU36)</f>
        <v>#REF!</v>
      </c>
      <c r="LOS36" s="273" t="e">
        <f t="shared" ref="LOS36" si="8507">+CONCATENATE(LOT36,LOV36)</f>
        <v>#REF!</v>
      </c>
      <c r="LOT36" s="273" t="e">
        <f t="shared" ref="LOT36" si="8508">+CONCATENATE(LOU36,LOW36)</f>
        <v>#REF!</v>
      </c>
      <c r="LOU36" s="273" t="e">
        <f t="shared" ref="LOU36" si="8509">+CONCATENATE(LOV36,LOX36)</f>
        <v>#REF!</v>
      </c>
      <c r="LOV36" s="273" t="e">
        <f t="shared" ref="LOV36" si="8510">+CONCATENATE(LOW36,LOY36)</f>
        <v>#REF!</v>
      </c>
      <c r="LOW36" s="273" t="e">
        <f t="shared" ref="LOW36" si="8511">+CONCATENATE(LOX36,LOZ36)</f>
        <v>#REF!</v>
      </c>
      <c r="LOX36" s="273" t="e">
        <f t="shared" ref="LOX36" si="8512">+CONCATENATE(LOY36,LPA36)</f>
        <v>#REF!</v>
      </c>
      <c r="LOY36" s="273" t="e">
        <f t="shared" ref="LOY36" si="8513">+CONCATENATE(LOZ36,LPB36)</f>
        <v>#REF!</v>
      </c>
      <c r="LOZ36" s="273" t="e">
        <f t="shared" ref="LOZ36" si="8514">+CONCATENATE(LPA36,LPC36)</f>
        <v>#REF!</v>
      </c>
      <c r="LPA36" s="273" t="e">
        <f t="shared" ref="LPA36" si="8515">+CONCATENATE(LPB36,LPD36)</f>
        <v>#REF!</v>
      </c>
      <c r="LPB36" s="273" t="e">
        <f t="shared" ref="LPB36" si="8516">+CONCATENATE(LPC36,LPE36)</f>
        <v>#REF!</v>
      </c>
      <c r="LPC36" s="273" t="e">
        <f t="shared" ref="LPC36" si="8517">+CONCATENATE(LPD36,LPF36)</f>
        <v>#REF!</v>
      </c>
      <c r="LPD36" s="273" t="e">
        <f t="shared" ref="LPD36" si="8518">+CONCATENATE(LPE36,LPG36)</f>
        <v>#REF!</v>
      </c>
      <c r="LPE36" s="273" t="e">
        <f t="shared" ref="LPE36" si="8519">+CONCATENATE(LPF36,LPH36)</f>
        <v>#REF!</v>
      </c>
      <c r="LPF36" s="273" t="e">
        <f t="shared" ref="LPF36" si="8520">+CONCATENATE(LPG36,LPI36)</f>
        <v>#REF!</v>
      </c>
      <c r="LPG36" s="273" t="e">
        <f t="shared" ref="LPG36" si="8521">+CONCATENATE(LPH36,LPJ36)</f>
        <v>#REF!</v>
      </c>
      <c r="LPH36" s="273" t="e">
        <f t="shared" ref="LPH36" si="8522">+CONCATENATE(LPI36,LPK36)</f>
        <v>#REF!</v>
      </c>
      <c r="LPI36" s="273" t="e">
        <f t="shared" ref="LPI36" si="8523">+CONCATENATE(LPJ36,LPL36)</f>
        <v>#REF!</v>
      </c>
      <c r="LPJ36" s="273" t="e">
        <f t="shared" ref="LPJ36" si="8524">+CONCATENATE(LPK36,LPM36)</f>
        <v>#REF!</v>
      </c>
      <c r="LPK36" s="273" t="e">
        <f t="shared" ref="LPK36" si="8525">+CONCATENATE(LPL36,LPN36)</f>
        <v>#REF!</v>
      </c>
      <c r="LPL36" s="273" t="e">
        <f t="shared" ref="LPL36" si="8526">+CONCATENATE(LPM36,LPO36)</f>
        <v>#REF!</v>
      </c>
      <c r="LPM36" s="273" t="e">
        <f t="shared" ref="LPM36" si="8527">+CONCATENATE(LPN36,LPP36)</f>
        <v>#REF!</v>
      </c>
      <c r="LPN36" s="273" t="e">
        <f t="shared" ref="LPN36" si="8528">+CONCATENATE(LPO36,LPQ36)</f>
        <v>#REF!</v>
      </c>
      <c r="LPO36" s="273" t="e">
        <f t="shared" ref="LPO36" si="8529">+CONCATENATE(LPP36,LPR36)</f>
        <v>#REF!</v>
      </c>
      <c r="LPP36" s="273" t="e">
        <f t="shared" ref="LPP36" si="8530">+CONCATENATE(LPQ36,LPS36)</f>
        <v>#REF!</v>
      </c>
      <c r="LPQ36" s="273" t="e">
        <f t="shared" ref="LPQ36" si="8531">+CONCATENATE(LPR36,LPT36)</f>
        <v>#REF!</v>
      </c>
      <c r="LPR36" s="273" t="e">
        <f t="shared" ref="LPR36" si="8532">+CONCATENATE(LPS36,LPU36)</f>
        <v>#REF!</v>
      </c>
      <c r="LPS36" s="273" t="e">
        <f t="shared" ref="LPS36" si="8533">+CONCATENATE(LPT36,LPV36)</f>
        <v>#REF!</v>
      </c>
      <c r="LPT36" s="273" t="e">
        <f t="shared" ref="LPT36" si="8534">+CONCATENATE(LPU36,LPW36)</f>
        <v>#REF!</v>
      </c>
      <c r="LPU36" s="273" t="e">
        <f t="shared" ref="LPU36" si="8535">+CONCATENATE(LPV36,LPX36)</f>
        <v>#REF!</v>
      </c>
      <c r="LPV36" s="273" t="e">
        <f t="shared" ref="LPV36" si="8536">+CONCATENATE(LPW36,LPY36)</f>
        <v>#REF!</v>
      </c>
      <c r="LPW36" s="273" t="e">
        <f t="shared" ref="LPW36" si="8537">+CONCATENATE(LPX36,LPZ36)</f>
        <v>#REF!</v>
      </c>
      <c r="LPX36" s="273" t="e">
        <f t="shared" ref="LPX36" si="8538">+CONCATENATE(LPY36,LQA36)</f>
        <v>#REF!</v>
      </c>
      <c r="LPY36" s="273" t="e">
        <f t="shared" ref="LPY36" si="8539">+CONCATENATE(LPZ36,LQB36)</f>
        <v>#REF!</v>
      </c>
      <c r="LPZ36" s="273" t="e">
        <f t="shared" ref="LPZ36" si="8540">+CONCATENATE(LQA36,LQC36)</f>
        <v>#REF!</v>
      </c>
      <c r="LQA36" s="273" t="e">
        <f t="shared" ref="LQA36" si="8541">+CONCATENATE(LQB36,LQD36)</f>
        <v>#REF!</v>
      </c>
      <c r="LQB36" s="273" t="e">
        <f t="shared" ref="LQB36" si="8542">+CONCATENATE(LQC36,LQE36)</f>
        <v>#REF!</v>
      </c>
      <c r="LQC36" s="273" t="e">
        <f t="shared" ref="LQC36" si="8543">+CONCATENATE(LQD36,LQF36)</f>
        <v>#REF!</v>
      </c>
      <c r="LQD36" s="273" t="e">
        <f t="shared" ref="LQD36" si="8544">+CONCATENATE(LQE36,LQG36)</f>
        <v>#REF!</v>
      </c>
      <c r="LQE36" s="273" t="e">
        <f t="shared" ref="LQE36" si="8545">+CONCATENATE(LQF36,LQH36)</f>
        <v>#REF!</v>
      </c>
      <c r="LQF36" s="273" t="e">
        <f t="shared" ref="LQF36" si="8546">+CONCATENATE(LQG36,LQI36)</f>
        <v>#REF!</v>
      </c>
      <c r="LQG36" s="273" t="e">
        <f t="shared" ref="LQG36" si="8547">+CONCATENATE(LQH36,LQJ36)</f>
        <v>#REF!</v>
      </c>
      <c r="LQH36" s="273" t="e">
        <f t="shared" ref="LQH36" si="8548">+CONCATENATE(LQI36,LQK36)</f>
        <v>#REF!</v>
      </c>
      <c r="LQI36" s="273" t="e">
        <f t="shared" ref="LQI36" si="8549">+CONCATENATE(LQJ36,LQL36)</f>
        <v>#REF!</v>
      </c>
      <c r="LQJ36" s="273" t="e">
        <f t="shared" ref="LQJ36" si="8550">+CONCATENATE(LQK36,LQM36)</f>
        <v>#REF!</v>
      </c>
      <c r="LQK36" s="273" t="e">
        <f t="shared" ref="LQK36" si="8551">+CONCATENATE(LQL36,LQN36)</f>
        <v>#REF!</v>
      </c>
      <c r="LQL36" s="273" t="e">
        <f t="shared" ref="LQL36" si="8552">+CONCATENATE(LQM36,LQO36)</f>
        <v>#REF!</v>
      </c>
      <c r="LQM36" s="273" t="e">
        <f t="shared" ref="LQM36" si="8553">+CONCATENATE(LQN36,LQP36)</f>
        <v>#REF!</v>
      </c>
      <c r="LQN36" s="273" t="e">
        <f t="shared" ref="LQN36" si="8554">+CONCATENATE(LQO36,LQQ36)</f>
        <v>#REF!</v>
      </c>
      <c r="LQO36" s="273" t="e">
        <f t="shared" ref="LQO36" si="8555">+CONCATENATE(LQP36,LQR36)</f>
        <v>#REF!</v>
      </c>
      <c r="LQP36" s="273" t="e">
        <f t="shared" ref="LQP36" si="8556">+CONCATENATE(LQQ36,LQS36)</f>
        <v>#REF!</v>
      </c>
      <c r="LQQ36" s="273" t="e">
        <f t="shared" ref="LQQ36" si="8557">+CONCATENATE(LQR36,LQT36)</f>
        <v>#REF!</v>
      </c>
      <c r="LQR36" s="273" t="e">
        <f t="shared" ref="LQR36" si="8558">+CONCATENATE(LQS36,LQU36)</f>
        <v>#REF!</v>
      </c>
      <c r="LQS36" s="273" t="e">
        <f t="shared" ref="LQS36" si="8559">+CONCATENATE(LQT36,LQV36)</f>
        <v>#REF!</v>
      </c>
      <c r="LQT36" s="273" t="e">
        <f t="shared" ref="LQT36" si="8560">+CONCATENATE(LQU36,LQW36)</f>
        <v>#REF!</v>
      </c>
      <c r="LQU36" s="273" t="e">
        <f t="shared" ref="LQU36" si="8561">+CONCATENATE(LQV36,LQX36)</f>
        <v>#REF!</v>
      </c>
      <c r="LQV36" s="273" t="e">
        <f t="shared" ref="LQV36" si="8562">+CONCATENATE(LQW36,LQY36)</f>
        <v>#REF!</v>
      </c>
      <c r="LQW36" s="273" t="e">
        <f t="shared" ref="LQW36" si="8563">+CONCATENATE(LQX36,LQZ36)</f>
        <v>#REF!</v>
      </c>
      <c r="LQX36" s="273" t="e">
        <f t="shared" ref="LQX36" si="8564">+CONCATENATE(LQY36,LRA36)</f>
        <v>#REF!</v>
      </c>
      <c r="LQY36" s="273" t="e">
        <f t="shared" ref="LQY36" si="8565">+CONCATENATE(LQZ36,LRB36)</f>
        <v>#REF!</v>
      </c>
      <c r="LQZ36" s="273" t="e">
        <f t="shared" ref="LQZ36" si="8566">+CONCATENATE(LRA36,LRC36)</f>
        <v>#REF!</v>
      </c>
      <c r="LRA36" s="273" t="e">
        <f t="shared" ref="LRA36" si="8567">+CONCATENATE(LRB36,LRD36)</f>
        <v>#REF!</v>
      </c>
      <c r="LRB36" s="273" t="e">
        <f t="shared" ref="LRB36" si="8568">+CONCATENATE(LRC36,LRE36)</f>
        <v>#REF!</v>
      </c>
      <c r="LRC36" s="273" t="e">
        <f t="shared" ref="LRC36" si="8569">+CONCATENATE(LRD36,LRF36)</f>
        <v>#REF!</v>
      </c>
      <c r="LRD36" s="273" t="e">
        <f t="shared" ref="LRD36" si="8570">+CONCATENATE(LRE36,LRG36)</f>
        <v>#REF!</v>
      </c>
      <c r="LRE36" s="273" t="e">
        <f t="shared" ref="LRE36" si="8571">+CONCATENATE(LRF36,LRH36)</f>
        <v>#REF!</v>
      </c>
      <c r="LRF36" s="273" t="e">
        <f t="shared" ref="LRF36" si="8572">+CONCATENATE(LRG36,LRI36)</f>
        <v>#REF!</v>
      </c>
      <c r="LRG36" s="273" t="e">
        <f t="shared" ref="LRG36" si="8573">+CONCATENATE(LRH36,LRJ36)</f>
        <v>#REF!</v>
      </c>
      <c r="LRH36" s="273" t="e">
        <f t="shared" ref="LRH36" si="8574">+CONCATENATE(LRI36,LRK36)</f>
        <v>#REF!</v>
      </c>
      <c r="LRI36" s="273" t="e">
        <f t="shared" ref="LRI36" si="8575">+CONCATENATE(LRJ36,LRL36)</f>
        <v>#REF!</v>
      </c>
      <c r="LRJ36" s="273" t="e">
        <f t="shared" ref="LRJ36" si="8576">+CONCATENATE(LRK36,LRM36)</f>
        <v>#REF!</v>
      </c>
      <c r="LRK36" s="273" t="e">
        <f t="shared" ref="LRK36" si="8577">+CONCATENATE(LRL36,LRN36)</f>
        <v>#REF!</v>
      </c>
      <c r="LRL36" s="273" t="e">
        <f t="shared" ref="LRL36" si="8578">+CONCATENATE(LRM36,LRO36)</f>
        <v>#REF!</v>
      </c>
      <c r="LRM36" s="273" t="e">
        <f t="shared" ref="LRM36" si="8579">+CONCATENATE(LRN36,LRP36)</f>
        <v>#REF!</v>
      </c>
      <c r="LRN36" s="273" t="e">
        <f t="shared" ref="LRN36" si="8580">+CONCATENATE(LRO36,LRQ36)</f>
        <v>#REF!</v>
      </c>
      <c r="LRO36" s="273" t="e">
        <f t="shared" ref="LRO36" si="8581">+CONCATENATE(LRP36,LRR36)</f>
        <v>#REF!</v>
      </c>
      <c r="LRP36" s="273" t="e">
        <f t="shared" ref="LRP36" si="8582">+CONCATENATE(LRQ36,LRS36)</f>
        <v>#REF!</v>
      </c>
      <c r="LRQ36" s="273" t="e">
        <f t="shared" ref="LRQ36" si="8583">+CONCATENATE(LRR36,LRT36)</f>
        <v>#REF!</v>
      </c>
      <c r="LRR36" s="273" t="e">
        <f t="shared" ref="LRR36" si="8584">+CONCATENATE(LRS36,LRU36)</f>
        <v>#REF!</v>
      </c>
      <c r="LRS36" s="273" t="e">
        <f t="shared" ref="LRS36" si="8585">+CONCATENATE(LRT36,LRV36)</f>
        <v>#REF!</v>
      </c>
      <c r="LRT36" s="273" t="e">
        <f t="shared" ref="LRT36" si="8586">+CONCATENATE(LRU36,LRW36)</f>
        <v>#REF!</v>
      </c>
      <c r="LRU36" s="273" t="e">
        <f t="shared" ref="LRU36" si="8587">+CONCATENATE(LRV36,LRX36)</f>
        <v>#REF!</v>
      </c>
      <c r="LRV36" s="273" t="e">
        <f t="shared" ref="LRV36" si="8588">+CONCATENATE(LRW36,LRY36)</f>
        <v>#REF!</v>
      </c>
      <c r="LRW36" s="273" t="e">
        <f t="shared" ref="LRW36" si="8589">+CONCATENATE(LRX36,LRZ36)</f>
        <v>#REF!</v>
      </c>
      <c r="LRX36" s="273" t="e">
        <f t="shared" ref="LRX36" si="8590">+CONCATENATE(LRY36,LSA36)</f>
        <v>#REF!</v>
      </c>
      <c r="LRY36" s="273" t="e">
        <f t="shared" ref="LRY36" si="8591">+CONCATENATE(LRZ36,LSB36)</f>
        <v>#REF!</v>
      </c>
      <c r="LRZ36" s="273" t="e">
        <f t="shared" ref="LRZ36" si="8592">+CONCATENATE(LSA36,LSC36)</f>
        <v>#REF!</v>
      </c>
      <c r="LSA36" s="273" t="e">
        <f t="shared" ref="LSA36" si="8593">+CONCATENATE(LSB36,LSD36)</f>
        <v>#REF!</v>
      </c>
      <c r="LSB36" s="273" t="e">
        <f t="shared" ref="LSB36" si="8594">+CONCATENATE(LSC36,LSE36)</f>
        <v>#REF!</v>
      </c>
      <c r="LSC36" s="273" t="e">
        <f t="shared" ref="LSC36" si="8595">+CONCATENATE(LSD36,LSF36)</f>
        <v>#REF!</v>
      </c>
      <c r="LSD36" s="273" t="e">
        <f t="shared" ref="LSD36" si="8596">+CONCATENATE(LSE36,LSG36)</f>
        <v>#REF!</v>
      </c>
      <c r="LSE36" s="273" t="e">
        <f t="shared" ref="LSE36" si="8597">+CONCATENATE(LSF36,LSH36)</f>
        <v>#REF!</v>
      </c>
      <c r="LSF36" s="273" t="e">
        <f t="shared" ref="LSF36" si="8598">+CONCATENATE(LSG36,LSI36)</f>
        <v>#REF!</v>
      </c>
      <c r="LSG36" s="273" t="e">
        <f t="shared" ref="LSG36" si="8599">+CONCATENATE(LSH36,LSJ36)</f>
        <v>#REF!</v>
      </c>
      <c r="LSH36" s="273" t="e">
        <f t="shared" ref="LSH36" si="8600">+CONCATENATE(LSI36,LSK36)</f>
        <v>#REF!</v>
      </c>
      <c r="LSI36" s="273" t="e">
        <f t="shared" ref="LSI36" si="8601">+CONCATENATE(LSJ36,LSL36)</f>
        <v>#REF!</v>
      </c>
      <c r="LSJ36" s="273" t="e">
        <f t="shared" ref="LSJ36" si="8602">+CONCATENATE(LSK36,LSM36)</f>
        <v>#REF!</v>
      </c>
      <c r="LSK36" s="273" t="e">
        <f t="shared" ref="LSK36" si="8603">+CONCATENATE(LSL36,LSN36)</f>
        <v>#REF!</v>
      </c>
      <c r="LSL36" s="273" t="e">
        <f t="shared" ref="LSL36" si="8604">+CONCATENATE(LSM36,LSO36)</f>
        <v>#REF!</v>
      </c>
      <c r="LSM36" s="273" t="e">
        <f t="shared" ref="LSM36" si="8605">+CONCATENATE(LSN36,LSP36)</f>
        <v>#REF!</v>
      </c>
      <c r="LSN36" s="273" t="e">
        <f t="shared" ref="LSN36" si="8606">+CONCATENATE(LSO36,LSQ36)</f>
        <v>#REF!</v>
      </c>
      <c r="LSO36" s="273" t="e">
        <f t="shared" ref="LSO36" si="8607">+CONCATENATE(LSP36,LSR36)</f>
        <v>#REF!</v>
      </c>
      <c r="LSP36" s="273" t="e">
        <f t="shared" ref="LSP36" si="8608">+CONCATENATE(LSQ36,LSS36)</f>
        <v>#REF!</v>
      </c>
      <c r="LSQ36" s="273" t="e">
        <f t="shared" ref="LSQ36" si="8609">+CONCATENATE(LSR36,LST36)</f>
        <v>#REF!</v>
      </c>
      <c r="LSR36" s="273" t="e">
        <f t="shared" ref="LSR36" si="8610">+CONCATENATE(LSS36,LSU36)</f>
        <v>#REF!</v>
      </c>
      <c r="LSS36" s="273" t="e">
        <f t="shared" ref="LSS36" si="8611">+CONCATENATE(LST36,LSV36)</f>
        <v>#REF!</v>
      </c>
      <c r="LST36" s="273" t="e">
        <f t="shared" ref="LST36" si="8612">+CONCATENATE(LSU36,LSW36)</f>
        <v>#REF!</v>
      </c>
      <c r="LSU36" s="273" t="e">
        <f t="shared" ref="LSU36" si="8613">+CONCATENATE(LSV36,LSX36)</f>
        <v>#REF!</v>
      </c>
      <c r="LSV36" s="273" t="e">
        <f t="shared" ref="LSV36" si="8614">+CONCATENATE(LSW36,LSY36)</f>
        <v>#REF!</v>
      </c>
      <c r="LSW36" s="273" t="e">
        <f t="shared" ref="LSW36" si="8615">+CONCATENATE(LSX36,LSZ36)</f>
        <v>#REF!</v>
      </c>
      <c r="LSX36" s="273" t="e">
        <f t="shared" ref="LSX36" si="8616">+CONCATENATE(LSY36,LTA36)</f>
        <v>#REF!</v>
      </c>
      <c r="LSY36" s="273" t="e">
        <f t="shared" ref="LSY36" si="8617">+CONCATENATE(LSZ36,LTB36)</f>
        <v>#REF!</v>
      </c>
      <c r="LSZ36" s="273" t="e">
        <f t="shared" ref="LSZ36" si="8618">+CONCATENATE(LTA36,LTC36)</f>
        <v>#REF!</v>
      </c>
      <c r="LTA36" s="273" t="e">
        <f t="shared" ref="LTA36" si="8619">+CONCATENATE(LTB36,LTD36)</f>
        <v>#REF!</v>
      </c>
      <c r="LTB36" s="273" t="e">
        <f t="shared" ref="LTB36" si="8620">+CONCATENATE(LTC36,LTE36)</f>
        <v>#REF!</v>
      </c>
      <c r="LTC36" s="273" t="e">
        <f t="shared" ref="LTC36" si="8621">+CONCATENATE(LTD36,LTF36)</f>
        <v>#REF!</v>
      </c>
      <c r="LTD36" s="273" t="e">
        <f t="shared" ref="LTD36" si="8622">+CONCATENATE(LTE36,LTG36)</f>
        <v>#REF!</v>
      </c>
      <c r="LTE36" s="273" t="e">
        <f t="shared" ref="LTE36" si="8623">+CONCATENATE(LTF36,LTH36)</f>
        <v>#REF!</v>
      </c>
      <c r="LTF36" s="273" t="e">
        <f t="shared" ref="LTF36" si="8624">+CONCATENATE(LTG36,LTI36)</f>
        <v>#REF!</v>
      </c>
      <c r="LTG36" s="273" t="e">
        <f t="shared" ref="LTG36" si="8625">+CONCATENATE(LTH36,LTJ36)</f>
        <v>#REF!</v>
      </c>
      <c r="LTH36" s="273" t="e">
        <f t="shared" ref="LTH36" si="8626">+CONCATENATE(LTI36,LTK36)</f>
        <v>#REF!</v>
      </c>
      <c r="LTI36" s="273" t="e">
        <f t="shared" ref="LTI36" si="8627">+CONCATENATE(LTJ36,LTL36)</f>
        <v>#REF!</v>
      </c>
      <c r="LTJ36" s="273" t="e">
        <f t="shared" ref="LTJ36" si="8628">+CONCATENATE(LTK36,LTM36)</f>
        <v>#REF!</v>
      </c>
      <c r="LTK36" s="273" t="e">
        <f t="shared" ref="LTK36" si="8629">+CONCATENATE(LTL36,LTN36)</f>
        <v>#REF!</v>
      </c>
      <c r="LTL36" s="273" t="e">
        <f t="shared" ref="LTL36" si="8630">+CONCATENATE(LTM36,LTO36)</f>
        <v>#REF!</v>
      </c>
      <c r="LTM36" s="273" t="e">
        <f t="shared" ref="LTM36" si="8631">+CONCATENATE(LTN36,LTP36)</f>
        <v>#REF!</v>
      </c>
      <c r="LTN36" s="273" t="e">
        <f t="shared" ref="LTN36" si="8632">+CONCATENATE(LTO36,LTQ36)</f>
        <v>#REF!</v>
      </c>
      <c r="LTO36" s="273" t="e">
        <f t="shared" ref="LTO36" si="8633">+CONCATENATE(LTP36,LTR36)</f>
        <v>#REF!</v>
      </c>
      <c r="LTP36" s="273" t="e">
        <f t="shared" ref="LTP36" si="8634">+CONCATENATE(LTQ36,LTS36)</f>
        <v>#REF!</v>
      </c>
      <c r="LTQ36" s="273" t="e">
        <f t="shared" ref="LTQ36" si="8635">+CONCATENATE(LTR36,LTT36)</f>
        <v>#REF!</v>
      </c>
      <c r="LTR36" s="273" t="e">
        <f t="shared" ref="LTR36" si="8636">+CONCATENATE(LTS36,LTU36)</f>
        <v>#REF!</v>
      </c>
      <c r="LTS36" s="273" t="e">
        <f t="shared" ref="LTS36" si="8637">+CONCATENATE(LTT36,LTV36)</f>
        <v>#REF!</v>
      </c>
      <c r="LTT36" s="273" t="e">
        <f t="shared" ref="LTT36" si="8638">+CONCATENATE(LTU36,LTW36)</f>
        <v>#REF!</v>
      </c>
      <c r="LTU36" s="273" t="e">
        <f t="shared" ref="LTU36" si="8639">+CONCATENATE(LTV36,LTX36)</f>
        <v>#REF!</v>
      </c>
      <c r="LTV36" s="273" t="e">
        <f t="shared" ref="LTV36" si="8640">+CONCATENATE(LTW36,LTY36)</f>
        <v>#REF!</v>
      </c>
      <c r="LTW36" s="273" t="e">
        <f t="shared" ref="LTW36" si="8641">+CONCATENATE(LTX36,LTZ36)</f>
        <v>#REF!</v>
      </c>
      <c r="LTX36" s="273" t="e">
        <f t="shared" ref="LTX36" si="8642">+CONCATENATE(LTY36,LUA36)</f>
        <v>#REF!</v>
      </c>
      <c r="LTY36" s="273" t="e">
        <f t="shared" ref="LTY36" si="8643">+CONCATENATE(LTZ36,LUB36)</f>
        <v>#REF!</v>
      </c>
      <c r="LTZ36" s="273" t="e">
        <f t="shared" ref="LTZ36" si="8644">+CONCATENATE(LUA36,LUC36)</f>
        <v>#REF!</v>
      </c>
      <c r="LUA36" s="273" t="e">
        <f t="shared" ref="LUA36" si="8645">+CONCATENATE(LUB36,LUD36)</f>
        <v>#REF!</v>
      </c>
      <c r="LUB36" s="273" t="e">
        <f t="shared" ref="LUB36" si="8646">+CONCATENATE(LUC36,LUE36)</f>
        <v>#REF!</v>
      </c>
      <c r="LUC36" s="273" t="e">
        <f t="shared" ref="LUC36" si="8647">+CONCATENATE(LUD36,LUF36)</f>
        <v>#REF!</v>
      </c>
      <c r="LUD36" s="273" t="e">
        <f t="shared" ref="LUD36" si="8648">+CONCATENATE(LUE36,LUG36)</f>
        <v>#REF!</v>
      </c>
      <c r="LUE36" s="273" t="e">
        <f t="shared" ref="LUE36" si="8649">+CONCATENATE(LUF36,LUH36)</f>
        <v>#REF!</v>
      </c>
      <c r="LUF36" s="273" t="e">
        <f t="shared" ref="LUF36" si="8650">+CONCATENATE(LUG36,LUI36)</f>
        <v>#REF!</v>
      </c>
      <c r="LUG36" s="273" t="e">
        <f t="shared" ref="LUG36" si="8651">+CONCATENATE(LUH36,LUJ36)</f>
        <v>#REF!</v>
      </c>
      <c r="LUH36" s="273" t="e">
        <f t="shared" ref="LUH36" si="8652">+CONCATENATE(LUI36,LUK36)</f>
        <v>#REF!</v>
      </c>
      <c r="LUI36" s="273" t="e">
        <f t="shared" ref="LUI36" si="8653">+CONCATENATE(LUJ36,LUL36)</f>
        <v>#REF!</v>
      </c>
      <c r="LUJ36" s="273" t="e">
        <f t="shared" ref="LUJ36" si="8654">+CONCATENATE(LUK36,LUM36)</f>
        <v>#REF!</v>
      </c>
      <c r="LUK36" s="273" t="e">
        <f t="shared" ref="LUK36" si="8655">+CONCATENATE(LUL36,LUN36)</f>
        <v>#REF!</v>
      </c>
      <c r="LUL36" s="273" t="e">
        <f t="shared" ref="LUL36" si="8656">+CONCATENATE(LUM36,LUO36)</f>
        <v>#REF!</v>
      </c>
      <c r="LUM36" s="273" t="e">
        <f t="shared" ref="LUM36" si="8657">+CONCATENATE(LUN36,LUP36)</f>
        <v>#REF!</v>
      </c>
      <c r="LUN36" s="273" t="e">
        <f t="shared" ref="LUN36" si="8658">+CONCATENATE(LUO36,LUQ36)</f>
        <v>#REF!</v>
      </c>
      <c r="LUO36" s="273" t="e">
        <f t="shared" ref="LUO36" si="8659">+CONCATENATE(LUP36,LUR36)</f>
        <v>#REF!</v>
      </c>
      <c r="LUP36" s="273" t="e">
        <f t="shared" ref="LUP36" si="8660">+CONCATENATE(LUQ36,LUS36)</f>
        <v>#REF!</v>
      </c>
      <c r="LUQ36" s="273" t="e">
        <f t="shared" ref="LUQ36" si="8661">+CONCATENATE(LUR36,LUT36)</f>
        <v>#REF!</v>
      </c>
      <c r="LUR36" s="273" t="e">
        <f t="shared" ref="LUR36" si="8662">+CONCATENATE(LUS36,LUU36)</f>
        <v>#REF!</v>
      </c>
      <c r="LUS36" s="273" t="e">
        <f t="shared" ref="LUS36" si="8663">+CONCATENATE(LUT36,LUV36)</f>
        <v>#REF!</v>
      </c>
      <c r="LUT36" s="273" t="e">
        <f t="shared" ref="LUT36" si="8664">+CONCATENATE(LUU36,LUW36)</f>
        <v>#REF!</v>
      </c>
      <c r="LUU36" s="273" t="e">
        <f t="shared" ref="LUU36" si="8665">+CONCATENATE(LUV36,LUX36)</f>
        <v>#REF!</v>
      </c>
      <c r="LUV36" s="273" t="e">
        <f t="shared" ref="LUV36" si="8666">+CONCATENATE(LUW36,LUY36)</f>
        <v>#REF!</v>
      </c>
      <c r="LUW36" s="273" t="e">
        <f t="shared" ref="LUW36" si="8667">+CONCATENATE(LUX36,LUZ36)</f>
        <v>#REF!</v>
      </c>
      <c r="LUX36" s="273" t="e">
        <f t="shared" ref="LUX36" si="8668">+CONCATENATE(LUY36,LVA36)</f>
        <v>#REF!</v>
      </c>
      <c r="LUY36" s="273" t="e">
        <f t="shared" ref="LUY36" si="8669">+CONCATENATE(LUZ36,LVB36)</f>
        <v>#REF!</v>
      </c>
      <c r="LUZ36" s="273" t="e">
        <f t="shared" ref="LUZ36" si="8670">+CONCATENATE(LVA36,LVC36)</f>
        <v>#REF!</v>
      </c>
      <c r="LVA36" s="273" t="e">
        <f t="shared" ref="LVA36" si="8671">+CONCATENATE(LVB36,LVD36)</f>
        <v>#REF!</v>
      </c>
      <c r="LVB36" s="273" t="e">
        <f t="shared" ref="LVB36" si="8672">+CONCATENATE(LVC36,LVE36)</f>
        <v>#REF!</v>
      </c>
      <c r="LVC36" s="273" t="e">
        <f t="shared" ref="LVC36" si="8673">+CONCATENATE(LVD36,LVF36)</f>
        <v>#REF!</v>
      </c>
      <c r="LVD36" s="273" t="e">
        <f t="shared" ref="LVD36" si="8674">+CONCATENATE(LVE36,LVG36)</f>
        <v>#REF!</v>
      </c>
      <c r="LVE36" s="273" t="e">
        <f t="shared" ref="LVE36" si="8675">+CONCATENATE(LVF36,LVH36)</f>
        <v>#REF!</v>
      </c>
      <c r="LVF36" s="273" t="e">
        <f t="shared" ref="LVF36" si="8676">+CONCATENATE(LVG36,LVI36)</f>
        <v>#REF!</v>
      </c>
      <c r="LVG36" s="273" t="e">
        <f t="shared" ref="LVG36" si="8677">+CONCATENATE(LVH36,LVJ36)</f>
        <v>#REF!</v>
      </c>
      <c r="LVH36" s="273" t="e">
        <f t="shared" ref="LVH36" si="8678">+CONCATENATE(LVI36,LVK36)</f>
        <v>#REF!</v>
      </c>
      <c r="LVI36" s="273" t="e">
        <f t="shared" ref="LVI36" si="8679">+CONCATENATE(LVJ36,LVL36)</f>
        <v>#REF!</v>
      </c>
      <c r="LVJ36" s="273" t="e">
        <f t="shared" ref="LVJ36" si="8680">+CONCATENATE(LVK36,LVM36)</f>
        <v>#REF!</v>
      </c>
      <c r="LVK36" s="273" t="e">
        <f t="shared" ref="LVK36" si="8681">+CONCATENATE(LVL36,LVN36)</f>
        <v>#REF!</v>
      </c>
      <c r="LVL36" s="273" t="e">
        <f t="shared" ref="LVL36" si="8682">+CONCATENATE(LVM36,LVO36)</f>
        <v>#REF!</v>
      </c>
      <c r="LVM36" s="273" t="e">
        <f t="shared" ref="LVM36" si="8683">+CONCATENATE(LVN36,LVP36)</f>
        <v>#REF!</v>
      </c>
      <c r="LVN36" s="273" t="e">
        <f t="shared" ref="LVN36" si="8684">+CONCATENATE(LVO36,LVQ36)</f>
        <v>#REF!</v>
      </c>
      <c r="LVO36" s="273" t="e">
        <f t="shared" ref="LVO36" si="8685">+CONCATENATE(LVP36,LVR36)</f>
        <v>#REF!</v>
      </c>
      <c r="LVP36" s="273" t="e">
        <f t="shared" ref="LVP36" si="8686">+CONCATENATE(LVQ36,LVS36)</f>
        <v>#REF!</v>
      </c>
      <c r="LVQ36" s="273" t="e">
        <f t="shared" ref="LVQ36" si="8687">+CONCATENATE(LVR36,LVT36)</f>
        <v>#REF!</v>
      </c>
      <c r="LVR36" s="273" t="e">
        <f t="shared" ref="LVR36" si="8688">+CONCATENATE(LVS36,LVU36)</f>
        <v>#REF!</v>
      </c>
      <c r="LVS36" s="273" t="e">
        <f t="shared" ref="LVS36" si="8689">+CONCATENATE(LVT36,LVV36)</f>
        <v>#REF!</v>
      </c>
      <c r="LVT36" s="273" t="e">
        <f t="shared" ref="LVT36" si="8690">+CONCATENATE(LVU36,LVW36)</f>
        <v>#REF!</v>
      </c>
      <c r="LVU36" s="273" t="e">
        <f t="shared" ref="LVU36" si="8691">+CONCATENATE(LVV36,LVX36)</f>
        <v>#REF!</v>
      </c>
      <c r="LVV36" s="273" t="e">
        <f t="shared" ref="LVV36" si="8692">+CONCATENATE(LVW36,LVY36)</f>
        <v>#REF!</v>
      </c>
      <c r="LVW36" s="273" t="e">
        <f t="shared" ref="LVW36" si="8693">+CONCATENATE(LVX36,LVZ36)</f>
        <v>#REF!</v>
      </c>
      <c r="LVX36" s="273" t="e">
        <f t="shared" ref="LVX36" si="8694">+CONCATENATE(LVY36,LWA36)</f>
        <v>#REF!</v>
      </c>
      <c r="LVY36" s="273" t="e">
        <f t="shared" ref="LVY36" si="8695">+CONCATENATE(LVZ36,LWB36)</f>
        <v>#REF!</v>
      </c>
      <c r="LVZ36" s="273" t="e">
        <f t="shared" ref="LVZ36" si="8696">+CONCATENATE(LWA36,LWC36)</f>
        <v>#REF!</v>
      </c>
      <c r="LWA36" s="273" t="e">
        <f t="shared" ref="LWA36" si="8697">+CONCATENATE(LWB36,LWD36)</f>
        <v>#REF!</v>
      </c>
      <c r="LWB36" s="273" t="e">
        <f t="shared" ref="LWB36" si="8698">+CONCATENATE(LWC36,LWE36)</f>
        <v>#REF!</v>
      </c>
      <c r="LWC36" s="273" t="e">
        <f t="shared" ref="LWC36" si="8699">+CONCATENATE(LWD36,LWF36)</f>
        <v>#REF!</v>
      </c>
      <c r="LWD36" s="273" t="e">
        <f t="shared" ref="LWD36" si="8700">+CONCATENATE(LWE36,LWG36)</f>
        <v>#REF!</v>
      </c>
      <c r="LWE36" s="273" t="e">
        <f t="shared" ref="LWE36" si="8701">+CONCATENATE(LWF36,LWH36)</f>
        <v>#REF!</v>
      </c>
      <c r="LWF36" s="273" t="e">
        <f t="shared" ref="LWF36" si="8702">+CONCATENATE(LWG36,LWI36)</f>
        <v>#REF!</v>
      </c>
      <c r="LWG36" s="273" t="e">
        <f t="shared" ref="LWG36" si="8703">+CONCATENATE(LWH36,LWJ36)</f>
        <v>#REF!</v>
      </c>
      <c r="LWH36" s="273" t="e">
        <f t="shared" ref="LWH36" si="8704">+CONCATENATE(LWI36,LWK36)</f>
        <v>#REF!</v>
      </c>
      <c r="LWI36" s="273" t="e">
        <f t="shared" ref="LWI36" si="8705">+CONCATENATE(LWJ36,LWL36)</f>
        <v>#REF!</v>
      </c>
      <c r="LWJ36" s="273" t="e">
        <f t="shared" ref="LWJ36" si="8706">+CONCATENATE(LWK36,LWM36)</f>
        <v>#REF!</v>
      </c>
      <c r="LWK36" s="273" t="e">
        <f t="shared" ref="LWK36" si="8707">+CONCATENATE(LWL36,LWN36)</f>
        <v>#REF!</v>
      </c>
      <c r="LWL36" s="273" t="e">
        <f t="shared" ref="LWL36" si="8708">+CONCATENATE(LWM36,LWO36)</f>
        <v>#REF!</v>
      </c>
      <c r="LWM36" s="273" t="e">
        <f t="shared" ref="LWM36" si="8709">+CONCATENATE(LWN36,LWP36)</f>
        <v>#REF!</v>
      </c>
      <c r="LWN36" s="273" t="e">
        <f t="shared" ref="LWN36" si="8710">+CONCATENATE(LWO36,LWQ36)</f>
        <v>#REF!</v>
      </c>
      <c r="LWO36" s="273" t="e">
        <f t="shared" ref="LWO36" si="8711">+CONCATENATE(LWP36,LWR36)</f>
        <v>#REF!</v>
      </c>
      <c r="LWP36" s="273" t="e">
        <f t="shared" ref="LWP36" si="8712">+CONCATENATE(LWQ36,LWS36)</f>
        <v>#REF!</v>
      </c>
      <c r="LWQ36" s="273" t="e">
        <f t="shared" ref="LWQ36" si="8713">+CONCATENATE(LWR36,LWT36)</f>
        <v>#REF!</v>
      </c>
      <c r="LWR36" s="273" t="e">
        <f t="shared" ref="LWR36" si="8714">+CONCATENATE(LWS36,LWU36)</f>
        <v>#REF!</v>
      </c>
      <c r="LWS36" s="273" t="e">
        <f t="shared" ref="LWS36" si="8715">+CONCATENATE(LWT36,LWV36)</f>
        <v>#REF!</v>
      </c>
      <c r="LWT36" s="273" t="e">
        <f t="shared" ref="LWT36" si="8716">+CONCATENATE(LWU36,LWW36)</f>
        <v>#REF!</v>
      </c>
      <c r="LWU36" s="273" t="e">
        <f t="shared" ref="LWU36" si="8717">+CONCATENATE(LWV36,LWX36)</f>
        <v>#REF!</v>
      </c>
      <c r="LWV36" s="273" t="e">
        <f t="shared" ref="LWV36" si="8718">+CONCATENATE(LWW36,LWY36)</f>
        <v>#REF!</v>
      </c>
      <c r="LWW36" s="273" t="e">
        <f t="shared" ref="LWW36" si="8719">+CONCATENATE(LWX36,LWZ36)</f>
        <v>#REF!</v>
      </c>
      <c r="LWX36" s="273" t="e">
        <f t="shared" ref="LWX36" si="8720">+CONCATENATE(LWY36,LXA36)</f>
        <v>#REF!</v>
      </c>
      <c r="LWY36" s="273" t="e">
        <f t="shared" ref="LWY36" si="8721">+CONCATENATE(LWZ36,LXB36)</f>
        <v>#REF!</v>
      </c>
      <c r="LWZ36" s="273" t="e">
        <f t="shared" ref="LWZ36" si="8722">+CONCATENATE(LXA36,LXC36)</f>
        <v>#REF!</v>
      </c>
      <c r="LXA36" s="273" t="e">
        <f t="shared" ref="LXA36" si="8723">+CONCATENATE(LXB36,LXD36)</f>
        <v>#REF!</v>
      </c>
      <c r="LXB36" s="273" t="e">
        <f t="shared" ref="LXB36" si="8724">+CONCATENATE(LXC36,LXE36)</f>
        <v>#REF!</v>
      </c>
      <c r="LXC36" s="273" t="e">
        <f t="shared" ref="LXC36" si="8725">+CONCATENATE(LXD36,LXF36)</f>
        <v>#REF!</v>
      </c>
      <c r="LXD36" s="273" t="e">
        <f t="shared" ref="LXD36" si="8726">+CONCATENATE(LXE36,LXG36)</f>
        <v>#REF!</v>
      </c>
      <c r="LXE36" s="273" t="e">
        <f t="shared" ref="LXE36" si="8727">+CONCATENATE(LXF36,LXH36)</f>
        <v>#REF!</v>
      </c>
      <c r="LXF36" s="273" t="e">
        <f t="shared" ref="LXF36" si="8728">+CONCATENATE(LXG36,LXI36)</f>
        <v>#REF!</v>
      </c>
      <c r="LXG36" s="273" t="e">
        <f t="shared" ref="LXG36" si="8729">+CONCATENATE(LXH36,LXJ36)</f>
        <v>#REF!</v>
      </c>
      <c r="LXH36" s="273" t="e">
        <f t="shared" ref="LXH36" si="8730">+CONCATENATE(LXI36,LXK36)</f>
        <v>#REF!</v>
      </c>
      <c r="LXI36" s="273" t="e">
        <f t="shared" ref="LXI36" si="8731">+CONCATENATE(LXJ36,LXL36)</f>
        <v>#REF!</v>
      </c>
      <c r="LXJ36" s="273" t="e">
        <f t="shared" ref="LXJ36" si="8732">+CONCATENATE(LXK36,LXM36)</f>
        <v>#REF!</v>
      </c>
      <c r="LXK36" s="273" t="e">
        <f t="shared" ref="LXK36" si="8733">+CONCATENATE(LXL36,LXN36)</f>
        <v>#REF!</v>
      </c>
      <c r="LXL36" s="273" t="e">
        <f t="shared" ref="LXL36" si="8734">+CONCATENATE(LXM36,LXO36)</f>
        <v>#REF!</v>
      </c>
      <c r="LXM36" s="273" t="e">
        <f t="shared" ref="LXM36" si="8735">+CONCATENATE(LXN36,LXP36)</f>
        <v>#REF!</v>
      </c>
      <c r="LXN36" s="273" t="e">
        <f t="shared" ref="LXN36" si="8736">+CONCATENATE(LXO36,LXQ36)</f>
        <v>#REF!</v>
      </c>
      <c r="LXO36" s="273" t="e">
        <f t="shared" ref="LXO36" si="8737">+CONCATENATE(LXP36,LXR36)</f>
        <v>#REF!</v>
      </c>
      <c r="LXP36" s="273" t="e">
        <f t="shared" ref="LXP36" si="8738">+CONCATENATE(LXQ36,LXS36)</f>
        <v>#REF!</v>
      </c>
      <c r="LXQ36" s="273" t="e">
        <f t="shared" ref="LXQ36" si="8739">+CONCATENATE(LXR36,LXT36)</f>
        <v>#REF!</v>
      </c>
      <c r="LXR36" s="273" t="e">
        <f t="shared" ref="LXR36" si="8740">+CONCATENATE(LXS36,LXU36)</f>
        <v>#REF!</v>
      </c>
      <c r="LXS36" s="273" t="e">
        <f t="shared" ref="LXS36" si="8741">+CONCATENATE(LXT36,LXV36)</f>
        <v>#REF!</v>
      </c>
      <c r="LXT36" s="273" t="e">
        <f t="shared" ref="LXT36" si="8742">+CONCATENATE(LXU36,LXW36)</f>
        <v>#REF!</v>
      </c>
      <c r="LXU36" s="273" t="e">
        <f t="shared" ref="LXU36" si="8743">+CONCATENATE(LXV36,LXX36)</f>
        <v>#REF!</v>
      </c>
      <c r="LXV36" s="273" t="e">
        <f t="shared" ref="LXV36" si="8744">+CONCATENATE(LXW36,LXY36)</f>
        <v>#REF!</v>
      </c>
      <c r="LXW36" s="273" t="e">
        <f t="shared" ref="LXW36" si="8745">+CONCATENATE(LXX36,LXZ36)</f>
        <v>#REF!</v>
      </c>
      <c r="LXX36" s="273" t="e">
        <f t="shared" ref="LXX36" si="8746">+CONCATENATE(LXY36,LYA36)</f>
        <v>#REF!</v>
      </c>
      <c r="LXY36" s="273" t="e">
        <f t="shared" ref="LXY36" si="8747">+CONCATENATE(LXZ36,LYB36)</f>
        <v>#REF!</v>
      </c>
      <c r="LXZ36" s="273" t="e">
        <f t="shared" ref="LXZ36" si="8748">+CONCATENATE(LYA36,LYC36)</f>
        <v>#REF!</v>
      </c>
      <c r="LYA36" s="273" t="e">
        <f t="shared" ref="LYA36" si="8749">+CONCATENATE(LYB36,LYD36)</f>
        <v>#REF!</v>
      </c>
      <c r="LYB36" s="273" t="e">
        <f t="shared" ref="LYB36" si="8750">+CONCATENATE(LYC36,LYE36)</f>
        <v>#REF!</v>
      </c>
      <c r="LYC36" s="273" t="e">
        <f t="shared" ref="LYC36" si="8751">+CONCATENATE(LYD36,LYF36)</f>
        <v>#REF!</v>
      </c>
      <c r="LYD36" s="273" t="e">
        <f t="shared" ref="LYD36" si="8752">+CONCATENATE(LYE36,LYG36)</f>
        <v>#REF!</v>
      </c>
      <c r="LYE36" s="273" t="e">
        <f t="shared" ref="LYE36" si="8753">+CONCATENATE(LYF36,LYH36)</f>
        <v>#REF!</v>
      </c>
      <c r="LYF36" s="273" t="e">
        <f t="shared" ref="LYF36" si="8754">+CONCATENATE(LYG36,LYI36)</f>
        <v>#REF!</v>
      </c>
      <c r="LYG36" s="273" t="e">
        <f t="shared" ref="LYG36" si="8755">+CONCATENATE(LYH36,LYJ36)</f>
        <v>#REF!</v>
      </c>
      <c r="LYH36" s="273" t="e">
        <f t="shared" ref="LYH36" si="8756">+CONCATENATE(LYI36,LYK36)</f>
        <v>#REF!</v>
      </c>
      <c r="LYI36" s="273" t="e">
        <f t="shared" ref="LYI36" si="8757">+CONCATENATE(LYJ36,LYL36)</f>
        <v>#REF!</v>
      </c>
      <c r="LYJ36" s="273" t="e">
        <f t="shared" ref="LYJ36" si="8758">+CONCATENATE(LYK36,LYM36)</f>
        <v>#REF!</v>
      </c>
      <c r="LYK36" s="273" t="e">
        <f t="shared" ref="LYK36" si="8759">+CONCATENATE(LYL36,LYN36)</f>
        <v>#REF!</v>
      </c>
      <c r="LYL36" s="273" t="e">
        <f t="shared" ref="LYL36" si="8760">+CONCATENATE(LYM36,LYO36)</f>
        <v>#REF!</v>
      </c>
      <c r="LYM36" s="273" t="e">
        <f t="shared" ref="LYM36" si="8761">+CONCATENATE(LYN36,LYP36)</f>
        <v>#REF!</v>
      </c>
      <c r="LYN36" s="273" t="e">
        <f t="shared" ref="LYN36" si="8762">+CONCATENATE(LYO36,LYQ36)</f>
        <v>#REF!</v>
      </c>
      <c r="LYO36" s="273" t="e">
        <f t="shared" ref="LYO36" si="8763">+CONCATENATE(LYP36,LYR36)</f>
        <v>#REF!</v>
      </c>
      <c r="LYP36" s="273" t="e">
        <f t="shared" ref="LYP36" si="8764">+CONCATENATE(LYQ36,LYS36)</f>
        <v>#REF!</v>
      </c>
      <c r="LYQ36" s="273" t="e">
        <f t="shared" ref="LYQ36" si="8765">+CONCATENATE(LYR36,LYT36)</f>
        <v>#REF!</v>
      </c>
      <c r="LYR36" s="273" t="e">
        <f t="shared" ref="LYR36" si="8766">+CONCATENATE(LYS36,LYU36)</f>
        <v>#REF!</v>
      </c>
      <c r="LYS36" s="273" t="e">
        <f t="shared" ref="LYS36" si="8767">+CONCATENATE(LYT36,LYV36)</f>
        <v>#REF!</v>
      </c>
      <c r="LYT36" s="273" t="e">
        <f t="shared" ref="LYT36" si="8768">+CONCATENATE(LYU36,LYW36)</f>
        <v>#REF!</v>
      </c>
      <c r="LYU36" s="273" t="e">
        <f t="shared" ref="LYU36" si="8769">+CONCATENATE(LYV36,LYX36)</f>
        <v>#REF!</v>
      </c>
      <c r="LYV36" s="273" t="e">
        <f t="shared" ref="LYV36" si="8770">+CONCATENATE(LYW36,LYY36)</f>
        <v>#REF!</v>
      </c>
      <c r="LYW36" s="273" t="e">
        <f t="shared" ref="LYW36" si="8771">+CONCATENATE(LYX36,LYZ36)</f>
        <v>#REF!</v>
      </c>
      <c r="LYX36" s="273" t="e">
        <f t="shared" ref="LYX36" si="8772">+CONCATENATE(LYY36,LZA36)</f>
        <v>#REF!</v>
      </c>
      <c r="LYY36" s="273" t="e">
        <f t="shared" ref="LYY36" si="8773">+CONCATENATE(LYZ36,LZB36)</f>
        <v>#REF!</v>
      </c>
      <c r="LYZ36" s="273" t="e">
        <f t="shared" ref="LYZ36" si="8774">+CONCATENATE(LZA36,LZC36)</f>
        <v>#REF!</v>
      </c>
      <c r="LZA36" s="273" t="e">
        <f t="shared" ref="LZA36" si="8775">+CONCATENATE(LZB36,LZD36)</f>
        <v>#REF!</v>
      </c>
      <c r="LZB36" s="273" t="e">
        <f t="shared" ref="LZB36" si="8776">+CONCATENATE(LZC36,LZE36)</f>
        <v>#REF!</v>
      </c>
      <c r="LZC36" s="273" t="e">
        <f t="shared" ref="LZC36" si="8777">+CONCATENATE(LZD36,LZF36)</f>
        <v>#REF!</v>
      </c>
      <c r="LZD36" s="273" t="e">
        <f t="shared" ref="LZD36" si="8778">+CONCATENATE(LZE36,LZG36)</f>
        <v>#REF!</v>
      </c>
      <c r="LZE36" s="273" t="e">
        <f t="shared" ref="LZE36" si="8779">+CONCATENATE(LZF36,LZH36)</f>
        <v>#REF!</v>
      </c>
      <c r="LZF36" s="273" t="e">
        <f t="shared" ref="LZF36" si="8780">+CONCATENATE(LZG36,LZI36)</f>
        <v>#REF!</v>
      </c>
      <c r="LZG36" s="273" t="e">
        <f t="shared" ref="LZG36" si="8781">+CONCATENATE(LZH36,LZJ36)</f>
        <v>#REF!</v>
      </c>
      <c r="LZH36" s="273" t="e">
        <f t="shared" ref="LZH36" si="8782">+CONCATENATE(LZI36,LZK36)</f>
        <v>#REF!</v>
      </c>
      <c r="LZI36" s="273" t="e">
        <f t="shared" ref="LZI36" si="8783">+CONCATENATE(LZJ36,LZL36)</f>
        <v>#REF!</v>
      </c>
      <c r="LZJ36" s="273" t="e">
        <f t="shared" ref="LZJ36" si="8784">+CONCATENATE(LZK36,LZM36)</f>
        <v>#REF!</v>
      </c>
      <c r="LZK36" s="273" t="e">
        <f t="shared" ref="LZK36" si="8785">+CONCATENATE(LZL36,LZN36)</f>
        <v>#REF!</v>
      </c>
      <c r="LZL36" s="273" t="e">
        <f t="shared" ref="LZL36" si="8786">+CONCATENATE(LZM36,LZO36)</f>
        <v>#REF!</v>
      </c>
      <c r="LZM36" s="273" t="e">
        <f t="shared" ref="LZM36" si="8787">+CONCATENATE(LZN36,LZP36)</f>
        <v>#REF!</v>
      </c>
      <c r="LZN36" s="273" t="e">
        <f t="shared" ref="LZN36" si="8788">+CONCATENATE(LZO36,LZQ36)</f>
        <v>#REF!</v>
      </c>
      <c r="LZO36" s="273" t="e">
        <f t="shared" ref="LZO36" si="8789">+CONCATENATE(LZP36,LZR36)</f>
        <v>#REF!</v>
      </c>
      <c r="LZP36" s="273" t="e">
        <f t="shared" ref="LZP36" si="8790">+CONCATENATE(LZQ36,LZS36)</f>
        <v>#REF!</v>
      </c>
      <c r="LZQ36" s="273" t="e">
        <f t="shared" ref="LZQ36" si="8791">+CONCATENATE(LZR36,LZT36)</f>
        <v>#REF!</v>
      </c>
      <c r="LZR36" s="273" t="e">
        <f t="shared" ref="LZR36" si="8792">+CONCATENATE(LZS36,LZU36)</f>
        <v>#REF!</v>
      </c>
      <c r="LZS36" s="273" t="e">
        <f t="shared" ref="LZS36" si="8793">+CONCATENATE(LZT36,LZV36)</f>
        <v>#REF!</v>
      </c>
      <c r="LZT36" s="273" t="e">
        <f t="shared" ref="LZT36" si="8794">+CONCATENATE(LZU36,LZW36)</f>
        <v>#REF!</v>
      </c>
      <c r="LZU36" s="273" t="e">
        <f t="shared" ref="LZU36" si="8795">+CONCATENATE(LZV36,LZX36)</f>
        <v>#REF!</v>
      </c>
      <c r="LZV36" s="273" t="e">
        <f t="shared" ref="LZV36" si="8796">+CONCATENATE(LZW36,LZY36)</f>
        <v>#REF!</v>
      </c>
      <c r="LZW36" s="273" t="e">
        <f t="shared" ref="LZW36" si="8797">+CONCATENATE(LZX36,LZZ36)</f>
        <v>#REF!</v>
      </c>
      <c r="LZX36" s="273" t="e">
        <f t="shared" ref="LZX36" si="8798">+CONCATENATE(LZY36,MAA36)</f>
        <v>#REF!</v>
      </c>
      <c r="LZY36" s="273" t="e">
        <f t="shared" ref="LZY36" si="8799">+CONCATENATE(LZZ36,MAB36)</f>
        <v>#REF!</v>
      </c>
      <c r="LZZ36" s="273" t="e">
        <f t="shared" ref="LZZ36" si="8800">+CONCATENATE(MAA36,MAC36)</f>
        <v>#REF!</v>
      </c>
      <c r="MAA36" s="273" t="e">
        <f t="shared" ref="MAA36" si="8801">+CONCATENATE(MAB36,MAD36)</f>
        <v>#REF!</v>
      </c>
      <c r="MAB36" s="273" t="e">
        <f t="shared" ref="MAB36" si="8802">+CONCATENATE(MAC36,MAE36)</f>
        <v>#REF!</v>
      </c>
      <c r="MAC36" s="273" t="e">
        <f t="shared" ref="MAC36" si="8803">+CONCATENATE(MAD36,MAF36)</f>
        <v>#REF!</v>
      </c>
      <c r="MAD36" s="273" t="e">
        <f t="shared" ref="MAD36" si="8804">+CONCATENATE(MAE36,MAG36)</f>
        <v>#REF!</v>
      </c>
      <c r="MAE36" s="273" t="e">
        <f t="shared" ref="MAE36" si="8805">+CONCATENATE(MAF36,MAH36)</f>
        <v>#REF!</v>
      </c>
      <c r="MAF36" s="273" t="e">
        <f t="shared" ref="MAF36" si="8806">+CONCATENATE(MAG36,MAI36)</f>
        <v>#REF!</v>
      </c>
      <c r="MAG36" s="273" t="e">
        <f t="shared" ref="MAG36" si="8807">+CONCATENATE(MAH36,MAJ36)</f>
        <v>#REF!</v>
      </c>
      <c r="MAH36" s="273" t="e">
        <f t="shared" ref="MAH36" si="8808">+CONCATENATE(MAI36,MAK36)</f>
        <v>#REF!</v>
      </c>
      <c r="MAI36" s="273" t="e">
        <f t="shared" ref="MAI36" si="8809">+CONCATENATE(MAJ36,MAL36)</f>
        <v>#REF!</v>
      </c>
      <c r="MAJ36" s="273" t="e">
        <f t="shared" ref="MAJ36" si="8810">+CONCATENATE(MAK36,MAM36)</f>
        <v>#REF!</v>
      </c>
      <c r="MAK36" s="273" t="e">
        <f t="shared" ref="MAK36" si="8811">+CONCATENATE(MAL36,MAN36)</f>
        <v>#REF!</v>
      </c>
      <c r="MAL36" s="273" t="e">
        <f t="shared" ref="MAL36" si="8812">+CONCATENATE(MAM36,MAO36)</f>
        <v>#REF!</v>
      </c>
      <c r="MAM36" s="273" t="e">
        <f t="shared" ref="MAM36" si="8813">+CONCATENATE(MAN36,MAP36)</f>
        <v>#REF!</v>
      </c>
      <c r="MAN36" s="273" t="e">
        <f t="shared" ref="MAN36" si="8814">+CONCATENATE(MAO36,MAQ36)</f>
        <v>#REF!</v>
      </c>
      <c r="MAO36" s="273" t="e">
        <f t="shared" ref="MAO36" si="8815">+CONCATENATE(MAP36,MAR36)</f>
        <v>#REF!</v>
      </c>
      <c r="MAP36" s="273" t="e">
        <f t="shared" ref="MAP36" si="8816">+CONCATENATE(MAQ36,MAS36)</f>
        <v>#REF!</v>
      </c>
      <c r="MAQ36" s="273" t="e">
        <f t="shared" ref="MAQ36" si="8817">+CONCATENATE(MAR36,MAT36)</f>
        <v>#REF!</v>
      </c>
      <c r="MAR36" s="273" t="e">
        <f t="shared" ref="MAR36" si="8818">+CONCATENATE(MAS36,MAU36)</f>
        <v>#REF!</v>
      </c>
      <c r="MAS36" s="273" t="e">
        <f t="shared" ref="MAS36" si="8819">+CONCATENATE(MAT36,MAV36)</f>
        <v>#REF!</v>
      </c>
      <c r="MAT36" s="273" t="e">
        <f t="shared" ref="MAT36" si="8820">+CONCATENATE(MAU36,MAW36)</f>
        <v>#REF!</v>
      </c>
      <c r="MAU36" s="273" t="e">
        <f t="shared" ref="MAU36" si="8821">+CONCATENATE(MAV36,MAX36)</f>
        <v>#REF!</v>
      </c>
      <c r="MAV36" s="273" t="e">
        <f t="shared" ref="MAV36" si="8822">+CONCATENATE(MAW36,MAY36)</f>
        <v>#REF!</v>
      </c>
      <c r="MAW36" s="273" t="e">
        <f t="shared" ref="MAW36" si="8823">+CONCATENATE(MAX36,MAZ36)</f>
        <v>#REF!</v>
      </c>
      <c r="MAX36" s="273" t="e">
        <f t="shared" ref="MAX36" si="8824">+CONCATENATE(MAY36,MBA36)</f>
        <v>#REF!</v>
      </c>
      <c r="MAY36" s="273" t="e">
        <f t="shared" ref="MAY36" si="8825">+CONCATENATE(MAZ36,MBB36)</f>
        <v>#REF!</v>
      </c>
      <c r="MAZ36" s="273" t="e">
        <f t="shared" ref="MAZ36" si="8826">+CONCATENATE(MBA36,MBC36)</f>
        <v>#REF!</v>
      </c>
      <c r="MBA36" s="273" t="e">
        <f t="shared" ref="MBA36" si="8827">+CONCATENATE(MBB36,MBD36)</f>
        <v>#REF!</v>
      </c>
      <c r="MBB36" s="273" t="e">
        <f t="shared" ref="MBB36" si="8828">+CONCATENATE(MBC36,MBE36)</f>
        <v>#REF!</v>
      </c>
      <c r="MBC36" s="273" t="e">
        <f t="shared" ref="MBC36" si="8829">+CONCATENATE(MBD36,MBF36)</f>
        <v>#REF!</v>
      </c>
      <c r="MBD36" s="273" t="e">
        <f t="shared" ref="MBD36" si="8830">+CONCATENATE(MBE36,MBG36)</f>
        <v>#REF!</v>
      </c>
      <c r="MBE36" s="273" t="e">
        <f t="shared" ref="MBE36" si="8831">+CONCATENATE(MBF36,MBH36)</f>
        <v>#REF!</v>
      </c>
      <c r="MBF36" s="273" t="e">
        <f t="shared" ref="MBF36" si="8832">+CONCATENATE(MBG36,MBI36)</f>
        <v>#REF!</v>
      </c>
      <c r="MBG36" s="273" t="e">
        <f t="shared" ref="MBG36" si="8833">+CONCATENATE(MBH36,MBJ36)</f>
        <v>#REF!</v>
      </c>
      <c r="MBH36" s="273" t="e">
        <f t="shared" ref="MBH36" si="8834">+CONCATENATE(MBI36,MBK36)</f>
        <v>#REF!</v>
      </c>
      <c r="MBI36" s="273" t="e">
        <f t="shared" ref="MBI36" si="8835">+CONCATENATE(MBJ36,MBL36)</f>
        <v>#REF!</v>
      </c>
      <c r="MBJ36" s="273" t="e">
        <f t="shared" ref="MBJ36" si="8836">+CONCATENATE(MBK36,MBM36)</f>
        <v>#REF!</v>
      </c>
      <c r="MBK36" s="273" t="e">
        <f t="shared" ref="MBK36" si="8837">+CONCATENATE(MBL36,MBN36)</f>
        <v>#REF!</v>
      </c>
      <c r="MBL36" s="273" t="e">
        <f t="shared" ref="MBL36" si="8838">+CONCATENATE(MBM36,MBO36)</f>
        <v>#REF!</v>
      </c>
      <c r="MBM36" s="273" t="e">
        <f t="shared" ref="MBM36" si="8839">+CONCATENATE(MBN36,MBP36)</f>
        <v>#REF!</v>
      </c>
      <c r="MBN36" s="273" t="e">
        <f t="shared" ref="MBN36" si="8840">+CONCATENATE(MBO36,MBQ36)</f>
        <v>#REF!</v>
      </c>
      <c r="MBO36" s="273" t="e">
        <f t="shared" ref="MBO36" si="8841">+CONCATENATE(MBP36,MBR36)</f>
        <v>#REF!</v>
      </c>
      <c r="MBP36" s="273" t="e">
        <f t="shared" ref="MBP36" si="8842">+CONCATENATE(MBQ36,MBS36)</f>
        <v>#REF!</v>
      </c>
      <c r="MBQ36" s="273" t="e">
        <f t="shared" ref="MBQ36" si="8843">+CONCATENATE(MBR36,MBT36)</f>
        <v>#REF!</v>
      </c>
      <c r="MBR36" s="273" t="e">
        <f t="shared" ref="MBR36" si="8844">+CONCATENATE(MBS36,MBU36)</f>
        <v>#REF!</v>
      </c>
      <c r="MBS36" s="273" t="e">
        <f t="shared" ref="MBS36" si="8845">+CONCATENATE(MBT36,MBV36)</f>
        <v>#REF!</v>
      </c>
      <c r="MBT36" s="273" t="e">
        <f t="shared" ref="MBT36" si="8846">+CONCATENATE(MBU36,MBW36)</f>
        <v>#REF!</v>
      </c>
      <c r="MBU36" s="273" t="e">
        <f t="shared" ref="MBU36" si="8847">+CONCATENATE(MBV36,MBX36)</f>
        <v>#REF!</v>
      </c>
      <c r="MBV36" s="273" t="e">
        <f t="shared" ref="MBV36" si="8848">+CONCATENATE(MBW36,MBY36)</f>
        <v>#REF!</v>
      </c>
      <c r="MBW36" s="273" t="e">
        <f t="shared" ref="MBW36" si="8849">+CONCATENATE(MBX36,MBZ36)</f>
        <v>#REF!</v>
      </c>
      <c r="MBX36" s="273" t="e">
        <f t="shared" ref="MBX36" si="8850">+CONCATENATE(MBY36,MCA36)</f>
        <v>#REF!</v>
      </c>
      <c r="MBY36" s="273" t="e">
        <f t="shared" ref="MBY36" si="8851">+CONCATENATE(MBZ36,MCB36)</f>
        <v>#REF!</v>
      </c>
      <c r="MBZ36" s="273" t="e">
        <f t="shared" ref="MBZ36" si="8852">+CONCATENATE(MCA36,MCC36)</f>
        <v>#REF!</v>
      </c>
      <c r="MCA36" s="273" t="e">
        <f t="shared" ref="MCA36" si="8853">+CONCATENATE(MCB36,MCD36)</f>
        <v>#REF!</v>
      </c>
      <c r="MCB36" s="273" t="e">
        <f t="shared" ref="MCB36" si="8854">+CONCATENATE(MCC36,MCE36)</f>
        <v>#REF!</v>
      </c>
      <c r="MCC36" s="273" t="e">
        <f t="shared" ref="MCC36" si="8855">+CONCATENATE(MCD36,MCF36)</f>
        <v>#REF!</v>
      </c>
      <c r="MCD36" s="273" t="e">
        <f t="shared" ref="MCD36" si="8856">+CONCATENATE(MCE36,MCG36)</f>
        <v>#REF!</v>
      </c>
      <c r="MCE36" s="273" t="e">
        <f t="shared" ref="MCE36" si="8857">+CONCATENATE(MCF36,MCH36)</f>
        <v>#REF!</v>
      </c>
      <c r="MCF36" s="273" t="e">
        <f t="shared" ref="MCF36" si="8858">+CONCATENATE(MCG36,MCI36)</f>
        <v>#REF!</v>
      </c>
      <c r="MCG36" s="273" t="e">
        <f t="shared" ref="MCG36" si="8859">+CONCATENATE(MCH36,MCJ36)</f>
        <v>#REF!</v>
      </c>
      <c r="MCH36" s="273" t="e">
        <f t="shared" ref="MCH36" si="8860">+CONCATENATE(MCI36,MCK36)</f>
        <v>#REF!</v>
      </c>
      <c r="MCI36" s="273" t="e">
        <f t="shared" ref="MCI36" si="8861">+CONCATENATE(MCJ36,MCL36)</f>
        <v>#REF!</v>
      </c>
      <c r="MCJ36" s="273" t="e">
        <f t="shared" ref="MCJ36" si="8862">+CONCATENATE(MCK36,MCM36)</f>
        <v>#REF!</v>
      </c>
      <c r="MCK36" s="273" t="e">
        <f t="shared" ref="MCK36" si="8863">+CONCATENATE(MCL36,MCN36)</f>
        <v>#REF!</v>
      </c>
      <c r="MCL36" s="273" t="e">
        <f t="shared" ref="MCL36" si="8864">+CONCATENATE(MCM36,MCO36)</f>
        <v>#REF!</v>
      </c>
      <c r="MCM36" s="273" t="e">
        <f t="shared" ref="MCM36" si="8865">+CONCATENATE(MCN36,MCP36)</f>
        <v>#REF!</v>
      </c>
      <c r="MCN36" s="273" t="e">
        <f t="shared" ref="MCN36" si="8866">+CONCATENATE(MCO36,MCQ36)</f>
        <v>#REF!</v>
      </c>
      <c r="MCO36" s="273" t="e">
        <f t="shared" ref="MCO36" si="8867">+CONCATENATE(MCP36,MCR36)</f>
        <v>#REF!</v>
      </c>
      <c r="MCP36" s="273" t="e">
        <f t="shared" ref="MCP36" si="8868">+CONCATENATE(MCQ36,MCS36)</f>
        <v>#REF!</v>
      </c>
      <c r="MCQ36" s="273" t="e">
        <f t="shared" ref="MCQ36" si="8869">+CONCATENATE(MCR36,MCT36)</f>
        <v>#REF!</v>
      </c>
      <c r="MCR36" s="273" t="e">
        <f t="shared" ref="MCR36" si="8870">+CONCATENATE(MCS36,MCU36)</f>
        <v>#REF!</v>
      </c>
      <c r="MCS36" s="273" t="e">
        <f t="shared" ref="MCS36" si="8871">+CONCATENATE(MCT36,MCV36)</f>
        <v>#REF!</v>
      </c>
      <c r="MCT36" s="273" t="e">
        <f t="shared" ref="MCT36" si="8872">+CONCATENATE(MCU36,MCW36)</f>
        <v>#REF!</v>
      </c>
      <c r="MCU36" s="273" t="e">
        <f t="shared" ref="MCU36" si="8873">+CONCATENATE(MCV36,MCX36)</f>
        <v>#REF!</v>
      </c>
      <c r="MCV36" s="273" t="e">
        <f t="shared" ref="MCV36" si="8874">+CONCATENATE(MCW36,MCY36)</f>
        <v>#REF!</v>
      </c>
      <c r="MCW36" s="273" t="e">
        <f t="shared" ref="MCW36" si="8875">+CONCATENATE(MCX36,MCZ36)</f>
        <v>#REF!</v>
      </c>
      <c r="MCX36" s="273" t="e">
        <f t="shared" ref="MCX36" si="8876">+CONCATENATE(MCY36,MDA36)</f>
        <v>#REF!</v>
      </c>
      <c r="MCY36" s="273" t="e">
        <f t="shared" ref="MCY36" si="8877">+CONCATENATE(MCZ36,MDB36)</f>
        <v>#REF!</v>
      </c>
      <c r="MCZ36" s="273" t="e">
        <f t="shared" ref="MCZ36" si="8878">+CONCATENATE(MDA36,MDC36)</f>
        <v>#REF!</v>
      </c>
      <c r="MDA36" s="273" t="e">
        <f t="shared" ref="MDA36" si="8879">+CONCATENATE(MDB36,MDD36)</f>
        <v>#REF!</v>
      </c>
      <c r="MDB36" s="273" t="e">
        <f t="shared" ref="MDB36" si="8880">+CONCATENATE(MDC36,MDE36)</f>
        <v>#REF!</v>
      </c>
      <c r="MDC36" s="273" t="e">
        <f t="shared" ref="MDC36" si="8881">+CONCATENATE(MDD36,MDF36)</f>
        <v>#REF!</v>
      </c>
      <c r="MDD36" s="273" t="e">
        <f t="shared" ref="MDD36" si="8882">+CONCATENATE(MDE36,MDG36)</f>
        <v>#REF!</v>
      </c>
      <c r="MDE36" s="273" t="e">
        <f t="shared" ref="MDE36" si="8883">+CONCATENATE(MDF36,MDH36)</f>
        <v>#REF!</v>
      </c>
      <c r="MDF36" s="273" t="e">
        <f t="shared" ref="MDF36" si="8884">+CONCATENATE(MDG36,MDI36)</f>
        <v>#REF!</v>
      </c>
      <c r="MDG36" s="273" t="e">
        <f t="shared" ref="MDG36" si="8885">+CONCATENATE(MDH36,MDJ36)</f>
        <v>#REF!</v>
      </c>
      <c r="MDH36" s="273" t="e">
        <f t="shared" ref="MDH36" si="8886">+CONCATENATE(MDI36,MDK36)</f>
        <v>#REF!</v>
      </c>
      <c r="MDI36" s="273" t="e">
        <f t="shared" ref="MDI36" si="8887">+CONCATENATE(MDJ36,MDL36)</f>
        <v>#REF!</v>
      </c>
      <c r="MDJ36" s="273" t="e">
        <f t="shared" ref="MDJ36" si="8888">+CONCATENATE(MDK36,MDM36)</f>
        <v>#REF!</v>
      </c>
      <c r="MDK36" s="273" t="e">
        <f t="shared" ref="MDK36" si="8889">+CONCATENATE(MDL36,MDN36)</f>
        <v>#REF!</v>
      </c>
      <c r="MDL36" s="273" t="e">
        <f t="shared" ref="MDL36" si="8890">+CONCATENATE(MDM36,MDO36)</f>
        <v>#REF!</v>
      </c>
      <c r="MDM36" s="273" t="e">
        <f t="shared" ref="MDM36" si="8891">+CONCATENATE(MDN36,MDP36)</f>
        <v>#REF!</v>
      </c>
      <c r="MDN36" s="273" t="e">
        <f t="shared" ref="MDN36" si="8892">+CONCATENATE(MDO36,MDQ36)</f>
        <v>#REF!</v>
      </c>
      <c r="MDO36" s="273" t="e">
        <f t="shared" ref="MDO36" si="8893">+CONCATENATE(MDP36,MDR36)</f>
        <v>#REF!</v>
      </c>
      <c r="MDP36" s="273" t="e">
        <f t="shared" ref="MDP36" si="8894">+CONCATENATE(MDQ36,MDS36)</f>
        <v>#REF!</v>
      </c>
      <c r="MDQ36" s="273" t="e">
        <f t="shared" ref="MDQ36" si="8895">+CONCATENATE(MDR36,MDT36)</f>
        <v>#REF!</v>
      </c>
      <c r="MDR36" s="273" t="e">
        <f t="shared" ref="MDR36" si="8896">+CONCATENATE(MDS36,MDU36)</f>
        <v>#REF!</v>
      </c>
      <c r="MDS36" s="273" t="e">
        <f t="shared" ref="MDS36" si="8897">+CONCATENATE(MDT36,MDV36)</f>
        <v>#REF!</v>
      </c>
      <c r="MDT36" s="273" t="e">
        <f t="shared" ref="MDT36" si="8898">+CONCATENATE(MDU36,MDW36)</f>
        <v>#REF!</v>
      </c>
      <c r="MDU36" s="273" t="e">
        <f t="shared" ref="MDU36" si="8899">+CONCATENATE(MDV36,MDX36)</f>
        <v>#REF!</v>
      </c>
      <c r="MDV36" s="273" t="e">
        <f t="shared" ref="MDV36" si="8900">+CONCATENATE(MDW36,MDY36)</f>
        <v>#REF!</v>
      </c>
      <c r="MDW36" s="273" t="e">
        <f t="shared" ref="MDW36" si="8901">+CONCATENATE(MDX36,MDZ36)</f>
        <v>#REF!</v>
      </c>
      <c r="MDX36" s="273" t="e">
        <f t="shared" ref="MDX36" si="8902">+CONCATENATE(MDY36,MEA36)</f>
        <v>#REF!</v>
      </c>
      <c r="MDY36" s="273" t="e">
        <f t="shared" ref="MDY36" si="8903">+CONCATENATE(MDZ36,MEB36)</f>
        <v>#REF!</v>
      </c>
      <c r="MDZ36" s="273" t="e">
        <f t="shared" ref="MDZ36" si="8904">+CONCATENATE(MEA36,MEC36)</f>
        <v>#REF!</v>
      </c>
      <c r="MEA36" s="273" t="e">
        <f t="shared" ref="MEA36" si="8905">+CONCATENATE(MEB36,MED36)</f>
        <v>#REF!</v>
      </c>
      <c r="MEB36" s="273" t="e">
        <f t="shared" ref="MEB36" si="8906">+CONCATENATE(MEC36,MEE36)</f>
        <v>#REF!</v>
      </c>
      <c r="MEC36" s="273" t="e">
        <f t="shared" ref="MEC36" si="8907">+CONCATENATE(MED36,MEF36)</f>
        <v>#REF!</v>
      </c>
      <c r="MED36" s="273" t="e">
        <f t="shared" ref="MED36" si="8908">+CONCATENATE(MEE36,MEG36)</f>
        <v>#REF!</v>
      </c>
      <c r="MEE36" s="273" t="e">
        <f t="shared" ref="MEE36" si="8909">+CONCATENATE(MEF36,MEH36)</f>
        <v>#REF!</v>
      </c>
      <c r="MEF36" s="273" t="e">
        <f t="shared" ref="MEF36" si="8910">+CONCATENATE(MEG36,MEI36)</f>
        <v>#REF!</v>
      </c>
      <c r="MEG36" s="273" t="e">
        <f t="shared" ref="MEG36" si="8911">+CONCATENATE(MEH36,MEJ36)</f>
        <v>#REF!</v>
      </c>
      <c r="MEH36" s="273" t="e">
        <f t="shared" ref="MEH36" si="8912">+CONCATENATE(MEI36,MEK36)</f>
        <v>#REF!</v>
      </c>
      <c r="MEI36" s="273" t="e">
        <f t="shared" ref="MEI36" si="8913">+CONCATENATE(MEJ36,MEL36)</f>
        <v>#REF!</v>
      </c>
      <c r="MEJ36" s="273" t="e">
        <f t="shared" ref="MEJ36" si="8914">+CONCATENATE(MEK36,MEM36)</f>
        <v>#REF!</v>
      </c>
      <c r="MEK36" s="273" t="e">
        <f t="shared" ref="MEK36" si="8915">+CONCATENATE(MEL36,MEN36)</f>
        <v>#REF!</v>
      </c>
      <c r="MEL36" s="273" t="e">
        <f t="shared" ref="MEL36" si="8916">+CONCATENATE(MEM36,MEO36)</f>
        <v>#REF!</v>
      </c>
      <c r="MEM36" s="273" t="e">
        <f t="shared" ref="MEM36" si="8917">+CONCATENATE(MEN36,MEP36)</f>
        <v>#REF!</v>
      </c>
      <c r="MEN36" s="273" t="e">
        <f t="shared" ref="MEN36" si="8918">+CONCATENATE(MEO36,MEQ36)</f>
        <v>#REF!</v>
      </c>
      <c r="MEO36" s="273" t="e">
        <f t="shared" ref="MEO36" si="8919">+CONCATENATE(MEP36,MER36)</f>
        <v>#REF!</v>
      </c>
      <c r="MEP36" s="273" t="e">
        <f t="shared" ref="MEP36" si="8920">+CONCATENATE(MEQ36,MES36)</f>
        <v>#REF!</v>
      </c>
      <c r="MEQ36" s="273" t="e">
        <f t="shared" ref="MEQ36" si="8921">+CONCATENATE(MER36,MET36)</f>
        <v>#REF!</v>
      </c>
      <c r="MER36" s="273" t="e">
        <f t="shared" ref="MER36" si="8922">+CONCATENATE(MES36,MEU36)</f>
        <v>#REF!</v>
      </c>
      <c r="MES36" s="273" t="e">
        <f t="shared" ref="MES36" si="8923">+CONCATENATE(MET36,MEV36)</f>
        <v>#REF!</v>
      </c>
      <c r="MET36" s="273" t="e">
        <f t="shared" ref="MET36" si="8924">+CONCATENATE(MEU36,MEW36)</f>
        <v>#REF!</v>
      </c>
      <c r="MEU36" s="273" t="e">
        <f t="shared" ref="MEU36" si="8925">+CONCATENATE(MEV36,MEX36)</f>
        <v>#REF!</v>
      </c>
      <c r="MEV36" s="273" t="e">
        <f t="shared" ref="MEV36" si="8926">+CONCATENATE(MEW36,MEY36)</f>
        <v>#REF!</v>
      </c>
      <c r="MEW36" s="273" t="e">
        <f t="shared" ref="MEW36" si="8927">+CONCATENATE(MEX36,MEZ36)</f>
        <v>#REF!</v>
      </c>
      <c r="MEX36" s="273" t="e">
        <f t="shared" ref="MEX36" si="8928">+CONCATENATE(MEY36,MFA36)</f>
        <v>#REF!</v>
      </c>
      <c r="MEY36" s="273" t="e">
        <f t="shared" ref="MEY36" si="8929">+CONCATENATE(MEZ36,MFB36)</f>
        <v>#REF!</v>
      </c>
      <c r="MEZ36" s="273" t="e">
        <f t="shared" ref="MEZ36" si="8930">+CONCATENATE(MFA36,MFC36)</f>
        <v>#REF!</v>
      </c>
      <c r="MFA36" s="273" t="e">
        <f t="shared" ref="MFA36" si="8931">+CONCATENATE(MFB36,MFD36)</f>
        <v>#REF!</v>
      </c>
      <c r="MFB36" s="273" t="e">
        <f t="shared" ref="MFB36" si="8932">+CONCATENATE(MFC36,MFE36)</f>
        <v>#REF!</v>
      </c>
      <c r="MFC36" s="273" t="e">
        <f t="shared" ref="MFC36" si="8933">+CONCATENATE(MFD36,MFF36)</f>
        <v>#REF!</v>
      </c>
      <c r="MFD36" s="273" t="e">
        <f t="shared" ref="MFD36" si="8934">+CONCATENATE(MFE36,MFG36)</f>
        <v>#REF!</v>
      </c>
      <c r="MFE36" s="273" t="e">
        <f t="shared" ref="MFE36" si="8935">+CONCATENATE(MFF36,MFH36)</f>
        <v>#REF!</v>
      </c>
      <c r="MFF36" s="273" t="e">
        <f t="shared" ref="MFF36" si="8936">+CONCATENATE(MFG36,MFI36)</f>
        <v>#REF!</v>
      </c>
      <c r="MFG36" s="273" t="e">
        <f t="shared" ref="MFG36" si="8937">+CONCATENATE(MFH36,MFJ36)</f>
        <v>#REF!</v>
      </c>
      <c r="MFH36" s="273" t="e">
        <f t="shared" ref="MFH36" si="8938">+CONCATENATE(MFI36,MFK36)</f>
        <v>#REF!</v>
      </c>
      <c r="MFI36" s="273" t="e">
        <f t="shared" ref="MFI36" si="8939">+CONCATENATE(MFJ36,MFL36)</f>
        <v>#REF!</v>
      </c>
      <c r="MFJ36" s="273" t="e">
        <f t="shared" ref="MFJ36" si="8940">+CONCATENATE(MFK36,MFM36)</f>
        <v>#REF!</v>
      </c>
      <c r="MFK36" s="273" t="e">
        <f t="shared" ref="MFK36" si="8941">+CONCATENATE(MFL36,MFN36)</f>
        <v>#REF!</v>
      </c>
      <c r="MFL36" s="273" t="e">
        <f t="shared" ref="MFL36" si="8942">+CONCATENATE(MFM36,MFO36)</f>
        <v>#REF!</v>
      </c>
      <c r="MFM36" s="273" t="e">
        <f t="shared" ref="MFM36" si="8943">+CONCATENATE(MFN36,MFP36)</f>
        <v>#REF!</v>
      </c>
      <c r="MFN36" s="273" t="e">
        <f t="shared" ref="MFN36" si="8944">+CONCATENATE(MFO36,MFQ36)</f>
        <v>#REF!</v>
      </c>
      <c r="MFO36" s="273" t="e">
        <f t="shared" ref="MFO36" si="8945">+CONCATENATE(MFP36,MFR36)</f>
        <v>#REF!</v>
      </c>
      <c r="MFP36" s="273" t="e">
        <f t="shared" ref="MFP36" si="8946">+CONCATENATE(MFQ36,MFS36)</f>
        <v>#REF!</v>
      </c>
      <c r="MFQ36" s="273" t="e">
        <f t="shared" ref="MFQ36" si="8947">+CONCATENATE(MFR36,MFT36)</f>
        <v>#REF!</v>
      </c>
      <c r="MFR36" s="273" t="e">
        <f t="shared" ref="MFR36" si="8948">+CONCATENATE(MFS36,MFU36)</f>
        <v>#REF!</v>
      </c>
      <c r="MFS36" s="273" t="e">
        <f t="shared" ref="MFS36" si="8949">+CONCATENATE(MFT36,MFV36)</f>
        <v>#REF!</v>
      </c>
      <c r="MFT36" s="273" t="e">
        <f t="shared" ref="MFT36" si="8950">+CONCATENATE(MFU36,MFW36)</f>
        <v>#REF!</v>
      </c>
      <c r="MFU36" s="273" t="e">
        <f t="shared" ref="MFU36" si="8951">+CONCATENATE(MFV36,MFX36)</f>
        <v>#REF!</v>
      </c>
      <c r="MFV36" s="273" t="e">
        <f t="shared" ref="MFV36" si="8952">+CONCATENATE(MFW36,MFY36)</f>
        <v>#REF!</v>
      </c>
      <c r="MFW36" s="273" t="e">
        <f t="shared" ref="MFW36" si="8953">+CONCATENATE(MFX36,MFZ36)</f>
        <v>#REF!</v>
      </c>
      <c r="MFX36" s="273" t="e">
        <f t="shared" ref="MFX36" si="8954">+CONCATENATE(MFY36,MGA36)</f>
        <v>#REF!</v>
      </c>
      <c r="MFY36" s="273" t="e">
        <f t="shared" ref="MFY36" si="8955">+CONCATENATE(MFZ36,MGB36)</f>
        <v>#REF!</v>
      </c>
      <c r="MFZ36" s="273" t="e">
        <f t="shared" ref="MFZ36" si="8956">+CONCATENATE(MGA36,MGC36)</f>
        <v>#REF!</v>
      </c>
      <c r="MGA36" s="273" t="e">
        <f t="shared" ref="MGA36" si="8957">+CONCATENATE(MGB36,MGD36)</f>
        <v>#REF!</v>
      </c>
      <c r="MGB36" s="273" t="e">
        <f t="shared" ref="MGB36" si="8958">+CONCATENATE(MGC36,MGE36)</f>
        <v>#REF!</v>
      </c>
      <c r="MGC36" s="273" t="e">
        <f t="shared" ref="MGC36" si="8959">+CONCATENATE(MGD36,MGF36)</f>
        <v>#REF!</v>
      </c>
      <c r="MGD36" s="273" t="e">
        <f t="shared" ref="MGD36" si="8960">+CONCATENATE(MGE36,MGG36)</f>
        <v>#REF!</v>
      </c>
      <c r="MGE36" s="273" t="e">
        <f t="shared" ref="MGE36" si="8961">+CONCATENATE(MGF36,MGH36)</f>
        <v>#REF!</v>
      </c>
      <c r="MGF36" s="273" t="e">
        <f t="shared" ref="MGF36" si="8962">+CONCATENATE(MGG36,MGI36)</f>
        <v>#REF!</v>
      </c>
      <c r="MGG36" s="273" t="e">
        <f t="shared" ref="MGG36" si="8963">+CONCATENATE(MGH36,MGJ36)</f>
        <v>#REF!</v>
      </c>
      <c r="MGH36" s="273" t="e">
        <f t="shared" ref="MGH36" si="8964">+CONCATENATE(MGI36,MGK36)</f>
        <v>#REF!</v>
      </c>
      <c r="MGI36" s="273" t="e">
        <f t="shared" ref="MGI36" si="8965">+CONCATENATE(MGJ36,MGL36)</f>
        <v>#REF!</v>
      </c>
      <c r="MGJ36" s="273" t="e">
        <f t="shared" ref="MGJ36" si="8966">+CONCATENATE(MGK36,MGM36)</f>
        <v>#REF!</v>
      </c>
      <c r="MGK36" s="273" t="e">
        <f t="shared" ref="MGK36" si="8967">+CONCATENATE(MGL36,MGN36)</f>
        <v>#REF!</v>
      </c>
      <c r="MGL36" s="273" t="e">
        <f t="shared" ref="MGL36" si="8968">+CONCATENATE(MGM36,MGO36)</f>
        <v>#REF!</v>
      </c>
      <c r="MGM36" s="273" t="e">
        <f t="shared" ref="MGM36" si="8969">+CONCATENATE(MGN36,MGP36)</f>
        <v>#REF!</v>
      </c>
      <c r="MGN36" s="273" t="e">
        <f t="shared" ref="MGN36" si="8970">+CONCATENATE(MGO36,MGQ36)</f>
        <v>#REF!</v>
      </c>
      <c r="MGO36" s="273" t="e">
        <f t="shared" ref="MGO36" si="8971">+CONCATENATE(MGP36,MGR36)</f>
        <v>#REF!</v>
      </c>
      <c r="MGP36" s="273" t="e">
        <f t="shared" ref="MGP36" si="8972">+CONCATENATE(MGQ36,MGS36)</f>
        <v>#REF!</v>
      </c>
      <c r="MGQ36" s="273" t="e">
        <f t="shared" ref="MGQ36" si="8973">+CONCATENATE(MGR36,MGT36)</f>
        <v>#REF!</v>
      </c>
      <c r="MGR36" s="273" t="e">
        <f t="shared" ref="MGR36" si="8974">+CONCATENATE(MGS36,MGU36)</f>
        <v>#REF!</v>
      </c>
      <c r="MGS36" s="273" t="e">
        <f t="shared" ref="MGS36" si="8975">+CONCATENATE(MGT36,MGV36)</f>
        <v>#REF!</v>
      </c>
      <c r="MGT36" s="273" t="e">
        <f t="shared" ref="MGT36" si="8976">+CONCATENATE(MGU36,MGW36)</f>
        <v>#REF!</v>
      </c>
      <c r="MGU36" s="273" t="e">
        <f t="shared" ref="MGU36" si="8977">+CONCATENATE(MGV36,MGX36)</f>
        <v>#REF!</v>
      </c>
      <c r="MGV36" s="273" t="e">
        <f t="shared" ref="MGV36" si="8978">+CONCATENATE(MGW36,MGY36)</f>
        <v>#REF!</v>
      </c>
      <c r="MGW36" s="273" t="e">
        <f t="shared" ref="MGW36" si="8979">+CONCATENATE(MGX36,MGZ36)</f>
        <v>#REF!</v>
      </c>
      <c r="MGX36" s="273" t="e">
        <f t="shared" ref="MGX36" si="8980">+CONCATENATE(MGY36,MHA36)</f>
        <v>#REF!</v>
      </c>
      <c r="MGY36" s="273" t="e">
        <f t="shared" ref="MGY36" si="8981">+CONCATENATE(MGZ36,MHB36)</f>
        <v>#REF!</v>
      </c>
      <c r="MGZ36" s="273" t="e">
        <f t="shared" ref="MGZ36" si="8982">+CONCATENATE(MHA36,MHC36)</f>
        <v>#REF!</v>
      </c>
      <c r="MHA36" s="273" t="e">
        <f t="shared" ref="MHA36" si="8983">+CONCATENATE(MHB36,MHD36)</f>
        <v>#REF!</v>
      </c>
      <c r="MHB36" s="273" t="e">
        <f t="shared" ref="MHB36" si="8984">+CONCATENATE(MHC36,MHE36)</f>
        <v>#REF!</v>
      </c>
      <c r="MHC36" s="273" t="e">
        <f t="shared" ref="MHC36" si="8985">+CONCATENATE(MHD36,MHF36)</f>
        <v>#REF!</v>
      </c>
      <c r="MHD36" s="273" t="e">
        <f t="shared" ref="MHD36" si="8986">+CONCATENATE(MHE36,MHG36)</f>
        <v>#REF!</v>
      </c>
      <c r="MHE36" s="273" t="e">
        <f t="shared" ref="MHE36" si="8987">+CONCATENATE(MHF36,MHH36)</f>
        <v>#REF!</v>
      </c>
      <c r="MHF36" s="273" t="e">
        <f t="shared" ref="MHF36" si="8988">+CONCATENATE(MHG36,MHI36)</f>
        <v>#REF!</v>
      </c>
      <c r="MHG36" s="273" t="e">
        <f t="shared" ref="MHG36" si="8989">+CONCATENATE(MHH36,MHJ36)</f>
        <v>#REF!</v>
      </c>
      <c r="MHH36" s="273" t="e">
        <f t="shared" ref="MHH36" si="8990">+CONCATENATE(MHI36,MHK36)</f>
        <v>#REF!</v>
      </c>
      <c r="MHI36" s="273" t="e">
        <f t="shared" ref="MHI36" si="8991">+CONCATENATE(MHJ36,MHL36)</f>
        <v>#REF!</v>
      </c>
      <c r="MHJ36" s="273" t="e">
        <f t="shared" ref="MHJ36" si="8992">+CONCATENATE(MHK36,MHM36)</f>
        <v>#REF!</v>
      </c>
      <c r="MHK36" s="273" t="e">
        <f t="shared" ref="MHK36" si="8993">+CONCATENATE(MHL36,MHN36)</f>
        <v>#REF!</v>
      </c>
      <c r="MHL36" s="273" t="e">
        <f t="shared" ref="MHL36" si="8994">+CONCATENATE(MHM36,MHO36)</f>
        <v>#REF!</v>
      </c>
      <c r="MHM36" s="273" t="e">
        <f t="shared" ref="MHM36" si="8995">+CONCATENATE(MHN36,MHP36)</f>
        <v>#REF!</v>
      </c>
      <c r="MHN36" s="273" t="e">
        <f t="shared" ref="MHN36" si="8996">+CONCATENATE(MHO36,MHQ36)</f>
        <v>#REF!</v>
      </c>
      <c r="MHO36" s="273" t="e">
        <f t="shared" ref="MHO36" si="8997">+CONCATENATE(MHP36,MHR36)</f>
        <v>#REF!</v>
      </c>
      <c r="MHP36" s="273" t="e">
        <f t="shared" ref="MHP36" si="8998">+CONCATENATE(MHQ36,MHS36)</f>
        <v>#REF!</v>
      </c>
      <c r="MHQ36" s="273" t="e">
        <f t="shared" ref="MHQ36" si="8999">+CONCATENATE(MHR36,MHT36)</f>
        <v>#REF!</v>
      </c>
      <c r="MHR36" s="273" t="e">
        <f t="shared" ref="MHR36" si="9000">+CONCATENATE(MHS36,MHU36)</f>
        <v>#REF!</v>
      </c>
      <c r="MHS36" s="273" t="e">
        <f t="shared" ref="MHS36" si="9001">+CONCATENATE(MHT36,MHV36)</f>
        <v>#REF!</v>
      </c>
      <c r="MHT36" s="273" t="e">
        <f t="shared" ref="MHT36" si="9002">+CONCATENATE(MHU36,MHW36)</f>
        <v>#REF!</v>
      </c>
      <c r="MHU36" s="273" t="e">
        <f t="shared" ref="MHU36" si="9003">+CONCATENATE(MHV36,MHX36)</f>
        <v>#REF!</v>
      </c>
      <c r="MHV36" s="273" t="e">
        <f t="shared" ref="MHV36" si="9004">+CONCATENATE(MHW36,MHY36)</f>
        <v>#REF!</v>
      </c>
      <c r="MHW36" s="273" t="e">
        <f t="shared" ref="MHW36" si="9005">+CONCATENATE(MHX36,MHZ36)</f>
        <v>#REF!</v>
      </c>
      <c r="MHX36" s="273" t="e">
        <f t="shared" ref="MHX36" si="9006">+CONCATENATE(MHY36,MIA36)</f>
        <v>#REF!</v>
      </c>
      <c r="MHY36" s="273" t="e">
        <f t="shared" ref="MHY36" si="9007">+CONCATENATE(MHZ36,MIB36)</f>
        <v>#REF!</v>
      </c>
      <c r="MHZ36" s="273" t="e">
        <f t="shared" ref="MHZ36" si="9008">+CONCATENATE(MIA36,MIC36)</f>
        <v>#REF!</v>
      </c>
      <c r="MIA36" s="273" t="e">
        <f t="shared" ref="MIA36" si="9009">+CONCATENATE(MIB36,MID36)</f>
        <v>#REF!</v>
      </c>
      <c r="MIB36" s="273" t="e">
        <f t="shared" ref="MIB36" si="9010">+CONCATENATE(MIC36,MIE36)</f>
        <v>#REF!</v>
      </c>
      <c r="MIC36" s="273" t="e">
        <f t="shared" ref="MIC36" si="9011">+CONCATENATE(MID36,MIF36)</f>
        <v>#REF!</v>
      </c>
      <c r="MID36" s="273" t="e">
        <f t="shared" ref="MID36" si="9012">+CONCATENATE(MIE36,MIG36)</f>
        <v>#REF!</v>
      </c>
      <c r="MIE36" s="273" t="e">
        <f t="shared" ref="MIE36" si="9013">+CONCATENATE(MIF36,MIH36)</f>
        <v>#REF!</v>
      </c>
      <c r="MIF36" s="273" t="e">
        <f t="shared" ref="MIF36" si="9014">+CONCATENATE(MIG36,MII36)</f>
        <v>#REF!</v>
      </c>
      <c r="MIG36" s="273" t="e">
        <f t="shared" ref="MIG36" si="9015">+CONCATENATE(MIH36,MIJ36)</f>
        <v>#REF!</v>
      </c>
      <c r="MIH36" s="273" t="e">
        <f t="shared" ref="MIH36" si="9016">+CONCATENATE(MII36,MIK36)</f>
        <v>#REF!</v>
      </c>
      <c r="MII36" s="273" t="e">
        <f t="shared" ref="MII36" si="9017">+CONCATENATE(MIJ36,MIL36)</f>
        <v>#REF!</v>
      </c>
      <c r="MIJ36" s="273" t="e">
        <f t="shared" ref="MIJ36" si="9018">+CONCATENATE(MIK36,MIM36)</f>
        <v>#REF!</v>
      </c>
      <c r="MIK36" s="273" t="e">
        <f t="shared" ref="MIK36" si="9019">+CONCATENATE(MIL36,MIN36)</f>
        <v>#REF!</v>
      </c>
      <c r="MIL36" s="273" t="e">
        <f t="shared" ref="MIL36" si="9020">+CONCATENATE(MIM36,MIO36)</f>
        <v>#REF!</v>
      </c>
      <c r="MIM36" s="273" t="e">
        <f t="shared" ref="MIM36" si="9021">+CONCATENATE(MIN36,MIP36)</f>
        <v>#REF!</v>
      </c>
      <c r="MIN36" s="273" t="e">
        <f t="shared" ref="MIN36" si="9022">+CONCATENATE(MIO36,MIQ36)</f>
        <v>#REF!</v>
      </c>
      <c r="MIO36" s="273" t="e">
        <f t="shared" ref="MIO36" si="9023">+CONCATENATE(MIP36,MIR36)</f>
        <v>#REF!</v>
      </c>
      <c r="MIP36" s="273" t="e">
        <f t="shared" ref="MIP36" si="9024">+CONCATENATE(MIQ36,MIS36)</f>
        <v>#REF!</v>
      </c>
      <c r="MIQ36" s="273" t="e">
        <f t="shared" ref="MIQ36" si="9025">+CONCATENATE(MIR36,MIT36)</f>
        <v>#REF!</v>
      </c>
      <c r="MIR36" s="273" t="e">
        <f t="shared" ref="MIR36" si="9026">+CONCATENATE(MIS36,MIU36)</f>
        <v>#REF!</v>
      </c>
      <c r="MIS36" s="273" t="e">
        <f t="shared" ref="MIS36" si="9027">+CONCATENATE(MIT36,MIV36)</f>
        <v>#REF!</v>
      </c>
      <c r="MIT36" s="273" t="e">
        <f t="shared" ref="MIT36" si="9028">+CONCATENATE(MIU36,MIW36)</f>
        <v>#REF!</v>
      </c>
      <c r="MIU36" s="273" t="e">
        <f t="shared" ref="MIU36" si="9029">+CONCATENATE(MIV36,MIX36)</f>
        <v>#REF!</v>
      </c>
      <c r="MIV36" s="273" t="e">
        <f t="shared" ref="MIV36" si="9030">+CONCATENATE(MIW36,MIY36)</f>
        <v>#REF!</v>
      </c>
      <c r="MIW36" s="273" t="e">
        <f t="shared" ref="MIW36" si="9031">+CONCATENATE(MIX36,MIZ36)</f>
        <v>#REF!</v>
      </c>
      <c r="MIX36" s="273" t="e">
        <f t="shared" ref="MIX36" si="9032">+CONCATENATE(MIY36,MJA36)</f>
        <v>#REF!</v>
      </c>
      <c r="MIY36" s="273" t="e">
        <f t="shared" ref="MIY36" si="9033">+CONCATENATE(MIZ36,MJB36)</f>
        <v>#REF!</v>
      </c>
      <c r="MIZ36" s="273" t="e">
        <f t="shared" ref="MIZ36" si="9034">+CONCATENATE(MJA36,MJC36)</f>
        <v>#REF!</v>
      </c>
      <c r="MJA36" s="273" t="e">
        <f t="shared" ref="MJA36" si="9035">+CONCATENATE(MJB36,MJD36)</f>
        <v>#REF!</v>
      </c>
      <c r="MJB36" s="273" t="e">
        <f t="shared" ref="MJB36" si="9036">+CONCATENATE(MJC36,MJE36)</f>
        <v>#REF!</v>
      </c>
      <c r="MJC36" s="273" t="e">
        <f t="shared" ref="MJC36" si="9037">+CONCATENATE(MJD36,MJF36)</f>
        <v>#REF!</v>
      </c>
      <c r="MJD36" s="273" t="e">
        <f t="shared" ref="MJD36" si="9038">+CONCATENATE(MJE36,MJG36)</f>
        <v>#REF!</v>
      </c>
      <c r="MJE36" s="273" t="e">
        <f t="shared" ref="MJE36" si="9039">+CONCATENATE(MJF36,MJH36)</f>
        <v>#REF!</v>
      </c>
      <c r="MJF36" s="273" t="e">
        <f t="shared" ref="MJF36" si="9040">+CONCATENATE(MJG36,MJI36)</f>
        <v>#REF!</v>
      </c>
      <c r="MJG36" s="273" t="e">
        <f t="shared" ref="MJG36" si="9041">+CONCATENATE(MJH36,MJJ36)</f>
        <v>#REF!</v>
      </c>
      <c r="MJH36" s="273" t="e">
        <f t="shared" ref="MJH36" si="9042">+CONCATENATE(MJI36,MJK36)</f>
        <v>#REF!</v>
      </c>
      <c r="MJI36" s="273" t="e">
        <f t="shared" ref="MJI36" si="9043">+CONCATENATE(MJJ36,MJL36)</f>
        <v>#REF!</v>
      </c>
      <c r="MJJ36" s="273" t="e">
        <f t="shared" ref="MJJ36" si="9044">+CONCATENATE(MJK36,MJM36)</f>
        <v>#REF!</v>
      </c>
      <c r="MJK36" s="273" t="e">
        <f t="shared" ref="MJK36" si="9045">+CONCATENATE(MJL36,MJN36)</f>
        <v>#REF!</v>
      </c>
      <c r="MJL36" s="273" t="e">
        <f t="shared" ref="MJL36" si="9046">+CONCATENATE(MJM36,MJO36)</f>
        <v>#REF!</v>
      </c>
      <c r="MJM36" s="273" t="e">
        <f t="shared" ref="MJM36" si="9047">+CONCATENATE(MJN36,MJP36)</f>
        <v>#REF!</v>
      </c>
      <c r="MJN36" s="273" t="e">
        <f t="shared" ref="MJN36" si="9048">+CONCATENATE(MJO36,MJQ36)</f>
        <v>#REF!</v>
      </c>
      <c r="MJO36" s="273" t="e">
        <f t="shared" ref="MJO36" si="9049">+CONCATENATE(MJP36,MJR36)</f>
        <v>#REF!</v>
      </c>
      <c r="MJP36" s="273" t="e">
        <f t="shared" ref="MJP36" si="9050">+CONCATENATE(MJQ36,MJS36)</f>
        <v>#REF!</v>
      </c>
      <c r="MJQ36" s="273" t="e">
        <f t="shared" ref="MJQ36" si="9051">+CONCATENATE(MJR36,MJT36)</f>
        <v>#REF!</v>
      </c>
      <c r="MJR36" s="273" t="e">
        <f t="shared" ref="MJR36" si="9052">+CONCATENATE(MJS36,MJU36)</f>
        <v>#REF!</v>
      </c>
      <c r="MJS36" s="273" t="e">
        <f t="shared" ref="MJS36" si="9053">+CONCATENATE(MJT36,MJV36)</f>
        <v>#REF!</v>
      </c>
      <c r="MJT36" s="273" t="e">
        <f t="shared" ref="MJT36" si="9054">+CONCATENATE(MJU36,MJW36)</f>
        <v>#REF!</v>
      </c>
      <c r="MJU36" s="273" t="e">
        <f t="shared" ref="MJU36" si="9055">+CONCATENATE(MJV36,MJX36)</f>
        <v>#REF!</v>
      </c>
      <c r="MJV36" s="273" t="e">
        <f t="shared" ref="MJV36" si="9056">+CONCATENATE(MJW36,MJY36)</f>
        <v>#REF!</v>
      </c>
      <c r="MJW36" s="273" t="e">
        <f t="shared" ref="MJW36" si="9057">+CONCATENATE(MJX36,MJZ36)</f>
        <v>#REF!</v>
      </c>
      <c r="MJX36" s="273" t="e">
        <f t="shared" ref="MJX36" si="9058">+CONCATENATE(MJY36,MKA36)</f>
        <v>#REF!</v>
      </c>
      <c r="MJY36" s="273" t="e">
        <f t="shared" ref="MJY36" si="9059">+CONCATENATE(MJZ36,MKB36)</f>
        <v>#REF!</v>
      </c>
      <c r="MJZ36" s="273" t="e">
        <f t="shared" ref="MJZ36" si="9060">+CONCATENATE(MKA36,MKC36)</f>
        <v>#REF!</v>
      </c>
      <c r="MKA36" s="273" t="e">
        <f t="shared" ref="MKA36" si="9061">+CONCATENATE(MKB36,MKD36)</f>
        <v>#REF!</v>
      </c>
      <c r="MKB36" s="273" t="e">
        <f t="shared" ref="MKB36" si="9062">+CONCATENATE(MKC36,MKE36)</f>
        <v>#REF!</v>
      </c>
      <c r="MKC36" s="273" t="e">
        <f t="shared" ref="MKC36" si="9063">+CONCATENATE(MKD36,MKF36)</f>
        <v>#REF!</v>
      </c>
      <c r="MKD36" s="273" t="e">
        <f t="shared" ref="MKD36" si="9064">+CONCATENATE(MKE36,MKG36)</f>
        <v>#REF!</v>
      </c>
      <c r="MKE36" s="273" t="e">
        <f t="shared" ref="MKE36" si="9065">+CONCATENATE(MKF36,MKH36)</f>
        <v>#REF!</v>
      </c>
      <c r="MKF36" s="273" t="e">
        <f t="shared" ref="MKF36" si="9066">+CONCATENATE(MKG36,MKI36)</f>
        <v>#REF!</v>
      </c>
      <c r="MKG36" s="273" t="e">
        <f t="shared" ref="MKG36" si="9067">+CONCATENATE(MKH36,MKJ36)</f>
        <v>#REF!</v>
      </c>
      <c r="MKH36" s="273" t="e">
        <f t="shared" ref="MKH36" si="9068">+CONCATENATE(MKI36,MKK36)</f>
        <v>#REF!</v>
      </c>
      <c r="MKI36" s="273" t="e">
        <f t="shared" ref="MKI36" si="9069">+CONCATENATE(MKJ36,MKL36)</f>
        <v>#REF!</v>
      </c>
      <c r="MKJ36" s="273" t="e">
        <f t="shared" ref="MKJ36" si="9070">+CONCATENATE(MKK36,MKM36)</f>
        <v>#REF!</v>
      </c>
      <c r="MKK36" s="273" t="e">
        <f t="shared" ref="MKK36" si="9071">+CONCATENATE(MKL36,MKN36)</f>
        <v>#REF!</v>
      </c>
      <c r="MKL36" s="273" t="e">
        <f t="shared" ref="MKL36" si="9072">+CONCATENATE(MKM36,MKO36)</f>
        <v>#REF!</v>
      </c>
      <c r="MKM36" s="273" t="e">
        <f t="shared" ref="MKM36" si="9073">+CONCATENATE(MKN36,MKP36)</f>
        <v>#REF!</v>
      </c>
      <c r="MKN36" s="273" t="e">
        <f t="shared" ref="MKN36" si="9074">+CONCATENATE(MKO36,MKQ36)</f>
        <v>#REF!</v>
      </c>
      <c r="MKO36" s="273" t="e">
        <f t="shared" ref="MKO36" si="9075">+CONCATENATE(MKP36,MKR36)</f>
        <v>#REF!</v>
      </c>
      <c r="MKP36" s="273" t="e">
        <f t="shared" ref="MKP36" si="9076">+CONCATENATE(MKQ36,MKS36)</f>
        <v>#REF!</v>
      </c>
      <c r="MKQ36" s="273" t="e">
        <f t="shared" ref="MKQ36" si="9077">+CONCATENATE(MKR36,MKT36)</f>
        <v>#REF!</v>
      </c>
      <c r="MKR36" s="273" t="e">
        <f t="shared" ref="MKR36" si="9078">+CONCATENATE(MKS36,MKU36)</f>
        <v>#REF!</v>
      </c>
      <c r="MKS36" s="273" t="e">
        <f t="shared" ref="MKS36" si="9079">+CONCATENATE(MKT36,MKV36)</f>
        <v>#REF!</v>
      </c>
      <c r="MKT36" s="273" t="e">
        <f t="shared" ref="MKT36" si="9080">+CONCATENATE(MKU36,MKW36)</f>
        <v>#REF!</v>
      </c>
      <c r="MKU36" s="273" t="e">
        <f t="shared" ref="MKU36" si="9081">+CONCATENATE(MKV36,MKX36)</f>
        <v>#REF!</v>
      </c>
      <c r="MKV36" s="273" t="e">
        <f t="shared" ref="MKV36" si="9082">+CONCATENATE(MKW36,MKY36)</f>
        <v>#REF!</v>
      </c>
      <c r="MKW36" s="273" t="e">
        <f t="shared" ref="MKW36" si="9083">+CONCATENATE(MKX36,MKZ36)</f>
        <v>#REF!</v>
      </c>
      <c r="MKX36" s="273" t="e">
        <f t="shared" ref="MKX36" si="9084">+CONCATENATE(MKY36,MLA36)</f>
        <v>#REF!</v>
      </c>
      <c r="MKY36" s="273" t="e">
        <f t="shared" ref="MKY36" si="9085">+CONCATENATE(MKZ36,MLB36)</f>
        <v>#REF!</v>
      </c>
      <c r="MKZ36" s="273" t="e">
        <f t="shared" ref="MKZ36" si="9086">+CONCATENATE(MLA36,MLC36)</f>
        <v>#REF!</v>
      </c>
      <c r="MLA36" s="273" t="e">
        <f t="shared" ref="MLA36" si="9087">+CONCATENATE(MLB36,MLD36)</f>
        <v>#REF!</v>
      </c>
      <c r="MLB36" s="273" t="e">
        <f t="shared" ref="MLB36" si="9088">+CONCATENATE(MLC36,MLE36)</f>
        <v>#REF!</v>
      </c>
      <c r="MLC36" s="273" t="e">
        <f t="shared" ref="MLC36" si="9089">+CONCATENATE(MLD36,MLF36)</f>
        <v>#REF!</v>
      </c>
      <c r="MLD36" s="273" t="e">
        <f t="shared" ref="MLD36" si="9090">+CONCATENATE(MLE36,MLG36)</f>
        <v>#REF!</v>
      </c>
      <c r="MLE36" s="273" t="e">
        <f t="shared" ref="MLE36" si="9091">+CONCATENATE(MLF36,MLH36)</f>
        <v>#REF!</v>
      </c>
      <c r="MLF36" s="273" t="e">
        <f t="shared" ref="MLF36" si="9092">+CONCATENATE(MLG36,MLI36)</f>
        <v>#REF!</v>
      </c>
      <c r="MLG36" s="273" t="e">
        <f t="shared" ref="MLG36" si="9093">+CONCATENATE(MLH36,MLJ36)</f>
        <v>#REF!</v>
      </c>
      <c r="MLH36" s="273" t="e">
        <f t="shared" ref="MLH36" si="9094">+CONCATENATE(MLI36,MLK36)</f>
        <v>#REF!</v>
      </c>
      <c r="MLI36" s="273" t="e">
        <f t="shared" ref="MLI36" si="9095">+CONCATENATE(MLJ36,MLL36)</f>
        <v>#REF!</v>
      </c>
      <c r="MLJ36" s="273" t="e">
        <f t="shared" ref="MLJ36" si="9096">+CONCATENATE(MLK36,MLM36)</f>
        <v>#REF!</v>
      </c>
      <c r="MLK36" s="273" t="e">
        <f t="shared" ref="MLK36" si="9097">+CONCATENATE(MLL36,MLN36)</f>
        <v>#REF!</v>
      </c>
      <c r="MLL36" s="273" t="e">
        <f t="shared" ref="MLL36" si="9098">+CONCATENATE(MLM36,MLO36)</f>
        <v>#REF!</v>
      </c>
      <c r="MLM36" s="273" t="e">
        <f t="shared" ref="MLM36" si="9099">+CONCATENATE(MLN36,MLP36)</f>
        <v>#REF!</v>
      </c>
      <c r="MLN36" s="273" t="e">
        <f t="shared" ref="MLN36" si="9100">+CONCATENATE(MLO36,MLQ36)</f>
        <v>#REF!</v>
      </c>
      <c r="MLO36" s="273" t="e">
        <f t="shared" ref="MLO36" si="9101">+CONCATENATE(MLP36,MLR36)</f>
        <v>#REF!</v>
      </c>
      <c r="MLP36" s="273" t="e">
        <f t="shared" ref="MLP36" si="9102">+CONCATENATE(MLQ36,MLS36)</f>
        <v>#REF!</v>
      </c>
      <c r="MLQ36" s="273" t="e">
        <f t="shared" ref="MLQ36" si="9103">+CONCATENATE(MLR36,MLT36)</f>
        <v>#REF!</v>
      </c>
      <c r="MLR36" s="273" t="e">
        <f t="shared" ref="MLR36" si="9104">+CONCATENATE(MLS36,MLU36)</f>
        <v>#REF!</v>
      </c>
      <c r="MLS36" s="273" t="e">
        <f t="shared" ref="MLS36" si="9105">+CONCATENATE(MLT36,MLV36)</f>
        <v>#REF!</v>
      </c>
      <c r="MLT36" s="273" t="e">
        <f t="shared" ref="MLT36" si="9106">+CONCATENATE(MLU36,MLW36)</f>
        <v>#REF!</v>
      </c>
      <c r="MLU36" s="273" t="e">
        <f t="shared" ref="MLU36" si="9107">+CONCATENATE(MLV36,MLX36)</f>
        <v>#REF!</v>
      </c>
      <c r="MLV36" s="273" t="e">
        <f t="shared" ref="MLV36" si="9108">+CONCATENATE(MLW36,MLY36)</f>
        <v>#REF!</v>
      </c>
      <c r="MLW36" s="273" t="e">
        <f t="shared" ref="MLW36" si="9109">+CONCATENATE(MLX36,MLZ36)</f>
        <v>#REF!</v>
      </c>
      <c r="MLX36" s="273" t="e">
        <f t="shared" ref="MLX36" si="9110">+CONCATENATE(MLY36,MMA36)</f>
        <v>#REF!</v>
      </c>
      <c r="MLY36" s="273" t="e">
        <f t="shared" ref="MLY36" si="9111">+CONCATENATE(MLZ36,MMB36)</f>
        <v>#REF!</v>
      </c>
      <c r="MLZ36" s="273" t="e">
        <f t="shared" ref="MLZ36" si="9112">+CONCATENATE(MMA36,MMC36)</f>
        <v>#REF!</v>
      </c>
      <c r="MMA36" s="273" t="e">
        <f t="shared" ref="MMA36" si="9113">+CONCATENATE(MMB36,MMD36)</f>
        <v>#REF!</v>
      </c>
      <c r="MMB36" s="273" t="e">
        <f t="shared" ref="MMB36" si="9114">+CONCATENATE(MMC36,MME36)</f>
        <v>#REF!</v>
      </c>
      <c r="MMC36" s="273" t="e">
        <f t="shared" ref="MMC36" si="9115">+CONCATENATE(MMD36,MMF36)</f>
        <v>#REF!</v>
      </c>
      <c r="MMD36" s="273" t="e">
        <f t="shared" ref="MMD36" si="9116">+CONCATENATE(MME36,MMG36)</f>
        <v>#REF!</v>
      </c>
      <c r="MME36" s="273" t="e">
        <f t="shared" ref="MME36" si="9117">+CONCATENATE(MMF36,MMH36)</f>
        <v>#REF!</v>
      </c>
      <c r="MMF36" s="273" t="e">
        <f t="shared" ref="MMF36" si="9118">+CONCATENATE(MMG36,MMI36)</f>
        <v>#REF!</v>
      </c>
      <c r="MMG36" s="273" t="e">
        <f t="shared" ref="MMG36" si="9119">+CONCATENATE(MMH36,MMJ36)</f>
        <v>#REF!</v>
      </c>
      <c r="MMH36" s="273" t="e">
        <f t="shared" ref="MMH36" si="9120">+CONCATENATE(MMI36,MMK36)</f>
        <v>#REF!</v>
      </c>
      <c r="MMI36" s="273" t="e">
        <f t="shared" ref="MMI36" si="9121">+CONCATENATE(MMJ36,MML36)</f>
        <v>#REF!</v>
      </c>
      <c r="MMJ36" s="273" t="e">
        <f t="shared" ref="MMJ36" si="9122">+CONCATENATE(MMK36,MMM36)</f>
        <v>#REF!</v>
      </c>
      <c r="MMK36" s="273" t="e">
        <f t="shared" ref="MMK36" si="9123">+CONCATENATE(MML36,MMN36)</f>
        <v>#REF!</v>
      </c>
      <c r="MML36" s="273" t="e">
        <f t="shared" ref="MML36" si="9124">+CONCATENATE(MMM36,MMO36)</f>
        <v>#REF!</v>
      </c>
      <c r="MMM36" s="273" t="e">
        <f t="shared" ref="MMM36" si="9125">+CONCATENATE(MMN36,MMP36)</f>
        <v>#REF!</v>
      </c>
      <c r="MMN36" s="273" t="e">
        <f t="shared" ref="MMN36" si="9126">+CONCATENATE(MMO36,MMQ36)</f>
        <v>#REF!</v>
      </c>
      <c r="MMO36" s="273" t="e">
        <f t="shared" ref="MMO36" si="9127">+CONCATENATE(MMP36,MMR36)</f>
        <v>#REF!</v>
      </c>
      <c r="MMP36" s="273" t="e">
        <f t="shared" ref="MMP36" si="9128">+CONCATENATE(MMQ36,MMS36)</f>
        <v>#REF!</v>
      </c>
      <c r="MMQ36" s="273" t="e">
        <f t="shared" ref="MMQ36" si="9129">+CONCATENATE(MMR36,MMT36)</f>
        <v>#REF!</v>
      </c>
      <c r="MMR36" s="273" t="e">
        <f t="shared" ref="MMR36" si="9130">+CONCATENATE(MMS36,MMU36)</f>
        <v>#REF!</v>
      </c>
      <c r="MMS36" s="273" t="e">
        <f t="shared" ref="MMS36" si="9131">+CONCATENATE(MMT36,MMV36)</f>
        <v>#REF!</v>
      </c>
      <c r="MMT36" s="273" t="e">
        <f t="shared" ref="MMT36" si="9132">+CONCATENATE(MMU36,MMW36)</f>
        <v>#REF!</v>
      </c>
      <c r="MMU36" s="273" t="e">
        <f t="shared" ref="MMU36" si="9133">+CONCATENATE(MMV36,MMX36)</f>
        <v>#REF!</v>
      </c>
      <c r="MMV36" s="273" t="e">
        <f t="shared" ref="MMV36" si="9134">+CONCATENATE(MMW36,MMY36)</f>
        <v>#REF!</v>
      </c>
      <c r="MMW36" s="273" t="e">
        <f t="shared" ref="MMW36" si="9135">+CONCATENATE(MMX36,MMZ36)</f>
        <v>#REF!</v>
      </c>
      <c r="MMX36" s="273" t="e">
        <f t="shared" ref="MMX36" si="9136">+CONCATENATE(MMY36,MNA36)</f>
        <v>#REF!</v>
      </c>
      <c r="MMY36" s="273" t="e">
        <f t="shared" ref="MMY36" si="9137">+CONCATENATE(MMZ36,MNB36)</f>
        <v>#REF!</v>
      </c>
      <c r="MMZ36" s="273" t="e">
        <f t="shared" ref="MMZ36" si="9138">+CONCATENATE(MNA36,MNC36)</f>
        <v>#REF!</v>
      </c>
      <c r="MNA36" s="273" t="e">
        <f t="shared" ref="MNA36" si="9139">+CONCATENATE(MNB36,MND36)</f>
        <v>#REF!</v>
      </c>
      <c r="MNB36" s="273" t="e">
        <f t="shared" ref="MNB36" si="9140">+CONCATENATE(MNC36,MNE36)</f>
        <v>#REF!</v>
      </c>
      <c r="MNC36" s="273" t="e">
        <f t="shared" ref="MNC36" si="9141">+CONCATENATE(MND36,MNF36)</f>
        <v>#REF!</v>
      </c>
      <c r="MND36" s="273" t="e">
        <f t="shared" ref="MND36" si="9142">+CONCATENATE(MNE36,MNG36)</f>
        <v>#REF!</v>
      </c>
      <c r="MNE36" s="273" t="e">
        <f t="shared" ref="MNE36" si="9143">+CONCATENATE(MNF36,MNH36)</f>
        <v>#REF!</v>
      </c>
      <c r="MNF36" s="273" t="e">
        <f t="shared" ref="MNF36" si="9144">+CONCATENATE(MNG36,MNI36)</f>
        <v>#REF!</v>
      </c>
      <c r="MNG36" s="273" t="e">
        <f t="shared" ref="MNG36" si="9145">+CONCATENATE(MNH36,MNJ36)</f>
        <v>#REF!</v>
      </c>
      <c r="MNH36" s="273" t="e">
        <f t="shared" ref="MNH36" si="9146">+CONCATENATE(MNI36,MNK36)</f>
        <v>#REF!</v>
      </c>
      <c r="MNI36" s="273" t="e">
        <f t="shared" ref="MNI36" si="9147">+CONCATENATE(MNJ36,MNL36)</f>
        <v>#REF!</v>
      </c>
      <c r="MNJ36" s="273" t="e">
        <f t="shared" ref="MNJ36" si="9148">+CONCATENATE(MNK36,MNM36)</f>
        <v>#REF!</v>
      </c>
      <c r="MNK36" s="273" t="e">
        <f t="shared" ref="MNK36" si="9149">+CONCATENATE(MNL36,MNN36)</f>
        <v>#REF!</v>
      </c>
      <c r="MNL36" s="273" t="e">
        <f t="shared" ref="MNL36" si="9150">+CONCATENATE(MNM36,MNO36)</f>
        <v>#REF!</v>
      </c>
      <c r="MNM36" s="273" t="e">
        <f t="shared" ref="MNM36" si="9151">+CONCATENATE(MNN36,MNP36)</f>
        <v>#REF!</v>
      </c>
      <c r="MNN36" s="273" t="e">
        <f t="shared" ref="MNN36" si="9152">+CONCATENATE(MNO36,MNQ36)</f>
        <v>#REF!</v>
      </c>
      <c r="MNO36" s="273" t="e">
        <f t="shared" ref="MNO36" si="9153">+CONCATENATE(MNP36,MNR36)</f>
        <v>#REF!</v>
      </c>
      <c r="MNP36" s="273" t="e">
        <f t="shared" ref="MNP36" si="9154">+CONCATENATE(MNQ36,MNS36)</f>
        <v>#REF!</v>
      </c>
      <c r="MNQ36" s="273" t="e">
        <f t="shared" ref="MNQ36" si="9155">+CONCATENATE(MNR36,MNT36)</f>
        <v>#REF!</v>
      </c>
      <c r="MNR36" s="273" t="e">
        <f t="shared" ref="MNR36" si="9156">+CONCATENATE(MNS36,MNU36)</f>
        <v>#REF!</v>
      </c>
      <c r="MNS36" s="273" t="e">
        <f t="shared" ref="MNS36" si="9157">+CONCATENATE(MNT36,MNV36)</f>
        <v>#REF!</v>
      </c>
      <c r="MNT36" s="273" t="e">
        <f t="shared" ref="MNT36" si="9158">+CONCATENATE(MNU36,MNW36)</f>
        <v>#REF!</v>
      </c>
      <c r="MNU36" s="273" t="e">
        <f t="shared" ref="MNU36" si="9159">+CONCATENATE(MNV36,MNX36)</f>
        <v>#REF!</v>
      </c>
      <c r="MNV36" s="273" t="e">
        <f t="shared" ref="MNV36" si="9160">+CONCATENATE(MNW36,MNY36)</f>
        <v>#REF!</v>
      </c>
      <c r="MNW36" s="273" t="e">
        <f t="shared" ref="MNW36" si="9161">+CONCATENATE(MNX36,MNZ36)</f>
        <v>#REF!</v>
      </c>
      <c r="MNX36" s="273" t="e">
        <f t="shared" ref="MNX36" si="9162">+CONCATENATE(MNY36,MOA36)</f>
        <v>#REF!</v>
      </c>
      <c r="MNY36" s="273" t="e">
        <f t="shared" ref="MNY36" si="9163">+CONCATENATE(MNZ36,MOB36)</f>
        <v>#REF!</v>
      </c>
      <c r="MNZ36" s="273" t="e">
        <f t="shared" ref="MNZ36" si="9164">+CONCATENATE(MOA36,MOC36)</f>
        <v>#REF!</v>
      </c>
      <c r="MOA36" s="273" t="e">
        <f t="shared" ref="MOA36" si="9165">+CONCATENATE(MOB36,MOD36)</f>
        <v>#REF!</v>
      </c>
      <c r="MOB36" s="273" t="e">
        <f t="shared" ref="MOB36" si="9166">+CONCATENATE(MOC36,MOE36)</f>
        <v>#REF!</v>
      </c>
      <c r="MOC36" s="273" t="e">
        <f t="shared" ref="MOC36" si="9167">+CONCATENATE(MOD36,MOF36)</f>
        <v>#REF!</v>
      </c>
      <c r="MOD36" s="273" t="e">
        <f t="shared" ref="MOD36" si="9168">+CONCATENATE(MOE36,MOG36)</f>
        <v>#REF!</v>
      </c>
      <c r="MOE36" s="273" t="e">
        <f t="shared" ref="MOE36" si="9169">+CONCATENATE(MOF36,MOH36)</f>
        <v>#REF!</v>
      </c>
      <c r="MOF36" s="273" t="e">
        <f t="shared" ref="MOF36" si="9170">+CONCATENATE(MOG36,MOI36)</f>
        <v>#REF!</v>
      </c>
      <c r="MOG36" s="273" t="e">
        <f t="shared" ref="MOG36" si="9171">+CONCATENATE(MOH36,MOJ36)</f>
        <v>#REF!</v>
      </c>
      <c r="MOH36" s="273" t="e">
        <f t="shared" ref="MOH36" si="9172">+CONCATENATE(MOI36,MOK36)</f>
        <v>#REF!</v>
      </c>
      <c r="MOI36" s="273" t="e">
        <f t="shared" ref="MOI36" si="9173">+CONCATENATE(MOJ36,MOL36)</f>
        <v>#REF!</v>
      </c>
      <c r="MOJ36" s="273" t="e">
        <f t="shared" ref="MOJ36" si="9174">+CONCATENATE(MOK36,MOM36)</f>
        <v>#REF!</v>
      </c>
      <c r="MOK36" s="273" t="e">
        <f t="shared" ref="MOK36" si="9175">+CONCATENATE(MOL36,MON36)</f>
        <v>#REF!</v>
      </c>
      <c r="MOL36" s="273" t="e">
        <f t="shared" ref="MOL36" si="9176">+CONCATENATE(MOM36,MOO36)</f>
        <v>#REF!</v>
      </c>
      <c r="MOM36" s="273" t="e">
        <f t="shared" ref="MOM36" si="9177">+CONCATENATE(MON36,MOP36)</f>
        <v>#REF!</v>
      </c>
      <c r="MON36" s="273" t="e">
        <f t="shared" ref="MON36" si="9178">+CONCATENATE(MOO36,MOQ36)</f>
        <v>#REF!</v>
      </c>
      <c r="MOO36" s="273" t="e">
        <f t="shared" ref="MOO36" si="9179">+CONCATENATE(MOP36,MOR36)</f>
        <v>#REF!</v>
      </c>
      <c r="MOP36" s="273" t="e">
        <f t="shared" ref="MOP36" si="9180">+CONCATENATE(MOQ36,MOS36)</f>
        <v>#REF!</v>
      </c>
      <c r="MOQ36" s="273" t="e">
        <f t="shared" ref="MOQ36" si="9181">+CONCATENATE(MOR36,MOT36)</f>
        <v>#REF!</v>
      </c>
      <c r="MOR36" s="273" t="e">
        <f t="shared" ref="MOR36" si="9182">+CONCATENATE(MOS36,MOU36)</f>
        <v>#REF!</v>
      </c>
      <c r="MOS36" s="273" t="e">
        <f t="shared" ref="MOS36" si="9183">+CONCATENATE(MOT36,MOV36)</f>
        <v>#REF!</v>
      </c>
      <c r="MOT36" s="273" t="e">
        <f t="shared" ref="MOT36" si="9184">+CONCATENATE(MOU36,MOW36)</f>
        <v>#REF!</v>
      </c>
      <c r="MOU36" s="273" t="e">
        <f t="shared" ref="MOU36" si="9185">+CONCATENATE(MOV36,MOX36)</f>
        <v>#REF!</v>
      </c>
      <c r="MOV36" s="273" t="e">
        <f t="shared" ref="MOV36" si="9186">+CONCATENATE(MOW36,MOY36)</f>
        <v>#REF!</v>
      </c>
      <c r="MOW36" s="273" t="e">
        <f t="shared" ref="MOW36" si="9187">+CONCATENATE(MOX36,MOZ36)</f>
        <v>#REF!</v>
      </c>
      <c r="MOX36" s="273" t="e">
        <f t="shared" ref="MOX36" si="9188">+CONCATENATE(MOY36,MPA36)</f>
        <v>#REF!</v>
      </c>
      <c r="MOY36" s="273" t="e">
        <f t="shared" ref="MOY36" si="9189">+CONCATENATE(MOZ36,MPB36)</f>
        <v>#REF!</v>
      </c>
      <c r="MOZ36" s="273" t="e">
        <f t="shared" ref="MOZ36" si="9190">+CONCATENATE(MPA36,MPC36)</f>
        <v>#REF!</v>
      </c>
      <c r="MPA36" s="273" t="e">
        <f t="shared" ref="MPA36" si="9191">+CONCATENATE(MPB36,MPD36)</f>
        <v>#REF!</v>
      </c>
      <c r="MPB36" s="273" t="e">
        <f t="shared" ref="MPB36" si="9192">+CONCATENATE(MPC36,MPE36)</f>
        <v>#REF!</v>
      </c>
      <c r="MPC36" s="273" t="e">
        <f t="shared" ref="MPC36" si="9193">+CONCATENATE(MPD36,MPF36)</f>
        <v>#REF!</v>
      </c>
      <c r="MPD36" s="273" t="e">
        <f t="shared" ref="MPD36" si="9194">+CONCATENATE(MPE36,MPG36)</f>
        <v>#REF!</v>
      </c>
      <c r="MPE36" s="273" t="e">
        <f t="shared" ref="MPE36" si="9195">+CONCATENATE(MPF36,MPH36)</f>
        <v>#REF!</v>
      </c>
      <c r="MPF36" s="273" t="e">
        <f t="shared" ref="MPF36" si="9196">+CONCATENATE(MPG36,MPI36)</f>
        <v>#REF!</v>
      </c>
      <c r="MPG36" s="273" t="e">
        <f t="shared" ref="MPG36" si="9197">+CONCATENATE(MPH36,MPJ36)</f>
        <v>#REF!</v>
      </c>
      <c r="MPH36" s="273" t="e">
        <f t="shared" ref="MPH36" si="9198">+CONCATENATE(MPI36,MPK36)</f>
        <v>#REF!</v>
      </c>
      <c r="MPI36" s="273" t="e">
        <f t="shared" ref="MPI36" si="9199">+CONCATENATE(MPJ36,MPL36)</f>
        <v>#REF!</v>
      </c>
      <c r="MPJ36" s="273" t="e">
        <f t="shared" ref="MPJ36" si="9200">+CONCATENATE(MPK36,MPM36)</f>
        <v>#REF!</v>
      </c>
      <c r="MPK36" s="273" t="e">
        <f t="shared" ref="MPK36" si="9201">+CONCATENATE(MPL36,MPN36)</f>
        <v>#REF!</v>
      </c>
      <c r="MPL36" s="273" t="e">
        <f t="shared" ref="MPL36" si="9202">+CONCATENATE(MPM36,MPO36)</f>
        <v>#REF!</v>
      </c>
      <c r="MPM36" s="273" t="e">
        <f t="shared" ref="MPM36" si="9203">+CONCATENATE(MPN36,MPP36)</f>
        <v>#REF!</v>
      </c>
      <c r="MPN36" s="273" t="e">
        <f t="shared" ref="MPN36" si="9204">+CONCATENATE(MPO36,MPQ36)</f>
        <v>#REF!</v>
      </c>
      <c r="MPO36" s="273" t="e">
        <f t="shared" ref="MPO36" si="9205">+CONCATENATE(MPP36,MPR36)</f>
        <v>#REF!</v>
      </c>
      <c r="MPP36" s="273" t="e">
        <f t="shared" ref="MPP36" si="9206">+CONCATENATE(MPQ36,MPS36)</f>
        <v>#REF!</v>
      </c>
      <c r="MPQ36" s="273" t="e">
        <f t="shared" ref="MPQ36" si="9207">+CONCATENATE(MPR36,MPT36)</f>
        <v>#REF!</v>
      </c>
      <c r="MPR36" s="273" t="e">
        <f t="shared" ref="MPR36" si="9208">+CONCATENATE(MPS36,MPU36)</f>
        <v>#REF!</v>
      </c>
      <c r="MPS36" s="273" t="e">
        <f t="shared" ref="MPS36" si="9209">+CONCATENATE(MPT36,MPV36)</f>
        <v>#REF!</v>
      </c>
      <c r="MPT36" s="273" t="e">
        <f t="shared" ref="MPT36" si="9210">+CONCATENATE(MPU36,MPW36)</f>
        <v>#REF!</v>
      </c>
      <c r="MPU36" s="273" t="e">
        <f t="shared" ref="MPU36" si="9211">+CONCATENATE(MPV36,MPX36)</f>
        <v>#REF!</v>
      </c>
      <c r="MPV36" s="273" t="e">
        <f t="shared" ref="MPV36" si="9212">+CONCATENATE(MPW36,MPY36)</f>
        <v>#REF!</v>
      </c>
      <c r="MPW36" s="273" t="e">
        <f t="shared" ref="MPW36" si="9213">+CONCATENATE(MPX36,MPZ36)</f>
        <v>#REF!</v>
      </c>
      <c r="MPX36" s="273" t="e">
        <f t="shared" ref="MPX36" si="9214">+CONCATENATE(MPY36,MQA36)</f>
        <v>#REF!</v>
      </c>
      <c r="MPY36" s="273" t="e">
        <f t="shared" ref="MPY36" si="9215">+CONCATENATE(MPZ36,MQB36)</f>
        <v>#REF!</v>
      </c>
      <c r="MPZ36" s="273" t="e">
        <f t="shared" ref="MPZ36" si="9216">+CONCATENATE(MQA36,MQC36)</f>
        <v>#REF!</v>
      </c>
      <c r="MQA36" s="273" t="e">
        <f t="shared" ref="MQA36" si="9217">+CONCATENATE(MQB36,MQD36)</f>
        <v>#REF!</v>
      </c>
      <c r="MQB36" s="273" t="e">
        <f t="shared" ref="MQB36" si="9218">+CONCATENATE(MQC36,MQE36)</f>
        <v>#REF!</v>
      </c>
      <c r="MQC36" s="273" t="e">
        <f t="shared" ref="MQC36" si="9219">+CONCATENATE(MQD36,MQF36)</f>
        <v>#REF!</v>
      </c>
      <c r="MQD36" s="273" t="e">
        <f t="shared" ref="MQD36" si="9220">+CONCATENATE(MQE36,MQG36)</f>
        <v>#REF!</v>
      </c>
      <c r="MQE36" s="273" t="e">
        <f t="shared" ref="MQE36" si="9221">+CONCATENATE(MQF36,MQH36)</f>
        <v>#REF!</v>
      </c>
      <c r="MQF36" s="273" t="e">
        <f t="shared" ref="MQF36" si="9222">+CONCATENATE(MQG36,MQI36)</f>
        <v>#REF!</v>
      </c>
      <c r="MQG36" s="273" t="e">
        <f t="shared" ref="MQG36" si="9223">+CONCATENATE(MQH36,MQJ36)</f>
        <v>#REF!</v>
      </c>
      <c r="MQH36" s="273" t="e">
        <f t="shared" ref="MQH36" si="9224">+CONCATENATE(MQI36,MQK36)</f>
        <v>#REF!</v>
      </c>
      <c r="MQI36" s="273" t="e">
        <f t="shared" ref="MQI36" si="9225">+CONCATENATE(MQJ36,MQL36)</f>
        <v>#REF!</v>
      </c>
      <c r="MQJ36" s="273" t="e">
        <f t="shared" ref="MQJ36" si="9226">+CONCATENATE(MQK36,MQM36)</f>
        <v>#REF!</v>
      </c>
      <c r="MQK36" s="273" t="e">
        <f t="shared" ref="MQK36" si="9227">+CONCATENATE(MQL36,MQN36)</f>
        <v>#REF!</v>
      </c>
      <c r="MQL36" s="273" t="e">
        <f t="shared" ref="MQL36" si="9228">+CONCATENATE(MQM36,MQO36)</f>
        <v>#REF!</v>
      </c>
      <c r="MQM36" s="273" t="e">
        <f t="shared" ref="MQM36" si="9229">+CONCATENATE(MQN36,MQP36)</f>
        <v>#REF!</v>
      </c>
      <c r="MQN36" s="273" t="e">
        <f t="shared" ref="MQN36" si="9230">+CONCATENATE(MQO36,MQQ36)</f>
        <v>#REF!</v>
      </c>
      <c r="MQO36" s="273" t="e">
        <f t="shared" ref="MQO36" si="9231">+CONCATENATE(MQP36,MQR36)</f>
        <v>#REF!</v>
      </c>
      <c r="MQP36" s="273" t="e">
        <f t="shared" ref="MQP36" si="9232">+CONCATENATE(MQQ36,MQS36)</f>
        <v>#REF!</v>
      </c>
      <c r="MQQ36" s="273" t="e">
        <f t="shared" ref="MQQ36" si="9233">+CONCATENATE(MQR36,MQT36)</f>
        <v>#REF!</v>
      </c>
      <c r="MQR36" s="273" t="e">
        <f t="shared" ref="MQR36" si="9234">+CONCATENATE(MQS36,MQU36)</f>
        <v>#REF!</v>
      </c>
      <c r="MQS36" s="273" t="e">
        <f t="shared" ref="MQS36" si="9235">+CONCATENATE(MQT36,MQV36)</f>
        <v>#REF!</v>
      </c>
      <c r="MQT36" s="273" t="e">
        <f t="shared" ref="MQT36" si="9236">+CONCATENATE(MQU36,MQW36)</f>
        <v>#REF!</v>
      </c>
      <c r="MQU36" s="273" t="e">
        <f t="shared" ref="MQU36" si="9237">+CONCATENATE(MQV36,MQX36)</f>
        <v>#REF!</v>
      </c>
      <c r="MQV36" s="273" t="e">
        <f t="shared" ref="MQV36" si="9238">+CONCATENATE(MQW36,MQY36)</f>
        <v>#REF!</v>
      </c>
      <c r="MQW36" s="273" t="e">
        <f t="shared" ref="MQW36" si="9239">+CONCATENATE(MQX36,MQZ36)</f>
        <v>#REF!</v>
      </c>
      <c r="MQX36" s="273" t="e">
        <f t="shared" ref="MQX36" si="9240">+CONCATENATE(MQY36,MRA36)</f>
        <v>#REF!</v>
      </c>
      <c r="MQY36" s="273" t="e">
        <f t="shared" ref="MQY36" si="9241">+CONCATENATE(MQZ36,MRB36)</f>
        <v>#REF!</v>
      </c>
      <c r="MQZ36" s="273" t="e">
        <f t="shared" ref="MQZ36" si="9242">+CONCATENATE(MRA36,MRC36)</f>
        <v>#REF!</v>
      </c>
      <c r="MRA36" s="273" t="e">
        <f t="shared" ref="MRA36" si="9243">+CONCATENATE(MRB36,MRD36)</f>
        <v>#REF!</v>
      </c>
      <c r="MRB36" s="273" t="e">
        <f t="shared" ref="MRB36" si="9244">+CONCATENATE(MRC36,MRE36)</f>
        <v>#REF!</v>
      </c>
      <c r="MRC36" s="273" t="e">
        <f t="shared" ref="MRC36" si="9245">+CONCATENATE(MRD36,MRF36)</f>
        <v>#REF!</v>
      </c>
      <c r="MRD36" s="273" t="e">
        <f t="shared" ref="MRD36" si="9246">+CONCATENATE(MRE36,MRG36)</f>
        <v>#REF!</v>
      </c>
      <c r="MRE36" s="273" t="e">
        <f t="shared" ref="MRE36" si="9247">+CONCATENATE(MRF36,MRH36)</f>
        <v>#REF!</v>
      </c>
      <c r="MRF36" s="273" t="e">
        <f t="shared" ref="MRF36" si="9248">+CONCATENATE(MRG36,MRI36)</f>
        <v>#REF!</v>
      </c>
      <c r="MRG36" s="273" t="e">
        <f t="shared" ref="MRG36" si="9249">+CONCATENATE(MRH36,MRJ36)</f>
        <v>#REF!</v>
      </c>
      <c r="MRH36" s="273" t="e">
        <f t="shared" ref="MRH36" si="9250">+CONCATENATE(MRI36,MRK36)</f>
        <v>#REF!</v>
      </c>
      <c r="MRI36" s="273" t="e">
        <f t="shared" ref="MRI36" si="9251">+CONCATENATE(MRJ36,MRL36)</f>
        <v>#REF!</v>
      </c>
      <c r="MRJ36" s="273" t="e">
        <f t="shared" ref="MRJ36" si="9252">+CONCATENATE(MRK36,MRM36)</f>
        <v>#REF!</v>
      </c>
      <c r="MRK36" s="273" t="e">
        <f t="shared" ref="MRK36" si="9253">+CONCATENATE(MRL36,MRN36)</f>
        <v>#REF!</v>
      </c>
      <c r="MRL36" s="273" t="e">
        <f t="shared" ref="MRL36" si="9254">+CONCATENATE(MRM36,MRO36)</f>
        <v>#REF!</v>
      </c>
      <c r="MRM36" s="273" t="e">
        <f t="shared" ref="MRM36" si="9255">+CONCATENATE(MRN36,MRP36)</f>
        <v>#REF!</v>
      </c>
      <c r="MRN36" s="273" t="e">
        <f t="shared" ref="MRN36" si="9256">+CONCATENATE(MRO36,MRQ36)</f>
        <v>#REF!</v>
      </c>
      <c r="MRO36" s="273" t="e">
        <f t="shared" ref="MRO36" si="9257">+CONCATENATE(MRP36,MRR36)</f>
        <v>#REF!</v>
      </c>
      <c r="MRP36" s="273" t="e">
        <f t="shared" ref="MRP36" si="9258">+CONCATENATE(MRQ36,MRS36)</f>
        <v>#REF!</v>
      </c>
      <c r="MRQ36" s="273" t="e">
        <f t="shared" ref="MRQ36" si="9259">+CONCATENATE(MRR36,MRT36)</f>
        <v>#REF!</v>
      </c>
      <c r="MRR36" s="273" t="e">
        <f t="shared" ref="MRR36" si="9260">+CONCATENATE(MRS36,MRU36)</f>
        <v>#REF!</v>
      </c>
      <c r="MRS36" s="273" t="e">
        <f t="shared" ref="MRS36" si="9261">+CONCATENATE(MRT36,MRV36)</f>
        <v>#REF!</v>
      </c>
      <c r="MRT36" s="273" t="e">
        <f t="shared" ref="MRT36" si="9262">+CONCATENATE(MRU36,MRW36)</f>
        <v>#REF!</v>
      </c>
      <c r="MRU36" s="273" t="e">
        <f t="shared" ref="MRU36" si="9263">+CONCATENATE(MRV36,MRX36)</f>
        <v>#REF!</v>
      </c>
      <c r="MRV36" s="273" t="e">
        <f t="shared" ref="MRV36" si="9264">+CONCATENATE(MRW36,MRY36)</f>
        <v>#REF!</v>
      </c>
      <c r="MRW36" s="273" t="e">
        <f t="shared" ref="MRW36" si="9265">+CONCATENATE(MRX36,MRZ36)</f>
        <v>#REF!</v>
      </c>
      <c r="MRX36" s="273" t="e">
        <f t="shared" ref="MRX36" si="9266">+CONCATENATE(MRY36,MSA36)</f>
        <v>#REF!</v>
      </c>
      <c r="MRY36" s="273" t="e">
        <f t="shared" ref="MRY36" si="9267">+CONCATENATE(MRZ36,MSB36)</f>
        <v>#REF!</v>
      </c>
      <c r="MRZ36" s="273" t="e">
        <f t="shared" ref="MRZ36" si="9268">+CONCATENATE(MSA36,MSC36)</f>
        <v>#REF!</v>
      </c>
      <c r="MSA36" s="273" t="e">
        <f t="shared" ref="MSA36" si="9269">+CONCATENATE(MSB36,MSD36)</f>
        <v>#REF!</v>
      </c>
      <c r="MSB36" s="273" t="e">
        <f t="shared" ref="MSB36" si="9270">+CONCATENATE(MSC36,MSE36)</f>
        <v>#REF!</v>
      </c>
      <c r="MSC36" s="273" t="e">
        <f t="shared" ref="MSC36" si="9271">+CONCATENATE(MSD36,MSF36)</f>
        <v>#REF!</v>
      </c>
      <c r="MSD36" s="273" t="e">
        <f t="shared" ref="MSD36" si="9272">+CONCATENATE(MSE36,MSG36)</f>
        <v>#REF!</v>
      </c>
      <c r="MSE36" s="273" t="e">
        <f t="shared" ref="MSE36" si="9273">+CONCATENATE(MSF36,MSH36)</f>
        <v>#REF!</v>
      </c>
      <c r="MSF36" s="273" t="e">
        <f t="shared" ref="MSF36" si="9274">+CONCATENATE(MSG36,MSI36)</f>
        <v>#REF!</v>
      </c>
      <c r="MSG36" s="273" t="e">
        <f t="shared" ref="MSG36" si="9275">+CONCATENATE(MSH36,MSJ36)</f>
        <v>#REF!</v>
      </c>
      <c r="MSH36" s="273" t="e">
        <f t="shared" ref="MSH36" si="9276">+CONCATENATE(MSI36,MSK36)</f>
        <v>#REF!</v>
      </c>
      <c r="MSI36" s="273" t="e">
        <f t="shared" ref="MSI36" si="9277">+CONCATENATE(MSJ36,MSL36)</f>
        <v>#REF!</v>
      </c>
      <c r="MSJ36" s="273" t="e">
        <f t="shared" ref="MSJ36" si="9278">+CONCATENATE(MSK36,MSM36)</f>
        <v>#REF!</v>
      </c>
      <c r="MSK36" s="273" t="e">
        <f t="shared" ref="MSK36" si="9279">+CONCATENATE(MSL36,MSN36)</f>
        <v>#REF!</v>
      </c>
      <c r="MSL36" s="273" t="e">
        <f t="shared" ref="MSL36" si="9280">+CONCATENATE(MSM36,MSO36)</f>
        <v>#REF!</v>
      </c>
      <c r="MSM36" s="273" t="e">
        <f t="shared" ref="MSM36" si="9281">+CONCATENATE(MSN36,MSP36)</f>
        <v>#REF!</v>
      </c>
      <c r="MSN36" s="273" t="e">
        <f t="shared" ref="MSN36" si="9282">+CONCATENATE(MSO36,MSQ36)</f>
        <v>#REF!</v>
      </c>
      <c r="MSO36" s="273" t="e">
        <f t="shared" ref="MSO36" si="9283">+CONCATENATE(MSP36,MSR36)</f>
        <v>#REF!</v>
      </c>
      <c r="MSP36" s="273" t="e">
        <f t="shared" ref="MSP36" si="9284">+CONCATENATE(MSQ36,MSS36)</f>
        <v>#REF!</v>
      </c>
      <c r="MSQ36" s="273" t="e">
        <f t="shared" ref="MSQ36" si="9285">+CONCATENATE(MSR36,MST36)</f>
        <v>#REF!</v>
      </c>
      <c r="MSR36" s="273" t="e">
        <f t="shared" ref="MSR36" si="9286">+CONCATENATE(MSS36,MSU36)</f>
        <v>#REF!</v>
      </c>
      <c r="MSS36" s="273" t="e">
        <f t="shared" ref="MSS36" si="9287">+CONCATENATE(MST36,MSV36)</f>
        <v>#REF!</v>
      </c>
      <c r="MST36" s="273" t="e">
        <f t="shared" ref="MST36" si="9288">+CONCATENATE(MSU36,MSW36)</f>
        <v>#REF!</v>
      </c>
      <c r="MSU36" s="273" t="e">
        <f t="shared" ref="MSU36" si="9289">+CONCATENATE(MSV36,MSX36)</f>
        <v>#REF!</v>
      </c>
      <c r="MSV36" s="273" t="e">
        <f t="shared" ref="MSV36" si="9290">+CONCATENATE(MSW36,MSY36)</f>
        <v>#REF!</v>
      </c>
      <c r="MSW36" s="273" t="e">
        <f t="shared" ref="MSW36" si="9291">+CONCATENATE(MSX36,MSZ36)</f>
        <v>#REF!</v>
      </c>
      <c r="MSX36" s="273" t="e">
        <f t="shared" ref="MSX36" si="9292">+CONCATENATE(MSY36,MTA36)</f>
        <v>#REF!</v>
      </c>
      <c r="MSY36" s="273" t="e">
        <f t="shared" ref="MSY36" si="9293">+CONCATENATE(MSZ36,MTB36)</f>
        <v>#REF!</v>
      </c>
      <c r="MSZ36" s="273" t="e">
        <f t="shared" ref="MSZ36" si="9294">+CONCATENATE(MTA36,MTC36)</f>
        <v>#REF!</v>
      </c>
      <c r="MTA36" s="273" t="e">
        <f t="shared" ref="MTA36" si="9295">+CONCATENATE(MTB36,MTD36)</f>
        <v>#REF!</v>
      </c>
      <c r="MTB36" s="273" t="e">
        <f t="shared" ref="MTB36" si="9296">+CONCATENATE(MTC36,MTE36)</f>
        <v>#REF!</v>
      </c>
      <c r="MTC36" s="273" t="e">
        <f t="shared" ref="MTC36" si="9297">+CONCATENATE(MTD36,MTF36)</f>
        <v>#REF!</v>
      </c>
      <c r="MTD36" s="273" t="e">
        <f t="shared" ref="MTD36" si="9298">+CONCATENATE(MTE36,MTG36)</f>
        <v>#REF!</v>
      </c>
      <c r="MTE36" s="273" t="e">
        <f t="shared" ref="MTE36" si="9299">+CONCATENATE(MTF36,MTH36)</f>
        <v>#REF!</v>
      </c>
      <c r="MTF36" s="273" t="e">
        <f t="shared" ref="MTF36" si="9300">+CONCATENATE(MTG36,MTI36)</f>
        <v>#REF!</v>
      </c>
      <c r="MTG36" s="273" t="e">
        <f t="shared" ref="MTG36" si="9301">+CONCATENATE(MTH36,MTJ36)</f>
        <v>#REF!</v>
      </c>
      <c r="MTH36" s="273" t="e">
        <f t="shared" ref="MTH36" si="9302">+CONCATENATE(MTI36,MTK36)</f>
        <v>#REF!</v>
      </c>
      <c r="MTI36" s="273" t="e">
        <f t="shared" ref="MTI36" si="9303">+CONCATENATE(MTJ36,MTL36)</f>
        <v>#REF!</v>
      </c>
      <c r="MTJ36" s="273" t="e">
        <f t="shared" ref="MTJ36" si="9304">+CONCATENATE(MTK36,MTM36)</f>
        <v>#REF!</v>
      </c>
      <c r="MTK36" s="273" t="e">
        <f t="shared" ref="MTK36" si="9305">+CONCATENATE(MTL36,MTN36)</f>
        <v>#REF!</v>
      </c>
      <c r="MTL36" s="273" t="e">
        <f t="shared" ref="MTL36" si="9306">+CONCATENATE(MTM36,MTO36)</f>
        <v>#REF!</v>
      </c>
      <c r="MTM36" s="273" t="e">
        <f t="shared" ref="MTM36" si="9307">+CONCATENATE(MTN36,MTP36)</f>
        <v>#REF!</v>
      </c>
      <c r="MTN36" s="273" t="e">
        <f t="shared" ref="MTN36" si="9308">+CONCATENATE(MTO36,MTQ36)</f>
        <v>#REF!</v>
      </c>
      <c r="MTO36" s="273" t="e">
        <f t="shared" ref="MTO36" si="9309">+CONCATENATE(MTP36,MTR36)</f>
        <v>#REF!</v>
      </c>
      <c r="MTP36" s="273" t="e">
        <f t="shared" ref="MTP36" si="9310">+CONCATENATE(MTQ36,MTS36)</f>
        <v>#REF!</v>
      </c>
      <c r="MTQ36" s="273" t="e">
        <f t="shared" ref="MTQ36" si="9311">+CONCATENATE(MTR36,MTT36)</f>
        <v>#REF!</v>
      </c>
      <c r="MTR36" s="273" t="e">
        <f t="shared" ref="MTR36" si="9312">+CONCATENATE(MTS36,MTU36)</f>
        <v>#REF!</v>
      </c>
      <c r="MTS36" s="273" t="e">
        <f t="shared" ref="MTS36" si="9313">+CONCATENATE(MTT36,MTV36)</f>
        <v>#REF!</v>
      </c>
      <c r="MTT36" s="273" t="e">
        <f t="shared" ref="MTT36" si="9314">+CONCATENATE(MTU36,MTW36)</f>
        <v>#REF!</v>
      </c>
      <c r="MTU36" s="273" t="e">
        <f t="shared" ref="MTU36" si="9315">+CONCATENATE(MTV36,MTX36)</f>
        <v>#REF!</v>
      </c>
      <c r="MTV36" s="273" t="e">
        <f t="shared" ref="MTV36" si="9316">+CONCATENATE(MTW36,MTY36)</f>
        <v>#REF!</v>
      </c>
      <c r="MTW36" s="273" t="e">
        <f t="shared" ref="MTW36" si="9317">+CONCATENATE(MTX36,MTZ36)</f>
        <v>#REF!</v>
      </c>
      <c r="MTX36" s="273" t="e">
        <f t="shared" ref="MTX36" si="9318">+CONCATENATE(MTY36,MUA36)</f>
        <v>#REF!</v>
      </c>
      <c r="MTY36" s="273" t="e">
        <f t="shared" ref="MTY36" si="9319">+CONCATENATE(MTZ36,MUB36)</f>
        <v>#REF!</v>
      </c>
      <c r="MTZ36" s="273" t="e">
        <f t="shared" ref="MTZ36" si="9320">+CONCATENATE(MUA36,MUC36)</f>
        <v>#REF!</v>
      </c>
      <c r="MUA36" s="273" t="e">
        <f t="shared" ref="MUA36" si="9321">+CONCATENATE(MUB36,MUD36)</f>
        <v>#REF!</v>
      </c>
      <c r="MUB36" s="273" t="e">
        <f t="shared" ref="MUB36" si="9322">+CONCATENATE(MUC36,MUE36)</f>
        <v>#REF!</v>
      </c>
      <c r="MUC36" s="273" t="e">
        <f t="shared" ref="MUC36" si="9323">+CONCATENATE(MUD36,MUF36)</f>
        <v>#REF!</v>
      </c>
      <c r="MUD36" s="273" t="e">
        <f t="shared" ref="MUD36" si="9324">+CONCATENATE(MUE36,MUG36)</f>
        <v>#REF!</v>
      </c>
      <c r="MUE36" s="273" t="e">
        <f t="shared" ref="MUE36" si="9325">+CONCATENATE(MUF36,MUH36)</f>
        <v>#REF!</v>
      </c>
      <c r="MUF36" s="273" t="e">
        <f t="shared" ref="MUF36" si="9326">+CONCATENATE(MUG36,MUI36)</f>
        <v>#REF!</v>
      </c>
      <c r="MUG36" s="273" t="e">
        <f t="shared" ref="MUG36" si="9327">+CONCATENATE(MUH36,MUJ36)</f>
        <v>#REF!</v>
      </c>
      <c r="MUH36" s="273" t="e">
        <f t="shared" ref="MUH36" si="9328">+CONCATENATE(MUI36,MUK36)</f>
        <v>#REF!</v>
      </c>
      <c r="MUI36" s="273" t="e">
        <f t="shared" ref="MUI36" si="9329">+CONCATENATE(MUJ36,MUL36)</f>
        <v>#REF!</v>
      </c>
      <c r="MUJ36" s="273" t="e">
        <f t="shared" ref="MUJ36" si="9330">+CONCATENATE(MUK36,MUM36)</f>
        <v>#REF!</v>
      </c>
      <c r="MUK36" s="273" t="e">
        <f t="shared" ref="MUK36" si="9331">+CONCATENATE(MUL36,MUN36)</f>
        <v>#REF!</v>
      </c>
      <c r="MUL36" s="273" t="e">
        <f t="shared" ref="MUL36" si="9332">+CONCATENATE(MUM36,MUO36)</f>
        <v>#REF!</v>
      </c>
      <c r="MUM36" s="273" t="e">
        <f t="shared" ref="MUM36" si="9333">+CONCATENATE(MUN36,MUP36)</f>
        <v>#REF!</v>
      </c>
      <c r="MUN36" s="273" t="e">
        <f t="shared" ref="MUN36" si="9334">+CONCATENATE(MUO36,MUQ36)</f>
        <v>#REF!</v>
      </c>
      <c r="MUO36" s="273" t="e">
        <f t="shared" ref="MUO36" si="9335">+CONCATENATE(MUP36,MUR36)</f>
        <v>#REF!</v>
      </c>
      <c r="MUP36" s="273" t="e">
        <f t="shared" ref="MUP36" si="9336">+CONCATENATE(MUQ36,MUS36)</f>
        <v>#REF!</v>
      </c>
      <c r="MUQ36" s="273" t="e">
        <f t="shared" ref="MUQ36" si="9337">+CONCATENATE(MUR36,MUT36)</f>
        <v>#REF!</v>
      </c>
      <c r="MUR36" s="273" t="e">
        <f t="shared" ref="MUR36" si="9338">+CONCATENATE(MUS36,MUU36)</f>
        <v>#REF!</v>
      </c>
      <c r="MUS36" s="273" t="e">
        <f t="shared" ref="MUS36" si="9339">+CONCATENATE(MUT36,MUV36)</f>
        <v>#REF!</v>
      </c>
      <c r="MUT36" s="273" t="e">
        <f t="shared" ref="MUT36" si="9340">+CONCATENATE(MUU36,MUW36)</f>
        <v>#REF!</v>
      </c>
      <c r="MUU36" s="273" t="e">
        <f t="shared" ref="MUU36" si="9341">+CONCATENATE(MUV36,MUX36)</f>
        <v>#REF!</v>
      </c>
      <c r="MUV36" s="273" t="e">
        <f t="shared" ref="MUV36" si="9342">+CONCATENATE(MUW36,MUY36)</f>
        <v>#REF!</v>
      </c>
      <c r="MUW36" s="273" t="e">
        <f t="shared" ref="MUW36" si="9343">+CONCATENATE(MUX36,MUZ36)</f>
        <v>#REF!</v>
      </c>
      <c r="MUX36" s="273" t="e">
        <f t="shared" ref="MUX36" si="9344">+CONCATENATE(MUY36,MVA36)</f>
        <v>#REF!</v>
      </c>
      <c r="MUY36" s="273" t="e">
        <f t="shared" ref="MUY36" si="9345">+CONCATENATE(MUZ36,MVB36)</f>
        <v>#REF!</v>
      </c>
      <c r="MUZ36" s="273" t="e">
        <f t="shared" ref="MUZ36" si="9346">+CONCATENATE(MVA36,MVC36)</f>
        <v>#REF!</v>
      </c>
      <c r="MVA36" s="273" t="e">
        <f t="shared" ref="MVA36" si="9347">+CONCATENATE(MVB36,MVD36)</f>
        <v>#REF!</v>
      </c>
      <c r="MVB36" s="273" t="e">
        <f t="shared" ref="MVB36" si="9348">+CONCATENATE(MVC36,MVE36)</f>
        <v>#REF!</v>
      </c>
      <c r="MVC36" s="273" t="e">
        <f t="shared" ref="MVC36" si="9349">+CONCATENATE(MVD36,MVF36)</f>
        <v>#REF!</v>
      </c>
      <c r="MVD36" s="273" t="e">
        <f t="shared" ref="MVD36" si="9350">+CONCATENATE(MVE36,MVG36)</f>
        <v>#REF!</v>
      </c>
      <c r="MVE36" s="273" t="e">
        <f t="shared" ref="MVE36" si="9351">+CONCATENATE(MVF36,MVH36)</f>
        <v>#REF!</v>
      </c>
      <c r="MVF36" s="273" t="e">
        <f t="shared" ref="MVF36" si="9352">+CONCATENATE(MVG36,MVI36)</f>
        <v>#REF!</v>
      </c>
      <c r="MVG36" s="273" t="e">
        <f t="shared" ref="MVG36" si="9353">+CONCATENATE(MVH36,MVJ36)</f>
        <v>#REF!</v>
      </c>
      <c r="MVH36" s="273" t="e">
        <f t="shared" ref="MVH36" si="9354">+CONCATENATE(MVI36,MVK36)</f>
        <v>#REF!</v>
      </c>
      <c r="MVI36" s="273" t="e">
        <f t="shared" ref="MVI36" si="9355">+CONCATENATE(MVJ36,MVL36)</f>
        <v>#REF!</v>
      </c>
      <c r="MVJ36" s="273" t="e">
        <f t="shared" ref="MVJ36" si="9356">+CONCATENATE(MVK36,MVM36)</f>
        <v>#REF!</v>
      </c>
      <c r="MVK36" s="273" t="e">
        <f t="shared" ref="MVK36" si="9357">+CONCATENATE(MVL36,MVN36)</f>
        <v>#REF!</v>
      </c>
      <c r="MVL36" s="273" t="e">
        <f t="shared" ref="MVL36" si="9358">+CONCATENATE(MVM36,MVO36)</f>
        <v>#REF!</v>
      </c>
      <c r="MVM36" s="273" t="e">
        <f t="shared" ref="MVM36" si="9359">+CONCATENATE(MVN36,MVP36)</f>
        <v>#REF!</v>
      </c>
      <c r="MVN36" s="273" t="e">
        <f t="shared" ref="MVN36" si="9360">+CONCATENATE(MVO36,MVQ36)</f>
        <v>#REF!</v>
      </c>
      <c r="MVO36" s="273" t="e">
        <f t="shared" ref="MVO36" si="9361">+CONCATENATE(MVP36,MVR36)</f>
        <v>#REF!</v>
      </c>
      <c r="MVP36" s="273" t="e">
        <f t="shared" ref="MVP36" si="9362">+CONCATENATE(MVQ36,MVS36)</f>
        <v>#REF!</v>
      </c>
      <c r="MVQ36" s="273" t="e">
        <f t="shared" ref="MVQ36" si="9363">+CONCATENATE(MVR36,MVT36)</f>
        <v>#REF!</v>
      </c>
      <c r="MVR36" s="273" t="e">
        <f t="shared" ref="MVR36" si="9364">+CONCATENATE(MVS36,MVU36)</f>
        <v>#REF!</v>
      </c>
      <c r="MVS36" s="273" t="e">
        <f t="shared" ref="MVS36" si="9365">+CONCATENATE(MVT36,MVV36)</f>
        <v>#REF!</v>
      </c>
      <c r="MVT36" s="273" t="e">
        <f t="shared" ref="MVT36" si="9366">+CONCATENATE(MVU36,MVW36)</f>
        <v>#REF!</v>
      </c>
      <c r="MVU36" s="273" t="e">
        <f t="shared" ref="MVU36" si="9367">+CONCATENATE(MVV36,MVX36)</f>
        <v>#REF!</v>
      </c>
      <c r="MVV36" s="273" t="e">
        <f t="shared" ref="MVV36" si="9368">+CONCATENATE(MVW36,MVY36)</f>
        <v>#REF!</v>
      </c>
      <c r="MVW36" s="273" t="e">
        <f t="shared" ref="MVW36" si="9369">+CONCATENATE(MVX36,MVZ36)</f>
        <v>#REF!</v>
      </c>
      <c r="MVX36" s="273" t="e">
        <f t="shared" ref="MVX36" si="9370">+CONCATENATE(MVY36,MWA36)</f>
        <v>#REF!</v>
      </c>
      <c r="MVY36" s="273" t="e">
        <f t="shared" ref="MVY36" si="9371">+CONCATENATE(MVZ36,MWB36)</f>
        <v>#REF!</v>
      </c>
      <c r="MVZ36" s="273" t="e">
        <f t="shared" ref="MVZ36" si="9372">+CONCATENATE(MWA36,MWC36)</f>
        <v>#REF!</v>
      </c>
      <c r="MWA36" s="273" t="e">
        <f t="shared" ref="MWA36" si="9373">+CONCATENATE(MWB36,MWD36)</f>
        <v>#REF!</v>
      </c>
      <c r="MWB36" s="273" t="e">
        <f t="shared" ref="MWB36" si="9374">+CONCATENATE(MWC36,MWE36)</f>
        <v>#REF!</v>
      </c>
      <c r="MWC36" s="273" t="e">
        <f t="shared" ref="MWC36" si="9375">+CONCATENATE(MWD36,MWF36)</f>
        <v>#REF!</v>
      </c>
      <c r="MWD36" s="273" t="e">
        <f t="shared" ref="MWD36" si="9376">+CONCATENATE(MWE36,MWG36)</f>
        <v>#REF!</v>
      </c>
      <c r="MWE36" s="273" t="e">
        <f t="shared" ref="MWE36" si="9377">+CONCATENATE(MWF36,MWH36)</f>
        <v>#REF!</v>
      </c>
      <c r="MWF36" s="273" t="e">
        <f t="shared" ref="MWF36" si="9378">+CONCATENATE(MWG36,MWI36)</f>
        <v>#REF!</v>
      </c>
      <c r="MWG36" s="273" t="e">
        <f t="shared" ref="MWG36" si="9379">+CONCATENATE(MWH36,MWJ36)</f>
        <v>#REF!</v>
      </c>
      <c r="MWH36" s="273" t="e">
        <f t="shared" ref="MWH36" si="9380">+CONCATENATE(MWI36,MWK36)</f>
        <v>#REF!</v>
      </c>
      <c r="MWI36" s="273" t="e">
        <f t="shared" ref="MWI36" si="9381">+CONCATENATE(MWJ36,MWL36)</f>
        <v>#REF!</v>
      </c>
      <c r="MWJ36" s="273" t="e">
        <f t="shared" ref="MWJ36" si="9382">+CONCATENATE(MWK36,MWM36)</f>
        <v>#REF!</v>
      </c>
      <c r="MWK36" s="273" t="e">
        <f t="shared" ref="MWK36" si="9383">+CONCATENATE(MWL36,MWN36)</f>
        <v>#REF!</v>
      </c>
      <c r="MWL36" s="273" t="e">
        <f t="shared" ref="MWL36" si="9384">+CONCATENATE(MWM36,MWO36)</f>
        <v>#REF!</v>
      </c>
      <c r="MWM36" s="273" t="e">
        <f t="shared" ref="MWM36" si="9385">+CONCATENATE(MWN36,MWP36)</f>
        <v>#REF!</v>
      </c>
      <c r="MWN36" s="273" t="e">
        <f t="shared" ref="MWN36" si="9386">+CONCATENATE(MWO36,MWQ36)</f>
        <v>#REF!</v>
      </c>
      <c r="MWO36" s="273" t="e">
        <f t="shared" ref="MWO36" si="9387">+CONCATENATE(MWP36,MWR36)</f>
        <v>#REF!</v>
      </c>
      <c r="MWP36" s="273" t="e">
        <f t="shared" ref="MWP36" si="9388">+CONCATENATE(MWQ36,MWS36)</f>
        <v>#REF!</v>
      </c>
      <c r="MWQ36" s="273" t="e">
        <f t="shared" ref="MWQ36" si="9389">+CONCATENATE(MWR36,MWT36)</f>
        <v>#REF!</v>
      </c>
      <c r="MWR36" s="273" t="e">
        <f t="shared" ref="MWR36" si="9390">+CONCATENATE(MWS36,MWU36)</f>
        <v>#REF!</v>
      </c>
      <c r="MWS36" s="273" t="e">
        <f t="shared" ref="MWS36" si="9391">+CONCATENATE(MWT36,MWV36)</f>
        <v>#REF!</v>
      </c>
      <c r="MWT36" s="273" t="e">
        <f t="shared" ref="MWT36" si="9392">+CONCATENATE(MWU36,MWW36)</f>
        <v>#REF!</v>
      </c>
      <c r="MWU36" s="273" t="e">
        <f t="shared" ref="MWU36" si="9393">+CONCATENATE(MWV36,MWX36)</f>
        <v>#REF!</v>
      </c>
      <c r="MWV36" s="273" t="e">
        <f t="shared" ref="MWV36" si="9394">+CONCATENATE(MWW36,MWY36)</f>
        <v>#REF!</v>
      </c>
      <c r="MWW36" s="273" t="e">
        <f t="shared" ref="MWW36" si="9395">+CONCATENATE(MWX36,MWZ36)</f>
        <v>#REF!</v>
      </c>
      <c r="MWX36" s="273" t="e">
        <f t="shared" ref="MWX36" si="9396">+CONCATENATE(MWY36,MXA36)</f>
        <v>#REF!</v>
      </c>
      <c r="MWY36" s="273" t="e">
        <f t="shared" ref="MWY36" si="9397">+CONCATENATE(MWZ36,MXB36)</f>
        <v>#REF!</v>
      </c>
      <c r="MWZ36" s="273" t="e">
        <f t="shared" ref="MWZ36" si="9398">+CONCATENATE(MXA36,MXC36)</f>
        <v>#REF!</v>
      </c>
      <c r="MXA36" s="273" t="e">
        <f t="shared" ref="MXA36" si="9399">+CONCATENATE(MXB36,MXD36)</f>
        <v>#REF!</v>
      </c>
      <c r="MXB36" s="273" t="e">
        <f t="shared" ref="MXB36" si="9400">+CONCATENATE(MXC36,MXE36)</f>
        <v>#REF!</v>
      </c>
      <c r="MXC36" s="273" t="e">
        <f t="shared" ref="MXC36" si="9401">+CONCATENATE(MXD36,MXF36)</f>
        <v>#REF!</v>
      </c>
      <c r="MXD36" s="273" t="e">
        <f t="shared" ref="MXD36" si="9402">+CONCATENATE(MXE36,MXG36)</f>
        <v>#REF!</v>
      </c>
      <c r="MXE36" s="273" t="e">
        <f t="shared" ref="MXE36" si="9403">+CONCATENATE(MXF36,MXH36)</f>
        <v>#REF!</v>
      </c>
      <c r="MXF36" s="273" t="e">
        <f t="shared" ref="MXF36" si="9404">+CONCATENATE(MXG36,MXI36)</f>
        <v>#REF!</v>
      </c>
      <c r="MXG36" s="273" t="e">
        <f t="shared" ref="MXG36" si="9405">+CONCATENATE(MXH36,MXJ36)</f>
        <v>#REF!</v>
      </c>
      <c r="MXH36" s="273" t="e">
        <f t="shared" ref="MXH36" si="9406">+CONCATENATE(MXI36,MXK36)</f>
        <v>#REF!</v>
      </c>
      <c r="MXI36" s="273" t="e">
        <f t="shared" ref="MXI36" si="9407">+CONCATENATE(MXJ36,MXL36)</f>
        <v>#REF!</v>
      </c>
      <c r="MXJ36" s="273" t="e">
        <f t="shared" ref="MXJ36" si="9408">+CONCATENATE(MXK36,MXM36)</f>
        <v>#REF!</v>
      </c>
      <c r="MXK36" s="273" t="e">
        <f t="shared" ref="MXK36" si="9409">+CONCATENATE(MXL36,MXN36)</f>
        <v>#REF!</v>
      </c>
      <c r="MXL36" s="273" t="e">
        <f t="shared" ref="MXL36" si="9410">+CONCATENATE(MXM36,MXO36)</f>
        <v>#REF!</v>
      </c>
      <c r="MXM36" s="273" t="e">
        <f t="shared" ref="MXM36" si="9411">+CONCATENATE(MXN36,MXP36)</f>
        <v>#REF!</v>
      </c>
      <c r="MXN36" s="273" t="e">
        <f t="shared" ref="MXN36" si="9412">+CONCATENATE(MXO36,MXQ36)</f>
        <v>#REF!</v>
      </c>
      <c r="MXO36" s="273" t="e">
        <f t="shared" ref="MXO36" si="9413">+CONCATENATE(MXP36,MXR36)</f>
        <v>#REF!</v>
      </c>
      <c r="MXP36" s="273" t="e">
        <f t="shared" ref="MXP36" si="9414">+CONCATENATE(MXQ36,MXS36)</f>
        <v>#REF!</v>
      </c>
      <c r="MXQ36" s="273" t="e">
        <f t="shared" ref="MXQ36" si="9415">+CONCATENATE(MXR36,MXT36)</f>
        <v>#REF!</v>
      </c>
      <c r="MXR36" s="273" t="e">
        <f t="shared" ref="MXR36" si="9416">+CONCATENATE(MXS36,MXU36)</f>
        <v>#REF!</v>
      </c>
      <c r="MXS36" s="273" t="e">
        <f t="shared" ref="MXS36" si="9417">+CONCATENATE(MXT36,MXV36)</f>
        <v>#REF!</v>
      </c>
      <c r="MXT36" s="273" t="e">
        <f t="shared" ref="MXT36" si="9418">+CONCATENATE(MXU36,MXW36)</f>
        <v>#REF!</v>
      </c>
      <c r="MXU36" s="273" t="e">
        <f t="shared" ref="MXU36" si="9419">+CONCATENATE(MXV36,MXX36)</f>
        <v>#REF!</v>
      </c>
      <c r="MXV36" s="273" t="e">
        <f t="shared" ref="MXV36" si="9420">+CONCATENATE(MXW36,MXY36)</f>
        <v>#REF!</v>
      </c>
      <c r="MXW36" s="273" t="e">
        <f t="shared" ref="MXW36" si="9421">+CONCATENATE(MXX36,MXZ36)</f>
        <v>#REF!</v>
      </c>
      <c r="MXX36" s="273" t="e">
        <f t="shared" ref="MXX36" si="9422">+CONCATENATE(MXY36,MYA36)</f>
        <v>#REF!</v>
      </c>
      <c r="MXY36" s="273" t="e">
        <f t="shared" ref="MXY36" si="9423">+CONCATENATE(MXZ36,MYB36)</f>
        <v>#REF!</v>
      </c>
      <c r="MXZ36" s="273" t="e">
        <f t="shared" ref="MXZ36" si="9424">+CONCATENATE(MYA36,MYC36)</f>
        <v>#REF!</v>
      </c>
      <c r="MYA36" s="273" t="e">
        <f t="shared" ref="MYA36" si="9425">+CONCATENATE(MYB36,MYD36)</f>
        <v>#REF!</v>
      </c>
      <c r="MYB36" s="273" t="e">
        <f t="shared" ref="MYB36" si="9426">+CONCATENATE(MYC36,MYE36)</f>
        <v>#REF!</v>
      </c>
      <c r="MYC36" s="273" t="e">
        <f t="shared" ref="MYC36" si="9427">+CONCATENATE(MYD36,MYF36)</f>
        <v>#REF!</v>
      </c>
      <c r="MYD36" s="273" t="e">
        <f t="shared" ref="MYD36" si="9428">+CONCATENATE(MYE36,MYG36)</f>
        <v>#REF!</v>
      </c>
      <c r="MYE36" s="273" t="e">
        <f t="shared" ref="MYE36" si="9429">+CONCATENATE(MYF36,MYH36)</f>
        <v>#REF!</v>
      </c>
      <c r="MYF36" s="273" t="e">
        <f t="shared" ref="MYF36" si="9430">+CONCATENATE(MYG36,MYI36)</f>
        <v>#REF!</v>
      </c>
      <c r="MYG36" s="273" t="e">
        <f t="shared" ref="MYG36" si="9431">+CONCATENATE(MYH36,MYJ36)</f>
        <v>#REF!</v>
      </c>
      <c r="MYH36" s="273" t="e">
        <f t="shared" ref="MYH36" si="9432">+CONCATENATE(MYI36,MYK36)</f>
        <v>#REF!</v>
      </c>
      <c r="MYI36" s="273" t="e">
        <f t="shared" ref="MYI36" si="9433">+CONCATENATE(MYJ36,MYL36)</f>
        <v>#REF!</v>
      </c>
      <c r="MYJ36" s="273" t="e">
        <f t="shared" ref="MYJ36" si="9434">+CONCATENATE(MYK36,MYM36)</f>
        <v>#REF!</v>
      </c>
      <c r="MYK36" s="273" t="e">
        <f t="shared" ref="MYK36" si="9435">+CONCATENATE(MYL36,MYN36)</f>
        <v>#REF!</v>
      </c>
      <c r="MYL36" s="273" t="e">
        <f t="shared" ref="MYL36" si="9436">+CONCATENATE(MYM36,MYO36)</f>
        <v>#REF!</v>
      </c>
      <c r="MYM36" s="273" t="e">
        <f t="shared" ref="MYM36" si="9437">+CONCATENATE(MYN36,MYP36)</f>
        <v>#REF!</v>
      </c>
      <c r="MYN36" s="273" t="e">
        <f t="shared" ref="MYN36" si="9438">+CONCATENATE(MYO36,MYQ36)</f>
        <v>#REF!</v>
      </c>
      <c r="MYO36" s="273" t="e">
        <f t="shared" ref="MYO36" si="9439">+CONCATENATE(MYP36,MYR36)</f>
        <v>#REF!</v>
      </c>
      <c r="MYP36" s="273" t="e">
        <f t="shared" ref="MYP36" si="9440">+CONCATENATE(MYQ36,MYS36)</f>
        <v>#REF!</v>
      </c>
      <c r="MYQ36" s="273" t="e">
        <f t="shared" ref="MYQ36" si="9441">+CONCATENATE(MYR36,MYT36)</f>
        <v>#REF!</v>
      </c>
      <c r="MYR36" s="273" t="e">
        <f t="shared" ref="MYR36" si="9442">+CONCATENATE(MYS36,MYU36)</f>
        <v>#REF!</v>
      </c>
      <c r="MYS36" s="273" t="e">
        <f t="shared" ref="MYS36" si="9443">+CONCATENATE(MYT36,MYV36)</f>
        <v>#REF!</v>
      </c>
      <c r="MYT36" s="273" t="e">
        <f t="shared" ref="MYT36" si="9444">+CONCATENATE(MYU36,MYW36)</f>
        <v>#REF!</v>
      </c>
      <c r="MYU36" s="273" t="e">
        <f t="shared" ref="MYU36" si="9445">+CONCATENATE(MYV36,MYX36)</f>
        <v>#REF!</v>
      </c>
      <c r="MYV36" s="273" t="e">
        <f t="shared" ref="MYV36" si="9446">+CONCATENATE(MYW36,MYY36)</f>
        <v>#REF!</v>
      </c>
      <c r="MYW36" s="273" t="e">
        <f t="shared" ref="MYW36" si="9447">+CONCATENATE(MYX36,MYZ36)</f>
        <v>#REF!</v>
      </c>
      <c r="MYX36" s="273" t="e">
        <f t="shared" ref="MYX36" si="9448">+CONCATENATE(MYY36,MZA36)</f>
        <v>#REF!</v>
      </c>
      <c r="MYY36" s="273" t="e">
        <f t="shared" ref="MYY36" si="9449">+CONCATENATE(MYZ36,MZB36)</f>
        <v>#REF!</v>
      </c>
      <c r="MYZ36" s="273" t="e">
        <f t="shared" ref="MYZ36" si="9450">+CONCATENATE(MZA36,MZC36)</f>
        <v>#REF!</v>
      </c>
      <c r="MZA36" s="273" t="e">
        <f t="shared" ref="MZA36" si="9451">+CONCATENATE(MZB36,MZD36)</f>
        <v>#REF!</v>
      </c>
      <c r="MZB36" s="273" t="e">
        <f t="shared" ref="MZB36" si="9452">+CONCATENATE(MZC36,MZE36)</f>
        <v>#REF!</v>
      </c>
      <c r="MZC36" s="273" t="e">
        <f t="shared" ref="MZC36" si="9453">+CONCATENATE(MZD36,MZF36)</f>
        <v>#REF!</v>
      </c>
      <c r="MZD36" s="273" t="e">
        <f t="shared" ref="MZD36" si="9454">+CONCATENATE(MZE36,MZG36)</f>
        <v>#REF!</v>
      </c>
      <c r="MZE36" s="273" t="e">
        <f t="shared" ref="MZE36" si="9455">+CONCATENATE(MZF36,MZH36)</f>
        <v>#REF!</v>
      </c>
      <c r="MZF36" s="273" t="e">
        <f t="shared" ref="MZF36" si="9456">+CONCATENATE(MZG36,MZI36)</f>
        <v>#REF!</v>
      </c>
      <c r="MZG36" s="273" t="e">
        <f t="shared" ref="MZG36" si="9457">+CONCATENATE(MZH36,MZJ36)</f>
        <v>#REF!</v>
      </c>
      <c r="MZH36" s="273" t="e">
        <f t="shared" ref="MZH36" si="9458">+CONCATENATE(MZI36,MZK36)</f>
        <v>#REF!</v>
      </c>
      <c r="MZI36" s="273" t="e">
        <f t="shared" ref="MZI36" si="9459">+CONCATENATE(MZJ36,MZL36)</f>
        <v>#REF!</v>
      </c>
      <c r="MZJ36" s="273" t="e">
        <f t="shared" ref="MZJ36" si="9460">+CONCATENATE(MZK36,MZM36)</f>
        <v>#REF!</v>
      </c>
      <c r="MZK36" s="273" t="e">
        <f t="shared" ref="MZK36" si="9461">+CONCATENATE(MZL36,MZN36)</f>
        <v>#REF!</v>
      </c>
      <c r="MZL36" s="273" t="e">
        <f t="shared" ref="MZL36" si="9462">+CONCATENATE(MZM36,MZO36)</f>
        <v>#REF!</v>
      </c>
      <c r="MZM36" s="273" t="e">
        <f t="shared" ref="MZM36" si="9463">+CONCATENATE(MZN36,MZP36)</f>
        <v>#REF!</v>
      </c>
      <c r="MZN36" s="273" t="e">
        <f t="shared" ref="MZN36" si="9464">+CONCATENATE(MZO36,MZQ36)</f>
        <v>#REF!</v>
      </c>
      <c r="MZO36" s="273" t="e">
        <f t="shared" ref="MZO36" si="9465">+CONCATENATE(MZP36,MZR36)</f>
        <v>#REF!</v>
      </c>
      <c r="MZP36" s="273" t="e">
        <f t="shared" ref="MZP36" si="9466">+CONCATENATE(MZQ36,MZS36)</f>
        <v>#REF!</v>
      </c>
      <c r="MZQ36" s="273" t="e">
        <f t="shared" ref="MZQ36" si="9467">+CONCATENATE(MZR36,MZT36)</f>
        <v>#REF!</v>
      </c>
      <c r="MZR36" s="273" t="e">
        <f t="shared" ref="MZR36" si="9468">+CONCATENATE(MZS36,MZU36)</f>
        <v>#REF!</v>
      </c>
      <c r="MZS36" s="273" t="e">
        <f t="shared" ref="MZS36" si="9469">+CONCATENATE(MZT36,MZV36)</f>
        <v>#REF!</v>
      </c>
      <c r="MZT36" s="273" t="e">
        <f t="shared" ref="MZT36" si="9470">+CONCATENATE(MZU36,MZW36)</f>
        <v>#REF!</v>
      </c>
      <c r="MZU36" s="273" t="e">
        <f t="shared" ref="MZU36" si="9471">+CONCATENATE(MZV36,MZX36)</f>
        <v>#REF!</v>
      </c>
      <c r="MZV36" s="273" t="e">
        <f t="shared" ref="MZV36" si="9472">+CONCATENATE(MZW36,MZY36)</f>
        <v>#REF!</v>
      </c>
      <c r="MZW36" s="273" t="e">
        <f t="shared" ref="MZW36" si="9473">+CONCATENATE(MZX36,MZZ36)</f>
        <v>#REF!</v>
      </c>
      <c r="MZX36" s="273" t="e">
        <f t="shared" ref="MZX36" si="9474">+CONCATENATE(MZY36,NAA36)</f>
        <v>#REF!</v>
      </c>
      <c r="MZY36" s="273" t="e">
        <f t="shared" ref="MZY36" si="9475">+CONCATENATE(MZZ36,NAB36)</f>
        <v>#REF!</v>
      </c>
      <c r="MZZ36" s="273" t="e">
        <f t="shared" ref="MZZ36" si="9476">+CONCATENATE(NAA36,NAC36)</f>
        <v>#REF!</v>
      </c>
      <c r="NAA36" s="273" t="e">
        <f t="shared" ref="NAA36" si="9477">+CONCATENATE(NAB36,NAD36)</f>
        <v>#REF!</v>
      </c>
      <c r="NAB36" s="273" t="e">
        <f t="shared" ref="NAB36" si="9478">+CONCATENATE(NAC36,NAE36)</f>
        <v>#REF!</v>
      </c>
      <c r="NAC36" s="273" t="e">
        <f t="shared" ref="NAC36" si="9479">+CONCATENATE(NAD36,NAF36)</f>
        <v>#REF!</v>
      </c>
      <c r="NAD36" s="273" t="e">
        <f t="shared" ref="NAD36" si="9480">+CONCATENATE(NAE36,NAG36)</f>
        <v>#REF!</v>
      </c>
      <c r="NAE36" s="273" t="e">
        <f t="shared" ref="NAE36" si="9481">+CONCATENATE(NAF36,NAH36)</f>
        <v>#REF!</v>
      </c>
      <c r="NAF36" s="273" t="e">
        <f t="shared" ref="NAF36" si="9482">+CONCATENATE(NAG36,NAI36)</f>
        <v>#REF!</v>
      </c>
      <c r="NAG36" s="273" t="e">
        <f t="shared" ref="NAG36" si="9483">+CONCATENATE(NAH36,NAJ36)</f>
        <v>#REF!</v>
      </c>
      <c r="NAH36" s="273" t="e">
        <f t="shared" ref="NAH36" si="9484">+CONCATENATE(NAI36,NAK36)</f>
        <v>#REF!</v>
      </c>
      <c r="NAI36" s="273" t="e">
        <f t="shared" ref="NAI36" si="9485">+CONCATENATE(NAJ36,NAL36)</f>
        <v>#REF!</v>
      </c>
      <c r="NAJ36" s="273" t="e">
        <f t="shared" ref="NAJ36" si="9486">+CONCATENATE(NAK36,NAM36)</f>
        <v>#REF!</v>
      </c>
      <c r="NAK36" s="273" t="e">
        <f t="shared" ref="NAK36" si="9487">+CONCATENATE(NAL36,NAN36)</f>
        <v>#REF!</v>
      </c>
      <c r="NAL36" s="273" t="e">
        <f t="shared" ref="NAL36" si="9488">+CONCATENATE(NAM36,NAO36)</f>
        <v>#REF!</v>
      </c>
      <c r="NAM36" s="273" t="e">
        <f t="shared" ref="NAM36" si="9489">+CONCATENATE(NAN36,NAP36)</f>
        <v>#REF!</v>
      </c>
      <c r="NAN36" s="273" t="e">
        <f t="shared" ref="NAN36" si="9490">+CONCATENATE(NAO36,NAQ36)</f>
        <v>#REF!</v>
      </c>
      <c r="NAO36" s="273" t="e">
        <f t="shared" ref="NAO36" si="9491">+CONCATENATE(NAP36,NAR36)</f>
        <v>#REF!</v>
      </c>
      <c r="NAP36" s="273" t="e">
        <f t="shared" ref="NAP36" si="9492">+CONCATENATE(NAQ36,NAS36)</f>
        <v>#REF!</v>
      </c>
      <c r="NAQ36" s="273" t="e">
        <f t="shared" ref="NAQ36" si="9493">+CONCATENATE(NAR36,NAT36)</f>
        <v>#REF!</v>
      </c>
      <c r="NAR36" s="273" t="e">
        <f t="shared" ref="NAR36" si="9494">+CONCATENATE(NAS36,NAU36)</f>
        <v>#REF!</v>
      </c>
      <c r="NAS36" s="273" t="e">
        <f t="shared" ref="NAS36" si="9495">+CONCATENATE(NAT36,NAV36)</f>
        <v>#REF!</v>
      </c>
      <c r="NAT36" s="273" t="e">
        <f t="shared" ref="NAT36" si="9496">+CONCATENATE(NAU36,NAW36)</f>
        <v>#REF!</v>
      </c>
      <c r="NAU36" s="273" t="e">
        <f t="shared" ref="NAU36" si="9497">+CONCATENATE(NAV36,NAX36)</f>
        <v>#REF!</v>
      </c>
      <c r="NAV36" s="273" t="e">
        <f t="shared" ref="NAV36" si="9498">+CONCATENATE(NAW36,NAY36)</f>
        <v>#REF!</v>
      </c>
      <c r="NAW36" s="273" t="e">
        <f t="shared" ref="NAW36" si="9499">+CONCATENATE(NAX36,NAZ36)</f>
        <v>#REF!</v>
      </c>
      <c r="NAX36" s="273" t="e">
        <f t="shared" ref="NAX36" si="9500">+CONCATENATE(NAY36,NBA36)</f>
        <v>#REF!</v>
      </c>
      <c r="NAY36" s="273" t="e">
        <f t="shared" ref="NAY36" si="9501">+CONCATENATE(NAZ36,NBB36)</f>
        <v>#REF!</v>
      </c>
      <c r="NAZ36" s="273" t="e">
        <f t="shared" ref="NAZ36" si="9502">+CONCATENATE(NBA36,NBC36)</f>
        <v>#REF!</v>
      </c>
      <c r="NBA36" s="273" t="e">
        <f t="shared" ref="NBA36" si="9503">+CONCATENATE(NBB36,NBD36)</f>
        <v>#REF!</v>
      </c>
      <c r="NBB36" s="273" t="e">
        <f t="shared" ref="NBB36" si="9504">+CONCATENATE(NBC36,NBE36)</f>
        <v>#REF!</v>
      </c>
      <c r="NBC36" s="273" t="e">
        <f t="shared" ref="NBC36" si="9505">+CONCATENATE(NBD36,NBF36)</f>
        <v>#REF!</v>
      </c>
      <c r="NBD36" s="273" t="e">
        <f t="shared" ref="NBD36" si="9506">+CONCATENATE(NBE36,NBG36)</f>
        <v>#REF!</v>
      </c>
      <c r="NBE36" s="273" t="e">
        <f t="shared" ref="NBE36" si="9507">+CONCATENATE(NBF36,NBH36)</f>
        <v>#REF!</v>
      </c>
      <c r="NBF36" s="273" t="e">
        <f t="shared" ref="NBF36" si="9508">+CONCATENATE(NBG36,NBI36)</f>
        <v>#REF!</v>
      </c>
      <c r="NBG36" s="273" t="e">
        <f t="shared" ref="NBG36" si="9509">+CONCATENATE(NBH36,NBJ36)</f>
        <v>#REF!</v>
      </c>
      <c r="NBH36" s="273" t="e">
        <f t="shared" ref="NBH36" si="9510">+CONCATENATE(NBI36,NBK36)</f>
        <v>#REF!</v>
      </c>
      <c r="NBI36" s="273" t="e">
        <f t="shared" ref="NBI36" si="9511">+CONCATENATE(NBJ36,NBL36)</f>
        <v>#REF!</v>
      </c>
      <c r="NBJ36" s="273" t="e">
        <f t="shared" ref="NBJ36" si="9512">+CONCATENATE(NBK36,NBM36)</f>
        <v>#REF!</v>
      </c>
      <c r="NBK36" s="273" t="e">
        <f t="shared" ref="NBK36" si="9513">+CONCATENATE(NBL36,NBN36)</f>
        <v>#REF!</v>
      </c>
      <c r="NBL36" s="273" t="e">
        <f t="shared" ref="NBL36" si="9514">+CONCATENATE(NBM36,NBO36)</f>
        <v>#REF!</v>
      </c>
      <c r="NBM36" s="273" t="e">
        <f t="shared" ref="NBM36" si="9515">+CONCATENATE(NBN36,NBP36)</f>
        <v>#REF!</v>
      </c>
      <c r="NBN36" s="273" t="e">
        <f t="shared" ref="NBN36" si="9516">+CONCATENATE(NBO36,NBQ36)</f>
        <v>#REF!</v>
      </c>
      <c r="NBO36" s="273" t="e">
        <f t="shared" ref="NBO36" si="9517">+CONCATENATE(NBP36,NBR36)</f>
        <v>#REF!</v>
      </c>
      <c r="NBP36" s="273" t="e">
        <f t="shared" ref="NBP36" si="9518">+CONCATENATE(NBQ36,NBS36)</f>
        <v>#REF!</v>
      </c>
      <c r="NBQ36" s="273" t="e">
        <f t="shared" ref="NBQ36" si="9519">+CONCATENATE(NBR36,NBT36)</f>
        <v>#REF!</v>
      </c>
      <c r="NBR36" s="273" t="e">
        <f t="shared" ref="NBR36" si="9520">+CONCATENATE(NBS36,NBU36)</f>
        <v>#REF!</v>
      </c>
      <c r="NBS36" s="273" t="e">
        <f t="shared" ref="NBS36" si="9521">+CONCATENATE(NBT36,NBV36)</f>
        <v>#REF!</v>
      </c>
      <c r="NBT36" s="273" t="e">
        <f t="shared" ref="NBT36" si="9522">+CONCATENATE(NBU36,NBW36)</f>
        <v>#REF!</v>
      </c>
      <c r="NBU36" s="273" t="e">
        <f t="shared" ref="NBU36" si="9523">+CONCATENATE(NBV36,NBX36)</f>
        <v>#REF!</v>
      </c>
      <c r="NBV36" s="273" t="e">
        <f t="shared" ref="NBV36" si="9524">+CONCATENATE(NBW36,NBY36)</f>
        <v>#REF!</v>
      </c>
      <c r="NBW36" s="273" t="e">
        <f t="shared" ref="NBW36" si="9525">+CONCATENATE(NBX36,NBZ36)</f>
        <v>#REF!</v>
      </c>
      <c r="NBX36" s="273" t="e">
        <f t="shared" ref="NBX36" si="9526">+CONCATENATE(NBY36,NCA36)</f>
        <v>#REF!</v>
      </c>
      <c r="NBY36" s="273" t="e">
        <f t="shared" ref="NBY36" si="9527">+CONCATENATE(NBZ36,NCB36)</f>
        <v>#REF!</v>
      </c>
      <c r="NBZ36" s="273" t="e">
        <f t="shared" ref="NBZ36" si="9528">+CONCATENATE(NCA36,NCC36)</f>
        <v>#REF!</v>
      </c>
      <c r="NCA36" s="273" t="e">
        <f t="shared" ref="NCA36" si="9529">+CONCATENATE(NCB36,NCD36)</f>
        <v>#REF!</v>
      </c>
      <c r="NCB36" s="273" t="e">
        <f t="shared" ref="NCB36" si="9530">+CONCATENATE(NCC36,NCE36)</f>
        <v>#REF!</v>
      </c>
      <c r="NCC36" s="273" t="e">
        <f t="shared" ref="NCC36" si="9531">+CONCATENATE(NCD36,NCF36)</f>
        <v>#REF!</v>
      </c>
      <c r="NCD36" s="273" t="e">
        <f t="shared" ref="NCD36" si="9532">+CONCATENATE(NCE36,NCG36)</f>
        <v>#REF!</v>
      </c>
      <c r="NCE36" s="273" t="e">
        <f t="shared" ref="NCE36" si="9533">+CONCATENATE(NCF36,NCH36)</f>
        <v>#REF!</v>
      </c>
      <c r="NCF36" s="273" t="e">
        <f t="shared" ref="NCF36" si="9534">+CONCATENATE(NCG36,NCI36)</f>
        <v>#REF!</v>
      </c>
      <c r="NCG36" s="273" t="e">
        <f t="shared" ref="NCG36" si="9535">+CONCATENATE(NCH36,NCJ36)</f>
        <v>#REF!</v>
      </c>
      <c r="NCH36" s="273" t="e">
        <f t="shared" ref="NCH36" si="9536">+CONCATENATE(NCI36,NCK36)</f>
        <v>#REF!</v>
      </c>
      <c r="NCI36" s="273" t="e">
        <f t="shared" ref="NCI36" si="9537">+CONCATENATE(NCJ36,NCL36)</f>
        <v>#REF!</v>
      </c>
      <c r="NCJ36" s="273" t="e">
        <f t="shared" ref="NCJ36" si="9538">+CONCATENATE(NCK36,NCM36)</f>
        <v>#REF!</v>
      </c>
      <c r="NCK36" s="273" t="e">
        <f t="shared" ref="NCK36" si="9539">+CONCATENATE(NCL36,NCN36)</f>
        <v>#REF!</v>
      </c>
      <c r="NCL36" s="273" t="e">
        <f t="shared" ref="NCL36" si="9540">+CONCATENATE(NCM36,NCO36)</f>
        <v>#REF!</v>
      </c>
      <c r="NCM36" s="273" t="e">
        <f t="shared" ref="NCM36" si="9541">+CONCATENATE(NCN36,NCP36)</f>
        <v>#REF!</v>
      </c>
      <c r="NCN36" s="273" t="e">
        <f t="shared" ref="NCN36" si="9542">+CONCATENATE(NCO36,NCQ36)</f>
        <v>#REF!</v>
      </c>
      <c r="NCO36" s="273" t="e">
        <f t="shared" ref="NCO36" si="9543">+CONCATENATE(NCP36,NCR36)</f>
        <v>#REF!</v>
      </c>
      <c r="NCP36" s="273" t="e">
        <f t="shared" ref="NCP36" si="9544">+CONCATENATE(NCQ36,NCS36)</f>
        <v>#REF!</v>
      </c>
      <c r="NCQ36" s="273" t="e">
        <f t="shared" ref="NCQ36" si="9545">+CONCATENATE(NCR36,NCT36)</f>
        <v>#REF!</v>
      </c>
      <c r="NCR36" s="273" t="e">
        <f t="shared" ref="NCR36" si="9546">+CONCATENATE(NCS36,NCU36)</f>
        <v>#REF!</v>
      </c>
      <c r="NCS36" s="273" t="e">
        <f t="shared" ref="NCS36" si="9547">+CONCATENATE(NCT36,NCV36)</f>
        <v>#REF!</v>
      </c>
      <c r="NCT36" s="273" t="e">
        <f t="shared" ref="NCT36" si="9548">+CONCATENATE(NCU36,NCW36)</f>
        <v>#REF!</v>
      </c>
      <c r="NCU36" s="273" t="e">
        <f t="shared" ref="NCU36" si="9549">+CONCATENATE(NCV36,NCX36)</f>
        <v>#REF!</v>
      </c>
      <c r="NCV36" s="273" t="e">
        <f t="shared" ref="NCV36" si="9550">+CONCATENATE(NCW36,NCY36)</f>
        <v>#REF!</v>
      </c>
      <c r="NCW36" s="273" t="e">
        <f t="shared" ref="NCW36" si="9551">+CONCATENATE(NCX36,NCZ36)</f>
        <v>#REF!</v>
      </c>
      <c r="NCX36" s="273" t="e">
        <f t="shared" ref="NCX36" si="9552">+CONCATENATE(NCY36,NDA36)</f>
        <v>#REF!</v>
      </c>
      <c r="NCY36" s="273" t="e">
        <f t="shared" ref="NCY36" si="9553">+CONCATENATE(NCZ36,NDB36)</f>
        <v>#REF!</v>
      </c>
      <c r="NCZ36" s="273" t="e">
        <f t="shared" ref="NCZ36" si="9554">+CONCATENATE(NDA36,NDC36)</f>
        <v>#REF!</v>
      </c>
      <c r="NDA36" s="273" t="e">
        <f t="shared" ref="NDA36" si="9555">+CONCATENATE(NDB36,NDD36)</f>
        <v>#REF!</v>
      </c>
      <c r="NDB36" s="273" t="e">
        <f t="shared" ref="NDB36" si="9556">+CONCATENATE(NDC36,NDE36)</f>
        <v>#REF!</v>
      </c>
      <c r="NDC36" s="273" t="e">
        <f t="shared" ref="NDC36" si="9557">+CONCATENATE(NDD36,NDF36)</f>
        <v>#REF!</v>
      </c>
      <c r="NDD36" s="273" t="e">
        <f t="shared" ref="NDD36" si="9558">+CONCATENATE(NDE36,NDG36)</f>
        <v>#REF!</v>
      </c>
      <c r="NDE36" s="273" t="e">
        <f t="shared" ref="NDE36" si="9559">+CONCATENATE(NDF36,NDH36)</f>
        <v>#REF!</v>
      </c>
      <c r="NDF36" s="273" t="e">
        <f t="shared" ref="NDF36" si="9560">+CONCATENATE(NDG36,NDI36)</f>
        <v>#REF!</v>
      </c>
      <c r="NDG36" s="273" t="e">
        <f t="shared" ref="NDG36" si="9561">+CONCATENATE(NDH36,NDJ36)</f>
        <v>#REF!</v>
      </c>
      <c r="NDH36" s="273" t="e">
        <f t="shared" ref="NDH36" si="9562">+CONCATENATE(NDI36,NDK36)</f>
        <v>#REF!</v>
      </c>
      <c r="NDI36" s="273" t="e">
        <f t="shared" ref="NDI36" si="9563">+CONCATENATE(NDJ36,NDL36)</f>
        <v>#REF!</v>
      </c>
      <c r="NDJ36" s="273" t="e">
        <f t="shared" ref="NDJ36" si="9564">+CONCATENATE(NDK36,NDM36)</f>
        <v>#REF!</v>
      </c>
      <c r="NDK36" s="273" t="e">
        <f t="shared" ref="NDK36" si="9565">+CONCATENATE(NDL36,NDN36)</f>
        <v>#REF!</v>
      </c>
      <c r="NDL36" s="273" t="e">
        <f t="shared" ref="NDL36" si="9566">+CONCATENATE(NDM36,NDO36)</f>
        <v>#REF!</v>
      </c>
      <c r="NDM36" s="273" t="e">
        <f t="shared" ref="NDM36" si="9567">+CONCATENATE(NDN36,NDP36)</f>
        <v>#REF!</v>
      </c>
      <c r="NDN36" s="273" t="e">
        <f t="shared" ref="NDN36" si="9568">+CONCATENATE(NDO36,NDQ36)</f>
        <v>#REF!</v>
      </c>
      <c r="NDO36" s="273" t="e">
        <f t="shared" ref="NDO36" si="9569">+CONCATENATE(NDP36,NDR36)</f>
        <v>#REF!</v>
      </c>
      <c r="NDP36" s="273" t="e">
        <f t="shared" ref="NDP36" si="9570">+CONCATENATE(NDQ36,NDS36)</f>
        <v>#REF!</v>
      </c>
      <c r="NDQ36" s="273" t="e">
        <f t="shared" ref="NDQ36" si="9571">+CONCATENATE(NDR36,NDT36)</f>
        <v>#REF!</v>
      </c>
      <c r="NDR36" s="273" t="e">
        <f t="shared" ref="NDR36" si="9572">+CONCATENATE(NDS36,NDU36)</f>
        <v>#REF!</v>
      </c>
      <c r="NDS36" s="273" t="e">
        <f t="shared" ref="NDS36" si="9573">+CONCATENATE(NDT36,NDV36)</f>
        <v>#REF!</v>
      </c>
      <c r="NDT36" s="273" t="e">
        <f t="shared" ref="NDT36" si="9574">+CONCATENATE(NDU36,NDW36)</f>
        <v>#REF!</v>
      </c>
      <c r="NDU36" s="273" t="e">
        <f t="shared" ref="NDU36" si="9575">+CONCATENATE(NDV36,NDX36)</f>
        <v>#REF!</v>
      </c>
      <c r="NDV36" s="273" t="e">
        <f t="shared" ref="NDV36" si="9576">+CONCATENATE(NDW36,NDY36)</f>
        <v>#REF!</v>
      </c>
      <c r="NDW36" s="273" t="e">
        <f t="shared" ref="NDW36" si="9577">+CONCATENATE(NDX36,NDZ36)</f>
        <v>#REF!</v>
      </c>
      <c r="NDX36" s="273" t="e">
        <f t="shared" ref="NDX36" si="9578">+CONCATENATE(NDY36,NEA36)</f>
        <v>#REF!</v>
      </c>
      <c r="NDY36" s="273" t="e">
        <f t="shared" ref="NDY36" si="9579">+CONCATENATE(NDZ36,NEB36)</f>
        <v>#REF!</v>
      </c>
      <c r="NDZ36" s="273" t="e">
        <f t="shared" ref="NDZ36" si="9580">+CONCATENATE(NEA36,NEC36)</f>
        <v>#REF!</v>
      </c>
      <c r="NEA36" s="273" t="e">
        <f t="shared" ref="NEA36" si="9581">+CONCATENATE(NEB36,NED36)</f>
        <v>#REF!</v>
      </c>
      <c r="NEB36" s="273" t="e">
        <f t="shared" ref="NEB36" si="9582">+CONCATENATE(NEC36,NEE36)</f>
        <v>#REF!</v>
      </c>
      <c r="NEC36" s="273" t="e">
        <f t="shared" ref="NEC36" si="9583">+CONCATENATE(NED36,NEF36)</f>
        <v>#REF!</v>
      </c>
      <c r="NED36" s="273" t="e">
        <f t="shared" ref="NED36" si="9584">+CONCATENATE(NEE36,NEG36)</f>
        <v>#REF!</v>
      </c>
      <c r="NEE36" s="273" t="e">
        <f t="shared" ref="NEE36" si="9585">+CONCATENATE(NEF36,NEH36)</f>
        <v>#REF!</v>
      </c>
      <c r="NEF36" s="273" t="e">
        <f t="shared" ref="NEF36" si="9586">+CONCATENATE(NEG36,NEI36)</f>
        <v>#REF!</v>
      </c>
      <c r="NEG36" s="273" t="e">
        <f t="shared" ref="NEG36" si="9587">+CONCATENATE(NEH36,NEJ36)</f>
        <v>#REF!</v>
      </c>
      <c r="NEH36" s="273" t="e">
        <f t="shared" ref="NEH36" si="9588">+CONCATENATE(NEI36,NEK36)</f>
        <v>#REF!</v>
      </c>
      <c r="NEI36" s="273" t="e">
        <f t="shared" ref="NEI36" si="9589">+CONCATENATE(NEJ36,NEL36)</f>
        <v>#REF!</v>
      </c>
      <c r="NEJ36" s="273" t="e">
        <f t="shared" ref="NEJ36" si="9590">+CONCATENATE(NEK36,NEM36)</f>
        <v>#REF!</v>
      </c>
      <c r="NEK36" s="273" t="e">
        <f t="shared" ref="NEK36" si="9591">+CONCATENATE(NEL36,NEN36)</f>
        <v>#REF!</v>
      </c>
      <c r="NEL36" s="273" t="e">
        <f t="shared" ref="NEL36" si="9592">+CONCATENATE(NEM36,NEO36)</f>
        <v>#REF!</v>
      </c>
      <c r="NEM36" s="273" t="e">
        <f t="shared" ref="NEM36" si="9593">+CONCATENATE(NEN36,NEP36)</f>
        <v>#REF!</v>
      </c>
      <c r="NEN36" s="273" t="e">
        <f t="shared" ref="NEN36" si="9594">+CONCATENATE(NEO36,NEQ36)</f>
        <v>#REF!</v>
      </c>
      <c r="NEO36" s="273" t="e">
        <f t="shared" ref="NEO36" si="9595">+CONCATENATE(NEP36,NER36)</f>
        <v>#REF!</v>
      </c>
      <c r="NEP36" s="273" t="e">
        <f t="shared" ref="NEP36" si="9596">+CONCATENATE(NEQ36,NES36)</f>
        <v>#REF!</v>
      </c>
      <c r="NEQ36" s="273" t="e">
        <f t="shared" ref="NEQ36" si="9597">+CONCATENATE(NER36,NET36)</f>
        <v>#REF!</v>
      </c>
      <c r="NER36" s="273" t="e">
        <f t="shared" ref="NER36" si="9598">+CONCATENATE(NES36,NEU36)</f>
        <v>#REF!</v>
      </c>
      <c r="NES36" s="273" t="e">
        <f t="shared" ref="NES36" si="9599">+CONCATENATE(NET36,NEV36)</f>
        <v>#REF!</v>
      </c>
      <c r="NET36" s="273" t="e">
        <f t="shared" ref="NET36" si="9600">+CONCATENATE(NEU36,NEW36)</f>
        <v>#REF!</v>
      </c>
      <c r="NEU36" s="273" t="e">
        <f t="shared" ref="NEU36" si="9601">+CONCATENATE(NEV36,NEX36)</f>
        <v>#REF!</v>
      </c>
      <c r="NEV36" s="273" t="e">
        <f t="shared" ref="NEV36" si="9602">+CONCATENATE(NEW36,NEY36)</f>
        <v>#REF!</v>
      </c>
      <c r="NEW36" s="273" t="e">
        <f t="shared" ref="NEW36" si="9603">+CONCATENATE(NEX36,NEZ36)</f>
        <v>#REF!</v>
      </c>
      <c r="NEX36" s="273" t="e">
        <f t="shared" ref="NEX36" si="9604">+CONCATENATE(NEY36,NFA36)</f>
        <v>#REF!</v>
      </c>
      <c r="NEY36" s="273" t="e">
        <f t="shared" ref="NEY36" si="9605">+CONCATENATE(NEZ36,NFB36)</f>
        <v>#REF!</v>
      </c>
      <c r="NEZ36" s="273" t="e">
        <f t="shared" ref="NEZ36" si="9606">+CONCATENATE(NFA36,NFC36)</f>
        <v>#REF!</v>
      </c>
      <c r="NFA36" s="273" t="e">
        <f t="shared" ref="NFA36" si="9607">+CONCATENATE(NFB36,NFD36)</f>
        <v>#REF!</v>
      </c>
      <c r="NFB36" s="273" t="e">
        <f t="shared" ref="NFB36" si="9608">+CONCATENATE(NFC36,NFE36)</f>
        <v>#REF!</v>
      </c>
      <c r="NFC36" s="273" t="e">
        <f t="shared" ref="NFC36" si="9609">+CONCATENATE(NFD36,NFF36)</f>
        <v>#REF!</v>
      </c>
      <c r="NFD36" s="273" t="e">
        <f t="shared" ref="NFD36" si="9610">+CONCATENATE(NFE36,NFG36)</f>
        <v>#REF!</v>
      </c>
      <c r="NFE36" s="273" t="e">
        <f t="shared" ref="NFE36" si="9611">+CONCATENATE(NFF36,NFH36)</f>
        <v>#REF!</v>
      </c>
      <c r="NFF36" s="273" t="e">
        <f t="shared" ref="NFF36" si="9612">+CONCATENATE(NFG36,NFI36)</f>
        <v>#REF!</v>
      </c>
      <c r="NFG36" s="273" t="e">
        <f t="shared" ref="NFG36" si="9613">+CONCATENATE(NFH36,NFJ36)</f>
        <v>#REF!</v>
      </c>
      <c r="NFH36" s="273" t="e">
        <f t="shared" ref="NFH36" si="9614">+CONCATENATE(NFI36,NFK36)</f>
        <v>#REF!</v>
      </c>
      <c r="NFI36" s="273" t="e">
        <f t="shared" ref="NFI36" si="9615">+CONCATENATE(NFJ36,NFL36)</f>
        <v>#REF!</v>
      </c>
      <c r="NFJ36" s="273" t="e">
        <f t="shared" ref="NFJ36" si="9616">+CONCATENATE(NFK36,NFM36)</f>
        <v>#REF!</v>
      </c>
      <c r="NFK36" s="273" t="e">
        <f t="shared" ref="NFK36" si="9617">+CONCATENATE(NFL36,NFN36)</f>
        <v>#REF!</v>
      </c>
      <c r="NFL36" s="273" t="e">
        <f t="shared" ref="NFL36" si="9618">+CONCATENATE(NFM36,NFO36)</f>
        <v>#REF!</v>
      </c>
      <c r="NFM36" s="273" t="e">
        <f t="shared" ref="NFM36" si="9619">+CONCATENATE(NFN36,NFP36)</f>
        <v>#REF!</v>
      </c>
      <c r="NFN36" s="273" t="e">
        <f t="shared" ref="NFN36" si="9620">+CONCATENATE(NFO36,NFQ36)</f>
        <v>#REF!</v>
      </c>
      <c r="NFO36" s="273" t="e">
        <f t="shared" ref="NFO36" si="9621">+CONCATENATE(NFP36,NFR36)</f>
        <v>#REF!</v>
      </c>
      <c r="NFP36" s="273" t="e">
        <f t="shared" ref="NFP36" si="9622">+CONCATENATE(NFQ36,NFS36)</f>
        <v>#REF!</v>
      </c>
      <c r="NFQ36" s="273" t="e">
        <f t="shared" ref="NFQ36" si="9623">+CONCATENATE(NFR36,NFT36)</f>
        <v>#REF!</v>
      </c>
      <c r="NFR36" s="273" t="e">
        <f t="shared" ref="NFR36" si="9624">+CONCATENATE(NFS36,NFU36)</f>
        <v>#REF!</v>
      </c>
      <c r="NFS36" s="273" t="e">
        <f t="shared" ref="NFS36" si="9625">+CONCATENATE(NFT36,NFV36)</f>
        <v>#REF!</v>
      </c>
      <c r="NFT36" s="273" t="e">
        <f t="shared" ref="NFT36" si="9626">+CONCATENATE(NFU36,NFW36)</f>
        <v>#REF!</v>
      </c>
      <c r="NFU36" s="273" t="e">
        <f t="shared" ref="NFU36" si="9627">+CONCATENATE(NFV36,NFX36)</f>
        <v>#REF!</v>
      </c>
      <c r="NFV36" s="273" t="e">
        <f t="shared" ref="NFV36" si="9628">+CONCATENATE(NFW36,NFY36)</f>
        <v>#REF!</v>
      </c>
      <c r="NFW36" s="273" t="e">
        <f t="shared" ref="NFW36" si="9629">+CONCATENATE(NFX36,NFZ36)</f>
        <v>#REF!</v>
      </c>
      <c r="NFX36" s="273" t="e">
        <f t="shared" ref="NFX36" si="9630">+CONCATENATE(NFY36,NGA36)</f>
        <v>#REF!</v>
      </c>
      <c r="NFY36" s="273" t="e">
        <f t="shared" ref="NFY36" si="9631">+CONCATENATE(NFZ36,NGB36)</f>
        <v>#REF!</v>
      </c>
      <c r="NFZ36" s="273" t="e">
        <f t="shared" ref="NFZ36" si="9632">+CONCATENATE(NGA36,NGC36)</f>
        <v>#REF!</v>
      </c>
      <c r="NGA36" s="273" t="e">
        <f t="shared" ref="NGA36" si="9633">+CONCATENATE(NGB36,NGD36)</f>
        <v>#REF!</v>
      </c>
      <c r="NGB36" s="273" t="e">
        <f t="shared" ref="NGB36" si="9634">+CONCATENATE(NGC36,NGE36)</f>
        <v>#REF!</v>
      </c>
      <c r="NGC36" s="273" t="e">
        <f t="shared" ref="NGC36" si="9635">+CONCATENATE(NGD36,NGF36)</f>
        <v>#REF!</v>
      </c>
      <c r="NGD36" s="273" t="e">
        <f t="shared" ref="NGD36" si="9636">+CONCATENATE(NGE36,NGG36)</f>
        <v>#REF!</v>
      </c>
      <c r="NGE36" s="273" t="e">
        <f t="shared" ref="NGE36" si="9637">+CONCATENATE(NGF36,NGH36)</f>
        <v>#REF!</v>
      </c>
      <c r="NGF36" s="273" t="e">
        <f t="shared" ref="NGF36" si="9638">+CONCATENATE(NGG36,NGI36)</f>
        <v>#REF!</v>
      </c>
      <c r="NGG36" s="273" t="e">
        <f t="shared" ref="NGG36" si="9639">+CONCATENATE(NGH36,NGJ36)</f>
        <v>#REF!</v>
      </c>
      <c r="NGH36" s="273" t="e">
        <f t="shared" ref="NGH36" si="9640">+CONCATENATE(NGI36,NGK36)</f>
        <v>#REF!</v>
      </c>
      <c r="NGI36" s="273" t="e">
        <f t="shared" ref="NGI36" si="9641">+CONCATENATE(NGJ36,NGL36)</f>
        <v>#REF!</v>
      </c>
      <c r="NGJ36" s="273" t="e">
        <f t="shared" ref="NGJ36" si="9642">+CONCATENATE(NGK36,NGM36)</f>
        <v>#REF!</v>
      </c>
      <c r="NGK36" s="273" t="e">
        <f t="shared" ref="NGK36" si="9643">+CONCATENATE(NGL36,NGN36)</f>
        <v>#REF!</v>
      </c>
      <c r="NGL36" s="273" t="e">
        <f t="shared" ref="NGL36" si="9644">+CONCATENATE(NGM36,NGO36)</f>
        <v>#REF!</v>
      </c>
      <c r="NGM36" s="273" t="e">
        <f t="shared" ref="NGM36" si="9645">+CONCATENATE(NGN36,NGP36)</f>
        <v>#REF!</v>
      </c>
      <c r="NGN36" s="273" t="e">
        <f t="shared" ref="NGN36" si="9646">+CONCATENATE(NGO36,NGQ36)</f>
        <v>#REF!</v>
      </c>
      <c r="NGO36" s="273" t="e">
        <f t="shared" ref="NGO36" si="9647">+CONCATENATE(NGP36,NGR36)</f>
        <v>#REF!</v>
      </c>
      <c r="NGP36" s="273" t="e">
        <f t="shared" ref="NGP36" si="9648">+CONCATENATE(NGQ36,NGS36)</f>
        <v>#REF!</v>
      </c>
      <c r="NGQ36" s="273" t="e">
        <f t="shared" ref="NGQ36" si="9649">+CONCATENATE(NGR36,NGT36)</f>
        <v>#REF!</v>
      </c>
      <c r="NGR36" s="273" t="e">
        <f t="shared" ref="NGR36" si="9650">+CONCATENATE(NGS36,NGU36)</f>
        <v>#REF!</v>
      </c>
      <c r="NGS36" s="273" t="e">
        <f t="shared" ref="NGS36" si="9651">+CONCATENATE(NGT36,NGV36)</f>
        <v>#REF!</v>
      </c>
      <c r="NGT36" s="273" t="e">
        <f t="shared" ref="NGT36" si="9652">+CONCATENATE(NGU36,NGW36)</f>
        <v>#REF!</v>
      </c>
      <c r="NGU36" s="273" t="e">
        <f t="shared" ref="NGU36" si="9653">+CONCATENATE(NGV36,NGX36)</f>
        <v>#REF!</v>
      </c>
      <c r="NGV36" s="273" t="e">
        <f t="shared" ref="NGV36" si="9654">+CONCATENATE(NGW36,NGY36)</f>
        <v>#REF!</v>
      </c>
      <c r="NGW36" s="273" t="e">
        <f t="shared" ref="NGW36" si="9655">+CONCATENATE(NGX36,NGZ36)</f>
        <v>#REF!</v>
      </c>
      <c r="NGX36" s="273" t="e">
        <f t="shared" ref="NGX36" si="9656">+CONCATENATE(NGY36,NHA36)</f>
        <v>#REF!</v>
      </c>
      <c r="NGY36" s="273" t="e">
        <f t="shared" ref="NGY36" si="9657">+CONCATENATE(NGZ36,NHB36)</f>
        <v>#REF!</v>
      </c>
      <c r="NGZ36" s="273" t="e">
        <f t="shared" ref="NGZ36" si="9658">+CONCATENATE(NHA36,NHC36)</f>
        <v>#REF!</v>
      </c>
      <c r="NHA36" s="273" t="e">
        <f t="shared" ref="NHA36" si="9659">+CONCATENATE(NHB36,NHD36)</f>
        <v>#REF!</v>
      </c>
      <c r="NHB36" s="273" t="e">
        <f t="shared" ref="NHB36" si="9660">+CONCATENATE(NHC36,NHE36)</f>
        <v>#REF!</v>
      </c>
      <c r="NHC36" s="273" t="e">
        <f t="shared" ref="NHC36" si="9661">+CONCATENATE(NHD36,NHF36)</f>
        <v>#REF!</v>
      </c>
      <c r="NHD36" s="273" t="e">
        <f t="shared" ref="NHD36" si="9662">+CONCATENATE(NHE36,NHG36)</f>
        <v>#REF!</v>
      </c>
      <c r="NHE36" s="273" t="e">
        <f t="shared" ref="NHE36" si="9663">+CONCATENATE(NHF36,NHH36)</f>
        <v>#REF!</v>
      </c>
      <c r="NHF36" s="273" t="e">
        <f t="shared" ref="NHF36" si="9664">+CONCATENATE(NHG36,NHI36)</f>
        <v>#REF!</v>
      </c>
      <c r="NHG36" s="273" t="e">
        <f t="shared" ref="NHG36" si="9665">+CONCATENATE(NHH36,NHJ36)</f>
        <v>#REF!</v>
      </c>
      <c r="NHH36" s="273" t="e">
        <f t="shared" ref="NHH36" si="9666">+CONCATENATE(NHI36,NHK36)</f>
        <v>#REF!</v>
      </c>
      <c r="NHI36" s="273" t="e">
        <f t="shared" ref="NHI36" si="9667">+CONCATENATE(NHJ36,NHL36)</f>
        <v>#REF!</v>
      </c>
      <c r="NHJ36" s="273" t="e">
        <f t="shared" ref="NHJ36" si="9668">+CONCATENATE(NHK36,NHM36)</f>
        <v>#REF!</v>
      </c>
      <c r="NHK36" s="273" t="e">
        <f t="shared" ref="NHK36" si="9669">+CONCATENATE(NHL36,NHN36)</f>
        <v>#REF!</v>
      </c>
      <c r="NHL36" s="273" t="e">
        <f t="shared" ref="NHL36" si="9670">+CONCATENATE(NHM36,NHO36)</f>
        <v>#REF!</v>
      </c>
      <c r="NHM36" s="273" t="e">
        <f t="shared" ref="NHM36" si="9671">+CONCATENATE(NHN36,NHP36)</f>
        <v>#REF!</v>
      </c>
      <c r="NHN36" s="273" t="e">
        <f t="shared" ref="NHN36" si="9672">+CONCATENATE(NHO36,NHQ36)</f>
        <v>#REF!</v>
      </c>
      <c r="NHO36" s="273" t="e">
        <f t="shared" ref="NHO36" si="9673">+CONCATENATE(NHP36,NHR36)</f>
        <v>#REF!</v>
      </c>
      <c r="NHP36" s="273" t="e">
        <f t="shared" ref="NHP36" si="9674">+CONCATENATE(NHQ36,NHS36)</f>
        <v>#REF!</v>
      </c>
      <c r="NHQ36" s="273" t="e">
        <f t="shared" ref="NHQ36" si="9675">+CONCATENATE(NHR36,NHT36)</f>
        <v>#REF!</v>
      </c>
      <c r="NHR36" s="273" t="e">
        <f t="shared" ref="NHR36" si="9676">+CONCATENATE(NHS36,NHU36)</f>
        <v>#REF!</v>
      </c>
      <c r="NHS36" s="273" t="e">
        <f t="shared" ref="NHS36" si="9677">+CONCATENATE(NHT36,NHV36)</f>
        <v>#REF!</v>
      </c>
      <c r="NHT36" s="273" t="e">
        <f t="shared" ref="NHT36" si="9678">+CONCATENATE(NHU36,NHW36)</f>
        <v>#REF!</v>
      </c>
      <c r="NHU36" s="273" t="e">
        <f t="shared" ref="NHU36" si="9679">+CONCATENATE(NHV36,NHX36)</f>
        <v>#REF!</v>
      </c>
      <c r="NHV36" s="273" t="e">
        <f t="shared" ref="NHV36" si="9680">+CONCATENATE(NHW36,NHY36)</f>
        <v>#REF!</v>
      </c>
      <c r="NHW36" s="273" t="e">
        <f t="shared" ref="NHW36" si="9681">+CONCATENATE(NHX36,NHZ36)</f>
        <v>#REF!</v>
      </c>
      <c r="NHX36" s="273" t="e">
        <f t="shared" ref="NHX36" si="9682">+CONCATENATE(NHY36,NIA36)</f>
        <v>#REF!</v>
      </c>
      <c r="NHY36" s="273" t="e">
        <f t="shared" ref="NHY36" si="9683">+CONCATENATE(NHZ36,NIB36)</f>
        <v>#REF!</v>
      </c>
      <c r="NHZ36" s="273" t="e">
        <f t="shared" ref="NHZ36" si="9684">+CONCATENATE(NIA36,NIC36)</f>
        <v>#REF!</v>
      </c>
      <c r="NIA36" s="273" t="e">
        <f t="shared" ref="NIA36" si="9685">+CONCATENATE(NIB36,NID36)</f>
        <v>#REF!</v>
      </c>
      <c r="NIB36" s="273" t="e">
        <f t="shared" ref="NIB36" si="9686">+CONCATENATE(NIC36,NIE36)</f>
        <v>#REF!</v>
      </c>
      <c r="NIC36" s="273" t="e">
        <f t="shared" ref="NIC36" si="9687">+CONCATENATE(NID36,NIF36)</f>
        <v>#REF!</v>
      </c>
      <c r="NID36" s="273" t="e">
        <f t="shared" ref="NID36" si="9688">+CONCATENATE(NIE36,NIG36)</f>
        <v>#REF!</v>
      </c>
      <c r="NIE36" s="273" t="e">
        <f t="shared" ref="NIE36" si="9689">+CONCATENATE(NIF36,NIH36)</f>
        <v>#REF!</v>
      </c>
      <c r="NIF36" s="273" t="e">
        <f t="shared" ref="NIF36" si="9690">+CONCATENATE(NIG36,NII36)</f>
        <v>#REF!</v>
      </c>
      <c r="NIG36" s="273" t="e">
        <f t="shared" ref="NIG36" si="9691">+CONCATENATE(NIH36,NIJ36)</f>
        <v>#REF!</v>
      </c>
      <c r="NIH36" s="273" t="e">
        <f t="shared" ref="NIH36" si="9692">+CONCATENATE(NII36,NIK36)</f>
        <v>#REF!</v>
      </c>
      <c r="NII36" s="273" t="e">
        <f t="shared" ref="NII36" si="9693">+CONCATENATE(NIJ36,NIL36)</f>
        <v>#REF!</v>
      </c>
      <c r="NIJ36" s="273" t="e">
        <f t="shared" ref="NIJ36" si="9694">+CONCATENATE(NIK36,NIM36)</f>
        <v>#REF!</v>
      </c>
      <c r="NIK36" s="273" t="e">
        <f t="shared" ref="NIK36" si="9695">+CONCATENATE(NIL36,NIN36)</f>
        <v>#REF!</v>
      </c>
      <c r="NIL36" s="273" t="e">
        <f t="shared" ref="NIL36" si="9696">+CONCATENATE(NIM36,NIO36)</f>
        <v>#REF!</v>
      </c>
      <c r="NIM36" s="273" t="e">
        <f t="shared" ref="NIM36" si="9697">+CONCATENATE(NIN36,NIP36)</f>
        <v>#REF!</v>
      </c>
      <c r="NIN36" s="273" t="e">
        <f t="shared" ref="NIN36" si="9698">+CONCATENATE(NIO36,NIQ36)</f>
        <v>#REF!</v>
      </c>
      <c r="NIO36" s="273" t="e">
        <f t="shared" ref="NIO36" si="9699">+CONCATENATE(NIP36,NIR36)</f>
        <v>#REF!</v>
      </c>
      <c r="NIP36" s="273" t="e">
        <f t="shared" ref="NIP36" si="9700">+CONCATENATE(NIQ36,NIS36)</f>
        <v>#REF!</v>
      </c>
      <c r="NIQ36" s="273" t="e">
        <f t="shared" ref="NIQ36" si="9701">+CONCATENATE(NIR36,NIT36)</f>
        <v>#REF!</v>
      </c>
      <c r="NIR36" s="273" t="e">
        <f t="shared" ref="NIR36" si="9702">+CONCATENATE(NIS36,NIU36)</f>
        <v>#REF!</v>
      </c>
      <c r="NIS36" s="273" t="e">
        <f t="shared" ref="NIS36" si="9703">+CONCATENATE(NIT36,NIV36)</f>
        <v>#REF!</v>
      </c>
      <c r="NIT36" s="273" t="e">
        <f t="shared" ref="NIT36" si="9704">+CONCATENATE(NIU36,NIW36)</f>
        <v>#REF!</v>
      </c>
      <c r="NIU36" s="273" t="e">
        <f t="shared" ref="NIU36" si="9705">+CONCATENATE(NIV36,NIX36)</f>
        <v>#REF!</v>
      </c>
      <c r="NIV36" s="273" t="e">
        <f t="shared" ref="NIV36" si="9706">+CONCATENATE(NIW36,NIY36)</f>
        <v>#REF!</v>
      </c>
      <c r="NIW36" s="273" t="e">
        <f t="shared" ref="NIW36" si="9707">+CONCATENATE(NIX36,NIZ36)</f>
        <v>#REF!</v>
      </c>
      <c r="NIX36" s="273" t="e">
        <f t="shared" ref="NIX36" si="9708">+CONCATENATE(NIY36,NJA36)</f>
        <v>#REF!</v>
      </c>
      <c r="NIY36" s="273" t="e">
        <f t="shared" ref="NIY36" si="9709">+CONCATENATE(NIZ36,NJB36)</f>
        <v>#REF!</v>
      </c>
      <c r="NIZ36" s="273" t="e">
        <f t="shared" ref="NIZ36" si="9710">+CONCATENATE(NJA36,NJC36)</f>
        <v>#REF!</v>
      </c>
      <c r="NJA36" s="273" t="e">
        <f t="shared" ref="NJA36" si="9711">+CONCATENATE(NJB36,NJD36)</f>
        <v>#REF!</v>
      </c>
      <c r="NJB36" s="273" t="e">
        <f t="shared" ref="NJB36" si="9712">+CONCATENATE(NJC36,NJE36)</f>
        <v>#REF!</v>
      </c>
      <c r="NJC36" s="273" t="e">
        <f t="shared" ref="NJC36" si="9713">+CONCATENATE(NJD36,NJF36)</f>
        <v>#REF!</v>
      </c>
      <c r="NJD36" s="273" t="e">
        <f t="shared" ref="NJD36" si="9714">+CONCATENATE(NJE36,NJG36)</f>
        <v>#REF!</v>
      </c>
      <c r="NJE36" s="273" t="e">
        <f t="shared" ref="NJE36" si="9715">+CONCATENATE(NJF36,NJH36)</f>
        <v>#REF!</v>
      </c>
      <c r="NJF36" s="273" t="e">
        <f t="shared" ref="NJF36" si="9716">+CONCATENATE(NJG36,NJI36)</f>
        <v>#REF!</v>
      </c>
      <c r="NJG36" s="273" t="e">
        <f t="shared" ref="NJG36" si="9717">+CONCATENATE(NJH36,NJJ36)</f>
        <v>#REF!</v>
      </c>
      <c r="NJH36" s="273" t="e">
        <f t="shared" ref="NJH36" si="9718">+CONCATENATE(NJI36,NJK36)</f>
        <v>#REF!</v>
      </c>
      <c r="NJI36" s="273" t="e">
        <f t="shared" ref="NJI36" si="9719">+CONCATENATE(NJJ36,NJL36)</f>
        <v>#REF!</v>
      </c>
      <c r="NJJ36" s="273" t="e">
        <f t="shared" ref="NJJ36" si="9720">+CONCATENATE(NJK36,NJM36)</f>
        <v>#REF!</v>
      </c>
      <c r="NJK36" s="273" t="e">
        <f t="shared" ref="NJK36" si="9721">+CONCATENATE(NJL36,NJN36)</f>
        <v>#REF!</v>
      </c>
      <c r="NJL36" s="273" t="e">
        <f t="shared" ref="NJL36" si="9722">+CONCATENATE(NJM36,NJO36)</f>
        <v>#REF!</v>
      </c>
      <c r="NJM36" s="273" t="e">
        <f t="shared" ref="NJM36" si="9723">+CONCATENATE(NJN36,NJP36)</f>
        <v>#REF!</v>
      </c>
      <c r="NJN36" s="273" t="e">
        <f t="shared" ref="NJN36" si="9724">+CONCATENATE(NJO36,NJQ36)</f>
        <v>#REF!</v>
      </c>
      <c r="NJO36" s="273" t="e">
        <f t="shared" ref="NJO36" si="9725">+CONCATENATE(NJP36,NJR36)</f>
        <v>#REF!</v>
      </c>
      <c r="NJP36" s="273" t="e">
        <f t="shared" ref="NJP36" si="9726">+CONCATENATE(NJQ36,NJS36)</f>
        <v>#REF!</v>
      </c>
      <c r="NJQ36" s="273" t="e">
        <f t="shared" ref="NJQ36" si="9727">+CONCATENATE(NJR36,NJT36)</f>
        <v>#REF!</v>
      </c>
      <c r="NJR36" s="273" t="e">
        <f t="shared" ref="NJR36" si="9728">+CONCATENATE(NJS36,NJU36)</f>
        <v>#REF!</v>
      </c>
      <c r="NJS36" s="273" t="e">
        <f t="shared" ref="NJS36" si="9729">+CONCATENATE(NJT36,NJV36)</f>
        <v>#REF!</v>
      </c>
      <c r="NJT36" s="273" t="e">
        <f t="shared" ref="NJT36" si="9730">+CONCATENATE(NJU36,NJW36)</f>
        <v>#REF!</v>
      </c>
      <c r="NJU36" s="273" t="e">
        <f t="shared" ref="NJU36" si="9731">+CONCATENATE(NJV36,NJX36)</f>
        <v>#REF!</v>
      </c>
      <c r="NJV36" s="273" t="e">
        <f t="shared" ref="NJV36" si="9732">+CONCATENATE(NJW36,NJY36)</f>
        <v>#REF!</v>
      </c>
      <c r="NJW36" s="273" t="e">
        <f t="shared" ref="NJW36" si="9733">+CONCATENATE(NJX36,NJZ36)</f>
        <v>#REF!</v>
      </c>
      <c r="NJX36" s="273" t="e">
        <f t="shared" ref="NJX36" si="9734">+CONCATENATE(NJY36,NKA36)</f>
        <v>#REF!</v>
      </c>
      <c r="NJY36" s="273" t="e">
        <f t="shared" ref="NJY36" si="9735">+CONCATENATE(NJZ36,NKB36)</f>
        <v>#REF!</v>
      </c>
      <c r="NJZ36" s="273" t="e">
        <f t="shared" ref="NJZ36" si="9736">+CONCATENATE(NKA36,NKC36)</f>
        <v>#REF!</v>
      </c>
      <c r="NKA36" s="273" t="e">
        <f t="shared" ref="NKA36" si="9737">+CONCATENATE(NKB36,NKD36)</f>
        <v>#REF!</v>
      </c>
      <c r="NKB36" s="273" t="e">
        <f t="shared" ref="NKB36" si="9738">+CONCATENATE(NKC36,NKE36)</f>
        <v>#REF!</v>
      </c>
      <c r="NKC36" s="273" t="e">
        <f t="shared" ref="NKC36" si="9739">+CONCATENATE(NKD36,NKF36)</f>
        <v>#REF!</v>
      </c>
      <c r="NKD36" s="273" t="e">
        <f t="shared" ref="NKD36" si="9740">+CONCATENATE(NKE36,NKG36)</f>
        <v>#REF!</v>
      </c>
      <c r="NKE36" s="273" t="e">
        <f t="shared" ref="NKE36" si="9741">+CONCATENATE(NKF36,NKH36)</f>
        <v>#REF!</v>
      </c>
      <c r="NKF36" s="273" t="e">
        <f t="shared" ref="NKF36" si="9742">+CONCATENATE(NKG36,NKI36)</f>
        <v>#REF!</v>
      </c>
      <c r="NKG36" s="273" t="e">
        <f t="shared" ref="NKG36" si="9743">+CONCATENATE(NKH36,NKJ36)</f>
        <v>#REF!</v>
      </c>
      <c r="NKH36" s="273" t="e">
        <f t="shared" ref="NKH36" si="9744">+CONCATENATE(NKI36,NKK36)</f>
        <v>#REF!</v>
      </c>
      <c r="NKI36" s="273" t="e">
        <f t="shared" ref="NKI36" si="9745">+CONCATENATE(NKJ36,NKL36)</f>
        <v>#REF!</v>
      </c>
      <c r="NKJ36" s="273" t="e">
        <f t="shared" ref="NKJ36" si="9746">+CONCATENATE(NKK36,NKM36)</f>
        <v>#REF!</v>
      </c>
      <c r="NKK36" s="273" t="e">
        <f t="shared" ref="NKK36" si="9747">+CONCATENATE(NKL36,NKN36)</f>
        <v>#REF!</v>
      </c>
      <c r="NKL36" s="273" t="e">
        <f t="shared" ref="NKL36" si="9748">+CONCATENATE(NKM36,NKO36)</f>
        <v>#REF!</v>
      </c>
      <c r="NKM36" s="273" t="e">
        <f t="shared" ref="NKM36" si="9749">+CONCATENATE(NKN36,NKP36)</f>
        <v>#REF!</v>
      </c>
      <c r="NKN36" s="273" t="e">
        <f t="shared" ref="NKN36" si="9750">+CONCATENATE(NKO36,NKQ36)</f>
        <v>#REF!</v>
      </c>
      <c r="NKO36" s="273" t="e">
        <f t="shared" ref="NKO36" si="9751">+CONCATENATE(NKP36,NKR36)</f>
        <v>#REF!</v>
      </c>
      <c r="NKP36" s="273" t="e">
        <f t="shared" ref="NKP36" si="9752">+CONCATENATE(NKQ36,NKS36)</f>
        <v>#REF!</v>
      </c>
      <c r="NKQ36" s="273" t="e">
        <f t="shared" ref="NKQ36" si="9753">+CONCATENATE(NKR36,NKT36)</f>
        <v>#REF!</v>
      </c>
      <c r="NKR36" s="273" t="e">
        <f t="shared" ref="NKR36" si="9754">+CONCATENATE(NKS36,NKU36)</f>
        <v>#REF!</v>
      </c>
      <c r="NKS36" s="273" t="e">
        <f t="shared" ref="NKS36" si="9755">+CONCATENATE(NKT36,NKV36)</f>
        <v>#REF!</v>
      </c>
      <c r="NKT36" s="273" t="e">
        <f t="shared" ref="NKT36" si="9756">+CONCATENATE(NKU36,NKW36)</f>
        <v>#REF!</v>
      </c>
      <c r="NKU36" s="273" t="e">
        <f t="shared" ref="NKU36" si="9757">+CONCATENATE(NKV36,NKX36)</f>
        <v>#REF!</v>
      </c>
      <c r="NKV36" s="273" t="e">
        <f t="shared" ref="NKV36" si="9758">+CONCATENATE(NKW36,NKY36)</f>
        <v>#REF!</v>
      </c>
      <c r="NKW36" s="273" t="e">
        <f t="shared" ref="NKW36" si="9759">+CONCATENATE(NKX36,NKZ36)</f>
        <v>#REF!</v>
      </c>
      <c r="NKX36" s="273" t="e">
        <f t="shared" ref="NKX36" si="9760">+CONCATENATE(NKY36,NLA36)</f>
        <v>#REF!</v>
      </c>
      <c r="NKY36" s="273" t="e">
        <f t="shared" ref="NKY36" si="9761">+CONCATENATE(NKZ36,NLB36)</f>
        <v>#REF!</v>
      </c>
      <c r="NKZ36" s="273" t="e">
        <f t="shared" ref="NKZ36" si="9762">+CONCATENATE(NLA36,NLC36)</f>
        <v>#REF!</v>
      </c>
      <c r="NLA36" s="273" t="e">
        <f t="shared" ref="NLA36" si="9763">+CONCATENATE(NLB36,NLD36)</f>
        <v>#REF!</v>
      </c>
      <c r="NLB36" s="273" t="e">
        <f t="shared" ref="NLB36" si="9764">+CONCATENATE(NLC36,NLE36)</f>
        <v>#REF!</v>
      </c>
      <c r="NLC36" s="273" t="e">
        <f t="shared" ref="NLC36" si="9765">+CONCATENATE(NLD36,NLF36)</f>
        <v>#REF!</v>
      </c>
      <c r="NLD36" s="273" t="e">
        <f t="shared" ref="NLD36" si="9766">+CONCATENATE(NLE36,NLG36)</f>
        <v>#REF!</v>
      </c>
      <c r="NLE36" s="273" t="e">
        <f t="shared" ref="NLE36" si="9767">+CONCATENATE(NLF36,NLH36)</f>
        <v>#REF!</v>
      </c>
      <c r="NLF36" s="273" t="e">
        <f t="shared" ref="NLF36" si="9768">+CONCATENATE(NLG36,NLI36)</f>
        <v>#REF!</v>
      </c>
      <c r="NLG36" s="273" t="e">
        <f t="shared" ref="NLG36" si="9769">+CONCATENATE(NLH36,NLJ36)</f>
        <v>#REF!</v>
      </c>
      <c r="NLH36" s="273" t="e">
        <f t="shared" ref="NLH36" si="9770">+CONCATENATE(NLI36,NLK36)</f>
        <v>#REF!</v>
      </c>
      <c r="NLI36" s="273" t="e">
        <f t="shared" ref="NLI36" si="9771">+CONCATENATE(NLJ36,NLL36)</f>
        <v>#REF!</v>
      </c>
      <c r="NLJ36" s="273" t="e">
        <f t="shared" ref="NLJ36" si="9772">+CONCATENATE(NLK36,NLM36)</f>
        <v>#REF!</v>
      </c>
      <c r="NLK36" s="273" t="e">
        <f t="shared" ref="NLK36" si="9773">+CONCATENATE(NLL36,NLN36)</f>
        <v>#REF!</v>
      </c>
      <c r="NLL36" s="273" t="e">
        <f t="shared" ref="NLL36" si="9774">+CONCATENATE(NLM36,NLO36)</f>
        <v>#REF!</v>
      </c>
      <c r="NLM36" s="273" t="e">
        <f t="shared" ref="NLM36" si="9775">+CONCATENATE(NLN36,NLP36)</f>
        <v>#REF!</v>
      </c>
      <c r="NLN36" s="273" t="e">
        <f t="shared" ref="NLN36" si="9776">+CONCATENATE(NLO36,NLQ36)</f>
        <v>#REF!</v>
      </c>
      <c r="NLO36" s="273" t="e">
        <f t="shared" ref="NLO36" si="9777">+CONCATENATE(NLP36,NLR36)</f>
        <v>#REF!</v>
      </c>
      <c r="NLP36" s="273" t="e">
        <f t="shared" ref="NLP36" si="9778">+CONCATENATE(NLQ36,NLS36)</f>
        <v>#REF!</v>
      </c>
      <c r="NLQ36" s="273" t="e">
        <f t="shared" ref="NLQ36" si="9779">+CONCATENATE(NLR36,NLT36)</f>
        <v>#REF!</v>
      </c>
      <c r="NLR36" s="273" t="e">
        <f t="shared" ref="NLR36" si="9780">+CONCATENATE(NLS36,NLU36)</f>
        <v>#REF!</v>
      </c>
      <c r="NLS36" s="273" t="e">
        <f t="shared" ref="NLS36" si="9781">+CONCATENATE(NLT36,NLV36)</f>
        <v>#REF!</v>
      </c>
      <c r="NLT36" s="273" t="e">
        <f t="shared" ref="NLT36" si="9782">+CONCATENATE(NLU36,NLW36)</f>
        <v>#REF!</v>
      </c>
      <c r="NLU36" s="273" t="e">
        <f t="shared" ref="NLU36" si="9783">+CONCATENATE(NLV36,NLX36)</f>
        <v>#REF!</v>
      </c>
      <c r="NLV36" s="273" t="e">
        <f t="shared" ref="NLV36" si="9784">+CONCATENATE(NLW36,NLY36)</f>
        <v>#REF!</v>
      </c>
      <c r="NLW36" s="273" t="e">
        <f t="shared" ref="NLW36" si="9785">+CONCATENATE(NLX36,NLZ36)</f>
        <v>#REF!</v>
      </c>
      <c r="NLX36" s="273" t="e">
        <f t="shared" ref="NLX36" si="9786">+CONCATENATE(NLY36,NMA36)</f>
        <v>#REF!</v>
      </c>
      <c r="NLY36" s="273" t="e">
        <f t="shared" ref="NLY36" si="9787">+CONCATENATE(NLZ36,NMB36)</f>
        <v>#REF!</v>
      </c>
      <c r="NLZ36" s="273" t="e">
        <f t="shared" ref="NLZ36" si="9788">+CONCATENATE(NMA36,NMC36)</f>
        <v>#REF!</v>
      </c>
      <c r="NMA36" s="273" t="e">
        <f t="shared" ref="NMA36" si="9789">+CONCATENATE(NMB36,NMD36)</f>
        <v>#REF!</v>
      </c>
      <c r="NMB36" s="273" t="e">
        <f t="shared" ref="NMB36" si="9790">+CONCATENATE(NMC36,NME36)</f>
        <v>#REF!</v>
      </c>
      <c r="NMC36" s="273" t="e">
        <f t="shared" ref="NMC36" si="9791">+CONCATENATE(NMD36,NMF36)</f>
        <v>#REF!</v>
      </c>
      <c r="NMD36" s="273" t="e">
        <f t="shared" ref="NMD36" si="9792">+CONCATENATE(NME36,NMG36)</f>
        <v>#REF!</v>
      </c>
      <c r="NME36" s="273" t="e">
        <f t="shared" ref="NME36" si="9793">+CONCATENATE(NMF36,NMH36)</f>
        <v>#REF!</v>
      </c>
      <c r="NMF36" s="273" t="e">
        <f t="shared" ref="NMF36" si="9794">+CONCATENATE(NMG36,NMI36)</f>
        <v>#REF!</v>
      </c>
      <c r="NMG36" s="273" t="e">
        <f t="shared" ref="NMG36" si="9795">+CONCATENATE(NMH36,NMJ36)</f>
        <v>#REF!</v>
      </c>
      <c r="NMH36" s="273" t="e">
        <f t="shared" ref="NMH36" si="9796">+CONCATENATE(NMI36,NMK36)</f>
        <v>#REF!</v>
      </c>
      <c r="NMI36" s="273" t="e">
        <f t="shared" ref="NMI36" si="9797">+CONCATENATE(NMJ36,NML36)</f>
        <v>#REF!</v>
      </c>
      <c r="NMJ36" s="273" t="e">
        <f t="shared" ref="NMJ36" si="9798">+CONCATENATE(NMK36,NMM36)</f>
        <v>#REF!</v>
      </c>
      <c r="NMK36" s="273" t="e">
        <f t="shared" ref="NMK36" si="9799">+CONCATENATE(NML36,NMN36)</f>
        <v>#REF!</v>
      </c>
      <c r="NML36" s="273" t="e">
        <f t="shared" ref="NML36" si="9800">+CONCATENATE(NMM36,NMO36)</f>
        <v>#REF!</v>
      </c>
      <c r="NMM36" s="273" t="e">
        <f t="shared" ref="NMM36" si="9801">+CONCATENATE(NMN36,NMP36)</f>
        <v>#REF!</v>
      </c>
      <c r="NMN36" s="273" t="e">
        <f t="shared" ref="NMN36" si="9802">+CONCATENATE(NMO36,NMQ36)</f>
        <v>#REF!</v>
      </c>
      <c r="NMO36" s="273" t="e">
        <f t="shared" ref="NMO36" si="9803">+CONCATENATE(NMP36,NMR36)</f>
        <v>#REF!</v>
      </c>
      <c r="NMP36" s="273" t="e">
        <f t="shared" ref="NMP36" si="9804">+CONCATENATE(NMQ36,NMS36)</f>
        <v>#REF!</v>
      </c>
      <c r="NMQ36" s="273" t="e">
        <f t="shared" ref="NMQ36" si="9805">+CONCATENATE(NMR36,NMT36)</f>
        <v>#REF!</v>
      </c>
      <c r="NMR36" s="273" t="e">
        <f t="shared" ref="NMR36" si="9806">+CONCATENATE(NMS36,NMU36)</f>
        <v>#REF!</v>
      </c>
      <c r="NMS36" s="273" t="e">
        <f t="shared" ref="NMS36" si="9807">+CONCATENATE(NMT36,NMV36)</f>
        <v>#REF!</v>
      </c>
      <c r="NMT36" s="273" t="e">
        <f t="shared" ref="NMT36" si="9808">+CONCATENATE(NMU36,NMW36)</f>
        <v>#REF!</v>
      </c>
      <c r="NMU36" s="273" t="e">
        <f t="shared" ref="NMU36" si="9809">+CONCATENATE(NMV36,NMX36)</f>
        <v>#REF!</v>
      </c>
      <c r="NMV36" s="273" t="e">
        <f t="shared" ref="NMV36" si="9810">+CONCATENATE(NMW36,NMY36)</f>
        <v>#REF!</v>
      </c>
      <c r="NMW36" s="273" t="e">
        <f t="shared" ref="NMW36" si="9811">+CONCATENATE(NMX36,NMZ36)</f>
        <v>#REF!</v>
      </c>
      <c r="NMX36" s="273" t="e">
        <f t="shared" ref="NMX36" si="9812">+CONCATENATE(NMY36,NNA36)</f>
        <v>#REF!</v>
      </c>
      <c r="NMY36" s="273" t="e">
        <f t="shared" ref="NMY36" si="9813">+CONCATENATE(NMZ36,NNB36)</f>
        <v>#REF!</v>
      </c>
      <c r="NMZ36" s="273" t="e">
        <f t="shared" ref="NMZ36" si="9814">+CONCATENATE(NNA36,NNC36)</f>
        <v>#REF!</v>
      </c>
      <c r="NNA36" s="273" t="e">
        <f t="shared" ref="NNA36" si="9815">+CONCATENATE(NNB36,NND36)</f>
        <v>#REF!</v>
      </c>
      <c r="NNB36" s="273" t="e">
        <f t="shared" ref="NNB36" si="9816">+CONCATENATE(NNC36,NNE36)</f>
        <v>#REF!</v>
      </c>
      <c r="NNC36" s="273" t="e">
        <f t="shared" ref="NNC36" si="9817">+CONCATENATE(NND36,NNF36)</f>
        <v>#REF!</v>
      </c>
      <c r="NND36" s="273" t="e">
        <f t="shared" ref="NND36" si="9818">+CONCATENATE(NNE36,NNG36)</f>
        <v>#REF!</v>
      </c>
      <c r="NNE36" s="273" t="e">
        <f t="shared" ref="NNE36" si="9819">+CONCATENATE(NNF36,NNH36)</f>
        <v>#REF!</v>
      </c>
      <c r="NNF36" s="273" t="e">
        <f t="shared" ref="NNF36" si="9820">+CONCATENATE(NNG36,NNI36)</f>
        <v>#REF!</v>
      </c>
      <c r="NNG36" s="273" t="e">
        <f t="shared" ref="NNG36" si="9821">+CONCATENATE(NNH36,NNJ36)</f>
        <v>#REF!</v>
      </c>
      <c r="NNH36" s="273" t="e">
        <f t="shared" ref="NNH36" si="9822">+CONCATENATE(NNI36,NNK36)</f>
        <v>#REF!</v>
      </c>
      <c r="NNI36" s="273" t="e">
        <f t="shared" ref="NNI36" si="9823">+CONCATENATE(NNJ36,NNL36)</f>
        <v>#REF!</v>
      </c>
      <c r="NNJ36" s="273" t="e">
        <f t="shared" ref="NNJ36" si="9824">+CONCATENATE(NNK36,NNM36)</f>
        <v>#REF!</v>
      </c>
      <c r="NNK36" s="273" t="e">
        <f t="shared" ref="NNK36" si="9825">+CONCATENATE(NNL36,NNN36)</f>
        <v>#REF!</v>
      </c>
      <c r="NNL36" s="273" t="e">
        <f t="shared" ref="NNL36" si="9826">+CONCATENATE(NNM36,NNO36)</f>
        <v>#REF!</v>
      </c>
      <c r="NNM36" s="273" t="e">
        <f t="shared" ref="NNM36" si="9827">+CONCATENATE(NNN36,NNP36)</f>
        <v>#REF!</v>
      </c>
      <c r="NNN36" s="273" t="e">
        <f t="shared" ref="NNN36" si="9828">+CONCATENATE(NNO36,NNQ36)</f>
        <v>#REF!</v>
      </c>
      <c r="NNO36" s="273" t="e">
        <f t="shared" ref="NNO36" si="9829">+CONCATENATE(NNP36,NNR36)</f>
        <v>#REF!</v>
      </c>
      <c r="NNP36" s="273" t="e">
        <f t="shared" ref="NNP36" si="9830">+CONCATENATE(NNQ36,NNS36)</f>
        <v>#REF!</v>
      </c>
      <c r="NNQ36" s="273" t="e">
        <f t="shared" ref="NNQ36" si="9831">+CONCATENATE(NNR36,NNT36)</f>
        <v>#REF!</v>
      </c>
      <c r="NNR36" s="273" t="e">
        <f t="shared" ref="NNR36" si="9832">+CONCATENATE(NNS36,NNU36)</f>
        <v>#REF!</v>
      </c>
      <c r="NNS36" s="273" t="e">
        <f t="shared" ref="NNS36" si="9833">+CONCATENATE(NNT36,NNV36)</f>
        <v>#REF!</v>
      </c>
      <c r="NNT36" s="273" t="e">
        <f t="shared" ref="NNT36" si="9834">+CONCATENATE(NNU36,NNW36)</f>
        <v>#REF!</v>
      </c>
      <c r="NNU36" s="273" t="e">
        <f t="shared" ref="NNU36" si="9835">+CONCATENATE(NNV36,NNX36)</f>
        <v>#REF!</v>
      </c>
      <c r="NNV36" s="273" t="e">
        <f t="shared" ref="NNV36" si="9836">+CONCATENATE(NNW36,NNY36)</f>
        <v>#REF!</v>
      </c>
      <c r="NNW36" s="273" t="e">
        <f t="shared" ref="NNW36" si="9837">+CONCATENATE(NNX36,NNZ36)</f>
        <v>#REF!</v>
      </c>
      <c r="NNX36" s="273" t="e">
        <f t="shared" ref="NNX36" si="9838">+CONCATENATE(NNY36,NOA36)</f>
        <v>#REF!</v>
      </c>
      <c r="NNY36" s="273" t="e">
        <f t="shared" ref="NNY36" si="9839">+CONCATENATE(NNZ36,NOB36)</f>
        <v>#REF!</v>
      </c>
      <c r="NNZ36" s="273" t="e">
        <f t="shared" ref="NNZ36" si="9840">+CONCATENATE(NOA36,NOC36)</f>
        <v>#REF!</v>
      </c>
      <c r="NOA36" s="273" t="e">
        <f t="shared" ref="NOA36" si="9841">+CONCATENATE(NOB36,NOD36)</f>
        <v>#REF!</v>
      </c>
      <c r="NOB36" s="273" t="e">
        <f t="shared" ref="NOB36" si="9842">+CONCATENATE(NOC36,NOE36)</f>
        <v>#REF!</v>
      </c>
      <c r="NOC36" s="273" t="e">
        <f t="shared" ref="NOC36" si="9843">+CONCATENATE(NOD36,NOF36)</f>
        <v>#REF!</v>
      </c>
      <c r="NOD36" s="273" t="e">
        <f t="shared" ref="NOD36" si="9844">+CONCATENATE(NOE36,NOG36)</f>
        <v>#REF!</v>
      </c>
      <c r="NOE36" s="273" t="e">
        <f t="shared" ref="NOE36" si="9845">+CONCATENATE(NOF36,NOH36)</f>
        <v>#REF!</v>
      </c>
      <c r="NOF36" s="273" t="e">
        <f t="shared" ref="NOF36" si="9846">+CONCATENATE(NOG36,NOI36)</f>
        <v>#REF!</v>
      </c>
      <c r="NOG36" s="273" t="e">
        <f t="shared" ref="NOG36" si="9847">+CONCATENATE(NOH36,NOJ36)</f>
        <v>#REF!</v>
      </c>
      <c r="NOH36" s="273" t="e">
        <f t="shared" ref="NOH36" si="9848">+CONCATENATE(NOI36,NOK36)</f>
        <v>#REF!</v>
      </c>
      <c r="NOI36" s="273" t="e">
        <f t="shared" ref="NOI36" si="9849">+CONCATENATE(NOJ36,NOL36)</f>
        <v>#REF!</v>
      </c>
      <c r="NOJ36" s="273" t="e">
        <f t="shared" ref="NOJ36" si="9850">+CONCATENATE(NOK36,NOM36)</f>
        <v>#REF!</v>
      </c>
      <c r="NOK36" s="273" t="e">
        <f t="shared" ref="NOK36" si="9851">+CONCATENATE(NOL36,NON36)</f>
        <v>#REF!</v>
      </c>
      <c r="NOL36" s="273" t="e">
        <f t="shared" ref="NOL36" si="9852">+CONCATENATE(NOM36,NOO36)</f>
        <v>#REF!</v>
      </c>
      <c r="NOM36" s="273" t="e">
        <f t="shared" ref="NOM36" si="9853">+CONCATENATE(NON36,NOP36)</f>
        <v>#REF!</v>
      </c>
      <c r="NON36" s="273" t="e">
        <f t="shared" ref="NON36" si="9854">+CONCATENATE(NOO36,NOQ36)</f>
        <v>#REF!</v>
      </c>
      <c r="NOO36" s="273" t="e">
        <f t="shared" ref="NOO36" si="9855">+CONCATENATE(NOP36,NOR36)</f>
        <v>#REF!</v>
      </c>
      <c r="NOP36" s="273" t="e">
        <f t="shared" ref="NOP36" si="9856">+CONCATENATE(NOQ36,NOS36)</f>
        <v>#REF!</v>
      </c>
      <c r="NOQ36" s="273" t="e">
        <f t="shared" ref="NOQ36" si="9857">+CONCATENATE(NOR36,NOT36)</f>
        <v>#REF!</v>
      </c>
      <c r="NOR36" s="273" t="e">
        <f t="shared" ref="NOR36" si="9858">+CONCATENATE(NOS36,NOU36)</f>
        <v>#REF!</v>
      </c>
      <c r="NOS36" s="273" t="e">
        <f t="shared" ref="NOS36" si="9859">+CONCATENATE(NOT36,NOV36)</f>
        <v>#REF!</v>
      </c>
      <c r="NOT36" s="273" t="e">
        <f t="shared" ref="NOT36" si="9860">+CONCATENATE(NOU36,NOW36)</f>
        <v>#REF!</v>
      </c>
      <c r="NOU36" s="273" t="e">
        <f t="shared" ref="NOU36" si="9861">+CONCATENATE(NOV36,NOX36)</f>
        <v>#REF!</v>
      </c>
      <c r="NOV36" s="273" t="e">
        <f t="shared" ref="NOV36" si="9862">+CONCATENATE(NOW36,NOY36)</f>
        <v>#REF!</v>
      </c>
      <c r="NOW36" s="273" t="e">
        <f t="shared" ref="NOW36" si="9863">+CONCATENATE(NOX36,NOZ36)</f>
        <v>#REF!</v>
      </c>
      <c r="NOX36" s="273" t="e">
        <f t="shared" ref="NOX36" si="9864">+CONCATENATE(NOY36,NPA36)</f>
        <v>#REF!</v>
      </c>
      <c r="NOY36" s="273" t="e">
        <f t="shared" ref="NOY36" si="9865">+CONCATENATE(NOZ36,NPB36)</f>
        <v>#REF!</v>
      </c>
      <c r="NOZ36" s="273" t="e">
        <f t="shared" ref="NOZ36" si="9866">+CONCATENATE(NPA36,NPC36)</f>
        <v>#REF!</v>
      </c>
      <c r="NPA36" s="273" t="e">
        <f t="shared" ref="NPA36" si="9867">+CONCATENATE(NPB36,NPD36)</f>
        <v>#REF!</v>
      </c>
      <c r="NPB36" s="273" t="e">
        <f t="shared" ref="NPB36" si="9868">+CONCATENATE(NPC36,NPE36)</f>
        <v>#REF!</v>
      </c>
      <c r="NPC36" s="273" t="e">
        <f t="shared" ref="NPC36" si="9869">+CONCATENATE(NPD36,NPF36)</f>
        <v>#REF!</v>
      </c>
      <c r="NPD36" s="273" t="e">
        <f t="shared" ref="NPD36" si="9870">+CONCATENATE(NPE36,NPG36)</f>
        <v>#REF!</v>
      </c>
      <c r="NPE36" s="273" t="e">
        <f t="shared" ref="NPE36" si="9871">+CONCATENATE(NPF36,NPH36)</f>
        <v>#REF!</v>
      </c>
      <c r="NPF36" s="273" t="e">
        <f t="shared" ref="NPF36" si="9872">+CONCATENATE(NPG36,NPI36)</f>
        <v>#REF!</v>
      </c>
      <c r="NPG36" s="273" t="e">
        <f t="shared" ref="NPG36" si="9873">+CONCATENATE(NPH36,NPJ36)</f>
        <v>#REF!</v>
      </c>
      <c r="NPH36" s="273" t="e">
        <f t="shared" ref="NPH36" si="9874">+CONCATENATE(NPI36,NPK36)</f>
        <v>#REF!</v>
      </c>
      <c r="NPI36" s="273" t="e">
        <f t="shared" ref="NPI36" si="9875">+CONCATENATE(NPJ36,NPL36)</f>
        <v>#REF!</v>
      </c>
      <c r="NPJ36" s="273" t="e">
        <f t="shared" ref="NPJ36" si="9876">+CONCATENATE(NPK36,NPM36)</f>
        <v>#REF!</v>
      </c>
      <c r="NPK36" s="273" t="e">
        <f t="shared" ref="NPK36" si="9877">+CONCATENATE(NPL36,NPN36)</f>
        <v>#REF!</v>
      </c>
      <c r="NPL36" s="273" t="e">
        <f t="shared" ref="NPL36" si="9878">+CONCATENATE(NPM36,NPO36)</f>
        <v>#REF!</v>
      </c>
      <c r="NPM36" s="273" t="e">
        <f t="shared" ref="NPM36" si="9879">+CONCATENATE(NPN36,NPP36)</f>
        <v>#REF!</v>
      </c>
      <c r="NPN36" s="273" t="e">
        <f t="shared" ref="NPN36" si="9880">+CONCATENATE(NPO36,NPQ36)</f>
        <v>#REF!</v>
      </c>
      <c r="NPO36" s="273" t="e">
        <f t="shared" ref="NPO36" si="9881">+CONCATENATE(NPP36,NPR36)</f>
        <v>#REF!</v>
      </c>
      <c r="NPP36" s="273" t="e">
        <f t="shared" ref="NPP36" si="9882">+CONCATENATE(NPQ36,NPS36)</f>
        <v>#REF!</v>
      </c>
      <c r="NPQ36" s="273" t="e">
        <f t="shared" ref="NPQ36" si="9883">+CONCATENATE(NPR36,NPT36)</f>
        <v>#REF!</v>
      </c>
      <c r="NPR36" s="273" t="e">
        <f t="shared" ref="NPR36" si="9884">+CONCATENATE(NPS36,NPU36)</f>
        <v>#REF!</v>
      </c>
      <c r="NPS36" s="273" t="e">
        <f t="shared" ref="NPS36" si="9885">+CONCATENATE(NPT36,NPV36)</f>
        <v>#REF!</v>
      </c>
      <c r="NPT36" s="273" t="e">
        <f t="shared" ref="NPT36" si="9886">+CONCATENATE(NPU36,NPW36)</f>
        <v>#REF!</v>
      </c>
      <c r="NPU36" s="273" t="e">
        <f t="shared" ref="NPU36" si="9887">+CONCATENATE(NPV36,NPX36)</f>
        <v>#REF!</v>
      </c>
      <c r="NPV36" s="273" t="e">
        <f t="shared" ref="NPV36" si="9888">+CONCATENATE(NPW36,NPY36)</f>
        <v>#REF!</v>
      </c>
      <c r="NPW36" s="273" t="e">
        <f t="shared" ref="NPW36" si="9889">+CONCATENATE(NPX36,NPZ36)</f>
        <v>#REF!</v>
      </c>
      <c r="NPX36" s="273" t="e">
        <f t="shared" ref="NPX36" si="9890">+CONCATENATE(NPY36,NQA36)</f>
        <v>#REF!</v>
      </c>
      <c r="NPY36" s="273" t="e">
        <f t="shared" ref="NPY36" si="9891">+CONCATENATE(NPZ36,NQB36)</f>
        <v>#REF!</v>
      </c>
      <c r="NPZ36" s="273" t="e">
        <f t="shared" ref="NPZ36" si="9892">+CONCATENATE(NQA36,NQC36)</f>
        <v>#REF!</v>
      </c>
      <c r="NQA36" s="273" t="e">
        <f t="shared" ref="NQA36" si="9893">+CONCATENATE(NQB36,NQD36)</f>
        <v>#REF!</v>
      </c>
      <c r="NQB36" s="273" t="e">
        <f t="shared" ref="NQB36" si="9894">+CONCATENATE(NQC36,NQE36)</f>
        <v>#REF!</v>
      </c>
      <c r="NQC36" s="273" t="e">
        <f t="shared" ref="NQC36" si="9895">+CONCATENATE(NQD36,NQF36)</f>
        <v>#REF!</v>
      </c>
      <c r="NQD36" s="273" t="e">
        <f t="shared" ref="NQD36" si="9896">+CONCATENATE(NQE36,NQG36)</f>
        <v>#REF!</v>
      </c>
      <c r="NQE36" s="273" t="e">
        <f t="shared" ref="NQE36" si="9897">+CONCATENATE(NQF36,NQH36)</f>
        <v>#REF!</v>
      </c>
      <c r="NQF36" s="273" t="e">
        <f t="shared" ref="NQF36" si="9898">+CONCATENATE(NQG36,NQI36)</f>
        <v>#REF!</v>
      </c>
      <c r="NQG36" s="273" t="e">
        <f t="shared" ref="NQG36" si="9899">+CONCATENATE(NQH36,NQJ36)</f>
        <v>#REF!</v>
      </c>
      <c r="NQH36" s="273" t="e">
        <f t="shared" ref="NQH36" si="9900">+CONCATENATE(NQI36,NQK36)</f>
        <v>#REF!</v>
      </c>
      <c r="NQI36" s="273" t="e">
        <f t="shared" ref="NQI36" si="9901">+CONCATENATE(NQJ36,NQL36)</f>
        <v>#REF!</v>
      </c>
      <c r="NQJ36" s="273" t="e">
        <f t="shared" ref="NQJ36" si="9902">+CONCATENATE(NQK36,NQM36)</f>
        <v>#REF!</v>
      </c>
      <c r="NQK36" s="273" t="e">
        <f t="shared" ref="NQK36" si="9903">+CONCATENATE(NQL36,NQN36)</f>
        <v>#REF!</v>
      </c>
      <c r="NQL36" s="273" t="e">
        <f t="shared" ref="NQL36" si="9904">+CONCATENATE(NQM36,NQO36)</f>
        <v>#REF!</v>
      </c>
      <c r="NQM36" s="273" t="e">
        <f t="shared" ref="NQM36" si="9905">+CONCATENATE(NQN36,NQP36)</f>
        <v>#REF!</v>
      </c>
      <c r="NQN36" s="273" t="e">
        <f t="shared" ref="NQN36" si="9906">+CONCATENATE(NQO36,NQQ36)</f>
        <v>#REF!</v>
      </c>
      <c r="NQO36" s="273" t="e">
        <f t="shared" ref="NQO36" si="9907">+CONCATENATE(NQP36,NQR36)</f>
        <v>#REF!</v>
      </c>
      <c r="NQP36" s="273" t="e">
        <f t="shared" ref="NQP36" si="9908">+CONCATENATE(NQQ36,NQS36)</f>
        <v>#REF!</v>
      </c>
      <c r="NQQ36" s="273" t="e">
        <f t="shared" ref="NQQ36" si="9909">+CONCATENATE(NQR36,NQT36)</f>
        <v>#REF!</v>
      </c>
      <c r="NQR36" s="273" t="e">
        <f t="shared" ref="NQR36" si="9910">+CONCATENATE(NQS36,NQU36)</f>
        <v>#REF!</v>
      </c>
      <c r="NQS36" s="273" t="e">
        <f t="shared" ref="NQS36" si="9911">+CONCATENATE(NQT36,NQV36)</f>
        <v>#REF!</v>
      </c>
      <c r="NQT36" s="273" t="e">
        <f t="shared" ref="NQT36" si="9912">+CONCATENATE(NQU36,NQW36)</f>
        <v>#REF!</v>
      </c>
      <c r="NQU36" s="273" t="e">
        <f t="shared" ref="NQU36" si="9913">+CONCATENATE(NQV36,NQX36)</f>
        <v>#REF!</v>
      </c>
      <c r="NQV36" s="273" t="e">
        <f t="shared" ref="NQV36" si="9914">+CONCATENATE(NQW36,NQY36)</f>
        <v>#REF!</v>
      </c>
      <c r="NQW36" s="273" t="e">
        <f t="shared" ref="NQW36" si="9915">+CONCATENATE(NQX36,NQZ36)</f>
        <v>#REF!</v>
      </c>
      <c r="NQX36" s="273" t="e">
        <f t="shared" ref="NQX36" si="9916">+CONCATENATE(NQY36,NRA36)</f>
        <v>#REF!</v>
      </c>
      <c r="NQY36" s="273" t="e">
        <f t="shared" ref="NQY36" si="9917">+CONCATENATE(NQZ36,NRB36)</f>
        <v>#REF!</v>
      </c>
      <c r="NQZ36" s="273" t="e">
        <f t="shared" ref="NQZ36" si="9918">+CONCATENATE(NRA36,NRC36)</f>
        <v>#REF!</v>
      </c>
      <c r="NRA36" s="273" t="e">
        <f t="shared" ref="NRA36" si="9919">+CONCATENATE(NRB36,NRD36)</f>
        <v>#REF!</v>
      </c>
      <c r="NRB36" s="273" t="e">
        <f t="shared" ref="NRB36" si="9920">+CONCATENATE(NRC36,NRE36)</f>
        <v>#REF!</v>
      </c>
      <c r="NRC36" s="273" t="e">
        <f t="shared" ref="NRC36" si="9921">+CONCATENATE(NRD36,NRF36)</f>
        <v>#REF!</v>
      </c>
      <c r="NRD36" s="273" t="e">
        <f t="shared" ref="NRD36" si="9922">+CONCATENATE(NRE36,NRG36)</f>
        <v>#REF!</v>
      </c>
      <c r="NRE36" s="273" t="e">
        <f t="shared" ref="NRE36" si="9923">+CONCATENATE(NRF36,NRH36)</f>
        <v>#REF!</v>
      </c>
      <c r="NRF36" s="273" t="e">
        <f t="shared" ref="NRF36" si="9924">+CONCATENATE(NRG36,NRI36)</f>
        <v>#REF!</v>
      </c>
      <c r="NRG36" s="273" t="e">
        <f t="shared" ref="NRG36" si="9925">+CONCATENATE(NRH36,NRJ36)</f>
        <v>#REF!</v>
      </c>
      <c r="NRH36" s="273" t="e">
        <f t="shared" ref="NRH36" si="9926">+CONCATENATE(NRI36,NRK36)</f>
        <v>#REF!</v>
      </c>
      <c r="NRI36" s="273" t="e">
        <f t="shared" ref="NRI36" si="9927">+CONCATENATE(NRJ36,NRL36)</f>
        <v>#REF!</v>
      </c>
      <c r="NRJ36" s="273" t="e">
        <f t="shared" ref="NRJ36" si="9928">+CONCATENATE(NRK36,NRM36)</f>
        <v>#REF!</v>
      </c>
      <c r="NRK36" s="273" t="e">
        <f t="shared" ref="NRK36" si="9929">+CONCATENATE(NRL36,NRN36)</f>
        <v>#REF!</v>
      </c>
      <c r="NRL36" s="273" t="e">
        <f t="shared" ref="NRL36" si="9930">+CONCATENATE(NRM36,NRO36)</f>
        <v>#REF!</v>
      </c>
      <c r="NRM36" s="273" t="e">
        <f t="shared" ref="NRM36" si="9931">+CONCATENATE(NRN36,NRP36)</f>
        <v>#REF!</v>
      </c>
      <c r="NRN36" s="273" t="e">
        <f t="shared" ref="NRN36" si="9932">+CONCATENATE(NRO36,NRQ36)</f>
        <v>#REF!</v>
      </c>
      <c r="NRO36" s="273" t="e">
        <f t="shared" ref="NRO36" si="9933">+CONCATENATE(NRP36,NRR36)</f>
        <v>#REF!</v>
      </c>
      <c r="NRP36" s="273" t="e">
        <f t="shared" ref="NRP36" si="9934">+CONCATENATE(NRQ36,NRS36)</f>
        <v>#REF!</v>
      </c>
      <c r="NRQ36" s="273" t="e">
        <f t="shared" ref="NRQ36" si="9935">+CONCATENATE(NRR36,NRT36)</f>
        <v>#REF!</v>
      </c>
      <c r="NRR36" s="273" t="e">
        <f t="shared" ref="NRR36" si="9936">+CONCATENATE(NRS36,NRU36)</f>
        <v>#REF!</v>
      </c>
      <c r="NRS36" s="273" t="e">
        <f t="shared" ref="NRS36" si="9937">+CONCATENATE(NRT36,NRV36)</f>
        <v>#REF!</v>
      </c>
      <c r="NRT36" s="273" t="e">
        <f t="shared" ref="NRT36" si="9938">+CONCATENATE(NRU36,NRW36)</f>
        <v>#REF!</v>
      </c>
      <c r="NRU36" s="273" t="e">
        <f t="shared" ref="NRU36" si="9939">+CONCATENATE(NRV36,NRX36)</f>
        <v>#REF!</v>
      </c>
      <c r="NRV36" s="273" t="e">
        <f t="shared" ref="NRV36" si="9940">+CONCATENATE(NRW36,NRY36)</f>
        <v>#REF!</v>
      </c>
      <c r="NRW36" s="273" t="e">
        <f t="shared" ref="NRW36" si="9941">+CONCATENATE(NRX36,NRZ36)</f>
        <v>#REF!</v>
      </c>
      <c r="NRX36" s="273" t="e">
        <f t="shared" ref="NRX36" si="9942">+CONCATENATE(NRY36,NSA36)</f>
        <v>#REF!</v>
      </c>
      <c r="NRY36" s="273" t="e">
        <f t="shared" ref="NRY36" si="9943">+CONCATENATE(NRZ36,NSB36)</f>
        <v>#REF!</v>
      </c>
      <c r="NRZ36" s="273" t="e">
        <f t="shared" ref="NRZ36" si="9944">+CONCATENATE(NSA36,NSC36)</f>
        <v>#REF!</v>
      </c>
      <c r="NSA36" s="273" t="e">
        <f t="shared" ref="NSA36" si="9945">+CONCATENATE(NSB36,NSD36)</f>
        <v>#REF!</v>
      </c>
      <c r="NSB36" s="273" t="e">
        <f t="shared" ref="NSB36" si="9946">+CONCATENATE(NSC36,NSE36)</f>
        <v>#REF!</v>
      </c>
      <c r="NSC36" s="273" t="e">
        <f t="shared" ref="NSC36" si="9947">+CONCATENATE(NSD36,NSF36)</f>
        <v>#REF!</v>
      </c>
      <c r="NSD36" s="273" t="e">
        <f t="shared" ref="NSD36" si="9948">+CONCATENATE(NSE36,NSG36)</f>
        <v>#REF!</v>
      </c>
      <c r="NSE36" s="273" t="e">
        <f t="shared" ref="NSE36" si="9949">+CONCATENATE(NSF36,NSH36)</f>
        <v>#REF!</v>
      </c>
      <c r="NSF36" s="273" t="e">
        <f t="shared" ref="NSF36" si="9950">+CONCATENATE(NSG36,NSI36)</f>
        <v>#REF!</v>
      </c>
      <c r="NSG36" s="273" t="e">
        <f t="shared" ref="NSG36" si="9951">+CONCATENATE(NSH36,NSJ36)</f>
        <v>#REF!</v>
      </c>
      <c r="NSH36" s="273" t="e">
        <f t="shared" ref="NSH36" si="9952">+CONCATENATE(NSI36,NSK36)</f>
        <v>#REF!</v>
      </c>
      <c r="NSI36" s="273" t="e">
        <f t="shared" ref="NSI36" si="9953">+CONCATENATE(NSJ36,NSL36)</f>
        <v>#REF!</v>
      </c>
      <c r="NSJ36" s="273" t="e">
        <f t="shared" ref="NSJ36" si="9954">+CONCATENATE(NSK36,NSM36)</f>
        <v>#REF!</v>
      </c>
      <c r="NSK36" s="273" t="e">
        <f t="shared" ref="NSK36" si="9955">+CONCATENATE(NSL36,NSN36)</f>
        <v>#REF!</v>
      </c>
      <c r="NSL36" s="273" t="e">
        <f t="shared" ref="NSL36" si="9956">+CONCATENATE(NSM36,NSO36)</f>
        <v>#REF!</v>
      </c>
      <c r="NSM36" s="273" t="e">
        <f t="shared" ref="NSM36" si="9957">+CONCATENATE(NSN36,NSP36)</f>
        <v>#REF!</v>
      </c>
      <c r="NSN36" s="273" t="e">
        <f t="shared" ref="NSN36" si="9958">+CONCATENATE(NSO36,NSQ36)</f>
        <v>#REF!</v>
      </c>
      <c r="NSO36" s="273" t="e">
        <f t="shared" ref="NSO36" si="9959">+CONCATENATE(NSP36,NSR36)</f>
        <v>#REF!</v>
      </c>
      <c r="NSP36" s="273" t="e">
        <f t="shared" ref="NSP36" si="9960">+CONCATENATE(NSQ36,NSS36)</f>
        <v>#REF!</v>
      </c>
      <c r="NSQ36" s="273" t="e">
        <f t="shared" ref="NSQ36" si="9961">+CONCATENATE(NSR36,NST36)</f>
        <v>#REF!</v>
      </c>
      <c r="NSR36" s="273" t="e">
        <f t="shared" ref="NSR36" si="9962">+CONCATENATE(NSS36,NSU36)</f>
        <v>#REF!</v>
      </c>
      <c r="NSS36" s="273" t="e">
        <f t="shared" ref="NSS36" si="9963">+CONCATENATE(NST36,NSV36)</f>
        <v>#REF!</v>
      </c>
      <c r="NST36" s="273" t="e">
        <f t="shared" ref="NST36" si="9964">+CONCATENATE(NSU36,NSW36)</f>
        <v>#REF!</v>
      </c>
      <c r="NSU36" s="273" t="e">
        <f t="shared" ref="NSU36" si="9965">+CONCATENATE(NSV36,NSX36)</f>
        <v>#REF!</v>
      </c>
      <c r="NSV36" s="273" t="e">
        <f t="shared" ref="NSV36" si="9966">+CONCATENATE(NSW36,NSY36)</f>
        <v>#REF!</v>
      </c>
      <c r="NSW36" s="273" t="e">
        <f t="shared" ref="NSW36" si="9967">+CONCATENATE(NSX36,NSZ36)</f>
        <v>#REF!</v>
      </c>
      <c r="NSX36" s="273" t="e">
        <f t="shared" ref="NSX36" si="9968">+CONCATENATE(NSY36,NTA36)</f>
        <v>#REF!</v>
      </c>
      <c r="NSY36" s="273" t="e">
        <f t="shared" ref="NSY36" si="9969">+CONCATENATE(NSZ36,NTB36)</f>
        <v>#REF!</v>
      </c>
      <c r="NSZ36" s="273" t="e">
        <f t="shared" ref="NSZ36" si="9970">+CONCATENATE(NTA36,NTC36)</f>
        <v>#REF!</v>
      </c>
      <c r="NTA36" s="273" t="e">
        <f t="shared" ref="NTA36" si="9971">+CONCATENATE(NTB36,NTD36)</f>
        <v>#REF!</v>
      </c>
      <c r="NTB36" s="273" t="e">
        <f t="shared" ref="NTB36" si="9972">+CONCATENATE(NTC36,NTE36)</f>
        <v>#REF!</v>
      </c>
      <c r="NTC36" s="273" t="e">
        <f t="shared" ref="NTC36" si="9973">+CONCATENATE(NTD36,NTF36)</f>
        <v>#REF!</v>
      </c>
      <c r="NTD36" s="273" t="e">
        <f t="shared" ref="NTD36" si="9974">+CONCATENATE(NTE36,NTG36)</f>
        <v>#REF!</v>
      </c>
      <c r="NTE36" s="273" t="e">
        <f t="shared" ref="NTE36" si="9975">+CONCATENATE(NTF36,NTH36)</f>
        <v>#REF!</v>
      </c>
      <c r="NTF36" s="273" t="e">
        <f t="shared" ref="NTF36" si="9976">+CONCATENATE(NTG36,NTI36)</f>
        <v>#REF!</v>
      </c>
      <c r="NTG36" s="273" t="e">
        <f t="shared" ref="NTG36" si="9977">+CONCATENATE(NTH36,NTJ36)</f>
        <v>#REF!</v>
      </c>
      <c r="NTH36" s="273" t="e">
        <f t="shared" ref="NTH36" si="9978">+CONCATENATE(NTI36,NTK36)</f>
        <v>#REF!</v>
      </c>
      <c r="NTI36" s="273" t="e">
        <f t="shared" ref="NTI36" si="9979">+CONCATENATE(NTJ36,NTL36)</f>
        <v>#REF!</v>
      </c>
      <c r="NTJ36" s="273" t="e">
        <f t="shared" ref="NTJ36" si="9980">+CONCATENATE(NTK36,NTM36)</f>
        <v>#REF!</v>
      </c>
      <c r="NTK36" s="273" t="e">
        <f t="shared" ref="NTK36" si="9981">+CONCATENATE(NTL36,NTN36)</f>
        <v>#REF!</v>
      </c>
      <c r="NTL36" s="273" t="e">
        <f t="shared" ref="NTL36" si="9982">+CONCATENATE(NTM36,NTO36)</f>
        <v>#REF!</v>
      </c>
      <c r="NTM36" s="273" t="e">
        <f t="shared" ref="NTM36" si="9983">+CONCATENATE(NTN36,NTP36)</f>
        <v>#REF!</v>
      </c>
      <c r="NTN36" s="273" t="e">
        <f t="shared" ref="NTN36" si="9984">+CONCATENATE(NTO36,NTQ36)</f>
        <v>#REF!</v>
      </c>
      <c r="NTO36" s="273" t="e">
        <f t="shared" ref="NTO36" si="9985">+CONCATENATE(NTP36,NTR36)</f>
        <v>#REF!</v>
      </c>
      <c r="NTP36" s="273" t="e">
        <f t="shared" ref="NTP36" si="9986">+CONCATENATE(NTQ36,NTS36)</f>
        <v>#REF!</v>
      </c>
      <c r="NTQ36" s="273" t="e">
        <f t="shared" ref="NTQ36" si="9987">+CONCATENATE(NTR36,NTT36)</f>
        <v>#REF!</v>
      </c>
      <c r="NTR36" s="273" t="e">
        <f t="shared" ref="NTR36" si="9988">+CONCATENATE(NTS36,NTU36)</f>
        <v>#REF!</v>
      </c>
      <c r="NTS36" s="273" t="e">
        <f t="shared" ref="NTS36" si="9989">+CONCATENATE(NTT36,NTV36)</f>
        <v>#REF!</v>
      </c>
      <c r="NTT36" s="273" t="e">
        <f t="shared" ref="NTT36" si="9990">+CONCATENATE(NTU36,NTW36)</f>
        <v>#REF!</v>
      </c>
      <c r="NTU36" s="273" t="e">
        <f t="shared" ref="NTU36" si="9991">+CONCATENATE(NTV36,NTX36)</f>
        <v>#REF!</v>
      </c>
      <c r="NTV36" s="273" t="e">
        <f t="shared" ref="NTV36" si="9992">+CONCATENATE(NTW36,NTY36)</f>
        <v>#REF!</v>
      </c>
      <c r="NTW36" s="273" t="e">
        <f t="shared" ref="NTW36" si="9993">+CONCATENATE(NTX36,NTZ36)</f>
        <v>#REF!</v>
      </c>
      <c r="NTX36" s="273" t="e">
        <f t="shared" ref="NTX36" si="9994">+CONCATENATE(NTY36,NUA36)</f>
        <v>#REF!</v>
      </c>
      <c r="NTY36" s="273" t="e">
        <f t="shared" ref="NTY36" si="9995">+CONCATENATE(NTZ36,NUB36)</f>
        <v>#REF!</v>
      </c>
      <c r="NTZ36" s="273" t="e">
        <f t="shared" ref="NTZ36" si="9996">+CONCATENATE(NUA36,NUC36)</f>
        <v>#REF!</v>
      </c>
      <c r="NUA36" s="273" t="e">
        <f t="shared" ref="NUA36" si="9997">+CONCATENATE(NUB36,NUD36)</f>
        <v>#REF!</v>
      </c>
      <c r="NUB36" s="273" t="e">
        <f t="shared" ref="NUB36" si="9998">+CONCATENATE(NUC36,NUE36)</f>
        <v>#REF!</v>
      </c>
      <c r="NUC36" s="273" t="e">
        <f t="shared" ref="NUC36" si="9999">+CONCATENATE(NUD36,NUF36)</f>
        <v>#REF!</v>
      </c>
      <c r="NUD36" s="273" t="e">
        <f t="shared" ref="NUD36" si="10000">+CONCATENATE(NUE36,NUG36)</f>
        <v>#REF!</v>
      </c>
      <c r="NUE36" s="273" t="e">
        <f t="shared" ref="NUE36" si="10001">+CONCATENATE(NUF36,NUH36)</f>
        <v>#REF!</v>
      </c>
      <c r="NUF36" s="273" t="e">
        <f t="shared" ref="NUF36" si="10002">+CONCATENATE(NUG36,NUI36)</f>
        <v>#REF!</v>
      </c>
      <c r="NUG36" s="273" t="e">
        <f t="shared" ref="NUG36" si="10003">+CONCATENATE(NUH36,NUJ36)</f>
        <v>#REF!</v>
      </c>
      <c r="NUH36" s="273" t="e">
        <f t="shared" ref="NUH36" si="10004">+CONCATENATE(NUI36,NUK36)</f>
        <v>#REF!</v>
      </c>
      <c r="NUI36" s="273" t="e">
        <f t="shared" ref="NUI36" si="10005">+CONCATENATE(NUJ36,NUL36)</f>
        <v>#REF!</v>
      </c>
      <c r="NUJ36" s="273" t="e">
        <f t="shared" ref="NUJ36" si="10006">+CONCATENATE(NUK36,NUM36)</f>
        <v>#REF!</v>
      </c>
      <c r="NUK36" s="273" t="e">
        <f t="shared" ref="NUK36" si="10007">+CONCATENATE(NUL36,NUN36)</f>
        <v>#REF!</v>
      </c>
      <c r="NUL36" s="273" t="e">
        <f t="shared" ref="NUL36" si="10008">+CONCATENATE(NUM36,NUO36)</f>
        <v>#REF!</v>
      </c>
      <c r="NUM36" s="273" t="e">
        <f t="shared" ref="NUM36" si="10009">+CONCATENATE(NUN36,NUP36)</f>
        <v>#REF!</v>
      </c>
      <c r="NUN36" s="273" t="e">
        <f t="shared" ref="NUN36" si="10010">+CONCATENATE(NUO36,NUQ36)</f>
        <v>#REF!</v>
      </c>
      <c r="NUO36" s="273" t="e">
        <f t="shared" ref="NUO36" si="10011">+CONCATENATE(NUP36,NUR36)</f>
        <v>#REF!</v>
      </c>
      <c r="NUP36" s="273" t="e">
        <f t="shared" ref="NUP36" si="10012">+CONCATENATE(NUQ36,NUS36)</f>
        <v>#REF!</v>
      </c>
      <c r="NUQ36" s="273" t="e">
        <f t="shared" ref="NUQ36" si="10013">+CONCATENATE(NUR36,NUT36)</f>
        <v>#REF!</v>
      </c>
      <c r="NUR36" s="273" t="e">
        <f t="shared" ref="NUR36" si="10014">+CONCATENATE(NUS36,NUU36)</f>
        <v>#REF!</v>
      </c>
      <c r="NUS36" s="273" t="e">
        <f t="shared" ref="NUS36" si="10015">+CONCATENATE(NUT36,NUV36)</f>
        <v>#REF!</v>
      </c>
      <c r="NUT36" s="273" t="e">
        <f t="shared" ref="NUT36" si="10016">+CONCATENATE(NUU36,NUW36)</f>
        <v>#REF!</v>
      </c>
      <c r="NUU36" s="273" t="e">
        <f t="shared" ref="NUU36" si="10017">+CONCATENATE(NUV36,NUX36)</f>
        <v>#REF!</v>
      </c>
      <c r="NUV36" s="273" t="e">
        <f t="shared" ref="NUV36" si="10018">+CONCATENATE(NUW36,NUY36)</f>
        <v>#REF!</v>
      </c>
      <c r="NUW36" s="273" t="e">
        <f t="shared" ref="NUW36" si="10019">+CONCATENATE(NUX36,NUZ36)</f>
        <v>#REF!</v>
      </c>
      <c r="NUX36" s="273" t="e">
        <f t="shared" ref="NUX36" si="10020">+CONCATENATE(NUY36,NVA36)</f>
        <v>#REF!</v>
      </c>
      <c r="NUY36" s="273" t="e">
        <f t="shared" ref="NUY36" si="10021">+CONCATENATE(NUZ36,NVB36)</f>
        <v>#REF!</v>
      </c>
      <c r="NUZ36" s="273" t="e">
        <f t="shared" ref="NUZ36" si="10022">+CONCATENATE(NVA36,NVC36)</f>
        <v>#REF!</v>
      </c>
      <c r="NVA36" s="273" t="e">
        <f t="shared" ref="NVA36" si="10023">+CONCATENATE(NVB36,NVD36)</f>
        <v>#REF!</v>
      </c>
      <c r="NVB36" s="273" t="e">
        <f t="shared" ref="NVB36" si="10024">+CONCATENATE(NVC36,NVE36)</f>
        <v>#REF!</v>
      </c>
      <c r="NVC36" s="273" t="e">
        <f t="shared" ref="NVC36" si="10025">+CONCATENATE(NVD36,NVF36)</f>
        <v>#REF!</v>
      </c>
      <c r="NVD36" s="273" t="e">
        <f t="shared" ref="NVD36" si="10026">+CONCATENATE(NVE36,NVG36)</f>
        <v>#REF!</v>
      </c>
      <c r="NVE36" s="273" t="e">
        <f t="shared" ref="NVE36" si="10027">+CONCATENATE(NVF36,NVH36)</f>
        <v>#REF!</v>
      </c>
      <c r="NVF36" s="273" t="e">
        <f t="shared" ref="NVF36" si="10028">+CONCATENATE(NVG36,NVI36)</f>
        <v>#REF!</v>
      </c>
      <c r="NVG36" s="273" t="e">
        <f t="shared" ref="NVG36" si="10029">+CONCATENATE(NVH36,NVJ36)</f>
        <v>#REF!</v>
      </c>
      <c r="NVH36" s="273" t="e">
        <f t="shared" ref="NVH36" si="10030">+CONCATENATE(NVI36,NVK36)</f>
        <v>#REF!</v>
      </c>
      <c r="NVI36" s="273" t="e">
        <f t="shared" ref="NVI36" si="10031">+CONCATENATE(NVJ36,NVL36)</f>
        <v>#REF!</v>
      </c>
      <c r="NVJ36" s="273" t="e">
        <f t="shared" ref="NVJ36" si="10032">+CONCATENATE(NVK36,NVM36)</f>
        <v>#REF!</v>
      </c>
      <c r="NVK36" s="273" t="e">
        <f t="shared" ref="NVK36" si="10033">+CONCATENATE(NVL36,NVN36)</f>
        <v>#REF!</v>
      </c>
      <c r="NVL36" s="273" t="e">
        <f t="shared" ref="NVL36" si="10034">+CONCATENATE(NVM36,NVO36)</f>
        <v>#REF!</v>
      </c>
      <c r="NVM36" s="273" t="e">
        <f t="shared" ref="NVM36" si="10035">+CONCATENATE(NVN36,NVP36)</f>
        <v>#REF!</v>
      </c>
      <c r="NVN36" s="273" t="e">
        <f t="shared" ref="NVN36" si="10036">+CONCATENATE(NVO36,NVQ36)</f>
        <v>#REF!</v>
      </c>
      <c r="NVO36" s="273" t="e">
        <f t="shared" ref="NVO36" si="10037">+CONCATENATE(NVP36,NVR36)</f>
        <v>#REF!</v>
      </c>
      <c r="NVP36" s="273" t="e">
        <f t="shared" ref="NVP36" si="10038">+CONCATENATE(NVQ36,NVS36)</f>
        <v>#REF!</v>
      </c>
      <c r="NVQ36" s="273" t="e">
        <f t="shared" ref="NVQ36" si="10039">+CONCATENATE(NVR36,NVT36)</f>
        <v>#REF!</v>
      </c>
      <c r="NVR36" s="273" t="e">
        <f t="shared" ref="NVR36" si="10040">+CONCATENATE(NVS36,NVU36)</f>
        <v>#REF!</v>
      </c>
      <c r="NVS36" s="273" t="e">
        <f t="shared" ref="NVS36" si="10041">+CONCATENATE(NVT36,NVV36)</f>
        <v>#REF!</v>
      </c>
      <c r="NVT36" s="273" t="e">
        <f t="shared" ref="NVT36" si="10042">+CONCATENATE(NVU36,NVW36)</f>
        <v>#REF!</v>
      </c>
      <c r="NVU36" s="273" t="e">
        <f t="shared" ref="NVU36" si="10043">+CONCATENATE(NVV36,NVX36)</f>
        <v>#REF!</v>
      </c>
      <c r="NVV36" s="273" t="e">
        <f t="shared" ref="NVV36" si="10044">+CONCATENATE(NVW36,NVY36)</f>
        <v>#REF!</v>
      </c>
      <c r="NVW36" s="273" t="e">
        <f t="shared" ref="NVW36" si="10045">+CONCATENATE(NVX36,NVZ36)</f>
        <v>#REF!</v>
      </c>
      <c r="NVX36" s="273" t="e">
        <f t="shared" ref="NVX36" si="10046">+CONCATENATE(NVY36,NWA36)</f>
        <v>#REF!</v>
      </c>
      <c r="NVY36" s="273" t="e">
        <f t="shared" ref="NVY36" si="10047">+CONCATENATE(NVZ36,NWB36)</f>
        <v>#REF!</v>
      </c>
      <c r="NVZ36" s="273" t="e">
        <f t="shared" ref="NVZ36" si="10048">+CONCATENATE(NWA36,NWC36)</f>
        <v>#REF!</v>
      </c>
      <c r="NWA36" s="273" t="e">
        <f t="shared" ref="NWA36" si="10049">+CONCATENATE(NWB36,NWD36)</f>
        <v>#REF!</v>
      </c>
      <c r="NWB36" s="273" t="e">
        <f t="shared" ref="NWB36" si="10050">+CONCATENATE(NWC36,NWE36)</f>
        <v>#REF!</v>
      </c>
      <c r="NWC36" s="273" t="e">
        <f t="shared" ref="NWC36" si="10051">+CONCATENATE(NWD36,NWF36)</f>
        <v>#REF!</v>
      </c>
      <c r="NWD36" s="273" t="e">
        <f t="shared" ref="NWD36" si="10052">+CONCATENATE(NWE36,NWG36)</f>
        <v>#REF!</v>
      </c>
      <c r="NWE36" s="273" t="e">
        <f t="shared" ref="NWE36" si="10053">+CONCATENATE(NWF36,NWH36)</f>
        <v>#REF!</v>
      </c>
      <c r="NWF36" s="273" t="e">
        <f t="shared" ref="NWF36" si="10054">+CONCATENATE(NWG36,NWI36)</f>
        <v>#REF!</v>
      </c>
      <c r="NWG36" s="273" t="e">
        <f t="shared" ref="NWG36" si="10055">+CONCATENATE(NWH36,NWJ36)</f>
        <v>#REF!</v>
      </c>
      <c r="NWH36" s="273" t="e">
        <f t="shared" ref="NWH36" si="10056">+CONCATENATE(NWI36,NWK36)</f>
        <v>#REF!</v>
      </c>
      <c r="NWI36" s="273" t="e">
        <f t="shared" ref="NWI36" si="10057">+CONCATENATE(NWJ36,NWL36)</f>
        <v>#REF!</v>
      </c>
      <c r="NWJ36" s="273" t="e">
        <f t="shared" ref="NWJ36" si="10058">+CONCATENATE(NWK36,NWM36)</f>
        <v>#REF!</v>
      </c>
      <c r="NWK36" s="273" t="e">
        <f t="shared" ref="NWK36" si="10059">+CONCATENATE(NWL36,NWN36)</f>
        <v>#REF!</v>
      </c>
      <c r="NWL36" s="273" t="e">
        <f t="shared" ref="NWL36" si="10060">+CONCATENATE(NWM36,NWO36)</f>
        <v>#REF!</v>
      </c>
      <c r="NWM36" s="273" t="e">
        <f t="shared" ref="NWM36" si="10061">+CONCATENATE(NWN36,NWP36)</f>
        <v>#REF!</v>
      </c>
      <c r="NWN36" s="273" t="e">
        <f t="shared" ref="NWN36" si="10062">+CONCATENATE(NWO36,NWQ36)</f>
        <v>#REF!</v>
      </c>
      <c r="NWO36" s="273" t="e">
        <f t="shared" ref="NWO36" si="10063">+CONCATENATE(NWP36,NWR36)</f>
        <v>#REF!</v>
      </c>
      <c r="NWP36" s="273" t="e">
        <f t="shared" ref="NWP36" si="10064">+CONCATENATE(NWQ36,NWS36)</f>
        <v>#REF!</v>
      </c>
      <c r="NWQ36" s="273" t="e">
        <f t="shared" ref="NWQ36" si="10065">+CONCATENATE(NWR36,NWT36)</f>
        <v>#REF!</v>
      </c>
      <c r="NWR36" s="273" t="e">
        <f t="shared" ref="NWR36" si="10066">+CONCATENATE(NWS36,NWU36)</f>
        <v>#REF!</v>
      </c>
      <c r="NWS36" s="273" t="e">
        <f t="shared" ref="NWS36" si="10067">+CONCATENATE(NWT36,NWV36)</f>
        <v>#REF!</v>
      </c>
      <c r="NWT36" s="273" t="e">
        <f t="shared" ref="NWT36" si="10068">+CONCATENATE(NWU36,NWW36)</f>
        <v>#REF!</v>
      </c>
      <c r="NWU36" s="273" t="e">
        <f t="shared" ref="NWU36" si="10069">+CONCATENATE(NWV36,NWX36)</f>
        <v>#REF!</v>
      </c>
      <c r="NWV36" s="273" t="e">
        <f t="shared" ref="NWV36" si="10070">+CONCATENATE(NWW36,NWY36)</f>
        <v>#REF!</v>
      </c>
      <c r="NWW36" s="273" t="e">
        <f t="shared" ref="NWW36" si="10071">+CONCATENATE(NWX36,NWZ36)</f>
        <v>#REF!</v>
      </c>
      <c r="NWX36" s="273" t="e">
        <f t="shared" ref="NWX36" si="10072">+CONCATENATE(NWY36,NXA36)</f>
        <v>#REF!</v>
      </c>
      <c r="NWY36" s="273" t="e">
        <f t="shared" ref="NWY36" si="10073">+CONCATENATE(NWZ36,NXB36)</f>
        <v>#REF!</v>
      </c>
      <c r="NWZ36" s="273" t="e">
        <f t="shared" ref="NWZ36" si="10074">+CONCATENATE(NXA36,NXC36)</f>
        <v>#REF!</v>
      </c>
      <c r="NXA36" s="273" t="e">
        <f t="shared" ref="NXA36" si="10075">+CONCATENATE(NXB36,NXD36)</f>
        <v>#REF!</v>
      </c>
      <c r="NXB36" s="273" t="e">
        <f t="shared" ref="NXB36" si="10076">+CONCATENATE(NXC36,NXE36)</f>
        <v>#REF!</v>
      </c>
      <c r="NXC36" s="273" t="e">
        <f t="shared" ref="NXC36" si="10077">+CONCATENATE(NXD36,NXF36)</f>
        <v>#REF!</v>
      </c>
      <c r="NXD36" s="273" t="e">
        <f t="shared" ref="NXD36" si="10078">+CONCATENATE(NXE36,NXG36)</f>
        <v>#REF!</v>
      </c>
      <c r="NXE36" s="273" t="e">
        <f t="shared" ref="NXE36" si="10079">+CONCATENATE(NXF36,NXH36)</f>
        <v>#REF!</v>
      </c>
      <c r="NXF36" s="273" t="e">
        <f t="shared" ref="NXF36" si="10080">+CONCATENATE(NXG36,NXI36)</f>
        <v>#REF!</v>
      </c>
      <c r="NXG36" s="273" t="e">
        <f t="shared" ref="NXG36" si="10081">+CONCATENATE(NXH36,NXJ36)</f>
        <v>#REF!</v>
      </c>
      <c r="NXH36" s="273" t="e">
        <f t="shared" ref="NXH36" si="10082">+CONCATENATE(NXI36,NXK36)</f>
        <v>#REF!</v>
      </c>
      <c r="NXI36" s="273" t="e">
        <f t="shared" ref="NXI36" si="10083">+CONCATENATE(NXJ36,NXL36)</f>
        <v>#REF!</v>
      </c>
      <c r="NXJ36" s="273" t="e">
        <f t="shared" ref="NXJ36" si="10084">+CONCATENATE(NXK36,NXM36)</f>
        <v>#REF!</v>
      </c>
      <c r="NXK36" s="273" t="e">
        <f t="shared" ref="NXK36" si="10085">+CONCATENATE(NXL36,NXN36)</f>
        <v>#REF!</v>
      </c>
      <c r="NXL36" s="273" t="e">
        <f t="shared" ref="NXL36" si="10086">+CONCATENATE(NXM36,NXO36)</f>
        <v>#REF!</v>
      </c>
      <c r="NXM36" s="273" t="e">
        <f t="shared" ref="NXM36" si="10087">+CONCATENATE(NXN36,NXP36)</f>
        <v>#REF!</v>
      </c>
      <c r="NXN36" s="273" t="e">
        <f t="shared" ref="NXN36" si="10088">+CONCATENATE(NXO36,NXQ36)</f>
        <v>#REF!</v>
      </c>
      <c r="NXO36" s="273" t="e">
        <f t="shared" ref="NXO36" si="10089">+CONCATENATE(NXP36,NXR36)</f>
        <v>#REF!</v>
      </c>
      <c r="NXP36" s="273" t="e">
        <f t="shared" ref="NXP36" si="10090">+CONCATENATE(NXQ36,NXS36)</f>
        <v>#REF!</v>
      </c>
      <c r="NXQ36" s="273" t="e">
        <f t="shared" ref="NXQ36" si="10091">+CONCATENATE(NXR36,NXT36)</f>
        <v>#REF!</v>
      </c>
      <c r="NXR36" s="273" t="e">
        <f t="shared" ref="NXR36" si="10092">+CONCATENATE(NXS36,NXU36)</f>
        <v>#REF!</v>
      </c>
      <c r="NXS36" s="273" t="e">
        <f t="shared" ref="NXS36" si="10093">+CONCATENATE(NXT36,NXV36)</f>
        <v>#REF!</v>
      </c>
      <c r="NXT36" s="273" t="e">
        <f t="shared" ref="NXT36" si="10094">+CONCATENATE(NXU36,NXW36)</f>
        <v>#REF!</v>
      </c>
      <c r="NXU36" s="273" t="e">
        <f t="shared" ref="NXU36" si="10095">+CONCATENATE(NXV36,NXX36)</f>
        <v>#REF!</v>
      </c>
      <c r="NXV36" s="273" t="e">
        <f t="shared" ref="NXV36" si="10096">+CONCATENATE(NXW36,NXY36)</f>
        <v>#REF!</v>
      </c>
      <c r="NXW36" s="273" t="e">
        <f t="shared" ref="NXW36" si="10097">+CONCATENATE(NXX36,NXZ36)</f>
        <v>#REF!</v>
      </c>
      <c r="NXX36" s="273" t="e">
        <f t="shared" ref="NXX36" si="10098">+CONCATENATE(NXY36,NYA36)</f>
        <v>#REF!</v>
      </c>
      <c r="NXY36" s="273" t="e">
        <f t="shared" ref="NXY36" si="10099">+CONCATENATE(NXZ36,NYB36)</f>
        <v>#REF!</v>
      </c>
      <c r="NXZ36" s="273" t="e">
        <f t="shared" ref="NXZ36" si="10100">+CONCATENATE(NYA36,NYC36)</f>
        <v>#REF!</v>
      </c>
      <c r="NYA36" s="273" t="e">
        <f t="shared" ref="NYA36" si="10101">+CONCATENATE(NYB36,NYD36)</f>
        <v>#REF!</v>
      </c>
      <c r="NYB36" s="273" t="e">
        <f t="shared" ref="NYB36" si="10102">+CONCATENATE(NYC36,NYE36)</f>
        <v>#REF!</v>
      </c>
      <c r="NYC36" s="273" t="e">
        <f t="shared" ref="NYC36" si="10103">+CONCATENATE(NYD36,NYF36)</f>
        <v>#REF!</v>
      </c>
      <c r="NYD36" s="273" t="e">
        <f t="shared" ref="NYD36" si="10104">+CONCATENATE(NYE36,NYG36)</f>
        <v>#REF!</v>
      </c>
      <c r="NYE36" s="273" t="e">
        <f t="shared" ref="NYE36" si="10105">+CONCATENATE(NYF36,NYH36)</f>
        <v>#REF!</v>
      </c>
      <c r="NYF36" s="273" t="e">
        <f t="shared" ref="NYF36" si="10106">+CONCATENATE(NYG36,NYI36)</f>
        <v>#REF!</v>
      </c>
      <c r="NYG36" s="273" t="e">
        <f t="shared" ref="NYG36" si="10107">+CONCATENATE(NYH36,NYJ36)</f>
        <v>#REF!</v>
      </c>
      <c r="NYH36" s="273" t="e">
        <f t="shared" ref="NYH36" si="10108">+CONCATENATE(NYI36,NYK36)</f>
        <v>#REF!</v>
      </c>
      <c r="NYI36" s="273" t="e">
        <f t="shared" ref="NYI36" si="10109">+CONCATENATE(NYJ36,NYL36)</f>
        <v>#REF!</v>
      </c>
      <c r="NYJ36" s="273" t="e">
        <f t="shared" ref="NYJ36" si="10110">+CONCATENATE(NYK36,NYM36)</f>
        <v>#REF!</v>
      </c>
      <c r="NYK36" s="273" t="e">
        <f t="shared" ref="NYK36" si="10111">+CONCATENATE(NYL36,NYN36)</f>
        <v>#REF!</v>
      </c>
      <c r="NYL36" s="273" t="e">
        <f t="shared" ref="NYL36" si="10112">+CONCATENATE(NYM36,NYO36)</f>
        <v>#REF!</v>
      </c>
      <c r="NYM36" s="273" t="e">
        <f t="shared" ref="NYM36" si="10113">+CONCATENATE(NYN36,NYP36)</f>
        <v>#REF!</v>
      </c>
      <c r="NYN36" s="273" t="e">
        <f t="shared" ref="NYN36" si="10114">+CONCATENATE(NYO36,NYQ36)</f>
        <v>#REF!</v>
      </c>
      <c r="NYO36" s="273" t="e">
        <f t="shared" ref="NYO36" si="10115">+CONCATENATE(NYP36,NYR36)</f>
        <v>#REF!</v>
      </c>
      <c r="NYP36" s="273" t="e">
        <f t="shared" ref="NYP36" si="10116">+CONCATENATE(NYQ36,NYS36)</f>
        <v>#REF!</v>
      </c>
      <c r="NYQ36" s="273" t="e">
        <f t="shared" ref="NYQ36" si="10117">+CONCATENATE(NYR36,NYT36)</f>
        <v>#REF!</v>
      </c>
      <c r="NYR36" s="273" t="e">
        <f t="shared" ref="NYR36" si="10118">+CONCATENATE(NYS36,NYU36)</f>
        <v>#REF!</v>
      </c>
      <c r="NYS36" s="273" t="e">
        <f t="shared" ref="NYS36" si="10119">+CONCATENATE(NYT36,NYV36)</f>
        <v>#REF!</v>
      </c>
      <c r="NYT36" s="273" t="e">
        <f t="shared" ref="NYT36" si="10120">+CONCATENATE(NYU36,NYW36)</f>
        <v>#REF!</v>
      </c>
      <c r="NYU36" s="273" t="e">
        <f t="shared" ref="NYU36" si="10121">+CONCATENATE(NYV36,NYX36)</f>
        <v>#REF!</v>
      </c>
      <c r="NYV36" s="273" t="e">
        <f t="shared" ref="NYV36" si="10122">+CONCATENATE(NYW36,NYY36)</f>
        <v>#REF!</v>
      </c>
      <c r="NYW36" s="273" t="e">
        <f t="shared" ref="NYW36" si="10123">+CONCATENATE(NYX36,NYZ36)</f>
        <v>#REF!</v>
      </c>
      <c r="NYX36" s="273" t="e">
        <f t="shared" ref="NYX36" si="10124">+CONCATENATE(NYY36,NZA36)</f>
        <v>#REF!</v>
      </c>
      <c r="NYY36" s="273" t="e">
        <f t="shared" ref="NYY36" si="10125">+CONCATENATE(NYZ36,NZB36)</f>
        <v>#REF!</v>
      </c>
      <c r="NYZ36" s="273" t="e">
        <f t="shared" ref="NYZ36" si="10126">+CONCATENATE(NZA36,NZC36)</f>
        <v>#REF!</v>
      </c>
      <c r="NZA36" s="273" t="e">
        <f t="shared" ref="NZA36" si="10127">+CONCATENATE(NZB36,NZD36)</f>
        <v>#REF!</v>
      </c>
      <c r="NZB36" s="273" t="e">
        <f t="shared" ref="NZB36" si="10128">+CONCATENATE(NZC36,NZE36)</f>
        <v>#REF!</v>
      </c>
      <c r="NZC36" s="273" t="e">
        <f t="shared" ref="NZC36" si="10129">+CONCATENATE(NZD36,NZF36)</f>
        <v>#REF!</v>
      </c>
      <c r="NZD36" s="273" t="e">
        <f t="shared" ref="NZD36" si="10130">+CONCATENATE(NZE36,NZG36)</f>
        <v>#REF!</v>
      </c>
      <c r="NZE36" s="273" t="e">
        <f t="shared" ref="NZE36" si="10131">+CONCATENATE(NZF36,NZH36)</f>
        <v>#REF!</v>
      </c>
      <c r="NZF36" s="273" t="e">
        <f t="shared" ref="NZF36" si="10132">+CONCATENATE(NZG36,NZI36)</f>
        <v>#REF!</v>
      </c>
      <c r="NZG36" s="273" t="e">
        <f t="shared" ref="NZG36" si="10133">+CONCATENATE(NZH36,NZJ36)</f>
        <v>#REF!</v>
      </c>
      <c r="NZH36" s="273" t="e">
        <f t="shared" ref="NZH36" si="10134">+CONCATENATE(NZI36,NZK36)</f>
        <v>#REF!</v>
      </c>
      <c r="NZI36" s="273" t="e">
        <f t="shared" ref="NZI36" si="10135">+CONCATENATE(NZJ36,NZL36)</f>
        <v>#REF!</v>
      </c>
      <c r="NZJ36" s="273" t="e">
        <f t="shared" ref="NZJ36" si="10136">+CONCATENATE(NZK36,NZM36)</f>
        <v>#REF!</v>
      </c>
      <c r="NZK36" s="273" t="e">
        <f t="shared" ref="NZK36" si="10137">+CONCATENATE(NZL36,NZN36)</f>
        <v>#REF!</v>
      </c>
      <c r="NZL36" s="273" t="e">
        <f t="shared" ref="NZL36" si="10138">+CONCATENATE(NZM36,NZO36)</f>
        <v>#REF!</v>
      </c>
      <c r="NZM36" s="273" t="e">
        <f t="shared" ref="NZM36" si="10139">+CONCATENATE(NZN36,NZP36)</f>
        <v>#REF!</v>
      </c>
      <c r="NZN36" s="273" t="e">
        <f t="shared" ref="NZN36" si="10140">+CONCATENATE(NZO36,NZQ36)</f>
        <v>#REF!</v>
      </c>
      <c r="NZO36" s="273" t="e">
        <f t="shared" ref="NZO36" si="10141">+CONCATENATE(NZP36,NZR36)</f>
        <v>#REF!</v>
      </c>
      <c r="NZP36" s="273" t="e">
        <f t="shared" ref="NZP36" si="10142">+CONCATENATE(NZQ36,NZS36)</f>
        <v>#REF!</v>
      </c>
      <c r="NZQ36" s="273" t="e">
        <f t="shared" ref="NZQ36" si="10143">+CONCATENATE(NZR36,NZT36)</f>
        <v>#REF!</v>
      </c>
      <c r="NZR36" s="273" t="e">
        <f t="shared" ref="NZR36" si="10144">+CONCATENATE(NZS36,NZU36)</f>
        <v>#REF!</v>
      </c>
      <c r="NZS36" s="273" t="e">
        <f t="shared" ref="NZS36" si="10145">+CONCATENATE(NZT36,NZV36)</f>
        <v>#REF!</v>
      </c>
      <c r="NZT36" s="273" t="e">
        <f t="shared" ref="NZT36" si="10146">+CONCATENATE(NZU36,NZW36)</f>
        <v>#REF!</v>
      </c>
      <c r="NZU36" s="273" t="e">
        <f t="shared" ref="NZU36" si="10147">+CONCATENATE(NZV36,NZX36)</f>
        <v>#REF!</v>
      </c>
      <c r="NZV36" s="273" t="e">
        <f t="shared" ref="NZV36" si="10148">+CONCATENATE(NZW36,NZY36)</f>
        <v>#REF!</v>
      </c>
      <c r="NZW36" s="273" t="e">
        <f t="shared" ref="NZW36" si="10149">+CONCATENATE(NZX36,NZZ36)</f>
        <v>#REF!</v>
      </c>
      <c r="NZX36" s="273" t="e">
        <f t="shared" ref="NZX36" si="10150">+CONCATENATE(NZY36,OAA36)</f>
        <v>#REF!</v>
      </c>
      <c r="NZY36" s="273" t="e">
        <f t="shared" ref="NZY36" si="10151">+CONCATENATE(NZZ36,OAB36)</f>
        <v>#REF!</v>
      </c>
      <c r="NZZ36" s="273" t="e">
        <f t="shared" ref="NZZ36" si="10152">+CONCATENATE(OAA36,OAC36)</f>
        <v>#REF!</v>
      </c>
      <c r="OAA36" s="273" t="e">
        <f t="shared" ref="OAA36" si="10153">+CONCATENATE(OAB36,OAD36)</f>
        <v>#REF!</v>
      </c>
      <c r="OAB36" s="273" t="e">
        <f t="shared" ref="OAB36" si="10154">+CONCATENATE(OAC36,OAE36)</f>
        <v>#REF!</v>
      </c>
      <c r="OAC36" s="273" t="e">
        <f t="shared" ref="OAC36" si="10155">+CONCATENATE(OAD36,OAF36)</f>
        <v>#REF!</v>
      </c>
      <c r="OAD36" s="273" t="e">
        <f t="shared" ref="OAD36" si="10156">+CONCATENATE(OAE36,OAG36)</f>
        <v>#REF!</v>
      </c>
      <c r="OAE36" s="273" t="e">
        <f t="shared" ref="OAE36" si="10157">+CONCATENATE(OAF36,OAH36)</f>
        <v>#REF!</v>
      </c>
      <c r="OAF36" s="273" t="e">
        <f t="shared" ref="OAF36" si="10158">+CONCATENATE(OAG36,OAI36)</f>
        <v>#REF!</v>
      </c>
      <c r="OAG36" s="273" t="e">
        <f t="shared" ref="OAG36" si="10159">+CONCATENATE(OAH36,OAJ36)</f>
        <v>#REF!</v>
      </c>
      <c r="OAH36" s="273" t="e">
        <f t="shared" ref="OAH36" si="10160">+CONCATENATE(OAI36,OAK36)</f>
        <v>#REF!</v>
      </c>
      <c r="OAI36" s="273" t="e">
        <f t="shared" ref="OAI36" si="10161">+CONCATENATE(OAJ36,OAL36)</f>
        <v>#REF!</v>
      </c>
      <c r="OAJ36" s="273" t="e">
        <f t="shared" ref="OAJ36" si="10162">+CONCATENATE(OAK36,OAM36)</f>
        <v>#REF!</v>
      </c>
      <c r="OAK36" s="273" t="e">
        <f t="shared" ref="OAK36" si="10163">+CONCATENATE(OAL36,OAN36)</f>
        <v>#REF!</v>
      </c>
      <c r="OAL36" s="273" t="e">
        <f t="shared" ref="OAL36" si="10164">+CONCATENATE(OAM36,OAO36)</f>
        <v>#REF!</v>
      </c>
      <c r="OAM36" s="273" t="e">
        <f t="shared" ref="OAM36" si="10165">+CONCATENATE(OAN36,OAP36)</f>
        <v>#REF!</v>
      </c>
      <c r="OAN36" s="273" t="e">
        <f t="shared" ref="OAN36" si="10166">+CONCATENATE(OAO36,OAQ36)</f>
        <v>#REF!</v>
      </c>
      <c r="OAO36" s="273" t="e">
        <f t="shared" ref="OAO36" si="10167">+CONCATENATE(OAP36,OAR36)</f>
        <v>#REF!</v>
      </c>
      <c r="OAP36" s="273" t="e">
        <f t="shared" ref="OAP36" si="10168">+CONCATENATE(OAQ36,OAS36)</f>
        <v>#REF!</v>
      </c>
      <c r="OAQ36" s="273" t="e">
        <f t="shared" ref="OAQ36" si="10169">+CONCATENATE(OAR36,OAT36)</f>
        <v>#REF!</v>
      </c>
      <c r="OAR36" s="273" t="e">
        <f t="shared" ref="OAR36" si="10170">+CONCATENATE(OAS36,OAU36)</f>
        <v>#REF!</v>
      </c>
      <c r="OAS36" s="273" t="e">
        <f t="shared" ref="OAS36" si="10171">+CONCATENATE(OAT36,OAV36)</f>
        <v>#REF!</v>
      </c>
      <c r="OAT36" s="273" t="e">
        <f t="shared" ref="OAT36" si="10172">+CONCATENATE(OAU36,OAW36)</f>
        <v>#REF!</v>
      </c>
      <c r="OAU36" s="273" t="e">
        <f t="shared" ref="OAU36" si="10173">+CONCATENATE(OAV36,OAX36)</f>
        <v>#REF!</v>
      </c>
      <c r="OAV36" s="273" t="e">
        <f t="shared" ref="OAV36" si="10174">+CONCATENATE(OAW36,OAY36)</f>
        <v>#REF!</v>
      </c>
      <c r="OAW36" s="273" t="e">
        <f t="shared" ref="OAW36" si="10175">+CONCATENATE(OAX36,OAZ36)</f>
        <v>#REF!</v>
      </c>
      <c r="OAX36" s="273" t="e">
        <f t="shared" ref="OAX36" si="10176">+CONCATENATE(OAY36,OBA36)</f>
        <v>#REF!</v>
      </c>
      <c r="OAY36" s="273" t="e">
        <f t="shared" ref="OAY36" si="10177">+CONCATENATE(OAZ36,OBB36)</f>
        <v>#REF!</v>
      </c>
      <c r="OAZ36" s="273" t="e">
        <f t="shared" ref="OAZ36" si="10178">+CONCATENATE(OBA36,OBC36)</f>
        <v>#REF!</v>
      </c>
      <c r="OBA36" s="273" t="e">
        <f t="shared" ref="OBA36" si="10179">+CONCATENATE(OBB36,OBD36)</f>
        <v>#REF!</v>
      </c>
      <c r="OBB36" s="273" t="e">
        <f t="shared" ref="OBB36" si="10180">+CONCATENATE(OBC36,OBE36)</f>
        <v>#REF!</v>
      </c>
      <c r="OBC36" s="273" t="e">
        <f t="shared" ref="OBC36" si="10181">+CONCATENATE(OBD36,OBF36)</f>
        <v>#REF!</v>
      </c>
      <c r="OBD36" s="273" t="e">
        <f t="shared" ref="OBD36" si="10182">+CONCATENATE(OBE36,OBG36)</f>
        <v>#REF!</v>
      </c>
      <c r="OBE36" s="273" t="e">
        <f t="shared" ref="OBE36" si="10183">+CONCATENATE(OBF36,OBH36)</f>
        <v>#REF!</v>
      </c>
      <c r="OBF36" s="273" t="e">
        <f t="shared" ref="OBF36" si="10184">+CONCATENATE(OBG36,OBI36)</f>
        <v>#REF!</v>
      </c>
      <c r="OBG36" s="273" t="e">
        <f t="shared" ref="OBG36" si="10185">+CONCATENATE(OBH36,OBJ36)</f>
        <v>#REF!</v>
      </c>
      <c r="OBH36" s="273" t="e">
        <f t="shared" ref="OBH36" si="10186">+CONCATENATE(OBI36,OBK36)</f>
        <v>#REF!</v>
      </c>
      <c r="OBI36" s="273" t="e">
        <f t="shared" ref="OBI36" si="10187">+CONCATENATE(OBJ36,OBL36)</f>
        <v>#REF!</v>
      </c>
      <c r="OBJ36" s="273" t="e">
        <f t="shared" ref="OBJ36" si="10188">+CONCATENATE(OBK36,OBM36)</f>
        <v>#REF!</v>
      </c>
      <c r="OBK36" s="273" t="e">
        <f t="shared" ref="OBK36" si="10189">+CONCATENATE(OBL36,OBN36)</f>
        <v>#REF!</v>
      </c>
      <c r="OBL36" s="273" t="e">
        <f t="shared" ref="OBL36" si="10190">+CONCATENATE(OBM36,OBO36)</f>
        <v>#REF!</v>
      </c>
      <c r="OBM36" s="273" t="e">
        <f t="shared" ref="OBM36" si="10191">+CONCATENATE(OBN36,OBP36)</f>
        <v>#REF!</v>
      </c>
      <c r="OBN36" s="273" t="e">
        <f t="shared" ref="OBN36" si="10192">+CONCATENATE(OBO36,OBQ36)</f>
        <v>#REF!</v>
      </c>
      <c r="OBO36" s="273" t="e">
        <f t="shared" ref="OBO36" si="10193">+CONCATENATE(OBP36,OBR36)</f>
        <v>#REF!</v>
      </c>
      <c r="OBP36" s="273" t="e">
        <f t="shared" ref="OBP36" si="10194">+CONCATENATE(OBQ36,OBS36)</f>
        <v>#REF!</v>
      </c>
      <c r="OBQ36" s="273" t="e">
        <f t="shared" ref="OBQ36" si="10195">+CONCATENATE(OBR36,OBT36)</f>
        <v>#REF!</v>
      </c>
      <c r="OBR36" s="273" t="e">
        <f t="shared" ref="OBR36" si="10196">+CONCATENATE(OBS36,OBU36)</f>
        <v>#REF!</v>
      </c>
      <c r="OBS36" s="273" t="e">
        <f t="shared" ref="OBS36" si="10197">+CONCATENATE(OBT36,OBV36)</f>
        <v>#REF!</v>
      </c>
      <c r="OBT36" s="273" t="e">
        <f t="shared" ref="OBT36" si="10198">+CONCATENATE(OBU36,OBW36)</f>
        <v>#REF!</v>
      </c>
      <c r="OBU36" s="273" t="e">
        <f t="shared" ref="OBU36" si="10199">+CONCATENATE(OBV36,OBX36)</f>
        <v>#REF!</v>
      </c>
      <c r="OBV36" s="273" t="e">
        <f t="shared" ref="OBV36" si="10200">+CONCATENATE(OBW36,OBY36)</f>
        <v>#REF!</v>
      </c>
      <c r="OBW36" s="273" t="e">
        <f t="shared" ref="OBW36" si="10201">+CONCATENATE(OBX36,OBZ36)</f>
        <v>#REF!</v>
      </c>
      <c r="OBX36" s="273" t="e">
        <f t="shared" ref="OBX36" si="10202">+CONCATENATE(OBY36,OCA36)</f>
        <v>#REF!</v>
      </c>
      <c r="OBY36" s="273" t="e">
        <f t="shared" ref="OBY36" si="10203">+CONCATENATE(OBZ36,OCB36)</f>
        <v>#REF!</v>
      </c>
      <c r="OBZ36" s="273" t="e">
        <f t="shared" ref="OBZ36" si="10204">+CONCATENATE(OCA36,OCC36)</f>
        <v>#REF!</v>
      </c>
      <c r="OCA36" s="273" t="e">
        <f t="shared" ref="OCA36" si="10205">+CONCATENATE(OCB36,OCD36)</f>
        <v>#REF!</v>
      </c>
      <c r="OCB36" s="273" t="e">
        <f t="shared" ref="OCB36" si="10206">+CONCATENATE(OCC36,OCE36)</f>
        <v>#REF!</v>
      </c>
      <c r="OCC36" s="273" t="e">
        <f t="shared" ref="OCC36" si="10207">+CONCATENATE(OCD36,OCF36)</f>
        <v>#REF!</v>
      </c>
      <c r="OCD36" s="273" t="e">
        <f t="shared" ref="OCD36" si="10208">+CONCATENATE(OCE36,OCG36)</f>
        <v>#REF!</v>
      </c>
      <c r="OCE36" s="273" t="e">
        <f t="shared" ref="OCE36" si="10209">+CONCATENATE(OCF36,OCH36)</f>
        <v>#REF!</v>
      </c>
      <c r="OCF36" s="273" t="e">
        <f t="shared" ref="OCF36" si="10210">+CONCATENATE(OCG36,OCI36)</f>
        <v>#REF!</v>
      </c>
      <c r="OCG36" s="273" t="e">
        <f t="shared" ref="OCG36" si="10211">+CONCATENATE(OCH36,OCJ36)</f>
        <v>#REF!</v>
      </c>
      <c r="OCH36" s="273" t="e">
        <f t="shared" ref="OCH36" si="10212">+CONCATENATE(OCI36,OCK36)</f>
        <v>#REF!</v>
      </c>
      <c r="OCI36" s="273" t="e">
        <f t="shared" ref="OCI36" si="10213">+CONCATENATE(OCJ36,OCL36)</f>
        <v>#REF!</v>
      </c>
      <c r="OCJ36" s="273" t="e">
        <f t="shared" ref="OCJ36" si="10214">+CONCATENATE(OCK36,OCM36)</f>
        <v>#REF!</v>
      </c>
      <c r="OCK36" s="273" t="e">
        <f t="shared" ref="OCK36" si="10215">+CONCATENATE(OCL36,OCN36)</f>
        <v>#REF!</v>
      </c>
      <c r="OCL36" s="273" t="e">
        <f t="shared" ref="OCL36" si="10216">+CONCATENATE(OCM36,OCO36)</f>
        <v>#REF!</v>
      </c>
      <c r="OCM36" s="273" t="e">
        <f t="shared" ref="OCM36" si="10217">+CONCATENATE(OCN36,OCP36)</f>
        <v>#REF!</v>
      </c>
      <c r="OCN36" s="273" t="e">
        <f t="shared" ref="OCN36" si="10218">+CONCATENATE(OCO36,OCQ36)</f>
        <v>#REF!</v>
      </c>
      <c r="OCO36" s="273" t="e">
        <f t="shared" ref="OCO36" si="10219">+CONCATENATE(OCP36,OCR36)</f>
        <v>#REF!</v>
      </c>
      <c r="OCP36" s="273" t="e">
        <f t="shared" ref="OCP36" si="10220">+CONCATENATE(OCQ36,OCS36)</f>
        <v>#REF!</v>
      </c>
      <c r="OCQ36" s="273" t="e">
        <f t="shared" ref="OCQ36" si="10221">+CONCATENATE(OCR36,OCT36)</f>
        <v>#REF!</v>
      </c>
      <c r="OCR36" s="273" t="e">
        <f t="shared" ref="OCR36" si="10222">+CONCATENATE(OCS36,OCU36)</f>
        <v>#REF!</v>
      </c>
      <c r="OCS36" s="273" t="e">
        <f t="shared" ref="OCS36" si="10223">+CONCATENATE(OCT36,OCV36)</f>
        <v>#REF!</v>
      </c>
      <c r="OCT36" s="273" t="e">
        <f t="shared" ref="OCT36" si="10224">+CONCATENATE(OCU36,OCW36)</f>
        <v>#REF!</v>
      </c>
      <c r="OCU36" s="273" t="e">
        <f t="shared" ref="OCU36" si="10225">+CONCATENATE(OCV36,OCX36)</f>
        <v>#REF!</v>
      </c>
      <c r="OCV36" s="273" t="e">
        <f t="shared" ref="OCV36" si="10226">+CONCATENATE(OCW36,OCY36)</f>
        <v>#REF!</v>
      </c>
      <c r="OCW36" s="273" t="e">
        <f t="shared" ref="OCW36" si="10227">+CONCATENATE(OCX36,OCZ36)</f>
        <v>#REF!</v>
      </c>
      <c r="OCX36" s="273" t="e">
        <f t="shared" ref="OCX36" si="10228">+CONCATENATE(OCY36,ODA36)</f>
        <v>#REF!</v>
      </c>
      <c r="OCY36" s="273" t="e">
        <f t="shared" ref="OCY36" si="10229">+CONCATENATE(OCZ36,ODB36)</f>
        <v>#REF!</v>
      </c>
      <c r="OCZ36" s="273" t="e">
        <f t="shared" ref="OCZ36" si="10230">+CONCATENATE(ODA36,ODC36)</f>
        <v>#REF!</v>
      </c>
      <c r="ODA36" s="273" t="e">
        <f t="shared" ref="ODA36" si="10231">+CONCATENATE(ODB36,ODD36)</f>
        <v>#REF!</v>
      </c>
      <c r="ODB36" s="273" t="e">
        <f t="shared" ref="ODB36" si="10232">+CONCATENATE(ODC36,ODE36)</f>
        <v>#REF!</v>
      </c>
      <c r="ODC36" s="273" t="e">
        <f t="shared" ref="ODC36" si="10233">+CONCATENATE(ODD36,ODF36)</f>
        <v>#REF!</v>
      </c>
      <c r="ODD36" s="273" t="e">
        <f t="shared" ref="ODD36" si="10234">+CONCATENATE(ODE36,ODG36)</f>
        <v>#REF!</v>
      </c>
      <c r="ODE36" s="273" t="e">
        <f t="shared" ref="ODE36" si="10235">+CONCATENATE(ODF36,ODH36)</f>
        <v>#REF!</v>
      </c>
      <c r="ODF36" s="273" t="e">
        <f t="shared" ref="ODF36" si="10236">+CONCATENATE(ODG36,ODI36)</f>
        <v>#REF!</v>
      </c>
      <c r="ODG36" s="273" t="e">
        <f t="shared" ref="ODG36" si="10237">+CONCATENATE(ODH36,ODJ36)</f>
        <v>#REF!</v>
      </c>
      <c r="ODH36" s="273" t="e">
        <f t="shared" ref="ODH36" si="10238">+CONCATENATE(ODI36,ODK36)</f>
        <v>#REF!</v>
      </c>
      <c r="ODI36" s="273" t="e">
        <f t="shared" ref="ODI36" si="10239">+CONCATENATE(ODJ36,ODL36)</f>
        <v>#REF!</v>
      </c>
      <c r="ODJ36" s="273" t="e">
        <f t="shared" ref="ODJ36" si="10240">+CONCATENATE(ODK36,ODM36)</f>
        <v>#REF!</v>
      </c>
      <c r="ODK36" s="273" t="e">
        <f t="shared" ref="ODK36" si="10241">+CONCATENATE(ODL36,ODN36)</f>
        <v>#REF!</v>
      </c>
      <c r="ODL36" s="273" t="e">
        <f t="shared" ref="ODL36" si="10242">+CONCATENATE(ODM36,ODO36)</f>
        <v>#REF!</v>
      </c>
      <c r="ODM36" s="273" t="e">
        <f t="shared" ref="ODM36" si="10243">+CONCATENATE(ODN36,ODP36)</f>
        <v>#REF!</v>
      </c>
      <c r="ODN36" s="273" t="e">
        <f t="shared" ref="ODN36" si="10244">+CONCATENATE(ODO36,ODQ36)</f>
        <v>#REF!</v>
      </c>
      <c r="ODO36" s="273" t="e">
        <f t="shared" ref="ODO36" si="10245">+CONCATENATE(ODP36,ODR36)</f>
        <v>#REF!</v>
      </c>
      <c r="ODP36" s="273" t="e">
        <f t="shared" ref="ODP36" si="10246">+CONCATENATE(ODQ36,ODS36)</f>
        <v>#REF!</v>
      </c>
      <c r="ODQ36" s="273" t="e">
        <f t="shared" ref="ODQ36" si="10247">+CONCATENATE(ODR36,ODT36)</f>
        <v>#REF!</v>
      </c>
      <c r="ODR36" s="273" t="e">
        <f t="shared" ref="ODR36" si="10248">+CONCATENATE(ODS36,ODU36)</f>
        <v>#REF!</v>
      </c>
      <c r="ODS36" s="273" t="e">
        <f t="shared" ref="ODS36" si="10249">+CONCATENATE(ODT36,ODV36)</f>
        <v>#REF!</v>
      </c>
      <c r="ODT36" s="273" t="e">
        <f t="shared" ref="ODT36" si="10250">+CONCATENATE(ODU36,ODW36)</f>
        <v>#REF!</v>
      </c>
      <c r="ODU36" s="273" t="e">
        <f t="shared" ref="ODU36" si="10251">+CONCATENATE(ODV36,ODX36)</f>
        <v>#REF!</v>
      </c>
      <c r="ODV36" s="273" t="e">
        <f t="shared" ref="ODV36" si="10252">+CONCATENATE(ODW36,ODY36)</f>
        <v>#REF!</v>
      </c>
      <c r="ODW36" s="273" t="e">
        <f t="shared" ref="ODW36" si="10253">+CONCATENATE(ODX36,ODZ36)</f>
        <v>#REF!</v>
      </c>
      <c r="ODX36" s="273" t="e">
        <f t="shared" ref="ODX36" si="10254">+CONCATENATE(ODY36,OEA36)</f>
        <v>#REF!</v>
      </c>
      <c r="ODY36" s="273" t="e">
        <f t="shared" ref="ODY36" si="10255">+CONCATENATE(ODZ36,OEB36)</f>
        <v>#REF!</v>
      </c>
      <c r="ODZ36" s="273" t="e">
        <f t="shared" ref="ODZ36" si="10256">+CONCATENATE(OEA36,OEC36)</f>
        <v>#REF!</v>
      </c>
      <c r="OEA36" s="273" t="e">
        <f t="shared" ref="OEA36" si="10257">+CONCATENATE(OEB36,OED36)</f>
        <v>#REF!</v>
      </c>
      <c r="OEB36" s="273" t="e">
        <f t="shared" ref="OEB36" si="10258">+CONCATENATE(OEC36,OEE36)</f>
        <v>#REF!</v>
      </c>
      <c r="OEC36" s="273" t="e">
        <f t="shared" ref="OEC36" si="10259">+CONCATENATE(OED36,OEF36)</f>
        <v>#REF!</v>
      </c>
      <c r="OED36" s="273" t="e">
        <f t="shared" ref="OED36" si="10260">+CONCATENATE(OEE36,OEG36)</f>
        <v>#REF!</v>
      </c>
      <c r="OEE36" s="273" t="e">
        <f t="shared" ref="OEE36" si="10261">+CONCATENATE(OEF36,OEH36)</f>
        <v>#REF!</v>
      </c>
      <c r="OEF36" s="273" t="e">
        <f t="shared" ref="OEF36" si="10262">+CONCATENATE(OEG36,OEI36)</f>
        <v>#REF!</v>
      </c>
      <c r="OEG36" s="273" t="e">
        <f t="shared" ref="OEG36" si="10263">+CONCATENATE(OEH36,OEJ36)</f>
        <v>#REF!</v>
      </c>
      <c r="OEH36" s="273" t="e">
        <f t="shared" ref="OEH36" si="10264">+CONCATENATE(OEI36,OEK36)</f>
        <v>#REF!</v>
      </c>
      <c r="OEI36" s="273" t="e">
        <f t="shared" ref="OEI36" si="10265">+CONCATENATE(OEJ36,OEL36)</f>
        <v>#REF!</v>
      </c>
      <c r="OEJ36" s="273" t="e">
        <f t="shared" ref="OEJ36" si="10266">+CONCATENATE(OEK36,OEM36)</f>
        <v>#REF!</v>
      </c>
      <c r="OEK36" s="273" t="e">
        <f t="shared" ref="OEK36" si="10267">+CONCATENATE(OEL36,OEN36)</f>
        <v>#REF!</v>
      </c>
      <c r="OEL36" s="273" t="e">
        <f t="shared" ref="OEL36" si="10268">+CONCATENATE(OEM36,OEO36)</f>
        <v>#REF!</v>
      </c>
      <c r="OEM36" s="273" t="e">
        <f t="shared" ref="OEM36" si="10269">+CONCATENATE(OEN36,OEP36)</f>
        <v>#REF!</v>
      </c>
      <c r="OEN36" s="273" t="e">
        <f t="shared" ref="OEN36" si="10270">+CONCATENATE(OEO36,OEQ36)</f>
        <v>#REF!</v>
      </c>
      <c r="OEO36" s="273" t="e">
        <f t="shared" ref="OEO36" si="10271">+CONCATENATE(OEP36,OER36)</f>
        <v>#REF!</v>
      </c>
      <c r="OEP36" s="273" t="e">
        <f t="shared" ref="OEP36" si="10272">+CONCATENATE(OEQ36,OES36)</f>
        <v>#REF!</v>
      </c>
      <c r="OEQ36" s="273" t="e">
        <f t="shared" ref="OEQ36" si="10273">+CONCATENATE(OER36,OET36)</f>
        <v>#REF!</v>
      </c>
      <c r="OER36" s="273" t="e">
        <f t="shared" ref="OER36" si="10274">+CONCATENATE(OES36,OEU36)</f>
        <v>#REF!</v>
      </c>
      <c r="OES36" s="273" t="e">
        <f t="shared" ref="OES36" si="10275">+CONCATENATE(OET36,OEV36)</f>
        <v>#REF!</v>
      </c>
      <c r="OET36" s="273" t="e">
        <f t="shared" ref="OET36" si="10276">+CONCATENATE(OEU36,OEW36)</f>
        <v>#REF!</v>
      </c>
      <c r="OEU36" s="273" t="e">
        <f t="shared" ref="OEU36" si="10277">+CONCATENATE(OEV36,OEX36)</f>
        <v>#REF!</v>
      </c>
      <c r="OEV36" s="273" t="e">
        <f t="shared" ref="OEV36" si="10278">+CONCATENATE(OEW36,OEY36)</f>
        <v>#REF!</v>
      </c>
      <c r="OEW36" s="273" t="e">
        <f t="shared" ref="OEW36" si="10279">+CONCATENATE(OEX36,OEZ36)</f>
        <v>#REF!</v>
      </c>
      <c r="OEX36" s="273" t="e">
        <f t="shared" ref="OEX36" si="10280">+CONCATENATE(OEY36,OFA36)</f>
        <v>#REF!</v>
      </c>
      <c r="OEY36" s="273" t="e">
        <f t="shared" ref="OEY36" si="10281">+CONCATENATE(OEZ36,OFB36)</f>
        <v>#REF!</v>
      </c>
      <c r="OEZ36" s="273" t="e">
        <f t="shared" ref="OEZ36" si="10282">+CONCATENATE(OFA36,OFC36)</f>
        <v>#REF!</v>
      </c>
      <c r="OFA36" s="273" t="e">
        <f t="shared" ref="OFA36" si="10283">+CONCATENATE(OFB36,OFD36)</f>
        <v>#REF!</v>
      </c>
      <c r="OFB36" s="273" t="e">
        <f t="shared" ref="OFB36" si="10284">+CONCATENATE(OFC36,OFE36)</f>
        <v>#REF!</v>
      </c>
      <c r="OFC36" s="273" t="e">
        <f t="shared" ref="OFC36" si="10285">+CONCATENATE(OFD36,OFF36)</f>
        <v>#REF!</v>
      </c>
      <c r="OFD36" s="273" t="e">
        <f t="shared" ref="OFD36" si="10286">+CONCATENATE(OFE36,OFG36)</f>
        <v>#REF!</v>
      </c>
      <c r="OFE36" s="273" t="e">
        <f t="shared" ref="OFE36" si="10287">+CONCATENATE(OFF36,OFH36)</f>
        <v>#REF!</v>
      </c>
      <c r="OFF36" s="273" t="e">
        <f t="shared" ref="OFF36" si="10288">+CONCATENATE(OFG36,OFI36)</f>
        <v>#REF!</v>
      </c>
      <c r="OFG36" s="273" t="e">
        <f t="shared" ref="OFG36" si="10289">+CONCATENATE(OFH36,OFJ36)</f>
        <v>#REF!</v>
      </c>
      <c r="OFH36" s="273" t="e">
        <f t="shared" ref="OFH36" si="10290">+CONCATENATE(OFI36,OFK36)</f>
        <v>#REF!</v>
      </c>
      <c r="OFI36" s="273" t="e">
        <f t="shared" ref="OFI36" si="10291">+CONCATENATE(OFJ36,OFL36)</f>
        <v>#REF!</v>
      </c>
      <c r="OFJ36" s="273" t="e">
        <f t="shared" ref="OFJ36" si="10292">+CONCATENATE(OFK36,OFM36)</f>
        <v>#REF!</v>
      </c>
      <c r="OFK36" s="273" t="e">
        <f t="shared" ref="OFK36" si="10293">+CONCATENATE(OFL36,OFN36)</f>
        <v>#REF!</v>
      </c>
      <c r="OFL36" s="273" t="e">
        <f t="shared" ref="OFL36" si="10294">+CONCATENATE(OFM36,OFO36)</f>
        <v>#REF!</v>
      </c>
      <c r="OFM36" s="273" t="e">
        <f t="shared" ref="OFM36" si="10295">+CONCATENATE(OFN36,OFP36)</f>
        <v>#REF!</v>
      </c>
      <c r="OFN36" s="273" t="e">
        <f t="shared" ref="OFN36" si="10296">+CONCATENATE(OFO36,OFQ36)</f>
        <v>#REF!</v>
      </c>
      <c r="OFO36" s="273" t="e">
        <f t="shared" ref="OFO36" si="10297">+CONCATENATE(OFP36,OFR36)</f>
        <v>#REF!</v>
      </c>
      <c r="OFP36" s="273" t="e">
        <f t="shared" ref="OFP36" si="10298">+CONCATENATE(OFQ36,OFS36)</f>
        <v>#REF!</v>
      </c>
      <c r="OFQ36" s="273" t="e">
        <f t="shared" ref="OFQ36" si="10299">+CONCATENATE(OFR36,OFT36)</f>
        <v>#REF!</v>
      </c>
      <c r="OFR36" s="273" t="e">
        <f t="shared" ref="OFR36" si="10300">+CONCATENATE(OFS36,OFU36)</f>
        <v>#REF!</v>
      </c>
      <c r="OFS36" s="273" t="e">
        <f t="shared" ref="OFS36" si="10301">+CONCATENATE(OFT36,OFV36)</f>
        <v>#REF!</v>
      </c>
      <c r="OFT36" s="273" t="e">
        <f t="shared" ref="OFT36" si="10302">+CONCATENATE(OFU36,OFW36)</f>
        <v>#REF!</v>
      </c>
      <c r="OFU36" s="273" t="e">
        <f t="shared" ref="OFU36" si="10303">+CONCATENATE(OFV36,OFX36)</f>
        <v>#REF!</v>
      </c>
      <c r="OFV36" s="273" t="e">
        <f t="shared" ref="OFV36" si="10304">+CONCATENATE(OFW36,OFY36)</f>
        <v>#REF!</v>
      </c>
      <c r="OFW36" s="273" t="e">
        <f t="shared" ref="OFW36" si="10305">+CONCATENATE(OFX36,OFZ36)</f>
        <v>#REF!</v>
      </c>
      <c r="OFX36" s="273" t="e">
        <f t="shared" ref="OFX36" si="10306">+CONCATENATE(OFY36,OGA36)</f>
        <v>#REF!</v>
      </c>
      <c r="OFY36" s="273" t="e">
        <f t="shared" ref="OFY36" si="10307">+CONCATENATE(OFZ36,OGB36)</f>
        <v>#REF!</v>
      </c>
      <c r="OFZ36" s="273" t="e">
        <f t="shared" ref="OFZ36" si="10308">+CONCATENATE(OGA36,OGC36)</f>
        <v>#REF!</v>
      </c>
      <c r="OGA36" s="273" t="e">
        <f t="shared" ref="OGA36" si="10309">+CONCATENATE(OGB36,OGD36)</f>
        <v>#REF!</v>
      </c>
      <c r="OGB36" s="273" t="e">
        <f t="shared" ref="OGB36" si="10310">+CONCATENATE(OGC36,OGE36)</f>
        <v>#REF!</v>
      </c>
      <c r="OGC36" s="273" t="e">
        <f t="shared" ref="OGC36" si="10311">+CONCATENATE(OGD36,OGF36)</f>
        <v>#REF!</v>
      </c>
      <c r="OGD36" s="273" t="e">
        <f t="shared" ref="OGD36" si="10312">+CONCATENATE(OGE36,OGG36)</f>
        <v>#REF!</v>
      </c>
      <c r="OGE36" s="273" t="e">
        <f t="shared" ref="OGE36" si="10313">+CONCATENATE(OGF36,OGH36)</f>
        <v>#REF!</v>
      </c>
      <c r="OGF36" s="273" t="e">
        <f t="shared" ref="OGF36" si="10314">+CONCATENATE(OGG36,OGI36)</f>
        <v>#REF!</v>
      </c>
      <c r="OGG36" s="273" t="e">
        <f t="shared" ref="OGG36" si="10315">+CONCATENATE(OGH36,OGJ36)</f>
        <v>#REF!</v>
      </c>
      <c r="OGH36" s="273" t="e">
        <f t="shared" ref="OGH36" si="10316">+CONCATENATE(OGI36,OGK36)</f>
        <v>#REF!</v>
      </c>
      <c r="OGI36" s="273" t="e">
        <f t="shared" ref="OGI36" si="10317">+CONCATENATE(OGJ36,OGL36)</f>
        <v>#REF!</v>
      </c>
      <c r="OGJ36" s="273" t="e">
        <f t="shared" ref="OGJ36" si="10318">+CONCATENATE(OGK36,OGM36)</f>
        <v>#REF!</v>
      </c>
      <c r="OGK36" s="273" t="e">
        <f t="shared" ref="OGK36" si="10319">+CONCATENATE(OGL36,OGN36)</f>
        <v>#REF!</v>
      </c>
      <c r="OGL36" s="273" t="e">
        <f t="shared" ref="OGL36" si="10320">+CONCATENATE(OGM36,OGO36)</f>
        <v>#REF!</v>
      </c>
      <c r="OGM36" s="273" t="e">
        <f t="shared" ref="OGM36" si="10321">+CONCATENATE(OGN36,OGP36)</f>
        <v>#REF!</v>
      </c>
      <c r="OGN36" s="273" t="e">
        <f t="shared" ref="OGN36" si="10322">+CONCATENATE(OGO36,OGQ36)</f>
        <v>#REF!</v>
      </c>
      <c r="OGO36" s="273" t="e">
        <f t="shared" ref="OGO36" si="10323">+CONCATENATE(OGP36,OGR36)</f>
        <v>#REF!</v>
      </c>
      <c r="OGP36" s="273" t="e">
        <f t="shared" ref="OGP36" si="10324">+CONCATENATE(OGQ36,OGS36)</f>
        <v>#REF!</v>
      </c>
      <c r="OGQ36" s="273" t="e">
        <f t="shared" ref="OGQ36" si="10325">+CONCATENATE(OGR36,OGT36)</f>
        <v>#REF!</v>
      </c>
      <c r="OGR36" s="273" t="e">
        <f t="shared" ref="OGR36" si="10326">+CONCATENATE(OGS36,OGU36)</f>
        <v>#REF!</v>
      </c>
      <c r="OGS36" s="273" t="e">
        <f t="shared" ref="OGS36" si="10327">+CONCATENATE(OGT36,OGV36)</f>
        <v>#REF!</v>
      </c>
      <c r="OGT36" s="273" t="e">
        <f t="shared" ref="OGT36" si="10328">+CONCATENATE(OGU36,OGW36)</f>
        <v>#REF!</v>
      </c>
      <c r="OGU36" s="273" t="e">
        <f t="shared" ref="OGU36" si="10329">+CONCATENATE(OGV36,OGX36)</f>
        <v>#REF!</v>
      </c>
      <c r="OGV36" s="273" t="e">
        <f t="shared" ref="OGV36" si="10330">+CONCATENATE(OGW36,OGY36)</f>
        <v>#REF!</v>
      </c>
      <c r="OGW36" s="273" t="e">
        <f t="shared" ref="OGW36" si="10331">+CONCATENATE(OGX36,OGZ36)</f>
        <v>#REF!</v>
      </c>
      <c r="OGX36" s="273" t="e">
        <f t="shared" ref="OGX36" si="10332">+CONCATENATE(OGY36,OHA36)</f>
        <v>#REF!</v>
      </c>
      <c r="OGY36" s="273" t="e">
        <f t="shared" ref="OGY36" si="10333">+CONCATENATE(OGZ36,OHB36)</f>
        <v>#REF!</v>
      </c>
      <c r="OGZ36" s="273" t="e">
        <f t="shared" ref="OGZ36" si="10334">+CONCATENATE(OHA36,OHC36)</f>
        <v>#REF!</v>
      </c>
      <c r="OHA36" s="273" t="e">
        <f t="shared" ref="OHA36" si="10335">+CONCATENATE(OHB36,OHD36)</f>
        <v>#REF!</v>
      </c>
      <c r="OHB36" s="273" t="e">
        <f t="shared" ref="OHB36" si="10336">+CONCATENATE(OHC36,OHE36)</f>
        <v>#REF!</v>
      </c>
      <c r="OHC36" s="273" t="e">
        <f t="shared" ref="OHC36" si="10337">+CONCATENATE(OHD36,OHF36)</f>
        <v>#REF!</v>
      </c>
      <c r="OHD36" s="273" t="e">
        <f t="shared" ref="OHD36" si="10338">+CONCATENATE(OHE36,OHG36)</f>
        <v>#REF!</v>
      </c>
      <c r="OHE36" s="273" t="e">
        <f t="shared" ref="OHE36" si="10339">+CONCATENATE(OHF36,OHH36)</f>
        <v>#REF!</v>
      </c>
      <c r="OHF36" s="273" t="e">
        <f t="shared" ref="OHF36" si="10340">+CONCATENATE(OHG36,OHI36)</f>
        <v>#REF!</v>
      </c>
      <c r="OHG36" s="273" t="e">
        <f t="shared" ref="OHG36" si="10341">+CONCATENATE(OHH36,OHJ36)</f>
        <v>#REF!</v>
      </c>
      <c r="OHH36" s="273" t="e">
        <f t="shared" ref="OHH36" si="10342">+CONCATENATE(OHI36,OHK36)</f>
        <v>#REF!</v>
      </c>
      <c r="OHI36" s="273" t="e">
        <f t="shared" ref="OHI36" si="10343">+CONCATENATE(OHJ36,OHL36)</f>
        <v>#REF!</v>
      </c>
      <c r="OHJ36" s="273" t="e">
        <f t="shared" ref="OHJ36" si="10344">+CONCATENATE(OHK36,OHM36)</f>
        <v>#REF!</v>
      </c>
      <c r="OHK36" s="273" t="e">
        <f t="shared" ref="OHK36" si="10345">+CONCATENATE(OHL36,OHN36)</f>
        <v>#REF!</v>
      </c>
      <c r="OHL36" s="273" t="e">
        <f t="shared" ref="OHL36" si="10346">+CONCATENATE(OHM36,OHO36)</f>
        <v>#REF!</v>
      </c>
      <c r="OHM36" s="273" t="e">
        <f t="shared" ref="OHM36" si="10347">+CONCATENATE(OHN36,OHP36)</f>
        <v>#REF!</v>
      </c>
      <c r="OHN36" s="273" t="e">
        <f t="shared" ref="OHN36" si="10348">+CONCATENATE(OHO36,OHQ36)</f>
        <v>#REF!</v>
      </c>
      <c r="OHO36" s="273" t="e">
        <f t="shared" ref="OHO36" si="10349">+CONCATENATE(OHP36,OHR36)</f>
        <v>#REF!</v>
      </c>
      <c r="OHP36" s="273" t="e">
        <f t="shared" ref="OHP36" si="10350">+CONCATENATE(OHQ36,OHS36)</f>
        <v>#REF!</v>
      </c>
      <c r="OHQ36" s="273" t="e">
        <f t="shared" ref="OHQ36" si="10351">+CONCATENATE(OHR36,OHT36)</f>
        <v>#REF!</v>
      </c>
      <c r="OHR36" s="273" t="e">
        <f t="shared" ref="OHR36" si="10352">+CONCATENATE(OHS36,OHU36)</f>
        <v>#REF!</v>
      </c>
      <c r="OHS36" s="273" t="e">
        <f t="shared" ref="OHS36" si="10353">+CONCATENATE(OHT36,OHV36)</f>
        <v>#REF!</v>
      </c>
      <c r="OHT36" s="273" t="e">
        <f t="shared" ref="OHT36" si="10354">+CONCATENATE(OHU36,OHW36)</f>
        <v>#REF!</v>
      </c>
      <c r="OHU36" s="273" t="e">
        <f t="shared" ref="OHU36" si="10355">+CONCATENATE(OHV36,OHX36)</f>
        <v>#REF!</v>
      </c>
      <c r="OHV36" s="273" t="e">
        <f t="shared" ref="OHV36" si="10356">+CONCATENATE(OHW36,OHY36)</f>
        <v>#REF!</v>
      </c>
      <c r="OHW36" s="273" t="e">
        <f t="shared" ref="OHW36" si="10357">+CONCATENATE(OHX36,OHZ36)</f>
        <v>#REF!</v>
      </c>
      <c r="OHX36" s="273" t="e">
        <f t="shared" ref="OHX36" si="10358">+CONCATENATE(OHY36,OIA36)</f>
        <v>#REF!</v>
      </c>
      <c r="OHY36" s="273" t="e">
        <f t="shared" ref="OHY36" si="10359">+CONCATENATE(OHZ36,OIB36)</f>
        <v>#REF!</v>
      </c>
      <c r="OHZ36" s="273" t="e">
        <f t="shared" ref="OHZ36" si="10360">+CONCATENATE(OIA36,OIC36)</f>
        <v>#REF!</v>
      </c>
      <c r="OIA36" s="273" t="e">
        <f t="shared" ref="OIA36" si="10361">+CONCATENATE(OIB36,OID36)</f>
        <v>#REF!</v>
      </c>
      <c r="OIB36" s="273" t="e">
        <f t="shared" ref="OIB36" si="10362">+CONCATENATE(OIC36,OIE36)</f>
        <v>#REF!</v>
      </c>
      <c r="OIC36" s="273" t="e">
        <f t="shared" ref="OIC36" si="10363">+CONCATENATE(OID36,OIF36)</f>
        <v>#REF!</v>
      </c>
      <c r="OID36" s="273" t="e">
        <f t="shared" ref="OID36" si="10364">+CONCATENATE(OIE36,OIG36)</f>
        <v>#REF!</v>
      </c>
      <c r="OIE36" s="273" t="e">
        <f t="shared" ref="OIE36" si="10365">+CONCATENATE(OIF36,OIH36)</f>
        <v>#REF!</v>
      </c>
      <c r="OIF36" s="273" t="e">
        <f t="shared" ref="OIF36" si="10366">+CONCATENATE(OIG36,OII36)</f>
        <v>#REF!</v>
      </c>
      <c r="OIG36" s="273" t="e">
        <f t="shared" ref="OIG36" si="10367">+CONCATENATE(OIH36,OIJ36)</f>
        <v>#REF!</v>
      </c>
      <c r="OIH36" s="273" t="e">
        <f t="shared" ref="OIH36" si="10368">+CONCATENATE(OII36,OIK36)</f>
        <v>#REF!</v>
      </c>
      <c r="OII36" s="273" t="e">
        <f t="shared" ref="OII36" si="10369">+CONCATENATE(OIJ36,OIL36)</f>
        <v>#REF!</v>
      </c>
      <c r="OIJ36" s="273" t="e">
        <f t="shared" ref="OIJ36" si="10370">+CONCATENATE(OIK36,OIM36)</f>
        <v>#REF!</v>
      </c>
      <c r="OIK36" s="273" t="e">
        <f t="shared" ref="OIK36" si="10371">+CONCATENATE(OIL36,OIN36)</f>
        <v>#REF!</v>
      </c>
      <c r="OIL36" s="273" t="e">
        <f t="shared" ref="OIL36" si="10372">+CONCATENATE(OIM36,OIO36)</f>
        <v>#REF!</v>
      </c>
      <c r="OIM36" s="273" t="e">
        <f t="shared" ref="OIM36" si="10373">+CONCATENATE(OIN36,OIP36)</f>
        <v>#REF!</v>
      </c>
      <c r="OIN36" s="273" t="e">
        <f t="shared" ref="OIN36" si="10374">+CONCATENATE(OIO36,OIQ36)</f>
        <v>#REF!</v>
      </c>
      <c r="OIO36" s="273" t="e">
        <f t="shared" ref="OIO36" si="10375">+CONCATENATE(OIP36,OIR36)</f>
        <v>#REF!</v>
      </c>
      <c r="OIP36" s="273" t="e">
        <f t="shared" ref="OIP36" si="10376">+CONCATENATE(OIQ36,OIS36)</f>
        <v>#REF!</v>
      </c>
      <c r="OIQ36" s="273" t="e">
        <f t="shared" ref="OIQ36" si="10377">+CONCATENATE(OIR36,OIT36)</f>
        <v>#REF!</v>
      </c>
      <c r="OIR36" s="273" t="e">
        <f t="shared" ref="OIR36" si="10378">+CONCATENATE(OIS36,OIU36)</f>
        <v>#REF!</v>
      </c>
      <c r="OIS36" s="273" t="e">
        <f t="shared" ref="OIS36" si="10379">+CONCATENATE(OIT36,OIV36)</f>
        <v>#REF!</v>
      </c>
      <c r="OIT36" s="273" t="e">
        <f t="shared" ref="OIT36" si="10380">+CONCATENATE(OIU36,OIW36)</f>
        <v>#REF!</v>
      </c>
      <c r="OIU36" s="273" t="e">
        <f t="shared" ref="OIU36" si="10381">+CONCATENATE(OIV36,OIX36)</f>
        <v>#REF!</v>
      </c>
      <c r="OIV36" s="273" t="e">
        <f t="shared" ref="OIV36" si="10382">+CONCATENATE(OIW36,OIY36)</f>
        <v>#REF!</v>
      </c>
      <c r="OIW36" s="273" t="e">
        <f t="shared" ref="OIW36" si="10383">+CONCATENATE(OIX36,OIZ36)</f>
        <v>#REF!</v>
      </c>
      <c r="OIX36" s="273" t="e">
        <f t="shared" ref="OIX36" si="10384">+CONCATENATE(OIY36,OJA36)</f>
        <v>#REF!</v>
      </c>
      <c r="OIY36" s="273" t="e">
        <f t="shared" ref="OIY36" si="10385">+CONCATENATE(OIZ36,OJB36)</f>
        <v>#REF!</v>
      </c>
      <c r="OIZ36" s="273" t="e">
        <f t="shared" ref="OIZ36" si="10386">+CONCATENATE(OJA36,OJC36)</f>
        <v>#REF!</v>
      </c>
      <c r="OJA36" s="273" t="e">
        <f t="shared" ref="OJA36" si="10387">+CONCATENATE(OJB36,OJD36)</f>
        <v>#REF!</v>
      </c>
      <c r="OJB36" s="273" t="e">
        <f t="shared" ref="OJB36" si="10388">+CONCATENATE(OJC36,OJE36)</f>
        <v>#REF!</v>
      </c>
      <c r="OJC36" s="273" t="e">
        <f t="shared" ref="OJC36" si="10389">+CONCATENATE(OJD36,OJF36)</f>
        <v>#REF!</v>
      </c>
      <c r="OJD36" s="273" t="e">
        <f t="shared" ref="OJD36" si="10390">+CONCATENATE(OJE36,OJG36)</f>
        <v>#REF!</v>
      </c>
      <c r="OJE36" s="273" t="e">
        <f t="shared" ref="OJE36" si="10391">+CONCATENATE(OJF36,OJH36)</f>
        <v>#REF!</v>
      </c>
      <c r="OJF36" s="273" t="e">
        <f t="shared" ref="OJF36" si="10392">+CONCATENATE(OJG36,OJI36)</f>
        <v>#REF!</v>
      </c>
      <c r="OJG36" s="273" t="e">
        <f t="shared" ref="OJG36" si="10393">+CONCATENATE(OJH36,OJJ36)</f>
        <v>#REF!</v>
      </c>
      <c r="OJH36" s="273" t="e">
        <f t="shared" ref="OJH36" si="10394">+CONCATENATE(OJI36,OJK36)</f>
        <v>#REF!</v>
      </c>
      <c r="OJI36" s="273" t="e">
        <f t="shared" ref="OJI36" si="10395">+CONCATENATE(OJJ36,OJL36)</f>
        <v>#REF!</v>
      </c>
      <c r="OJJ36" s="273" t="e">
        <f t="shared" ref="OJJ36" si="10396">+CONCATENATE(OJK36,OJM36)</f>
        <v>#REF!</v>
      </c>
      <c r="OJK36" s="273" t="e">
        <f t="shared" ref="OJK36" si="10397">+CONCATENATE(OJL36,OJN36)</f>
        <v>#REF!</v>
      </c>
      <c r="OJL36" s="273" t="e">
        <f t="shared" ref="OJL36" si="10398">+CONCATENATE(OJM36,OJO36)</f>
        <v>#REF!</v>
      </c>
      <c r="OJM36" s="273" t="e">
        <f t="shared" ref="OJM36" si="10399">+CONCATENATE(OJN36,OJP36)</f>
        <v>#REF!</v>
      </c>
      <c r="OJN36" s="273" t="e">
        <f t="shared" ref="OJN36" si="10400">+CONCATENATE(OJO36,OJQ36)</f>
        <v>#REF!</v>
      </c>
      <c r="OJO36" s="273" t="e">
        <f t="shared" ref="OJO36" si="10401">+CONCATENATE(OJP36,OJR36)</f>
        <v>#REF!</v>
      </c>
      <c r="OJP36" s="273" t="e">
        <f t="shared" ref="OJP36" si="10402">+CONCATENATE(OJQ36,OJS36)</f>
        <v>#REF!</v>
      </c>
      <c r="OJQ36" s="273" t="e">
        <f t="shared" ref="OJQ36" si="10403">+CONCATENATE(OJR36,OJT36)</f>
        <v>#REF!</v>
      </c>
      <c r="OJR36" s="273" t="e">
        <f t="shared" ref="OJR36" si="10404">+CONCATENATE(OJS36,OJU36)</f>
        <v>#REF!</v>
      </c>
      <c r="OJS36" s="273" t="e">
        <f t="shared" ref="OJS36" si="10405">+CONCATENATE(OJT36,OJV36)</f>
        <v>#REF!</v>
      </c>
      <c r="OJT36" s="273" t="e">
        <f t="shared" ref="OJT36" si="10406">+CONCATENATE(OJU36,OJW36)</f>
        <v>#REF!</v>
      </c>
      <c r="OJU36" s="273" t="e">
        <f t="shared" ref="OJU36" si="10407">+CONCATENATE(OJV36,OJX36)</f>
        <v>#REF!</v>
      </c>
      <c r="OJV36" s="273" t="e">
        <f t="shared" ref="OJV36" si="10408">+CONCATENATE(OJW36,OJY36)</f>
        <v>#REF!</v>
      </c>
      <c r="OJW36" s="273" t="e">
        <f t="shared" ref="OJW36" si="10409">+CONCATENATE(OJX36,OJZ36)</f>
        <v>#REF!</v>
      </c>
      <c r="OJX36" s="273" t="e">
        <f t="shared" ref="OJX36" si="10410">+CONCATENATE(OJY36,OKA36)</f>
        <v>#REF!</v>
      </c>
      <c r="OJY36" s="273" t="e">
        <f t="shared" ref="OJY36" si="10411">+CONCATENATE(OJZ36,OKB36)</f>
        <v>#REF!</v>
      </c>
      <c r="OJZ36" s="273" t="e">
        <f t="shared" ref="OJZ36" si="10412">+CONCATENATE(OKA36,OKC36)</f>
        <v>#REF!</v>
      </c>
      <c r="OKA36" s="273" t="e">
        <f t="shared" ref="OKA36" si="10413">+CONCATENATE(OKB36,OKD36)</f>
        <v>#REF!</v>
      </c>
      <c r="OKB36" s="273" t="e">
        <f t="shared" ref="OKB36" si="10414">+CONCATENATE(OKC36,OKE36)</f>
        <v>#REF!</v>
      </c>
      <c r="OKC36" s="273" t="e">
        <f t="shared" ref="OKC36" si="10415">+CONCATENATE(OKD36,OKF36)</f>
        <v>#REF!</v>
      </c>
      <c r="OKD36" s="273" t="e">
        <f t="shared" ref="OKD36" si="10416">+CONCATENATE(OKE36,OKG36)</f>
        <v>#REF!</v>
      </c>
      <c r="OKE36" s="273" t="e">
        <f t="shared" ref="OKE36" si="10417">+CONCATENATE(OKF36,OKH36)</f>
        <v>#REF!</v>
      </c>
      <c r="OKF36" s="273" t="e">
        <f t="shared" ref="OKF36" si="10418">+CONCATENATE(OKG36,OKI36)</f>
        <v>#REF!</v>
      </c>
      <c r="OKG36" s="273" t="e">
        <f t="shared" ref="OKG36" si="10419">+CONCATENATE(OKH36,OKJ36)</f>
        <v>#REF!</v>
      </c>
      <c r="OKH36" s="273" t="e">
        <f t="shared" ref="OKH36" si="10420">+CONCATENATE(OKI36,OKK36)</f>
        <v>#REF!</v>
      </c>
      <c r="OKI36" s="273" t="e">
        <f t="shared" ref="OKI36" si="10421">+CONCATENATE(OKJ36,OKL36)</f>
        <v>#REF!</v>
      </c>
      <c r="OKJ36" s="273" t="e">
        <f t="shared" ref="OKJ36" si="10422">+CONCATENATE(OKK36,OKM36)</f>
        <v>#REF!</v>
      </c>
      <c r="OKK36" s="273" t="e">
        <f t="shared" ref="OKK36" si="10423">+CONCATENATE(OKL36,OKN36)</f>
        <v>#REF!</v>
      </c>
      <c r="OKL36" s="273" t="e">
        <f t="shared" ref="OKL36" si="10424">+CONCATENATE(OKM36,OKO36)</f>
        <v>#REF!</v>
      </c>
      <c r="OKM36" s="273" t="e">
        <f t="shared" ref="OKM36" si="10425">+CONCATENATE(OKN36,OKP36)</f>
        <v>#REF!</v>
      </c>
      <c r="OKN36" s="273" t="e">
        <f t="shared" ref="OKN36" si="10426">+CONCATENATE(OKO36,OKQ36)</f>
        <v>#REF!</v>
      </c>
      <c r="OKO36" s="273" t="e">
        <f t="shared" ref="OKO36" si="10427">+CONCATENATE(OKP36,OKR36)</f>
        <v>#REF!</v>
      </c>
      <c r="OKP36" s="273" t="e">
        <f t="shared" ref="OKP36" si="10428">+CONCATENATE(OKQ36,OKS36)</f>
        <v>#REF!</v>
      </c>
      <c r="OKQ36" s="273" t="e">
        <f t="shared" ref="OKQ36" si="10429">+CONCATENATE(OKR36,OKT36)</f>
        <v>#REF!</v>
      </c>
      <c r="OKR36" s="273" t="e">
        <f t="shared" ref="OKR36" si="10430">+CONCATENATE(OKS36,OKU36)</f>
        <v>#REF!</v>
      </c>
      <c r="OKS36" s="273" t="e">
        <f t="shared" ref="OKS36" si="10431">+CONCATENATE(OKT36,OKV36)</f>
        <v>#REF!</v>
      </c>
      <c r="OKT36" s="273" t="e">
        <f t="shared" ref="OKT36" si="10432">+CONCATENATE(OKU36,OKW36)</f>
        <v>#REF!</v>
      </c>
      <c r="OKU36" s="273" t="e">
        <f t="shared" ref="OKU36" si="10433">+CONCATENATE(OKV36,OKX36)</f>
        <v>#REF!</v>
      </c>
      <c r="OKV36" s="273" t="e">
        <f t="shared" ref="OKV36" si="10434">+CONCATENATE(OKW36,OKY36)</f>
        <v>#REF!</v>
      </c>
      <c r="OKW36" s="273" t="e">
        <f t="shared" ref="OKW36" si="10435">+CONCATENATE(OKX36,OKZ36)</f>
        <v>#REF!</v>
      </c>
      <c r="OKX36" s="273" t="e">
        <f t="shared" ref="OKX36" si="10436">+CONCATENATE(OKY36,OLA36)</f>
        <v>#REF!</v>
      </c>
      <c r="OKY36" s="273" t="e">
        <f t="shared" ref="OKY36" si="10437">+CONCATENATE(OKZ36,OLB36)</f>
        <v>#REF!</v>
      </c>
      <c r="OKZ36" s="273" t="e">
        <f t="shared" ref="OKZ36" si="10438">+CONCATENATE(OLA36,OLC36)</f>
        <v>#REF!</v>
      </c>
      <c r="OLA36" s="273" t="e">
        <f t="shared" ref="OLA36" si="10439">+CONCATENATE(OLB36,OLD36)</f>
        <v>#REF!</v>
      </c>
      <c r="OLB36" s="273" t="e">
        <f t="shared" ref="OLB36" si="10440">+CONCATENATE(OLC36,OLE36)</f>
        <v>#REF!</v>
      </c>
      <c r="OLC36" s="273" t="e">
        <f t="shared" ref="OLC36" si="10441">+CONCATENATE(OLD36,OLF36)</f>
        <v>#REF!</v>
      </c>
      <c r="OLD36" s="273" t="e">
        <f t="shared" ref="OLD36" si="10442">+CONCATENATE(OLE36,OLG36)</f>
        <v>#REF!</v>
      </c>
      <c r="OLE36" s="273" t="e">
        <f t="shared" ref="OLE36" si="10443">+CONCATENATE(OLF36,OLH36)</f>
        <v>#REF!</v>
      </c>
      <c r="OLF36" s="273" t="e">
        <f t="shared" ref="OLF36" si="10444">+CONCATENATE(OLG36,OLI36)</f>
        <v>#REF!</v>
      </c>
      <c r="OLG36" s="273" t="e">
        <f t="shared" ref="OLG36" si="10445">+CONCATENATE(OLH36,OLJ36)</f>
        <v>#REF!</v>
      </c>
      <c r="OLH36" s="273" t="e">
        <f t="shared" ref="OLH36" si="10446">+CONCATENATE(OLI36,OLK36)</f>
        <v>#REF!</v>
      </c>
      <c r="OLI36" s="273" t="e">
        <f t="shared" ref="OLI36" si="10447">+CONCATENATE(OLJ36,OLL36)</f>
        <v>#REF!</v>
      </c>
      <c r="OLJ36" s="273" t="e">
        <f t="shared" ref="OLJ36" si="10448">+CONCATENATE(OLK36,OLM36)</f>
        <v>#REF!</v>
      </c>
      <c r="OLK36" s="273" t="e">
        <f t="shared" ref="OLK36" si="10449">+CONCATENATE(OLL36,OLN36)</f>
        <v>#REF!</v>
      </c>
      <c r="OLL36" s="273" t="e">
        <f t="shared" ref="OLL36" si="10450">+CONCATENATE(OLM36,OLO36)</f>
        <v>#REF!</v>
      </c>
      <c r="OLM36" s="273" t="e">
        <f t="shared" ref="OLM36" si="10451">+CONCATENATE(OLN36,OLP36)</f>
        <v>#REF!</v>
      </c>
      <c r="OLN36" s="273" t="e">
        <f t="shared" ref="OLN36" si="10452">+CONCATENATE(OLO36,OLQ36)</f>
        <v>#REF!</v>
      </c>
      <c r="OLO36" s="273" t="e">
        <f t="shared" ref="OLO36" si="10453">+CONCATENATE(OLP36,OLR36)</f>
        <v>#REF!</v>
      </c>
      <c r="OLP36" s="273" t="e">
        <f t="shared" ref="OLP36" si="10454">+CONCATENATE(OLQ36,OLS36)</f>
        <v>#REF!</v>
      </c>
      <c r="OLQ36" s="273" t="e">
        <f t="shared" ref="OLQ36" si="10455">+CONCATENATE(OLR36,OLT36)</f>
        <v>#REF!</v>
      </c>
      <c r="OLR36" s="273" t="e">
        <f t="shared" ref="OLR36" si="10456">+CONCATENATE(OLS36,OLU36)</f>
        <v>#REF!</v>
      </c>
      <c r="OLS36" s="273" t="e">
        <f t="shared" ref="OLS36" si="10457">+CONCATENATE(OLT36,OLV36)</f>
        <v>#REF!</v>
      </c>
      <c r="OLT36" s="273" t="e">
        <f t="shared" ref="OLT36" si="10458">+CONCATENATE(OLU36,OLW36)</f>
        <v>#REF!</v>
      </c>
      <c r="OLU36" s="273" t="e">
        <f t="shared" ref="OLU36" si="10459">+CONCATENATE(OLV36,OLX36)</f>
        <v>#REF!</v>
      </c>
      <c r="OLV36" s="273" t="e">
        <f t="shared" ref="OLV36" si="10460">+CONCATENATE(OLW36,OLY36)</f>
        <v>#REF!</v>
      </c>
      <c r="OLW36" s="273" t="e">
        <f t="shared" ref="OLW36" si="10461">+CONCATENATE(OLX36,OLZ36)</f>
        <v>#REF!</v>
      </c>
      <c r="OLX36" s="273" t="e">
        <f t="shared" ref="OLX36" si="10462">+CONCATENATE(OLY36,OMA36)</f>
        <v>#REF!</v>
      </c>
      <c r="OLY36" s="273" t="e">
        <f t="shared" ref="OLY36" si="10463">+CONCATENATE(OLZ36,OMB36)</f>
        <v>#REF!</v>
      </c>
      <c r="OLZ36" s="273" t="e">
        <f t="shared" ref="OLZ36" si="10464">+CONCATENATE(OMA36,OMC36)</f>
        <v>#REF!</v>
      </c>
      <c r="OMA36" s="273" t="e">
        <f t="shared" ref="OMA36" si="10465">+CONCATENATE(OMB36,OMD36)</f>
        <v>#REF!</v>
      </c>
      <c r="OMB36" s="273" t="e">
        <f t="shared" ref="OMB36" si="10466">+CONCATENATE(OMC36,OME36)</f>
        <v>#REF!</v>
      </c>
      <c r="OMC36" s="273" t="e">
        <f t="shared" ref="OMC36" si="10467">+CONCATENATE(OMD36,OMF36)</f>
        <v>#REF!</v>
      </c>
      <c r="OMD36" s="273" t="e">
        <f t="shared" ref="OMD36" si="10468">+CONCATENATE(OME36,OMG36)</f>
        <v>#REF!</v>
      </c>
      <c r="OME36" s="273" t="e">
        <f t="shared" ref="OME36" si="10469">+CONCATENATE(OMF36,OMH36)</f>
        <v>#REF!</v>
      </c>
      <c r="OMF36" s="273" t="e">
        <f t="shared" ref="OMF36" si="10470">+CONCATENATE(OMG36,OMI36)</f>
        <v>#REF!</v>
      </c>
      <c r="OMG36" s="273" t="e">
        <f t="shared" ref="OMG36" si="10471">+CONCATENATE(OMH36,OMJ36)</f>
        <v>#REF!</v>
      </c>
      <c r="OMH36" s="273" t="e">
        <f t="shared" ref="OMH36" si="10472">+CONCATENATE(OMI36,OMK36)</f>
        <v>#REF!</v>
      </c>
      <c r="OMI36" s="273" t="e">
        <f t="shared" ref="OMI36" si="10473">+CONCATENATE(OMJ36,OML36)</f>
        <v>#REF!</v>
      </c>
      <c r="OMJ36" s="273" t="e">
        <f t="shared" ref="OMJ36" si="10474">+CONCATENATE(OMK36,OMM36)</f>
        <v>#REF!</v>
      </c>
      <c r="OMK36" s="273" t="e">
        <f t="shared" ref="OMK36" si="10475">+CONCATENATE(OML36,OMN36)</f>
        <v>#REF!</v>
      </c>
      <c r="OML36" s="273" t="e">
        <f t="shared" ref="OML36" si="10476">+CONCATENATE(OMM36,OMO36)</f>
        <v>#REF!</v>
      </c>
      <c r="OMM36" s="273" t="e">
        <f t="shared" ref="OMM36" si="10477">+CONCATENATE(OMN36,OMP36)</f>
        <v>#REF!</v>
      </c>
      <c r="OMN36" s="273" t="e">
        <f t="shared" ref="OMN36" si="10478">+CONCATENATE(OMO36,OMQ36)</f>
        <v>#REF!</v>
      </c>
      <c r="OMO36" s="273" t="e">
        <f t="shared" ref="OMO36" si="10479">+CONCATENATE(OMP36,OMR36)</f>
        <v>#REF!</v>
      </c>
      <c r="OMP36" s="273" t="e">
        <f t="shared" ref="OMP36" si="10480">+CONCATENATE(OMQ36,OMS36)</f>
        <v>#REF!</v>
      </c>
      <c r="OMQ36" s="273" t="e">
        <f t="shared" ref="OMQ36" si="10481">+CONCATENATE(OMR36,OMT36)</f>
        <v>#REF!</v>
      </c>
      <c r="OMR36" s="273" t="e">
        <f t="shared" ref="OMR36" si="10482">+CONCATENATE(OMS36,OMU36)</f>
        <v>#REF!</v>
      </c>
      <c r="OMS36" s="273" t="e">
        <f t="shared" ref="OMS36" si="10483">+CONCATENATE(OMT36,OMV36)</f>
        <v>#REF!</v>
      </c>
      <c r="OMT36" s="273" t="e">
        <f t="shared" ref="OMT36" si="10484">+CONCATENATE(OMU36,OMW36)</f>
        <v>#REF!</v>
      </c>
      <c r="OMU36" s="273" t="e">
        <f t="shared" ref="OMU36" si="10485">+CONCATENATE(OMV36,OMX36)</f>
        <v>#REF!</v>
      </c>
      <c r="OMV36" s="273" t="e">
        <f t="shared" ref="OMV36" si="10486">+CONCATENATE(OMW36,OMY36)</f>
        <v>#REF!</v>
      </c>
      <c r="OMW36" s="273" t="e">
        <f t="shared" ref="OMW36" si="10487">+CONCATENATE(OMX36,OMZ36)</f>
        <v>#REF!</v>
      </c>
      <c r="OMX36" s="273" t="e">
        <f t="shared" ref="OMX36" si="10488">+CONCATENATE(OMY36,ONA36)</f>
        <v>#REF!</v>
      </c>
      <c r="OMY36" s="273" t="e">
        <f t="shared" ref="OMY36" si="10489">+CONCATENATE(OMZ36,ONB36)</f>
        <v>#REF!</v>
      </c>
      <c r="OMZ36" s="273" t="e">
        <f t="shared" ref="OMZ36" si="10490">+CONCATENATE(ONA36,ONC36)</f>
        <v>#REF!</v>
      </c>
      <c r="ONA36" s="273" t="e">
        <f t="shared" ref="ONA36" si="10491">+CONCATENATE(ONB36,OND36)</f>
        <v>#REF!</v>
      </c>
      <c r="ONB36" s="273" t="e">
        <f t="shared" ref="ONB36" si="10492">+CONCATENATE(ONC36,ONE36)</f>
        <v>#REF!</v>
      </c>
      <c r="ONC36" s="273" t="e">
        <f t="shared" ref="ONC36" si="10493">+CONCATENATE(OND36,ONF36)</f>
        <v>#REF!</v>
      </c>
      <c r="OND36" s="273" t="e">
        <f t="shared" ref="OND36" si="10494">+CONCATENATE(ONE36,ONG36)</f>
        <v>#REF!</v>
      </c>
      <c r="ONE36" s="273" t="e">
        <f t="shared" ref="ONE36" si="10495">+CONCATENATE(ONF36,ONH36)</f>
        <v>#REF!</v>
      </c>
      <c r="ONF36" s="273" t="e">
        <f t="shared" ref="ONF36" si="10496">+CONCATENATE(ONG36,ONI36)</f>
        <v>#REF!</v>
      </c>
      <c r="ONG36" s="273" t="e">
        <f t="shared" ref="ONG36" si="10497">+CONCATENATE(ONH36,ONJ36)</f>
        <v>#REF!</v>
      </c>
      <c r="ONH36" s="273" t="e">
        <f t="shared" ref="ONH36" si="10498">+CONCATENATE(ONI36,ONK36)</f>
        <v>#REF!</v>
      </c>
      <c r="ONI36" s="273" t="e">
        <f t="shared" ref="ONI36" si="10499">+CONCATENATE(ONJ36,ONL36)</f>
        <v>#REF!</v>
      </c>
      <c r="ONJ36" s="273" t="e">
        <f t="shared" ref="ONJ36" si="10500">+CONCATENATE(ONK36,ONM36)</f>
        <v>#REF!</v>
      </c>
      <c r="ONK36" s="273" t="e">
        <f t="shared" ref="ONK36" si="10501">+CONCATENATE(ONL36,ONN36)</f>
        <v>#REF!</v>
      </c>
      <c r="ONL36" s="273" t="e">
        <f t="shared" ref="ONL36" si="10502">+CONCATENATE(ONM36,ONO36)</f>
        <v>#REF!</v>
      </c>
      <c r="ONM36" s="273" t="e">
        <f t="shared" ref="ONM36" si="10503">+CONCATENATE(ONN36,ONP36)</f>
        <v>#REF!</v>
      </c>
      <c r="ONN36" s="273" t="e">
        <f t="shared" ref="ONN36" si="10504">+CONCATENATE(ONO36,ONQ36)</f>
        <v>#REF!</v>
      </c>
      <c r="ONO36" s="273" t="e">
        <f t="shared" ref="ONO36" si="10505">+CONCATENATE(ONP36,ONR36)</f>
        <v>#REF!</v>
      </c>
      <c r="ONP36" s="273" t="e">
        <f t="shared" ref="ONP36" si="10506">+CONCATENATE(ONQ36,ONS36)</f>
        <v>#REF!</v>
      </c>
      <c r="ONQ36" s="273" t="e">
        <f t="shared" ref="ONQ36" si="10507">+CONCATENATE(ONR36,ONT36)</f>
        <v>#REF!</v>
      </c>
      <c r="ONR36" s="273" t="e">
        <f t="shared" ref="ONR36" si="10508">+CONCATENATE(ONS36,ONU36)</f>
        <v>#REF!</v>
      </c>
      <c r="ONS36" s="273" t="e">
        <f t="shared" ref="ONS36" si="10509">+CONCATENATE(ONT36,ONV36)</f>
        <v>#REF!</v>
      </c>
      <c r="ONT36" s="273" t="e">
        <f t="shared" ref="ONT36" si="10510">+CONCATENATE(ONU36,ONW36)</f>
        <v>#REF!</v>
      </c>
      <c r="ONU36" s="273" t="e">
        <f t="shared" ref="ONU36" si="10511">+CONCATENATE(ONV36,ONX36)</f>
        <v>#REF!</v>
      </c>
      <c r="ONV36" s="273" t="e">
        <f t="shared" ref="ONV36" si="10512">+CONCATENATE(ONW36,ONY36)</f>
        <v>#REF!</v>
      </c>
      <c r="ONW36" s="273" t="e">
        <f t="shared" ref="ONW36" si="10513">+CONCATENATE(ONX36,ONZ36)</f>
        <v>#REF!</v>
      </c>
      <c r="ONX36" s="273" t="e">
        <f t="shared" ref="ONX36" si="10514">+CONCATENATE(ONY36,OOA36)</f>
        <v>#REF!</v>
      </c>
      <c r="ONY36" s="273" t="e">
        <f t="shared" ref="ONY36" si="10515">+CONCATENATE(ONZ36,OOB36)</f>
        <v>#REF!</v>
      </c>
      <c r="ONZ36" s="273" t="e">
        <f t="shared" ref="ONZ36" si="10516">+CONCATENATE(OOA36,OOC36)</f>
        <v>#REF!</v>
      </c>
      <c r="OOA36" s="273" t="e">
        <f t="shared" ref="OOA36" si="10517">+CONCATENATE(OOB36,OOD36)</f>
        <v>#REF!</v>
      </c>
      <c r="OOB36" s="273" t="e">
        <f t="shared" ref="OOB36" si="10518">+CONCATENATE(OOC36,OOE36)</f>
        <v>#REF!</v>
      </c>
      <c r="OOC36" s="273" t="e">
        <f t="shared" ref="OOC36" si="10519">+CONCATENATE(OOD36,OOF36)</f>
        <v>#REF!</v>
      </c>
      <c r="OOD36" s="273" t="e">
        <f t="shared" ref="OOD36" si="10520">+CONCATENATE(OOE36,OOG36)</f>
        <v>#REF!</v>
      </c>
      <c r="OOE36" s="273" t="e">
        <f t="shared" ref="OOE36" si="10521">+CONCATENATE(OOF36,OOH36)</f>
        <v>#REF!</v>
      </c>
      <c r="OOF36" s="273" t="e">
        <f t="shared" ref="OOF36" si="10522">+CONCATENATE(OOG36,OOI36)</f>
        <v>#REF!</v>
      </c>
      <c r="OOG36" s="273" t="e">
        <f t="shared" ref="OOG36" si="10523">+CONCATENATE(OOH36,OOJ36)</f>
        <v>#REF!</v>
      </c>
      <c r="OOH36" s="273" t="e">
        <f t="shared" ref="OOH36" si="10524">+CONCATENATE(OOI36,OOK36)</f>
        <v>#REF!</v>
      </c>
      <c r="OOI36" s="273" t="e">
        <f t="shared" ref="OOI36" si="10525">+CONCATENATE(OOJ36,OOL36)</f>
        <v>#REF!</v>
      </c>
      <c r="OOJ36" s="273" t="e">
        <f t="shared" ref="OOJ36" si="10526">+CONCATENATE(OOK36,OOM36)</f>
        <v>#REF!</v>
      </c>
      <c r="OOK36" s="273" t="e">
        <f t="shared" ref="OOK36" si="10527">+CONCATENATE(OOL36,OON36)</f>
        <v>#REF!</v>
      </c>
      <c r="OOL36" s="273" t="e">
        <f t="shared" ref="OOL36" si="10528">+CONCATENATE(OOM36,OOO36)</f>
        <v>#REF!</v>
      </c>
      <c r="OOM36" s="273" t="e">
        <f t="shared" ref="OOM36" si="10529">+CONCATENATE(OON36,OOP36)</f>
        <v>#REF!</v>
      </c>
      <c r="OON36" s="273" t="e">
        <f t="shared" ref="OON36" si="10530">+CONCATENATE(OOO36,OOQ36)</f>
        <v>#REF!</v>
      </c>
      <c r="OOO36" s="273" t="e">
        <f t="shared" ref="OOO36" si="10531">+CONCATENATE(OOP36,OOR36)</f>
        <v>#REF!</v>
      </c>
      <c r="OOP36" s="273" t="e">
        <f t="shared" ref="OOP36" si="10532">+CONCATENATE(OOQ36,OOS36)</f>
        <v>#REF!</v>
      </c>
      <c r="OOQ36" s="273" t="e">
        <f t="shared" ref="OOQ36" si="10533">+CONCATENATE(OOR36,OOT36)</f>
        <v>#REF!</v>
      </c>
      <c r="OOR36" s="273" t="e">
        <f t="shared" ref="OOR36" si="10534">+CONCATENATE(OOS36,OOU36)</f>
        <v>#REF!</v>
      </c>
      <c r="OOS36" s="273" t="e">
        <f t="shared" ref="OOS36" si="10535">+CONCATENATE(OOT36,OOV36)</f>
        <v>#REF!</v>
      </c>
      <c r="OOT36" s="273" t="e">
        <f t="shared" ref="OOT36" si="10536">+CONCATENATE(OOU36,OOW36)</f>
        <v>#REF!</v>
      </c>
      <c r="OOU36" s="273" t="e">
        <f t="shared" ref="OOU36" si="10537">+CONCATENATE(OOV36,OOX36)</f>
        <v>#REF!</v>
      </c>
      <c r="OOV36" s="273" t="e">
        <f t="shared" ref="OOV36" si="10538">+CONCATENATE(OOW36,OOY36)</f>
        <v>#REF!</v>
      </c>
      <c r="OOW36" s="273" t="e">
        <f t="shared" ref="OOW36" si="10539">+CONCATENATE(OOX36,OOZ36)</f>
        <v>#REF!</v>
      </c>
      <c r="OOX36" s="273" t="e">
        <f t="shared" ref="OOX36" si="10540">+CONCATENATE(OOY36,OPA36)</f>
        <v>#REF!</v>
      </c>
      <c r="OOY36" s="273" t="e">
        <f t="shared" ref="OOY36" si="10541">+CONCATENATE(OOZ36,OPB36)</f>
        <v>#REF!</v>
      </c>
      <c r="OOZ36" s="273" t="e">
        <f t="shared" ref="OOZ36" si="10542">+CONCATENATE(OPA36,OPC36)</f>
        <v>#REF!</v>
      </c>
      <c r="OPA36" s="273" t="e">
        <f t="shared" ref="OPA36" si="10543">+CONCATENATE(OPB36,OPD36)</f>
        <v>#REF!</v>
      </c>
      <c r="OPB36" s="273" t="e">
        <f t="shared" ref="OPB36" si="10544">+CONCATENATE(OPC36,OPE36)</f>
        <v>#REF!</v>
      </c>
      <c r="OPC36" s="273" t="e">
        <f t="shared" ref="OPC36" si="10545">+CONCATENATE(OPD36,OPF36)</f>
        <v>#REF!</v>
      </c>
      <c r="OPD36" s="273" t="e">
        <f t="shared" ref="OPD36" si="10546">+CONCATENATE(OPE36,OPG36)</f>
        <v>#REF!</v>
      </c>
      <c r="OPE36" s="273" t="e">
        <f t="shared" ref="OPE36" si="10547">+CONCATENATE(OPF36,OPH36)</f>
        <v>#REF!</v>
      </c>
      <c r="OPF36" s="273" t="e">
        <f t="shared" ref="OPF36" si="10548">+CONCATENATE(OPG36,OPI36)</f>
        <v>#REF!</v>
      </c>
      <c r="OPG36" s="273" t="e">
        <f t="shared" ref="OPG36" si="10549">+CONCATENATE(OPH36,OPJ36)</f>
        <v>#REF!</v>
      </c>
      <c r="OPH36" s="273" t="e">
        <f t="shared" ref="OPH36" si="10550">+CONCATENATE(OPI36,OPK36)</f>
        <v>#REF!</v>
      </c>
      <c r="OPI36" s="273" t="e">
        <f t="shared" ref="OPI36" si="10551">+CONCATENATE(OPJ36,OPL36)</f>
        <v>#REF!</v>
      </c>
      <c r="OPJ36" s="273" t="e">
        <f t="shared" ref="OPJ36" si="10552">+CONCATENATE(OPK36,OPM36)</f>
        <v>#REF!</v>
      </c>
      <c r="OPK36" s="273" t="e">
        <f t="shared" ref="OPK36" si="10553">+CONCATENATE(OPL36,OPN36)</f>
        <v>#REF!</v>
      </c>
      <c r="OPL36" s="273" t="e">
        <f t="shared" ref="OPL36" si="10554">+CONCATENATE(OPM36,OPO36)</f>
        <v>#REF!</v>
      </c>
      <c r="OPM36" s="273" t="e">
        <f t="shared" ref="OPM36" si="10555">+CONCATENATE(OPN36,OPP36)</f>
        <v>#REF!</v>
      </c>
      <c r="OPN36" s="273" t="e">
        <f t="shared" ref="OPN36" si="10556">+CONCATENATE(OPO36,OPQ36)</f>
        <v>#REF!</v>
      </c>
      <c r="OPO36" s="273" t="e">
        <f t="shared" ref="OPO36" si="10557">+CONCATENATE(OPP36,OPR36)</f>
        <v>#REF!</v>
      </c>
      <c r="OPP36" s="273" t="e">
        <f t="shared" ref="OPP36" si="10558">+CONCATENATE(OPQ36,OPS36)</f>
        <v>#REF!</v>
      </c>
      <c r="OPQ36" s="273" t="e">
        <f t="shared" ref="OPQ36" si="10559">+CONCATENATE(OPR36,OPT36)</f>
        <v>#REF!</v>
      </c>
      <c r="OPR36" s="273" t="e">
        <f t="shared" ref="OPR36" si="10560">+CONCATENATE(OPS36,OPU36)</f>
        <v>#REF!</v>
      </c>
      <c r="OPS36" s="273" t="e">
        <f t="shared" ref="OPS36" si="10561">+CONCATENATE(OPT36,OPV36)</f>
        <v>#REF!</v>
      </c>
      <c r="OPT36" s="273" t="e">
        <f t="shared" ref="OPT36" si="10562">+CONCATENATE(OPU36,OPW36)</f>
        <v>#REF!</v>
      </c>
      <c r="OPU36" s="273" t="e">
        <f t="shared" ref="OPU36" si="10563">+CONCATENATE(OPV36,OPX36)</f>
        <v>#REF!</v>
      </c>
      <c r="OPV36" s="273" t="e">
        <f t="shared" ref="OPV36" si="10564">+CONCATENATE(OPW36,OPY36)</f>
        <v>#REF!</v>
      </c>
      <c r="OPW36" s="273" t="e">
        <f t="shared" ref="OPW36" si="10565">+CONCATENATE(OPX36,OPZ36)</f>
        <v>#REF!</v>
      </c>
      <c r="OPX36" s="273" t="e">
        <f t="shared" ref="OPX36" si="10566">+CONCATENATE(OPY36,OQA36)</f>
        <v>#REF!</v>
      </c>
      <c r="OPY36" s="273" t="e">
        <f t="shared" ref="OPY36" si="10567">+CONCATENATE(OPZ36,OQB36)</f>
        <v>#REF!</v>
      </c>
      <c r="OPZ36" s="273" t="e">
        <f t="shared" ref="OPZ36" si="10568">+CONCATENATE(OQA36,OQC36)</f>
        <v>#REF!</v>
      </c>
      <c r="OQA36" s="273" t="e">
        <f t="shared" ref="OQA36" si="10569">+CONCATENATE(OQB36,OQD36)</f>
        <v>#REF!</v>
      </c>
      <c r="OQB36" s="273" t="e">
        <f t="shared" ref="OQB36" si="10570">+CONCATENATE(OQC36,OQE36)</f>
        <v>#REF!</v>
      </c>
      <c r="OQC36" s="273" t="e">
        <f t="shared" ref="OQC36" si="10571">+CONCATENATE(OQD36,OQF36)</f>
        <v>#REF!</v>
      </c>
      <c r="OQD36" s="273" t="e">
        <f t="shared" ref="OQD36" si="10572">+CONCATENATE(OQE36,OQG36)</f>
        <v>#REF!</v>
      </c>
      <c r="OQE36" s="273" t="e">
        <f t="shared" ref="OQE36" si="10573">+CONCATENATE(OQF36,OQH36)</f>
        <v>#REF!</v>
      </c>
      <c r="OQF36" s="273" t="e">
        <f t="shared" ref="OQF36" si="10574">+CONCATENATE(OQG36,OQI36)</f>
        <v>#REF!</v>
      </c>
      <c r="OQG36" s="273" t="e">
        <f t="shared" ref="OQG36" si="10575">+CONCATENATE(OQH36,OQJ36)</f>
        <v>#REF!</v>
      </c>
      <c r="OQH36" s="273" t="e">
        <f t="shared" ref="OQH36" si="10576">+CONCATENATE(OQI36,OQK36)</f>
        <v>#REF!</v>
      </c>
      <c r="OQI36" s="273" t="e">
        <f t="shared" ref="OQI36" si="10577">+CONCATENATE(OQJ36,OQL36)</f>
        <v>#REF!</v>
      </c>
      <c r="OQJ36" s="273" t="e">
        <f t="shared" ref="OQJ36" si="10578">+CONCATENATE(OQK36,OQM36)</f>
        <v>#REF!</v>
      </c>
      <c r="OQK36" s="273" t="e">
        <f t="shared" ref="OQK36" si="10579">+CONCATENATE(OQL36,OQN36)</f>
        <v>#REF!</v>
      </c>
      <c r="OQL36" s="273" t="e">
        <f t="shared" ref="OQL36" si="10580">+CONCATENATE(OQM36,OQO36)</f>
        <v>#REF!</v>
      </c>
      <c r="OQM36" s="273" t="e">
        <f t="shared" ref="OQM36" si="10581">+CONCATENATE(OQN36,OQP36)</f>
        <v>#REF!</v>
      </c>
      <c r="OQN36" s="273" t="e">
        <f t="shared" ref="OQN36" si="10582">+CONCATENATE(OQO36,OQQ36)</f>
        <v>#REF!</v>
      </c>
      <c r="OQO36" s="273" t="e">
        <f t="shared" ref="OQO36" si="10583">+CONCATENATE(OQP36,OQR36)</f>
        <v>#REF!</v>
      </c>
      <c r="OQP36" s="273" t="e">
        <f t="shared" ref="OQP36" si="10584">+CONCATENATE(OQQ36,OQS36)</f>
        <v>#REF!</v>
      </c>
      <c r="OQQ36" s="273" t="e">
        <f t="shared" ref="OQQ36" si="10585">+CONCATENATE(OQR36,OQT36)</f>
        <v>#REF!</v>
      </c>
      <c r="OQR36" s="273" t="e">
        <f t="shared" ref="OQR36" si="10586">+CONCATENATE(OQS36,OQU36)</f>
        <v>#REF!</v>
      </c>
      <c r="OQS36" s="273" t="e">
        <f t="shared" ref="OQS36" si="10587">+CONCATENATE(OQT36,OQV36)</f>
        <v>#REF!</v>
      </c>
      <c r="OQT36" s="273" t="e">
        <f t="shared" ref="OQT36" si="10588">+CONCATENATE(OQU36,OQW36)</f>
        <v>#REF!</v>
      </c>
      <c r="OQU36" s="273" t="e">
        <f t="shared" ref="OQU36" si="10589">+CONCATENATE(OQV36,OQX36)</f>
        <v>#REF!</v>
      </c>
      <c r="OQV36" s="273" t="e">
        <f t="shared" ref="OQV36" si="10590">+CONCATENATE(OQW36,OQY36)</f>
        <v>#REF!</v>
      </c>
      <c r="OQW36" s="273" t="e">
        <f t="shared" ref="OQW36" si="10591">+CONCATENATE(OQX36,OQZ36)</f>
        <v>#REF!</v>
      </c>
      <c r="OQX36" s="273" t="e">
        <f t="shared" ref="OQX36" si="10592">+CONCATENATE(OQY36,ORA36)</f>
        <v>#REF!</v>
      </c>
      <c r="OQY36" s="273" t="e">
        <f t="shared" ref="OQY36" si="10593">+CONCATENATE(OQZ36,ORB36)</f>
        <v>#REF!</v>
      </c>
      <c r="OQZ36" s="273" t="e">
        <f t="shared" ref="OQZ36" si="10594">+CONCATENATE(ORA36,ORC36)</f>
        <v>#REF!</v>
      </c>
      <c r="ORA36" s="273" t="e">
        <f t="shared" ref="ORA36" si="10595">+CONCATENATE(ORB36,ORD36)</f>
        <v>#REF!</v>
      </c>
      <c r="ORB36" s="273" t="e">
        <f t="shared" ref="ORB36" si="10596">+CONCATENATE(ORC36,ORE36)</f>
        <v>#REF!</v>
      </c>
      <c r="ORC36" s="273" t="e">
        <f t="shared" ref="ORC36" si="10597">+CONCATENATE(ORD36,ORF36)</f>
        <v>#REF!</v>
      </c>
      <c r="ORD36" s="273" t="e">
        <f t="shared" ref="ORD36" si="10598">+CONCATENATE(ORE36,ORG36)</f>
        <v>#REF!</v>
      </c>
      <c r="ORE36" s="273" t="e">
        <f t="shared" ref="ORE36" si="10599">+CONCATENATE(ORF36,ORH36)</f>
        <v>#REF!</v>
      </c>
      <c r="ORF36" s="273" t="e">
        <f t="shared" ref="ORF36" si="10600">+CONCATENATE(ORG36,ORI36)</f>
        <v>#REF!</v>
      </c>
      <c r="ORG36" s="273" t="e">
        <f t="shared" ref="ORG36" si="10601">+CONCATENATE(ORH36,ORJ36)</f>
        <v>#REF!</v>
      </c>
      <c r="ORH36" s="273" t="e">
        <f t="shared" ref="ORH36" si="10602">+CONCATENATE(ORI36,ORK36)</f>
        <v>#REF!</v>
      </c>
      <c r="ORI36" s="273" t="e">
        <f t="shared" ref="ORI36" si="10603">+CONCATENATE(ORJ36,ORL36)</f>
        <v>#REF!</v>
      </c>
      <c r="ORJ36" s="273" t="e">
        <f t="shared" ref="ORJ36" si="10604">+CONCATENATE(ORK36,ORM36)</f>
        <v>#REF!</v>
      </c>
      <c r="ORK36" s="273" t="e">
        <f t="shared" ref="ORK36" si="10605">+CONCATENATE(ORL36,ORN36)</f>
        <v>#REF!</v>
      </c>
      <c r="ORL36" s="273" t="e">
        <f t="shared" ref="ORL36" si="10606">+CONCATENATE(ORM36,ORO36)</f>
        <v>#REF!</v>
      </c>
      <c r="ORM36" s="273" t="e">
        <f t="shared" ref="ORM36" si="10607">+CONCATENATE(ORN36,ORP36)</f>
        <v>#REF!</v>
      </c>
      <c r="ORN36" s="273" t="e">
        <f t="shared" ref="ORN36" si="10608">+CONCATENATE(ORO36,ORQ36)</f>
        <v>#REF!</v>
      </c>
      <c r="ORO36" s="273" t="e">
        <f t="shared" ref="ORO36" si="10609">+CONCATENATE(ORP36,ORR36)</f>
        <v>#REF!</v>
      </c>
      <c r="ORP36" s="273" t="e">
        <f t="shared" ref="ORP36" si="10610">+CONCATENATE(ORQ36,ORS36)</f>
        <v>#REF!</v>
      </c>
      <c r="ORQ36" s="273" t="e">
        <f t="shared" ref="ORQ36" si="10611">+CONCATENATE(ORR36,ORT36)</f>
        <v>#REF!</v>
      </c>
      <c r="ORR36" s="273" t="e">
        <f t="shared" ref="ORR36" si="10612">+CONCATENATE(ORS36,ORU36)</f>
        <v>#REF!</v>
      </c>
      <c r="ORS36" s="273" t="e">
        <f t="shared" ref="ORS36" si="10613">+CONCATENATE(ORT36,ORV36)</f>
        <v>#REF!</v>
      </c>
      <c r="ORT36" s="273" t="e">
        <f t="shared" ref="ORT36" si="10614">+CONCATENATE(ORU36,ORW36)</f>
        <v>#REF!</v>
      </c>
      <c r="ORU36" s="273" t="e">
        <f t="shared" ref="ORU36" si="10615">+CONCATENATE(ORV36,ORX36)</f>
        <v>#REF!</v>
      </c>
      <c r="ORV36" s="273" t="e">
        <f t="shared" ref="ORV36" si="10616">+CONCATENATE(ORW36,ORY36)</f>
        <v>#REF!</v>
      </c>
      <c r="ORW36" s="273" t="e">
        <f t="shared" ref="ORW36" si="10617">+CONCATENATE(ORX36,ORZ36)</f>
        <v>#REF!</v>
      </c>
      <c r="ORX36" s="273" t="e">
        <f t="shared" ref="ORX36" si="10618">+CONCATENATE(ORY36,OSA36)</f>
        <v>#REF!</v>
      </c>
      <c r="ORY36" s="273" t="e">
        <f t="shared" ref="ORY36" si="10619">+CONCATENATE(ORZ36,OSB36)</f>
        <v>#REF!</v>
      </c>
      <c r="ORZ36" s="273" t="e">
        <f t="shared" ref="ORZ36" si="10620">+CONCATENATE(OSA36,OSC36)</f>
        <v>#REF!</v>
      </c>
      <c r="OSA36" s="273" t="e">
        <f t="shared" ref="OSA36" si="10621">+CONCATENATE(OSB36,OSD36)</f>
        <v>#REF!</v>
      </c>
      <c r="OSB36" s="273" t="e">
        <f t="shared" ref="OSB36" si="10622">+CONCATENATE(OSC36,OSE36)</f>
        <v>#REF!</v>
      </c>
      <c r="OSC36" s="273" t="e">
        <f t="shared" ref="OSC36" si="10623">+CONCATENATE(OSD36,OSF36)</f>
        <v>#REF!</v>
      </c>
      <c r="OSD36" s="273" t="e">
        <f t="shared" ref="OSD36" si="10624">+CONCATENATE(OSE36,OSG36)</f>
        <v>#REF!</v>
      </c>
      <c r="OSE36" s="273" t="e">
        <f t="shared" ref="OSE36" si="10625">+CONCATENATE(OSF36,OSH36)</f>
        <v>#REF!</v>
      </c>
      <c r="OSF36" s="273" t="e">
        <f t="shared" ref="OSF36" si="10626">+CONCATENATE(OSG36,OSI36)</f>
        <v>#REF!</v>
      </c>
      <c r="OSG36" s="273" t="e">
        <f t="shared" ref="OSG36" si="10627">+CONCATENATE(OSH36,OSJ36)</f>
        <v>#REF!</v>
      </c>
      <c r="OSH36" s="273" t="e">
        <f t="shared" ref="OSH36" si="10628">+CONCATENATE(OSI36,OSK36)</f>
        <v>#REF!</v>
      </c>
      <c r="OSI36" s="273" t="e">
        <f t="shared" ref="OSI36" si="10629">+CONCATENATE(OSJ36,OSL36)</f>
        <v>#REF!</v>
      </c>
      <c r="OSJ36" s="273" t="e">
        <f t="shared" ref="OSJ36" si="10630">+CONCATENATE(OSK36,OSM36)</f>
        <v>#REF!</v>
      </c>
      <c r="OSK36" s="273" t="e">
        <f t="shared" ref="OSK36" si="10631">+CONCATENATE(OSL36,OSN36)</f>
        <v>#REF!</v>
      </c>
      <c r="OSL36" s="273" t="e">
        <f t="shared" ref="OSL36" si="10632">+CONCATENATE(OSM36,OSO36)</f>
        <v>#REF!</v>
      </c>
      <c r="OSM36" s="273" t="e">
        <f t="shared" ref="OSM36" si="10633">+CONCATENATE(OSN36,OSP36)</f>
        <v>#REF!</v>
      </c>
      <c r="OSN36" s="273" t="e">
        <f t="shared" ref="OSN36" si="10634">+CONCATENATE(OSO36,OSQ36)</f>
        <v>#REF!</v>
      </c>
      <c r="OSO36" s="273" t="e">
        <f t="shared" ref="OSO36" si="10635">+CONCATENATE(OSP36,OSR36)</f>
        <v>#REF!</v>
      </c>
      <c r="OSP36" s="273" t="e">
        <f t="shared" ref="OSP36" si="10636">+CONCATENATE(OSQ36,OSS36)</f>
        <v>#REF!</v>
      </c>
      <c r="OSQ36" s="273" t="e">
        <f t="shared" ref="OSQ36" si="10637">+CONCATENATE(OSR36,OST36)</f>
        <v>#REF!</v>
      </c>
      <c r="OSR36" s="273" t="e">
        <f t="shared" ref="OSR36" si="10638">+CONCATENATE(OSS36,OSU36)</f>
        <v>#REF!</v>
      </c>
      <c r="OSS36" s="273" t="e">
        <f t="shared" ref="OSS36" si="10639">+CONCATENATE(OST36,OSV36)</f>
        <v>#REF!</v>
      </c>
      <c r="OST36" s="273" t="e">
        <f t="shared" ref="OST36" si="10640">+CONCATENATE(OSU36,OSW36)</f>
        <v>#REF!</v>
      </c>
      <c r="OSU36" s="273" t="e">
        <f t="shared" ref="OSU36" si="10641">+CONCATENATE(OSV36,OSX36)</f>
        <v>#REF!</v>
      </c>
      <c r="OSV36" s="273" t="e">
        <f t="shared" ref="OSV36" si="10642">+CONCATENATE(OSW36,OSY36)</f>
        <v>#REF!</v>
      </c>
      <c r="OSW36" s="273" t="e">
        <f t="shared" ref="OSW36" si="10643">+CONCATENATE(OSX36,OSZ36)</f>
        <v>#REF!</v>
      </c>
      <c r="OSX36" s="273" t="e">
        <f t="shared" ref="OSX36" si="10644">+CONCATENATE(OSY36,OTA36)</f>
        <v>#REF!</v>
      </c>
      <c r="OSY36" s="273" t="e">
        <f t="shared" ref="OSY36" si="10645">+CONCATENATE(OSZ36,OTB36)</f>
        <v>#REF!</v>
      </c>
      <c r="OSZ36" s="273" t="e">
        <f t="shared" ref="OSZ36" si="10646">+CONCATENATE(OTA36,OTC36)</f>
        <v>#REF!</v>
      </c>
      <c r="OTA36" s="273" t="e">
        <f t="shared" ref="OTA36" si="10647">+CONCATENATE(OTB36,OTD36)</f>
        <v>#REF!</v>
      </c>
      <c r="OTB36" s="273" t="e">
        <f t="shared" ref="OTB36" si="10648">+CONCATENATE(OTC36,OTE36)</f>
        <v>#REF!</v>
      </c>
      <c r="OTC36" s="273" t="e">
        <f t="shared" ref="OTC36" si="10649">+CONCATENATE(OTD36,OTF36)</f>
        <v>#REF!</v>
      </c>
      <c r="OTD36" s="273" t="e">
        <f t="shared" ref="OTD36" si="10650">+CONCATENATE(OTE36,OTG36)</f>
        <v>#REF!</v>
      </c>
      <c r="OTE36" s="273" t="e">
        <f t="shared" ref="OTE36" si="10651">+CONCATENATE(OTF36,OTH36)</f>
        <v>#REF!</v>
      </c>
      <c r="OTF36" s="273" t="e">
        <f t="shared" ref="OTF36" si="10652">+CONCATENATE(OTG36,OTI36)</f>
        <v>#REF!</v>
      </c>
      <c r="OTG36" s="273" t="e">
        <f t="shared" ref="OTG36" si="10653">+CONCATENATE(OTH36,OTJ36)</f>
        <v>#REF!</v>
      </c>
      <c r="OTH36" s="273" t="e">
        <f t="shared" ref="OTH36" si="10654">+CONCATENATE(OTI36,OTK36)</f>
        <v>#REF!</v>
      </c>
      <c r="OTI36" s="273" t="e">
        <f t="shared" ref="OTI36" si="10655">+CONCATENATE(OTJ36,OTL36)</f>
        <v>#REF!</v>
      </c>
      <c r="OTJ36" s="273" t="e">
        <f t="shared" ref="OTJ36" si="10656">+CONCATENATE(OTK36,OTM36)</f>
        <v>#REF!</v>
      </c>
      <c r="OTK36" s="273" t="e">
        <f t="shared" ref="OTK36" si="10657">+CONCATENATE(OTL36,OTN36)</f>
        <v>#REF!</v>
      </c>
      <c r="OTL36" s="273" t="e">
        <f t="shared" ref="OTL36" si="10658">+CONCATENATE(OTM36,OTO36)</f>
        <v>#REF!</v>
      </c>
      <c r="OTM36" s="273" t="e">
        <f t="shared" ref="OTM36" si="10659">+CONCATENATE(OTN36,OTP36)</f>
        <v>#REF!</v>
      </c>
      <c r="OTN36" s="273" t="e">
        <f t="shared" ref="OTN36" si="10660">+CONCATENATE(OTO36,OTQ36)</f>
        <v>#REF!</v>
      </c>
      <c r="OTO36" s="273" t="e">
        <f t="shared" ref="OTO36" si="10661">+CONCATENATE(OTP36,OTR36)</f>
        <v>#REF!</v>
      </c>
      <c r="OTP36" s="273" t="e">
        <f t="shared" ref="OTP36" si="10662">+CONCATENATE(OTQ36,OTS36)</f>
        <v>#REF!</v>
      </c>
      <c r="OTQ36" s="273" t="e">
        <f t="shared" ref="OTQ36" si="10663">+CONCATENATE(OTR36,OTT36)</f>
        <v>#REF!</v>
      </c>
      <c r="OTR36" s="273" t="e">
        <f t="shared" ref="OTR36" si="10664">+CONCATENATE(OTS36,OTU36)</f>
        <v>#REF!</v>
      </c>
      <c r="OTS36" s="273" t="e">
        <f t="shared" ref="OTS36" si="10665">+CONCATENATE(OTT36,OTV36)</f>
        <v>#REF!</v>
      </c>
      <c r="OTT36" s="273" t="e">
        <f t="shared" ref="OTT36" si="10666">+CONCATENATE(OTU36,OTW36)</f>
        <v>#REF!</v>
      </c>
      <c r="OTU36" s="273" t="e">
        <f t="shared" ref="OTU36" si="10667">+CONCATENATE(OTV36,OTX36)</f>
        <v>#REF!</v>
      </c>
      <c r="OTV36" s="273" t="e">
        <f t="shared" ref="OTV36" si="10668">+CONCATENATE(OTW36,OTY36)</f>
        <v>#REF!</v>
      </c>
      <c r="OTW36" s="273" t="e">
        <f t="shared" ref="OTW36" si="10669">+CONCATENATE(OTX36,OTZ36)</f>
        <v>#REF!</v>
      </c>
      <c r="OTX36" s="273" t="e">
        <f t="shared" ref="OTX36" si="10670">+CONCATENATE(OTY36,OUA36)</f>
        <v>#REF!</v>
      </c>
      <c r="OTY36" s="273" t="e">
        <f t="shared" ref="OTY36" si="10671">+CONCATENATE(OTZ36,OUB36)</f>
        <v>#REF!</v>
      </c>
      <c r="OTZ36" s="273" t="e">
        <f t="shared" ref="OTZ36" si="10672">+CONCATENATE(OUA36,OUC36)</f>
        <v>#REF!</v>
      </c>
      <c r="OUA36" s="273" t="e">
        <f t="shared" ref="OUA36" si="10673">+CONCATENATE(OUB36,OUD36)</f>
        <v>#REF!</v>
      </c>
      <c r="OUB36" s="273" t="e">
        <f t="shared" ref="OUB36" si="10674">+CONCATENATE(OUC36,OUE36)</f>
        <v>#REF!</v>
      </c>
      <c r="OUC36" s="273" t="e">
        <f t="shared" ref="OUC36" si="10675">+CONCATENATE(OUD36,OUF36)</f>
        <v>#REF!</v>
      </c>
      <c r="OUD36" s="273" t="e">
        <f t="shared" ref="OUD36" si="10676">+CONCATENATE(OUE36,OUG36)</f>
        <v>#REF!</v>
      </c>
      <c r="OUE36" s="273" t="e">
        <f t="shared" ref="OUE36" si="10677">+CONCATENATE(OUF36,OUH36)</f>
        <v>#REF!</v>
      </c>
      <c r="OUF36" s="273" t="e">
        <f t="shared" ref="OUF36" si="10678">+CONCATENATE(OUG36,OUI36)</f>
        <v>#REF!</v>
      </c>
      <c r="OUG36" s="273" t="e">
        <f t="shared" ref="OUG36" si="10679">+CONCATENATE(OUH36,OUJ36)</f>
        <v>#REF!</v>
      </c>
      <c r="OUH36" s="273" t="e">
        <f t="shared" ref="OUH36" si="10680">+CONCATENATE(OUI36,OUK36)</f>
        <v>#REF!</v>
      </c>
      <c r="OUI36" s="273" t="e">
        <f t="shared" ref="OUI36" si="10681">+CONCATENATE(OUJ36,OUL36)</f>
        <v>#REF!</v>
      </c>
      <c r="OUJ36" s="273" t="e">
        <f t="shared" ref="OUJ36" si="10682">+CONCATENATE(OUK36,OUM36)</f>
        <v>#REF!</v>
      </c>
      <c r="OUK36" s="273" t="e">
        <f t="shared" ref="OUK36" si="10683">+CONCATENATE(OUL36,OUN36)</f>
        <v>#REF!</v>
      </c>
      <c r="OUL36" s="273" t="e">
        <f t="shared" ref="OUL36" si="10684">+CONCATENATE(OUM36,OUO36)</f>
        <v>#REF!</v>
      </c>
      <c r="OUM36" s="273" t="e">
        <f t="shared" ref="OUM36" si="10685">+CONCATENATE(OUN36,OUP36)</f>
        <v>#REF!</v>
      </c>
      <c r="OUN36" s="273" t="e">
        <f t="shared" ref="OUN36" si="10686">+CONCATENATE(OUO36,OUQ36)</f>
        <v>#REF!</v>
      </c>
      <c r="OUO36" s="273" t="e">
        <f t="shared" ref="OUO36" si="10687">+CONCATENATE(OUP36,OUR36)</f>
        <v>#REF!</v>
      </c>
      <c r="OUP36" s="273" t="e">
        <f t="shared" ref="OUP36" si="10688">+CONCATENATE(OUQ36,OUS36)</f>
        <v>#REF!</v>
      </c>
      <c r="OUQ36" s="273" t="e">
        <f t="shared" ref="OUQ36" si="10689">+CONCATENATE(OUR36,OUT36)</f>
        <v>#REF!</v>
      </c>
      <c r="OUR36" s="273" t="e">
        <f t="shared" ref="OUR36" si="10690">+CONCATENATE(OUS36,OUU36)</f>
        <v>#REF!</v>
      </c>
      <c r="OUS36" s="273" t="e">
        <f t="shared" ref="OUS36" si="10691">+CONCATENATE(OUT36,OUV36)</f>
        <v>#REF!</v>
      </c>
      <c r="OUT36" s="273" t="e">
        <f t="shared" ref="OUT36" si="10692">+CONCATENATE(OUU36,OUW36)</f>
        <v>#REF!</v>
      </c>
      <c r="OUU36" s="273" t="e">
        <f t="shared" ref="OUU36" si="10693">+CONCATENATE(OUV36,OUX36)</f>
        <v>#REF!</v>
      </c>
      <c r="OUV36" s="273" t="e">
        <f t="shared" ref="OUV36" si="10694">+CONCATENATE(OUW36,OUY36)</f>
        <v>#REF!</v>
      </c>
      <c r="OUW36" s="273" t="e">
        <f t="shared" ref="OUW36" si="10695">+CONCATENATE(OUX36,OUZ36)</f>
        <v>#REF!</v>
      </c>
      <c r="OUX36" s="273" t="e">
        <f t="shared" ref="OUX36" si="10696">+CONCATENATE(OUY36,OVA36)</f>
        <v>#REF!</v>
      </c>
      <c r="OUY36" s="273" t="e">
        <f t="shared" ref="OUY36" si="10697">+CONCATENATE(OUZ36,OVB36)</f>
        <v>#REF!</v>
      </c>
      <c r="OUZ36" s="273" t="e">
        <f t="shared" ref="OUZ36" si="10698">+CONCATENATE(OVA36,OVC36)</f>
        <v>#REF!</v>
      </c>
      <c r="OVA36" s="273" t="e">
        <f t="shared" ref="OVA36" si="10699">+CONCATENATE(OVB36,OVD36)</f>
        <v>#REF!</v>
      </c>
      <c r="OVB36" s="273" t="e">
        <f t="shared" ref="OVB36" si="10700">+CONCATENATE(OVC36,OVE36)</f>
        <v>#REF!</v>
      </c>
      <c r="OVC36" s="273" t="e">
        <f t="shared" ref="OVC36" si="10701">+CONCATENATE(OVD36,OVF36)</f>
        <v>#REF!</v>
      </c>
      <c r="OVD36" s="273" t="e">
        <f t="shared" ref="OVD36" si="10702">+CONCATENATE(OVE36,OVG36)</f>
        <v>#REF!</v>
      </c>
      <c r="OVE36" s="273" t="e">
        <f t="shared" ref="OVE36" si="10703">+CONCATENATE(OVF36,OVH36)</f>
        <v>#REF!</v>
      </c>
      <c r="OVF36" s="273" t="e">
        <f t="shared" ref="OVF36" si="10704">+CONCATENATE(OVG36,OVI36)</f>
        <v>#REF!</v>
      </c>
      <c r="OVG36" s="273" t="e">
        <f t="shared" ref="OVG36" si="10705">+CONCATENATE(OVH36,OVJ36)</f>
        <v>#REF!</v>
      </c>
      <c r="OVH36" s="273" t="e">
        <f t="shared" ref="OVH36" si="10706">+CONCATENATE(OVI36,OVK36)</f>
        <v>#REF!</v>
      </c>
      <c r="OVI36" s="273" t="e">
        <f t="shared" ref="OVI36" si="10707">+CONCATENATE(OVJ36,OVL36)</f>
        <v>#REF!</v>
      </c>
      <c r="OVJ36" s="273" t="e">
        <f t="shared" ref="OVJ36" si="10708">+CONCATENATE(OVK36,OVM36)</f>
        <v>#REF!</v>
      </c>
      <c r="OVK36" s="273" t="e">
        <f t="shared" ref="OVK36" si="10709">+CONCATENATE(OVL36,OVN36)</f>
        <v>#REF!</v>
      </c>
      <c r="OVL36" s="273" t="e">
        <f t="shared" ref="OVL36" si="10710">+CONCATENATE(OVM36,OVO36)</f>
        <v>#REF!</v>
      </c>
      <c r="OVM36" s="273" t="e">
        <f t="shared" ref="OVM36" si="10711">+CONCATENATE(OVN36,OVP36)</f>
        <v>#REF!</v>
      </c>
      <c r="OVN36" s="273" t="e">
        <f t="shared" ref="OVN36" si="10712">+CONCATENATE(OVO36,OVQ36)</f>
        <v>#REF!</v>
      </c>
      <c r="OVO36" s="273" t="e">
        <f t="shared" ref="OVO36" si="10713">+CONCATENATE(OVP36,OVR36)</f>
        <v>#REF!</v>
      </c>
      <c r="OVP36" s="273" t="e">
        <f t="shared" ref="OVP36" si="10714">+CONCATENATE(OVQ36,OVS36)</f>
        <v>#REF!</v>
      </c>
      <c r="OVQ36" s="273" t="e">
        <f t="shared" ref="OVQ36" si="10715">+CONCATENATE(OVR36,OVT36)</f>
        <v>#REF!</v>
      </c>
      <c r="OVR36" s="273" t="e">
        <f t="shared" ref="OVR36" si="10716">+CONCATENATE(OVS36,OVU36)</f>
        <v>#REF!</v>
      </c>
      <c r="OVS36" s="273" t="e">
        <f t="shared" ref="OVS36" si="10717">+CONCATENATE(OVT36,OVV36)</f>
        <v>#REF!</v>
      </c>
      <c r="OVT36" s="273" t="e">
        <f t="shared" ref="OVT36" si="10718">+CONCATENATE(OVU36,OVW36)</f>
        <v>#REF!</v>
      </c>
      <c r="OVU36" s="273" t="e">
        <f t="shared" ref="OVU36" si="10719">+CONCATENATE(OVV36,OVX36)</f>
        <v>#REF!</v>
      </c>
      <c r="OVV36" s="273" t="e">
        <f t="shared" ref="OVV36" si="10720">+CONCATENATE(OVW36,OVY36)</f>
        <v>#REF!</v>
      </c>
      <c r="OVW36" s="273" t="e">
        <f t="shared" ref="OVW36" si="10721">+CONCATENATE(OVX36,OVZ36)</f>
        <v>#REF!</v>
      </c>
      <c r="OVX36" s="273" t="e">
        <f t="shared" ref="OVX36" si="10722">+CONCATENATE(OVY36,OWA36)</f>
        <v>#REF!</v>
      </c>
      <c r="OVY36" s="273" t="e">
        <f t="shared" ref="OVY36" si="10723">+CONCATENATE(OVZ36,OWB36)</f>
        <v>#REF!</v>
      </c>
      <c r="OVZ36" s="273" t="e">
        <f t="shared" ref="OVZ36" si="10724">+CONCATENATE(OWA36,OWC36)</f>
        <v>#REF!</v>
      </c>
      <c r="OWA36" s="273" t="e">
        <f t="shared" ref="OWA36" si="10725">+CONCATENATE(OWB36,OWD36)</f>
        <v>#REF!</v>
      </c>
      <c r="OWB36" s="273" t="e">
        <f t="shared" ref="OWB36" si="10726">+CONCATENATE(OWC36,OWE36)</f>
        <v>#REF!</v>
      </c>
      <c r="OWC36" s="273" t="e">
        <f t="shared" ref="OWC36" si="10727">+CONCATENATE(OWD36,OWF36)</f>
        <v>#REF!</v>
      </c>
      <c r="OWD36" s="273" t="e">
        <f t="shared" ref="OWD36" si="10728">+CONCATENATE(OWE36,OWG36)</f>
        <v>#REF!</v>
      </c>
      <c r="OWE36" s="273" t="e">
        <f t="shared" ref="OWE36" si="10729">+CONCATENATE(OWF36,OWH36)</f>
        <v>#REF!</v>
      </c>
      <c r="OWF36" s="273" t="e">
        <f t="shared" ref="OWF36" si="10730">+CONCATENATE(OWG36,OWI36)</f>
        <v>#REF!</v>
      </c>
      <c r="OWG36" s="273" t="e">
        <f t="shared" ref="OWG36" si="10731">+CONCATENATE(OWH36,OWJ36)</f>
        <v>#REF!</v>
      </c>
      <c r="OWH36" s="273" t="e">
        <f t="shared" ref="OWH36" si="10732">+CONCATENATE(OWI36,OWK36)</f>
        <v>#REF!</v>
      </c>
      <c r="OWI36" s="273" t="e">
        <f t="shared" ref="OWI36" si="10733">+CONCATENATE(OWJ36,OWL36)</f>
        <v>#REF!</v>
      </c>
      <c r="OWJ36" s="273" t="e">
        <f t="shared" ref="OWJ36" si="10734">+CONCATENATE(OWK36,OWM36)</f>
        <v>#REF!</v>
      </c>
      <c r="OWK36" s="273" t="e">
        <f t="shared" ref="OWK36" si="10735">+CONCATENATE(OWL36,OWN36)</f>
        <v>#REF!</v>
      </c>
      <c r="OWL36" s="273" t="e">
        <f t="shared" ref="OWL36" si="10736">+CONCATENATE(OWM36,OWO36)</f>
        <v>#REF!</v>
      </c>
      <c r="OWM36" s="273" t="e">
        <f t="shared" ref="OWM36" si="10737">+CONCATENATE(OWN36,OWP36)</f>
        <v>#REF!</v>
      </c>
      <c r="OWN36" s="273" t="e">
        <f t="shared" ref="OWN36" si="10738">+CONCATENATE(OWO36,OWQ36)</f>
        <v>#REF!</v>
      </c>
      <c r="OWO36" s="273" t="e">
        <f t="shared" ref="OWO36" si="10739">+CONCATENATE(OWP36,OWR36)</f>
        <v>#REF!</v>
      </c>
      <c r="OWP36" s="273" t="e">
        <f t="shared" ref="OWP36" si="10740">+CONCATENATE(OWQ36,OWS36)</f>
        <v>#REF!</v>
      </c>
      <c r="OWQ36" s="273" t="e">
        <f t="shared" ref="OWQ36" si="10741">+CONCATENATE(OWR36,OWT36)</f>
        <v>#REF!</v>
      </c>
      <c r="OWR36" s="273" t="e">
        <f t="shared" ref="OWR36" si="10742">+CONCATENATE(OWS36,OWU36)</f>
        <v>#REF!</v>
      </c>
      <c r="OWS36" s="273" t="e">
        <f t="shared" ref="OWS36" si="10743">+CONCATENATE(OWT36,OWV36)</f>
        <v>#REF!</v>
      </c>
      <c r="OWT36" s="273" t="e">
        <f t="shared" ref="OWT36" si="10744">+CONCATENATE(OWU36,OWW36)</f>
        <v>#REF!</v>
      </c>
      <c r="OWU36" s="273" t="e">
        <f t="shared" ref="OWU36" si="10745">+CONCATENATE(OWV36,OWX36)</f>
        <v>#REF!</v>
      </c>
      <c r="OWV36" s="273" t="e">
        <f t="shared" ref="OWV36" si="10746">+CONCATENATE(OWW36,OWY36)</f>
        <v>#REF!</v>
      </c>
      <c r="OWW36" s="273" t="e">
        <f t="shared" ref="OWW36" si="10747">+CONCATENATE(OWX36,OWZ36)</f>
        <v>#REF!</v>
      </c>
      <c r="OWX36" s="273" t="e">
        <f t="shared" ref="OWX36" si="10748">+CONCATENATE(OWY36,OXA36)</f>
        <v>#REF!</v>
      </c>
      <c r="OWY36" s="273" t="e">
        <f t="shared" ref="OWY36" si="10749">+CONCATENATE(OWZ36,OXB36)</f>
        <v>#REF!</v>
      </c>
      <c r="OWZ36" s="273" t="e">
        <f t="shared" ref="OWZ36" si="10750">+CONCATENATE(OXA36,OXC36)</f>
        <v>#REF!</v>
      </c>
      <c r="OXA36" s="273" t="e">
        <f t="shared" ref="OXA36" si="10751">+CONCATENATE(OXB36,OXD36)</f>
        <v>#REF!</v>
      </c>
      <c r="OXB36" s="273" t="e">
        <f t="shared" ref="OXB36" si="10752">+CONCATENATE(OXC36,OXE36)</f>
        <v>#REF!</v>
      </c>
      <c r="OXC36" s="273" t="e">
        <f t="shared" ref="OXC36" si="10753">+CONCATENATE(OXD36,OXF36)</f>
        <v>#REF!</v>
      </c>
      <c r="OXD36" s="273" t="e">
        <f t="shared" ref="OXD36" si="10754">+CONCATENATE(OXE36,OXG36)</f>
        <v>#REF!</v>
      </c>
      <c r="OXE36" s="273" t="e">
        <f t="shared" ref="OXE36" si="10755">+CONCATENATE(OXF36,OXH36)</f>
        <v>#REF!</v>
      </c>
      <c r="OXF36" s="273" t="e">
        <f t="shared" ref="OXF36" si="10756">+CONCATENATE(OXG36,OXI36)</f>
        <v>#REF!</v>
      </c>
      <c r="OXG36" s="273" t="e">
        <f t="shared" ref="OXG36" si="10757">+CONCATENATE(OXH36,OXJ36)</f>
        <v>#REF!</v>
      </c>
      <c r="OXH36" s="273" t="e">
        <f t="shared" ref="OXH36" si="10758">+CONCATENATE(OXI36,OXK36)</f>
        <v>#REF!</v>
      </c>
      <c r="OXI36" s="273" t="e">
        <f t="shared" ref="OXI36" si="10759">+CONCATENATE(OXJ36,OXL36)</f>
        <v>#REF!</v>
      </c>
      <c r="OXJ36" s="273" t="e">
        <f t="shared" ref="OXJ36" si="10760">+CONCATENATE(OXK36,OXM36)</f>
        <v>#REF!</v>
      </c>
      <c r="OXK36" s="273" t="e">
        <f t="shared" ref="OXK36" si="10761">+CONCATENATE(OXL36,OXN36)</f>
        <v>#REF!</v>
      </c>
      <c r="OXL36" s="273" t="e">
        <f t="shared" ref="OXL36" si="10762">+CONCATENATE(OXM36,OXO36)</f>
        <v>#REF!</v>
      </c>
      <c r="OXM36" s="273" t="e">
        <f t="shared" ref="OXM36" si="10763">+CONCATENATE(OXN36,OXP36)</f>
        <v>#REF!</v>
      </c>
      <c r="OXN36" s="273" t="e">
        <f t="shared" ref="OXN36" si="10764">+CONCATENATE(OXO36,OXQ36)</f>
        <v>#REF!</v>
      </c>
      <c r="OXO36" s="273" t="e">
        <f t="shared" ref="OXO36" si="10765">+CONCATENATE(OXP36,OXR36)</f>
        <v>#REF!</v>
      </c>
      <c r="OXP36" s="273" t="e">
        <f t="shared" ref="OXP36" si="10766">+CONCATENATE(OXQ36,OXS36)</f>
        <v>#REF!</v>
      </c>
      <c r="OXQ36" s="273" t="e">
        <f t="shared" ref="OXQ36" si="10767">+CONCATENATE(OXR36,OXT36)</f>
        <v>#REF!</v>
      </c>
      <c r="OXR36" s="273" t="e">
        <f t="shared" ref="OXR36" si="10768">+CONCATENATE(OXS36,OXU36)</f>
        <v>#REF!</v>
      </c>
      <c r="OXS36" s="273" t="e">
        <f t="shared" ref="OXS36" si="10769">+CONCATENATE(OXT36,OXV36)</f>
        <v>#REF!</v>
      </c>
      <c r="OXT36" s="273" t="e">
        <f t="shared" ref="OXT36" si="10770">+CONCATENATE(OXU36,OXW36)</f>
        <v>#REF!</v>
      </c>
      <c r="OXU36" s="273" t="e">
        <f t="shared" ref="OXU36" si="10771">+CONCATENATE(OXV36,OXX36)</f>
        <v>#REF!</v>
      </c>
      <c r="OXV36" s="273" t="e">
        <f t="shared" ref="OXV36" si="10772">+CONCATENATE(OXW36,OXY36)</f>
        <v>#REF!</v>
      </c>
      <c r="OXW36" s="273" t="e">
        <f t="shared" ref="OXW36" si="10773">+CONCATENATE(OXX36,OXZ36)</f>
        <v>#REF!</v>
      </c>
      <c r="OXX36" s="273" t="e">
        <f t="shared" ref="OXX36" si="10774">+CONCATENATE(OXY36,OYA36)</f>
        <v>#REF!</v>
      </c>
      <c r="OXY36" s="273" t="e">
        <f t="shared" ref="OXY36" si="10775">+CONCATENATE(OXZ36,OYB36)</f>
        <v>#REF!</v>
      </c>
      <c r="OXZ36" s="273" t="e">
        <f t="shared" ref="OXZ36" si="10776">+CONCATENATE(OYA36,OYC36)</f>
        <v>#REF!</v>
      </c>
      <c r="OYA36" s="273" t="e">
        <f t="shared" ref="OYA36" si="10777">+CONCATENATE(OYB36,OYD36)</f>
        <v>#REF!</v>
      </c>
      <c r="OYB36" s="273" t="e">
        <f t="shared" ref="OYB36" si="10778">+CONCATENATE(OYC36,OYE36)</f>
        <v>#REF!</v>
      </c>
      <c r="OYC36" s="273" t="e">
        <f t="shared" ref="OYC36" si="10779">+CONCATENATE(OYD36,OYF36)</f>
        <v>#REF!</v>
      </c>
      <c r="OYD36" s="273" t="e">
        <f t="shared" ref="OYD36" si="10780">+CONCATENATE(OYE36,OYG36)</f>
        <v>#REF!</v>
      </c>
      <c r="OYE36" s="273" t="e">
        <f t="shared" ref="OYE36" si="10781">+CONCATENATE(OYF36,OYH36)</f>
        <v>#REF!</v>
      </c>
      <c r="OYF36" s="273" t="e">
        <f t="shared" ref="OYF36" si="10782">+CONCATENATE(OYG36,OYI36)</f>
        <v>#REF!</v>
      </c>
      <c r="OYG36" s="273" t="e">
        <f t="shared" ref="OYG36" si="10783">+CONCATENATE(OYH36,OYJ36)</f>
        <v>#REF!</v>
      </c>
      <c r="OYH36" s="273" t="e">
        <f t="shared" ref="OYH36" si="10784">+CONCATENATE(OYI36,OYK36)</f>
        <v>#REF!</v>
      </c>
      <c r="OYI36" s="273" t="e">
        <f t="shared" ref="OYI36" si="10785">+CONCATENATE(OYJ36,OYL36)</f>
        <v>#REF!</v>
      </c>
      <c r="OYJ36" s="273" t="e">
        <f t="shared" ref="OYJ36" si="10786">+CONCATENATE(OYK36,OYM36)</f>
        <v>#REF!</v>
      </c>
      <c r="OYK36" s="273" t="e">
        <f t="shared" ref="OYK36" si="10787">+CONCATENATE(OYL36,OYN36)</f>
        <v>#REF!</v>
      </c>
      <c r="OYL36" s="273" t="e">
        <f t="shared" ref="OYL36" si="10788">+CONCATENATE(OYM36,OYO36)</f>
        <v>#REF!</v>
      </c>
      <c r="OYM36" s="273" t="e">
        <f t="shared" ref="OYM36" si="10789">+CONCATENATE(OYN36,OYP36)</f>
        <v>#REF!</v>
      </c>
      <c r="OYN36" s="273" t="e">
        <f t="shared" ref="OYN36" si="10790">+CONCATENATE(OYO36,OYQ36)</f>
        <v>#REF!</v>
      </c>
      <c r="OYO36" s="273" t="e">
        <f t="shared" ref="OYO36" si="10791">+CONCATENATE(OYP36,OYR36)</f>
        <v>#REF!</v>
      </c>
      <c r="OYP36" s="273" t="e">
        <f t="shared" ref="OYP36" si="10792">+CONCATENATE(OYQ36,OYS36)</f>
        <v>#REF!</v>
      </c>
      <c r="OYQ36" s="273" t="e">
        <f t="shared" ref="OYQ36" si="10793">+CONCATENATE(OYR36,OYT36)</f>
        <v>#REF!</v>
      </c>
      <c r="OYR36" s="273" t="e">
        <f t="shared" ref="OYR36" si="10794">+CONCATENATE(OYS36,OYU36)</f>
        <v>#REF!</v>
      </c>
      <c r="OYS36" s="273" t="e">
        <f t="shared" ref="OYS36" si="10795">+CONCATENATE(OYT36,OYV36)</f>
        <v>#REF!</v>
      </c>
      <c r="OYT36" s="273" t="e">
        <f t="shared" ref="OYT36" si="10796">+CONCATENATE(OYU36,OYW36)</f>
        <v>#REF!</v>
      </c>
      <c r="OYU36" s="273" t="e">
        <f t="shared" ref="OYU36" si="10797">+CONCATENATE(OYV36,OYX36)</f>
        <v>#REF!</v>
      </c>
      <c r="OYV36" s="273" t="e">
        <f t="shared" ref="OYV36" si="10798">+CONCATENATE(OYW36,OYY36)</f>
        <v>#REF!</v>
      </c>
      <c r="OYW36" s="273" t="e">
        <f t="shared" ref="OYW36" si="10799">+CONCATENATE(OYX36,OYZ36)</f>
        <v>#REF!</v>
      </c>
      <c r="OYX36" s="273" t="e">
        <f t="shared" ref="OYX36" si="10800">+CONCATENATE(OYY36,OZA36)</f>
        <v>#REF!</v>
      </c>
      <c r="OYY36" s="273" t="e">
        <f t="shared" ref="OYY36" si="10801">+CONCATENATE(OYZ36,OZB36)</f>
        <v>#REF!</v>
      </c>
      <c r="OYZ36" s="273" t="e">
        <f t="shared" ref="OYZ36" si="10802">+CONCATENATE(OZA36,OZC36)</f>
        <v>#REF!</v>
      </c>
      <c r="OZA36" s="273" t="e">
        <f t="shared" ref="OZA36" si="10803">+CONCATENATE(OZB36,OZD36)</f>
        <v>#REF!</v>
      </c>
      <c r="OZB36" s="273" t="e">
        <f t="shared" ref="OZB36" si="10804">+CONCATENATE(OZC36,OZE36)</f>
        <v>#REF!</v>
      </c>
      <c r="OZC36" s="273" t="e">
        <f t="shared" ref="OZC36" si="10805">+CONCATENATE(OZD36,OZF36)</f>
        <v>#REF!</v>
      </c>
      <c r="OZD36" s="273" t="e">
        <f t="shared" ref="OZD36" si="10806">+CONCATENATE(OZE36,OZG36)</f>
        <v>#REF!</v>
      </c>
      <c r="OZE36" s="273" t="e">
        <f t="shared" ref="OZE36" si="10807">+CONCATENATE(OZF36,OZH36)</f>
        <v>#REF!</v>
      </c>
      <c r="OZF36" s="273" t="e">
        <f t="shared" ref="OZF36" si="10808">+CONCATENATE(OZG36,OZI36)</f>
        <v>#REF!</v>
      </c>
      <c r="OZG36" s="273" t="e">
        <f t="shared" ref="OZG36" si="10809">+CONCATENATE(OZH36,OZJ36)</f>
        <v>#REF!</v>
      </c>
      <c r="OZH36" s="273" t="e">
        <f t="shared" ref="OZH36" si="10810">+CONCATENATE(OZI36,OZK36)</f>
        <v>#REF!</v>
      </c>
      <c r="OZI36" s="273" t="e">
        <f t="shared" ref="OZI36" si="10811">+CONCATENATE(OZJ36,OZL36)</f>
        <v>#REF!</v>
      </c>
      <c r="OZJ36" s="273" t="e">
        <f t="shared" ref="OZJ36" si="10812">+CONCATENATE(OZK36,OZM36)</f>
        <v>#REF!</v>
      </c>
      <c r="OZK36" s="273" t="e">
        <f t="shared" ref="OZK36" si="10813">+CONCATENATE(OZL36,OZN36)</f>
        <v>#REF!</v>
      </c>
      <c r="OZL36" s="273" t="e">
        <f t="shared" ref="OZL36" si="10814">+CONCATENATE(OZM36,OZO36)</f>
        <v>#REF!</v>
      </c>
      <c r="OZM36" s="273" t="e">
        <f t="shared" ref="OZM36" si="10815">+CONCATENATE(OZN36,OZP36)</f>
        <v>#REF!</v>
      </c>
      <c r="OZN36" s="273" t="e">
        <f t="shared" ref="OZN36" si="10816">+CONCATENATE(OZO36,OZQ36)</f>
        <v>#REF!</v>
      </c>
      <c r="OZO36" s="273" t="e">
        <f t="shared" ref="OZO36" si="10817">+CONCATENATE(OZP36,OZR36)</f>
        <v>#REF!</v>
      </c>
      <c r="OZP36" s="273" t="e">
        <f t="shared" ref="OZP36" si="10818">+CONCATENATE(OZQ36,OZS36)</f>
        <v>#REF!</v>
      </c>
      <c r="OZQ36" s="273" t="e">
        <f t="shared" ref="OZQ36" si="10819">+CONCATENATE(OZR36,OZT36)</f>
        <v>#REF!</v>
      </c>
      <c r="OZR36" s="273" t="e">
        <f t="shared" ref="OZR36" si="10820">+CONCATENATE(OZS36,OZU36)</f>
        <v>#REF!</v>
      </c>
      <c r="OZS36" s="273" t="e">
        <f t="shared" ref="OZS36" si="10821">+CONCATENATE(OZT36,OZV36)</f>
        <v>#REF!</v>
      </c>
      <c r="OZT36" s="273" t="e">
        <f t="shared" ref="OZT36" si="10822">+CONCATENATE(OZU36,OZW36)</f>
        <v>#REF!</v>
      </c>
      <c r="OZU36" s="273" t="e">
        <f t="shared" ref="OZU36" si="10823">+CONCATENATE(OZV36,OZX36)</f>
        <v>#REF!</v>
      </c>
      <c r="OZV36" s="273" t="e">
        <f t="shared" ref="OZV36" si="10824">+CONCATENATE(OZW36,OZY36)</f>
        <v>#REF!</v>
      </c>
      <c r="OZW36" s="273" t="e">
        <f t="shared" ref="OZW36" si="10825">+CONCATENATE(OZX36,OZZ36)</f>
        <v>#REF!</v>
      </c>
      <c r="OZX36" s="273" t="e">
        <f t="shared" ref="OZX36" si="10826">+CONCATENATE(OZY36,PAA36)</f>
        <v>#REF!</v>
      </c>
      <c r="OZY36" s="273" t="e">
        <f t="shared" ref="OZY36" si="10827">+CONCATENATE(OZZ36,PAB36)</f>
        <v>#REF!</v>
      </c>
      <c r="OZZ36" s="273" t="e">
        <f t="shared" ref="OZZ36" si="10828">+CONCATENATE(PAA36,PAC36)</f>
        <v>#REF!</v>
      </c>
      <c r="PAA36" s="273" t="e">
        <f t="shared" ref="PAA36" si="10829">+CONCATENATE(PAB36,PAD36)</f>
        <v>#REF!</v>
      </c>
      <c r="PAB36" s="273" t="e">
        <f t="shared" ref="PAB36" si="10830">+CONCATENATE(PAC36,PAE36)</f>
        <v>#REF!</v>
      </c>
      <c r="PAC36" s="273" t="e">
        <f t="shared" ref="PAC36" si="10831">+CONCATENATE(PAD36,PAF36)</f>
        <v>#REF!</v>
      </c>
      <c r="PAD36" s="273" t="e">
        <f t="shared" ref="PAD36" si="10832">+CONCATENATE(PAE36,PAG36)</f>
        <v>#REF!</v>
      </c>
      <c r="PAE36" s="273" t="e">
        <f t="shared" ref="PAE36" si="10833">+CONCATENATE(PAF36,PAH36)</f>
        <v>#REF!</v>
      </c>
      <c r="PAF36" s="273" t="e">
        <f t="shared" ref="PAF36" si="10834">+CONCATENATE(PAG36,PAI36)</f>
        <v>#REF!</v>
      </c>
      <c r="PAG36" s="273" t="e">
        <f t="shared" ref="PAG36" si="10835">+CONCATENATE(PAH36,PAJ36)</f>
        <v>#REF!</v>
      </c>
      <c r="PAH36" s="273" t="e">
        <f t="shared" ref="PAH36" si="10836">+CONCATENATE(PAI36,PAK36)</f>
        <v>#REF!</v>
      </c>
      <c r="PAI36" s="273" t="e">
        <f t="shared" ref="PAI36" si="10837">+CONCATENATE(PAJ36,PAL36)</f>
        <v>#REF!</v>
      </c>
      <c r="PAJ36" s="273" t="e">
        <f t="shared" ref="PAJ36" si="10838">+CONCATENATE(PAK36,PAM36)</f>
        <v>#REF!</v>
      </c>
      <c r="PAK36" s="273" t="e">
        <f t="shared" ref="PAK36" si="10839">+CONCATENATE(PAL36,PAN36)</f>
        <v>#REF!</v>
      </c>
      <c r="PAL36" s="273" t="e">
        <f t="shared" ref="PAL36" si="10840">+CONCATENATE(PAM36,PAO36)</f>
        <v>#REF!</v>
      </c>
      <c r="PAM36" s="273" t="e">
        <f t="shared" ref="PAM36" si="10841">+CONCATENATE(PAN36,PAP36)</f>
        <v>#REF!</v>
      </c>
      <c r="PAN36" s="273" t="e">
        <f t="shared" ref="PAN36" si="10842">+CONCATENATE(PAO36,PAQ36)</f>
        <v>#REF!</v>
      </c>
      <c r="PAO36" s="273" t="e">
        <f t="shared" ref="PAO36" si="10843">+CONCATENATE(PAP36,PAR36)</f>
        <v>#REF!</v>
      </c>
      <c r="PAP36" s="273" t="e">
        <f t="shared" ref="PAP36" si="10844">+CONCATENATE(PAQ36,PAS36)</f>
        <v>#REF!</v>
      </c>
      <c r="PAQ36" s="273" t="e">
        <f t="shared" ref="PAQ36" si="10845">+CONCATENATE(PAR36,PAT36)</f>
        <v>#REF!</v>
      </c>
      <c r="PAR36" s="273" t="e">
        <f t="shared" ref="PAR36" si="10846">+CONCATENATE(PAS36,PAU36)</f>
        <v>#REF!</v>
      </c>
      <c r="PAS36" s="273" t="e">
        <f t="shared" ref="PAS36" si="10847">+CONCATENATE(PAT36,PAV36)</f>
        <v>#REF!</v>
      </c>
      <c r="PAT36" s="273" t="e">
        <f t="shared" ref="PAT36" si="10848">+CONCATENATE(PAU36,PAW36)</f>
        <v>#REF!</v>
      </c>
      <c r="PAU36" s="273" t="e">
        <f t="shared" ref="PAU36" si="10849">+CONCATENATE(PAV36,PAX36)</f>
        <v>#REF!</v>
      </c>
      <c r="PAV36" s="273" t="e">
        <f t="shared" ref="PAV36" si="10850">+CONCATENATE(PAW36,PAY36)</f>
        <v>#REF!</v>
      </c>
      <c r="PAW36" s="273" t="e">
        <f t="shared" ref="PAW36" si="10851">+CONCATENATE(PAX36,PAZ36)</f>
        <v>#REF!</v>
      </c>
      <c r="PAX36" s="273" t="e">
        <f t="shared" ref="PAX36" si="10852">+CONCATENATE(PAY36,PBA36)</f>
        <v>#REF!</v>
      </c>
      <c r="PAY36" s="273" t="e">
        <f t="shared" ref="PAY36" si="10853">+CONCATENATE(PAZ36,PBB36)</f>
        <v>#REF!</v>
      </c>
      <c r="PAZ36" s="273" t="e">
        <f t="shared" ref="PAZ36" si="10854">+CONCATENATE(PBA36,PBC36)</f>
        <v>#REF!</v>
      </c>
      <c r="PBA36" s="273" t="e">
        <f t="shared" ref="PBA36" si="10855">+CONCATENATE(PBB36,PBD36)</f>
        <v>#REF!</v>
      </c>
      <c r="PBB36" s="273" t="e">
        <f t="shared" ref="PBB36" si="10856">+CONCATENATE(PBC36,PBE36)</f>
        <v>#REF!</v>
      </c>
      <c r="PBC36" s="273" t="e">
        <f t="shared" ref="PBC36" si="10857">+CONCATENATE(PBD36,PBF36)</f>
        <v>#REF!</v>
      </c>
      <c r="PBD36" s="273" t="e">
        <f t="shared" ref="PBD36" si="10858">+CONCATENATE(PBE36,PBG36)</f>
        <v>#REF!</v>
      </c>
      <c r="PBE36" s="273" t="e">
        <f t="shared" ref="PBE36" si="10859">+CONCATENATE(PBF36,PBH36)</f>
        <v>#REF!</v>
      </c>
      <c r="PBF36" s="273" t="e">
        <f t="shared" ref="PBF36" si="10860">+CONCATENATE(PBG36,PBI36)</f>
        <v>#REF!</v>
      </c>
      <c r="PBG36" s="273" t="e">
        <f t="shared" ref="PBG36" si="10861">+CONCATENATE(PBH36,PBJ36)</f>
        <v>#REF!</v>
      </c>
      <c r="PBH36" s="273" t="e">
        <f t="shared" ref="PBH36" si="10862">+CONCATENATE(PBI36,PBK36)</f>
        <v>#REF!</v>
      </c>
      <c r="PBI36" s="273" t="e">
        <f t="shared" ref="PBI36" si="10863">+CONCATENATE(PBJ36,PBL36)</f>
        <v>#REF!</v>
      </c>
      <c r="PBJ36" s="273" t="e">
        <f t="shared" ref="PBJ36" si="10864">+CONCATENATE(PBK36,PBM36)</f>
        <v>#REF!</v>
      </c>
      <c r="PBK36" s="273" t="e">
        <f t="shared" ref="PBK36" si="10865">+CONCATENATE(PBL36,PBN36)</f>
        <v>#REF!</v>
      </c>
      <c r="PBL36" s="273" t="e">
        <f t="shared" ref="PBL36" si="10866">+CONCATENATE(PBM36,PBO36)</f>
        <v>#REF!</v>
      </c>
      <c r="PBM36" s="273" t="e">
        <f t="shared" ref="PBM36" si="10867">+CONCATENATE(PBN36,PBP36)</f>
        <v>#REF!</v>
      </c>
      <c r="PBN36" s="273" t="e">
        <f t="shared" ref="PBN36" si="10868">+CONCATENATE(PBO36,PBQ36)</f>
        <v>#REF!</v>
      </c>
      <c r="PBO36" s="273" t="e">
        <f t="shared" ref="PBO36" si="10869">+CONCATENATE(PBP36,PBR36)</f>
        <v>#REF!</v>
      </c>
      <c r="PBP36" s="273" t="e">
        <f t="shared" ref="PBP36" si="10870">+CONCATENATE(PBQ36,PBS36)</f>
        <v>#REF!</v>
      </c>
      <c r="PBQ36" s="273" t="e">
        <f t="shared" ref="PBQ36" si="10871">+CONCATENATE(PBR36,PBT36)</f>
        <v>#REF!</v>
      </c>
      <c r="PBR36" s="273" t="e">
        <f t="shared" ref="PBR36" si="10872">+CONCATENATE(PBS36,PBU36)</f>
        <v>#REF!</v>
      </c>
      <c r="PBS36" s="273" t="e">
        <f t="shared" ref="PBS36" si="10873">+CONCATENATE(PBT36,PBV36)</f>
        <v>#REF!</v>
      </c>
      <c r="PBT36" s="273" t="e">
        <f t="shared" ref="PBT36" si="10874">+CONCATENATE(PBU36,PBW36)</f>
        <v>#REF!</v>
      </c>
      <c r="PBU36" s="273" t="e">
        <f t="shared" ref="PBU36" si="10875">+CONCATENATE(PBV36,PBX36)</f>
        <v>#REF!</v>
      </c>
      <c r="PBV36" s="273" t="e">
        <f t="shared" ref="PBV36" si="10876">+CONCATENATE(PBW36,PBY36)</f>
        <v>#REF!</v>
      </c>
      <c r="PBW36" s="273" t="e">
        <f t="shared" ref="PBW36" si="10877">+CONCATENATE(PBX36,PBZ36)</f>
        <v>#REF!</v>
      </c>
      <c r="PBX36" s="273" t="e">
        <f t="shared" ref="PBX36" si="10878">+CONCATENATE(PBY36,PCA36)</f>
        <v>#REF!</v>
      </c>
      <c r="PBY36" s="273" t="e">
        <f t="shared" ref="PBY36" si="10879">+CONCATENATE(PBZ36,PCB36)</f>
        <v>#REF!</v>
      </c>
      <c r="PBZ36" s="273" t="e">
        <f t="shared" ref="PBZ36" si="10880">+CONCATENATE(PCA36,PCC36)</f>
        <v>#REF!</v>
      </c>
      <c r="PCA36" s="273" t="e">
        <f t="shared" ref="PCA36" si="10881">+CONCATENATE(PCB36,PCD36)</f>
        <v>#REF!</v>
      </c>
      <c r="PCB36" s="273" t="e">
        <f t="shared" ref="PCB36" si="10882">+CONCATENATE(PCC36,PCE36)</f>
        <v>#REF!</v>
      </c>
      <c r="PCC36" s="273" t="e">
        <f t="shared" ref="PCC36" si="10883">+CONCATENATE(PCD36,PCF36)</f>
        <v>#REF!</v>
      </c>
      <c r="PCD36" s="273" t="e">
        <f t="shared" ref="PCD36" si="10884">+CONCATENATE(PCE36,PCG36)</f>
        <v>#REF!</v>
      </c>
      <c r="PCE36" s="273" t="e">
        <f t="shared" ref="PCE36" si="10885">+CONCATENATE(PCF36,PCH36)</f>
        <v>#REF!</v>
      </c>
      <c r="PCF36" s="273" t="e">
        <f t="shared" ref="PCF36" si="10886">+CONCATENATE(PCG36,PCI36)</f>
        <v>#REF!</v>
      </c>
      <c r="PCG36" s="273" t="e">
        <f t="shared" ref="PCG36" si="10887">+CONCATENATE(PCH36,PCJ36)</f>
        <v>#REF!</v>
      </c>
      <c r="PCH36" s="273" t="e">
        <f t="shared" ref="PCH36" si="10888">+CONCATENATE(PCI36,PCK36)</f>
        <v>#REF!</v>
      </c>
      <c r="PCI36" s="273" t="e">
        <f t="shared" ref="PCI36" si="10889">+CONCATENATE(PCJ36,PCL36)</f>
        <v>#REF!</v>
      </c>
      <c r="PCJ36" s="273" t="e">
        <f t="shared" ref="PCJ36" si="10890">+CONCATENATE(PCK36,PCM36)</f>
        <v>#REF!</v>
      </c>
      <c r="PCK36" s="273" t="e">
        <f t="shared" ref="PCK36" si="10891">+CONCATENATE(PCL36,PCN36)</f>
        <v>#REF!</v>
      </c>
      <c r="PCL36" s="273" t="e">
        <f t="shared" ref="PCL36" si="10892">+CONCATENATE(PCM36,PCO36)</f>
        <v>#REF!</v>
      </c>
      <c r="PCM36" s="273" t="e">
        <f t="shared" ref="PCM36" si="10893">+CONCATENATE(PCN36,PCP36)</f>
        <v>#REF!</v>
      </c>
      <c r="PCN36" s="273" t="e">
        <f t="shared" ref="PCN36" si="10894">+CONCATENATE(PCO36,PCQ36)</f>
        <v>#REF!</v>
      </c>
      <c r="PCO36" s="273" t="e">
        <f t="shared" ref="PCO36" si="10895">+CONCATENATE(PCP36,PCR36)</f>
        <v>#REF!</v>
      </c>
      <c r="PCP36" s="273" t="e">
        <f t="shared" ref="PCP36" si="10896">+CONCATENATE(PCQ36,PCS36)</f>
        <v>#REF!</v>
      </c>
      <c r="PCQ36" s="273" t="e">
        <f t="shared" ref="PCQ36" si="10897">+CONCATENATE(PCR36,PCT36)</f>
        <v>#REF!</v>
      </c>
      <c r="PCR36" s="273" t="e">
        <f t="shared" ref="PCR36" si="10898">+CONCATENATE(PCS36,PCU36)</f>
        <v>#REF!</v>
      </c>
      <c r="PCS36" s="273" t="e">
        <f t="shared" ref="PCS36" si="10899">+CONCATENATE(PCT36,PCV36)</f>
        <v>#REF!</v>
      </c>
      <c r="PCT36" s="273" t="e">
        <f t="shared" ref="PCT36" si="10900">+CONCATENATE(PCU36,PCW36)</f>
        <v>#REF!</v>
      </c>
      <c r="PCU36" s="273" t="e">
        <f t="shared" ref="PCU36" si="10901">+CONCATENATE(PCV36,PCX36)</f>
        <v>#REF!</v>
      </c>
      <c r="PCV36" s="273" t="e">
        <f t="shared" ref="PCV36" si="10902">+CONCATENATE(PCW36,PCY36)</f>
        <v>#REF!</v>
      </c>
      <c r="PCW36" s="273" t="e">
        <f t="shared" ref="PCW36" si="10903">+CONCATENATE(PCX36,PCZ36)</f>
        <v>#REF!</v>
      </c>
      <c r="PCX36" s="273" t="e">
        <f t="shared" ref="PCX36" si="10904">+CONCATENATE(PCY36,PDA36)</f>
        <v>#REF!</v>
      </c>
      <c r="PCY36" s="273" t="e">
        <f t="shared" ref="PCY36" si="10905">+CONCATENATE(PCZ36,PDB36)</f>
        <v>#REF!</v>
      </c>
      <c r="PCZ36" s="273" t="e">
        <f t="shared" ref="PCZ36" si="10906">+CONCATENATE(PDA36,PDC36)</f>
        <v>#REF!</v>
      </c>
      <c r="PDA36" s="273" t="e">
        <f t="shared" ref="PDA36" si="10907">+CONCATENATE(PDB36,PDD36)</f>
        <v>#REF!</v>
      </c>
      <c r="PDB36" s="273" t="e">
        <f t="shared" ref="PDB36" si="10908">+CONCATENATE(PDC36,PDE36)</f>
        <v>#REF!</v>
      </c>
      <c r="PDC36" s="273" t="e">
        <f t="shared" ref="PDC36" si="10909">+CONCATENATE(PDD36,PDF36)</f>
        <v>#REF!</v>
      </c>
      <c r="PDD36" s="273" t="e">
        <f t="shared" ref="PDD36" si="10910">+CONCATENATE(PDE36,PDG36)</f>
        <v>#REF!</v>
      </c>
      <c r="PDE36" s="273" t="e">
        <f t="shared" ref="PDE36" si="10911">+CONCATENATE(PDF36,PDH36)</f>
        <v>#REF!</v>
      </c>
      <c r="PDF36" s="273" t="e">
        <f t="shared" ref="PDF36" si="10912">+CONCATENATE(PDG36,PDI36)</f>
        <v>#REF!</v>
      </c>
      <c r="PDG36" s="273" t="e">
        <f t="shared" ref="PDG36" si="10913">+CONCATENATE(PDH36,PDJ36)</f>
        <v>#REF!</v>
      </c>
      <c r="PDH36" s="273" t="e">
        <f t="shared" ref="PDH36" si="10914">+CONCATENATE(PDI36,PDK36)</f>
        <v>#REF!</v>
      </c>
      <c r="PDI36" s="273" t="e">
        <f t="shared" ref="PDI36" si="10915">+CONCATENATE(PDJ36,PDL36)</f>
        <v>#REF!</v>
      </c>
      <c r="PDJ36" s="273" t="e">
        <f t="shared" ref="PDJ36" si="10916">+CONCATENATE(PDK36,PDM36)</f>
        <v>#REF!</v>
      </c>
      <c r="PDK36" s="273" t="e">
        <f t="shared" ref="PDK36" si="10917">+CONCATENATE(PDL36,PDN36)</f>
        <v>#REF!</v>
      </c>
      <c r="PDL36" s="273" t="e">
        <f t="shared" ref="PDL36" si="10918">+CONCATENATE(PDM36,PDO36)</f>
        <v>#REF!</v>
      </c>
      <c r="PDM36" s="273" t="e">
        <f t="shared" ref="PDM36" si="10919">+CONCATENATE(PDN36,PDP36)</f>
        <v>#REF!</v>
      </c>
      <c r="PDN36" s="273" t="e">
        <f t="shared" ref="PDN36" si="10920">+CONCATENATE(PDO36,PDQ36)</f>
        <v>#REF!</v>
      </c>
      <c r="PDO36" s="273" t="e">
        <f t="shared" ref="PDO36" si="10921">+CONCATENATE(PDP36,PDR36)</f>
        <v>#REF!</v>
      </c>
      <c r="PDP36" s="273" t="e">
        <f t="shared" ref="PDP36" si="10922">+CONCATENATE(PDQ36,PDS36)</f>
        <v>#REF!</v>
      </c>
      <c r="PDQ36" s="273" t="e">
        <f t="shared" ref="PDQ36" si="10923">+CONCATENATE(PDR36,PDT36)</f>
        <v>#REF!</v>
      </c>
      <c r="PDR36" s="273" t="e">
        <f t="shared" ref="PDR36" si="10924">+CONCATENATE(PDS36,PDU36)</f>
        <v>#REF!</v>
      </c>
      <c r="PDS36" s="273" t="e">
        <f t="shared" ref="PDS36" si="10925">+CONCATENATE(PDT36,PDV36)</f>
        <v>#REF!</v>
      </c>
      <c r="PDT36" s="273" t="e">
        <f t="shared" ref="PDT36" si="10926">+CONCATENATE(PDU36,PDW36)</f>
        <v>#REF!</v>
      </c>
      <c r="PDU36" s="273" t="e">
        <f t="shared" ref="PDU36" si="10927">+CONCATENATE(PDV36,PDX36)</f>
        <v>#REF!</v>
      </c>
      <c r="PDV36" s="273" t="e">
        <f t="shared" ref="PDV36" si="10928">+CONCATENATE(PDW36,PDY36)</f>
        <v>#REF!</v>
      </c>
      <c r="PDW36" s="273" t="e">
        <f t="shared" ref="PDW36" si="10929">+CONCATENATE(PDX36,PDZ36)</f>
        <v>#REF!</v>
      </c>
      <c r="PDX36" s="273" t="e">
        <f t="shared" ref="PDX36" si="10930">+CONCATENATE(PDY36,PEA36)</f>
        <v>#REF!</v>
      </c>
      <c r="PDY36" s="273" t="e">
        <f t="shared" ref="PDY36" si="10931">+CONCATENATE(PDZ36,PEB36)</f>
        <v>#REF!</v>
      </c>
      <c r="PDZ36" s="273" t="e">
        <f t="shared" ref="PDZ36" si="10932">+CONCATENATE(PEA36,PEC36)</f>
        <v>#REF!</v>
      </c>
      <c r="PEA36" s="273" t="e">
        <f t="shared" ref="PEA36" si="10933">+CONCATENATE(PEB36,PED36)</f>
        <v>#REF!</v>
      </c>
      <c r="PEB36" s="273" t="e">
        <f t="shared" ref="PEB36" si="10934">+CONCATENATE(PEC36,PEE36)</f>
        <v>#REF!</v>
      </c>
      <c r="PEC36" s="273" t="e">
        <f t="shared" ref="PEC36" si="10935">+CONCATENATE(PED36,PEF36)</f>
        <v>#REF!</v>
      </c>
      <c r="PED36" s="273" t="e">
        <f t="shared" ref="PED36" si="10936">+CONCATENATE(PEE36,PEG36)</f>
        <v>#REF!</v>
      </c>
      <c r="PEE36" s="273" t="e">
        <f t="shared" ref="PEE36" si="10937">+CONCATENATE(PEF36,PEH36)</f>
        <v>#REF!</v>
      </c>
      <c r="PEF36" s="273" t="e">
        <f t="shared" ref="PEF36" si="10938">+CONCATENATE(PEG36,PEI36)</f>
        <v>#REF!</v>
      </c>
      <c r="PEG36" s="273" t="e">
        <f t="shared" ref="PEG36" si="10939">+CONCATENATE(PEH36,PEJ36)</f>
        <v>#REF!</v>
      </c>
      <c r="PEH36" s="273" t="e">
        <f t="shared" ref="PEH36" si="10940">+CONCATENATE(PEI36,PEK36)</f>
        <v>#REF!</v>
      </c>
      <c r="PEI36" s="273" t="e">
        <f t="shared" ref="PEI36" si="10941">+CONCATENATE(PEJ36,PEL36)</f>
        <v>#REF!</v>
      </c>
      <c r="PEJ36" s="273" t="e">
        <f t="shared" ref="PEJ36" si="10942">+CONCATENATE(PEK36,PEM36)</f>
        <v>#REF!</v>
      </c>
      <c r="PEK36" s="273" t="e">
        <f t="shared" ref="PEK36" si="10943">+CONCATENATE(PEL36,PEN36)</f>
        <v>#REF!</v>
      </c>
      <c r="PEL36" s="273" t="e">
        <f t="shared" ref="PEL36" si="10944">+CONCATENATE(PEM36,PEO36)</f>
        <v>#REF!</v>
      </c>
      <c r="PEM36" s="273" t="e">
        <f t="shared" ref="PEM36" si="10945">+CONCATENATE(PEN36,PEP36)</f>
        <v>#REF!</v>
      </c>
      <c r="PEN36" s="273" t="e">
        <f t="shared" ref="PEN36" si="10946">+CONCATENATE(PEO36,PEQ36)</f>
        <v>#REF!</v>
      </c>
      <c r="PEO36" s="273" t="e">
        <f t="shared" ref="PEO36" si="10947">+CONCATENATE(PEP36,PER36)</f>
        <v>#REF!</v>
      </c>
      <c r="PEP36" s="273" t="e">
        <f t="shared" ref="PEP36" si="10948">+CONCATENATE(PEQ36,PES36)</f>
        <v>#REF!</v>
      </c>
      <c r="PEQ36" s="273" t="e">
        <f t="shared" ref="PEQ36" si="10949">+CONCATENATE(PER36,PET36)</f>
        <v>#REF!</v>
      </c>
      <c r="PER36" s="273" t="e">
        <f t="shared" ref="PER36" si="10950">+CONCATENATE(PES36,PEU36)</f>
        <v>#REF!</v>
      </c>
      <c r="PES36" s="273" t="e">
        <f t="shared" ref="PES36" si="10951">+CONCATENATE(PET36,PEV36)</f>
        <v>#REF!</v>
      </c>
      <c r="PET36" s="273" t="e">
        <f t="shared" ref="PET36" si="10952">+CONCATENATE(PEU36,PEW36)</f>
        <v>#REF!</v>
      </c>
      <c r="PEU36" s="273" t="e">
        <f t="shared" ref="PEU36" si="10953">+CONCATENATE(PEV36,PEX36)</f>
        <v>#REF!</v>
      </c>
      <c r="PEV36" s="273" t="e">
        <f t="shared" ref="PEV36" si="10954">+CONCATENATE(PEW36,PEY36)</f>
        <v>#REF!</v>
      </c>
      <c r="PEW36" s="273" t="e">
        <f t="shared" ref="PEW36" si="10955">+CONCATENATE(PEX36,PEZ36)</f>
        <v>#REF!</v>
      </c>
      <c r="PEX36" s="273" t="e">
        <f t="shared" ref="PEX36" si="10956">+CONCATENATE(PEY36,PFA36)</f>
        <v>#REF!</v>
      </c>
      <c r="PEY36" s="273" t="e">
        <f t="shared" ref="PEY36" si="10957">+CONCATENATE(PEZ36,PFB36)</f>
        <v>#REF!</v>
      </c>
      <c r="PEZ36" s="273" t="e">
        <f t="shared" ref="PEZ36" si="10958">+CONCATENATE(PFA36,PFC36)</f>
        <v>#REF!</v>
      </c>
      <c r="PFA36" s="273" t="e">
        <f t="shared" ref="PFA36" si="10959">+CONCATENATE(PFB36,PFD36)</f>
        <v>#REF!</v>
      </c>
      <c r="PFB36" s="273" t="e">
        <f t="shared" ref="PFB36" si="10960">+CONCATENATE(PFC36,PFE36)</f>
        <v>#REF!</v>
      </c>
      <c r="PFC36" s="273" t="e">
        <f t="shared" ref="PFC36" si="10961">+CONCATENATE(PFD36,PFF36)</f>
        <v>#REF!</v>
      </c>
      <c r="PFD36" s="273" t="e">
        <f t="shared" ref="PFD36" si="10962">+CONCATENATE(PFE36,PFG36)</f>
        <v>#REF!</v>
      </c>
      <c r="PFE36" s="273" t="e">
        <f t="shared" ref="PFE36" si="10963">+CONCATENATE(PFF36,PFH36)</f>
        <v>#REF!</v>
      </c>
      <c r="PFF36" s="273" t="e">
        <f t="shared" ref="PFF36" si="10964">+CONCATENATE(PFG36,PFI36)</f>
        <v>#REF!</v>
      </c>
      <c r="PFG36" s="273" t="e">
        <f t="shared" ref="PFG36" si="10965">+CONCATENATE(PFH36,PFJ36)</f>
        <v>#REF!</v>
      </c>
      <c r="PFH36" s="273" t="e">
        <f t="shared" ref="PFH36" si="10966">+CONCATENATE(PFI36,PFK36)</f>
        <v>#REF!</v>
      </c>
      <c r="PFI36" s="273" t="e">
        <f t="shared" ref="PFI36" si="10967">+CONCATENATE(PFJ36,PFL36)</f>
        <v>#REF!</v>
      </c>
      <c r="PFJ36" s="273" t="e">
        <f t="shared" ref="PFJ36" si="10968">+CONCATENATE(PFK36,PFM36)</f>
        <v>#REF!</v>
      </c>
      <c r="PFK36" s="273" t="e">
        <f t="shared" ref="PFK36" si="10969">+CONCATENATE(PFL36,PFN36)</f>
        <v>#REF!</v>
      </c>
      <c r="PFL36" s="273" t="e">
        <f t="shared" ref="PFL36" si="10970">+CONCATENATE(PFM36,PFO36)</f>
        <v>#REF!</v>
      </c>
      <c r="PFM36" s="273" t="e">
        <f t="shared" ref="PFM36" si="10971">+CONCATENATE(PFN36,PFP36)</f>
        <v>#REF!</v>
      </c>
      <c r="PFN36" s="273" t="e">
        <f t="shared" ref="PFN36" si="10972">+CONCATENATE(PFO36,PFQ36)</f>
        <v>#REF!</v>
      </c>
      <c r="PFO36" s="273" t="e">
        <f t="shared" ref="PFO36" si="10973">+CONCATENATE(PFP36,PFR36)</f>
        <v>#REF!</v>
      </c>
      <c r="PFP36" s="273" t="e">
        <f t="shared" ref="PFP36" si="10974">+CONCATENATE(PFQ36,PFS36)</f>
        <v>#REF!</v>
      </c>
      <c r="PFQ36" s="273" t="e">
        <f t="shared" ref="PFQ36" si="10975">+CONCATENATE(PFR36,PFT36)</f>
        <v>#REF!</v>
      </c>
      <c r="PFR36" s="273" t="e">
        <f t="shared" ref="PFR36" si="10976">+CONCATENATE(PFS36,PFU36)</f>
        <v>#REF!</v>
      </c>
      <c r="PFS36" s="273" t="e">
        <f t="shared" ref="PFS36" si="10977">+CONCATENATE(PFT36,PFV36)</f>
        <v>#REF!</v>
      </c>
      <c r="PFT36" s="273" t="e">
        <f t="shared" ref="PFT36" si="10978">+CONCATENATE(PFU36,PFW36)</f>
        <v>#REF!</v>
      </c>
      <c r="PFU36" s="273" t="e">
        <f t="shared" ref="PFU36" si="10979">+CONCATENATE(PFV36,PFX36)</f>
        <v>#REF!</v>
      </c>
      <c r="PFV36" s="273" t="e">
        <f t="shared" ref="PFV36" si="10980">+CONCATENATE(PFW36,PFY36)</f>
        <v>#REF!</v>
      </c>
      <c r="PFW36" s="273" t="e">
        <f t="shared" ref="PFW36" si="10981">+CONCATENATE(PFX36,PFZ36)</f>
        <v>#REF!</v>
      </c>
      <c r="PFX36" s="273" t="e">
        <f t="shared" ref="PFX36" si="10982">+CONCATENATE(PFY36,PGA36)</f>
        <v>#REF!</v>
      </c>
      <c r="PFY36" s="273" t="e">
        <f t="shared" ref="PFY36" si="10983">+CONCATENATE(PFZ36,PGB36)</f>
        <v>#REF!</v>
      </c>
      <c r="PFZ36" s="273" t="e">
        <f t="shared" ref="PFZ36" si="10984">+CONCATENATE(PGA36,PGC36)</f>
        <v>#REF!</v>
      </c>
      <c r="PGA36" s="273" t="e">
        <f t="shared" ref="PGA36" si="10985">+CONCATENATE(PGB36,PGD36)</f>
        <v>#REF!</v>
      </c>
      <c r="PGB36" s="273" t="e">
        <f t="shared" ref="PGB36" si="10986">+CONCATENATE(PGC36,PGE36)</f>
        <v>#REF!</v>
      </c>
      <c r="PGC36" s="273" t="e">
        <f t="shared" ref="PGC36" si="10987">+CONCATENATE(PGD36,PGF36)</f>
        <v>#REF!</v>
      </c>
      <c r="PGD36" s="273" t="e">
        <f t="shared" ref="PGD36" si="10988">+CONCATENATE(PGE36,PGG36)</f>
        <v>#REF!</v>
      </c>
      <c r="PGE36" s="273" t="e">
        <f t="shared" ref="PGE36" si="10989">+CONCATENATE(PGF36,PGH36)</f>
        <v>#REF!</v>
      </c>
      <c r="PGF36" s="273" t="e">
        <f t="shared" ref="PGF36" si="10990">+CONCATENATE(PGG36,PGI36)</f>
        <v>#REF!</v>
      </c>
      <c r="PGG36" s="273" t="e">
        <f t="shared" ref="PGG36" si="10991">+CONCATENATE(PGH36,PGJ36)</f>
        <v>#REF!</v>
      </c>
      <c r="PGH36" s="273" t="e">
        <f t="shared" ref="PGH36" si="10992">+CONCATENATE(PGI36,PGK36)</f>
        <v>#REF!</v>
      </c>
      <c r="PGI36" s="273" t="e">
        <f t="shared" ref="PGI36" si="10993">+CONCATENATE(PGJ36,PGL36)</f>
        <v>#REF!</v>
      </c>
      <c r="PGJ36" s="273" t="e">
        <f t="shared" ref="PGJ36" si="10994">+CONCATENATE(PGK36,PGM36)</f>
        <v>#REF!</v>
      </c>
      <c r="PGK36" s="273" t="e">
        <f t="shared" ref="PGK36" si="10995">+CONCATENATE(PGL36,PGN36)</f>
        <v>#REF!</v>
      </c>
      <c r="PGL36" s="273" t="e">
        <f t="shared" ref="PGL36" si="10996">+CONCATENATE(PGM36,PGO36)</f>
        <v>#REF!</v>
      </c>
      <c r="PGM36" s="273" t="e">
        <f t="shared" ref="PGM36" si="10997">+CONCATENATE(PGN36,PGP36)</f>
        <v>#REF!</v>
      </c>
      <c r="PGN36" s="273" t="e">
        <f t="shared" ref="PGN36" si="10998">+CONCATENATE(PGO36,PGQ36)</f>
        <v>#REF!</v>
      </c>
      <c r="PGO36" s="273" t="e">
        <f t="shared" ref="PGO36" si="10999">+CONCATENATE(PGP36,PGR36)</f>
        <v>#REF!</v>
      </c>
      <c r="PGP36" s="273" t="e">
        <f t="shared" ref="PGP36" si="11000">+CONCATENATE(PGQ36,PGS36)</f>
        <v>#REF!</v>
      </c>
      <c r="PGQ36" s="273" t="e">
        <f t="shared" ref="PGQ36" si="11001">+CONCATENATE(PGR36,PGT36)</f>
        <v>#REF!</v>
      </c>
      <c r="PGR36" s="273" t="e">
        <f t="shared" ref="PGR36" si="11002">+CONCATENATE(PGS36,PGU36)</f>
        <v>#REF!</v>
      </c>
      <c r="PGS36" s="273" t="e">
        <f t="shared" ref="PGS36" si="11003">+CONCATENATE(PGT36,PGV36)</f>
        <v>#REF!</v>
      </c>
      <c r="PGT36" s="273" t="e">
        <f t="shared" ref="PGT36" si="11004">+CONCATENATE(PGU36,PGW36)</f>
        <v>#REF!</v>
      </c>
      <c r="PGU36" s="273" t="e">
        <f t="shared" ref="PGU36" si="11005">+CONCATENATE(PGV36,PGX36)</f>
        <v>#REF!</v>
      </c>
      <c r="PGV36" s="273" t="e">
        <f t="shared" ref="PGV36" si="11006">+CONCATENATE(PGW36,PGY36)</f>
        <v>#REF!</v>
      </c>
      <c r="PGW36" s="273" t="e">
        <f t="shared" ref="PGW36" si="11007">+CONCATENATE(PGX36,PGZ36)</f>
        <v>#REF!</v>
      </c>
      <c r="PGX36" s="273" t="e">
        <f t="shared" ref="PGX36" si="11008">+CONCATENATE(PGY36,PHA36)</f>
        <v>#REF!</v>
      </c>
      <c r="PGY36" s="273" t="e">
        <f t="shared" ref="PGY36" si="11009">+CONCATENATE(PGZ36,PHB36)</f>
        <v>#REF!</v>
      </c>
      <c r="PGZ36" s="273" t="e">
        <f t="shared" ref="PGZ36" si="11010">+CONCATENATE(PHA36,PHC36)</f>
        <v>#REF!</v>
      </c>
      <c r="PHA36" s="273" t="e">
        <f t="shared" ref="PHA36" si="11011">+CONCATENATE(PHB36,PHD36)</f>
        <v>#REF!</v>
      </c>
      <c r="PHB36" s="273" t="e">
        <f t="shared" ref="PHB36" si="11012">+CONCATENATE(PHC36,PHE36)</f>
        <v>#REF!</v>
      </c>
      <c r="PHC36" s="273" t="e">
        <f t="shared" ref="PHC36" si="11013">+CONCATENATE(PHD36,PHF36)</f>
        <v>#REF!</v>
      </c>
      <c r="PHD36" s="273" t="e">
        <f t="shared" ref="PHD36" si="11014">+CONCATENATE(PHE36,PHG36)</f>
        <v>#REF!</v>
      </c>
      <c r="PHE36" s="273" t="e">
        <f t="shared" ref="PHE36" si="11015">+CONCATENATE(PHF36,PHH36)</f>
        <v>#REF!</v>
      </c>
      <c r="PHF36" s="273" t="e">
        <f t="shared" ref="PHF36" si="11016">+CONCATENATE(PHG36,PHI36)</f>
        <v>#REF!</v>
      </c>
      <c r="PHG36" s="273" t="e">
        <f t="shared" ref="PHG36" si="11017">+CONCATENATE(PHH36,PHJ36)</f>
        <v>#REF!</v>
      </c>
      <c r="PHH36" s="273" t="e">
        <f t="shared" ref="PHH36" si="11018">+CONCATENATE(PHI36,PHK36)</f>
        <v>#REF!</v>
      </c>
      <c r="PHI36" s="273" t="e">
        <f t="shared" ref="PHI36" si="11019">+CONCATENATE(PHJ36,PHL36)</f>
        <v>#REF!</v>
      </c>
      <c r="PHJ36" s="273" t="e">
        <f t="shared" ref="PHJ36" si="11020">+CONCATENATE(PHK36,PHM36)</f>
        <v>#REF!</v>
      </c>
      <c r="PHK36" s="273" t="e">
        <f t="shared" ref="PHK36" si="11021">+CONCATENATE(PHL36,PHN36)</f>
        <v>#REF!</v>
      </c>
      <c r="PHL36" s="273" t="e">
        <f t="shared" ref="PHL36" si="11022">+CONCATENATE(PHM36,PHO36)</f>
        <v>#REF!</v>
      </c>
      <c r="PHM36" s="273" t="e">
        <f t="shared" ref="PHM36" si="11023">+CONCATENATE(PHN36,PHP36)</f>
        <v>#REF!</v>
      </c>
      <c r="PHN36" s="273" t="e">
        <f t="shared" ref="PHN36" si="11024">+CONCATENATE(PHO36,PHQ36)</f>
        <v>#REF!</v>
      </c>
      <c r="PHO36" s="273" t="e">
        <f t="shared" ref="PHO36" si="11025">+CONCATENATE(PHP36,PHR36)</f>
        <v>#REF!</v>
      </c>
      <c r="PHP36" s="273" t="e">
        <f t="shared" ref="PHP36" si="11026">+CONCATENATE(PHQ36,PHS36)</f>
        <v>#REF!</v>
      </c>
      <c r="PHQ36" s="273" t="e">
        <f t="shared" ref="PHQ36" si="11027">+CONCATENATE(PHR36,PHT36)</f>
        <v>#REF!</v>
      </c>
      <c r="PHR36" s="273" t="e">
        <f t="shared" ref="PHR36" si="11028">+CONCATENATE(PHS36,PHU36)</f>
        <v>#REF!</v>
      </c>
      <c r="PHS36" s="273" t="e">
        <f t="shared" ref="PHS36" si="11029">+CONCATENATE(PHT36,PHV36)</f>
        <v>#REF!</v>
      </c>
      <c r="PHT36" s="273" t="e">
        <f t="shared" ref="PHT36" si="11030">+CONCATENATE(PHU36,PHW36)</f>
        <v>#REF!</v>
      </c>
      <c r="PHU36" s="273" t="e">
        <f t="shared" ref="PHU36" si="11031">+CONCATENATE(PHV36,PHX36)</f>
        <v>#REF!</v>
      </c>
      <c r="PHV36" s="273" t="e">
        <f t="shared" ref="PHV36" si="11032">+CONCATENATE(PHW36,PHY36)</f>
        <v>#REF!</v>
      </c>
      <c r="PHW36" s="273" t="e">
        <f t="shared" ref="PHW36" si="11033">+CONCATENATE(PHX36,PHZ36)</f>
        <v>#REF!</v>
      </c>
      <c r="PHX36" s="273" t="e">
        <f t="shared" ref="PHX36" si="11034">+CONCATENATE(PHY36,PIA36)</f>
        <v>#REF!</v>
      </c>
      <c r="PHY36" s="273" t="e">
        <f t="shared" ref="PHY36" si="11035">+CONCATENATE(PHZ36,PIB36)</f>
        <v>#REF!</v>
      </c>
      <c r="PHZ36" s="273" t="e">
        <f t="shared" ref="PHZ36" si="11036">+CONCATENATE(PIA36,PIC36)</f>
        <v>#REF!</v>
      </c>
      <c r="PIA36" s="273" t="e">
        <f t="shared" ref="PIA36" si="11037">+CONCATENATE(PIB36,PID36)</f>
        <v>#REF!</v>
      </c>
      <c r="PIB36" s="273" t="e">
        <f t="shared" ref="PIB36" si="11038">+CONCATENATE(PIC36,PIE36)</f>
        <v>#REF!</v>
      </c>
      <c r="PIC36" s="273" t="e">
        <f t="shared" ref="PIC36" si="11039">+CONCATENATE(PID36,PIF36)</f>
        <v>#REF!</v>
      </c>
      <c r="PID36" s="273" t="e">
        <f t="shared" ref="PID36" si="11040">+CONCATENATE(PIE36,PIG36)</f>
        <v>#REF!</v>
      </c>
      <c r="PIE36" s="273" t="e">
        <f t="shared" ref="PIE36" si="11041">+CONCATENATE(PIF36,PIH36)</f>
        <v>#REF!</v>
      </c>
      <c r="PIF36" s="273" t="e">
        <f t="shared" ref="PIF36" si="11042">+CONCATENATE(PIG36,PII36)</f>
        <v>#REF!</v>
      </c>
      <c r="PIG36" s="273" t="e">
        <f t="shared" ref="PIG36" si="11043">+CONCATENATE(PIH36,PIJ36)</f>
        <v>#REF!</v>
      </c>
      <c r="PIH36" s="273" t="e">
        <f t="shared" ref="PIH36" si="11044">+CONCATENATE(PII36,PIK36)</f>
        <v>#REF!</v>
      </c>
      <c r="PII36" s="273" t="e">
        <f t="shared" ref="PII36" si="11045">+CONCATENATE(PIJ36,PIL36)</f>
        <v>#REF!</v>
      </c>
      <c r="PIJ36" s="273" t="e">
        <f t="shared" ref="PIJ36" si="11046">+CONCATENATE(PIK36,PIM36)</f>
        <v>#REF!</v>
      </c>
      <c r="PIK36" s="273" t="e">
        <f t="shared" ref="PIK36" si="11047">+CONCATENATE(PIL36,PIN36)</f>
        <v>#REF!</v>
      </c>
      <c r="PIL36" s="273" t="e">
        <f t="shared" ref="PIL36" si="11048">+CONCATENATE(PIM36,PIO36)</f>
        <v>#REF!</v>
      </c>
      <c r="PIM36" s="273" t="e">
        <f t="shared" ref="PIM36" si="11049">+CONCATENATE(PIN36,PIP36)</f>
        <v>#REF!</v>
      </c>
      <c r="PIN36" s="273" t="e">
        <f t="shared" ref="PIN36" si="11050">+CONCATENATE(PIO36,PIQ36)</f>
        <v>#REF!</v>
      </c>
      <c r="PIO36" s="273" t="e">
        <f t="shared" ref="PIO36" si="11051">+CONCATENATE(PIP36,PIR36)</f>
        <v>#REF!</v>
      </c>
      <c r="PIP36" s="273" t="e">
        <f t="shared" ref="PIP36" si="11052">+CONCATENATE(PIQ36,PIS36)</f>
        <v>#REF!</v>
      </c>
      <c r="PIQ36" s="273" t="e">
        <f t="shared" ref="PIQ36" si="11053">+CONCATENATE(PIR36,PIT36)</f>
        <v>#REF!</v>
      </c>
      <c r="PIR36" s="273" t="e">
        <f t="shared" ref="PIR36" si="11054">+CONCATENATE(PIS36,PIU36)</f>
        <v>#REF!</v>
      </c>
      <c r="PIS36" s="273" t="e">
        <f t="shared" ref="PIS36" si="11055">+CONCATENATE(PIT36,PIV36)</f>
        <v>#REF!</v>
      </c>
      <c r="PIT36" s="273" t="e">
        <f t="shared" ref="PIT36" si="11056">+CONCATENATE(PIU36,PIW36)</f>
        <v>#REF!</v>
      </c>
      <c r="PIU36" s="273" t="e">
        <f t="shared" ref="PIU36" si="11057">+CONCATENATE(PIV36,PIX36)</f>
        <v>#REF!</v>
      </c>
      <c r="PIV36" s="273" t="e">
        <f t="shared" ref="PIV36" si="11058">+CONCATENATE(PIW36,PIY36)</f>
        <v>#REF!</v>
      </c>
      <c r="PIW36" s="273" t="e">
        <f t="shared" ref="PIW36" si="11059">+CONCATENATE(PIX36,PIZ36)</f>
        <v>#REF!</v>
      </c>
      <c r="PIX36" s="273" t="e">
        <f t="shared" ref="PIX36" si="11060">+CONCATENATE(PIY36,PJA36)</f>
        <v>#REF!</v>
      </c>
      <c r="PIY36" s="273" t="e">
        <f t="shared" ref="PIY36" si="11061">+CONCATENATE(PIZ36,PJB36)</f>
        <v>#REF!</v>
      </c>
      <c r="PIZ36" s="273" t="e">
        <f t="shared" ref="PIZ36" si="11062">+CONCATENATE(PJA36,PJC36)</f>
        <v>#REF!</v>
      </c>
      <c r="PJA36" s="273" t="e">
        <f t="shared" ref="PJA36" si="11063">+CONCATENATE(PJB36,PJD36)</f>
        <v>#REF!</v>
      </c>
      <c r="PJB36" s="273" t="e">
        <f t="shared" ref="PJB36" si="11064">+CONCATENATE(PJC36,PJE36)</f>
        <v>#REF!</v>
      </c>
      <c r="PJC36" s="273" t="e">
        <f t="shared" ref="PJC36" si="11065">+CONCATENATE(PJD36,PJF36)</f>
        <v>#REF!</v>
      </c>
      <c r="PJD36" s="273" t="e">
        <f t="shared" ref="PJD36" si="11066">+CONCATENATE(PJE36,PJG36)</f>
        <v>#REF!</v>
      </c>
      <c r="PJE36" s="273" t="e">
        <f t="shared" ref="PJE36" si="11067">+CONCATENATE(PJF36,PJH36)</f>
        <v>#REF!</v>
      </c>
      <c r="PJF36" s="273" t="e">
        <f t="shared" ref="PJF36" si="11068">+CONCATENATE(PJG36,PJI36)</f>
        <v>#REF!</v>
      </c>
      <c r="PJG36" s="273" t="e">
        <f t="shared" ref="PJG36" si="11069">+CONCATENATE(PJH36,PJJ36)</f>
        <v>#REF!</v>
      </c>
      <c r="PJH36" s="273" t="e">
        <f t="shared" ref="PJH36" si="11070">+CONCATENATE(PJI36,PJK36)</f>
        <v>#REF!</v>
      </c>
      <c r="PJI36" s="273" t="e">
        <f t="shared" ref="PJI36" si="11071">+CONCATENATE(PJJ36,PJL36)</f>
        <v>#REF!</v>
      </c>
      <c r="PJJ36" s="273" t="e">
        <f t="shared" ref="PJJ36" si="11072">+CONCATENATE(PJK36,PJM36)</f>
        <v>#REF!</v>
      </c>
      <c r="PJK36" s="273" t="e">
        <f t="shared" ref="PJK36" si="11073">+CONCATENATE(PJL36,PJN36)</f>
        <v>#REF!</v>
      </c>
      <c r="PJL36" s="273" t="e">
        <f t="shared" ref="PJL36" si="11074">+CONCATENATE(PJM36,PJO36)</f>
        <v>#REF!</v>
      </c>
      <c r="PJM36" s="273" t="e">
        <f t="shared" ref="PJM36" si="11075">+CONCATENATE(PJN36,PJP36)</f>
        <v>#REF!</v>
      </c>
      <c r="PJN36" s="273" t="e">
        <f t="shared" ref="PJN36" si="11076">+CONCATENATE(PJO36,PJQ36)</f>
        <v>#REF!</v>
      </c>
      <c r="PJO36" s="273" t="e">
        <f t="shared" ref="PJO36" si="11077">+CONCATENATE(PJP36,PJR36)</f>
        <v>#REF!</v>
      </c>
      <c r="PJP36" s="273" t="e">
        <f t="shared" ref="PJP36" si="11078">+CONCATENATE(PJQ36,PJS36)</f>
        <v>#REF!</v>
      </c>
      <c r="PJQ36" s="273" t="e">
        <f t="shared" ref="PJQ36" si="11079">+CONCATENATE(PJR36,PJT36)</f>
        <v>#REF!</v>
      </c>
      <c r="PJR36" s="273" t="e">
        <f t="shared" ref="PJR36" si="11080">+CONCATENATE(PJS36,PJU36)</f>
        <v>#REF!</v>
      </c>
      <c r="PJS36" s="273" t="e">
        <f t="shared" ref="PJS36" si="11081">+CONCATENATE(PJT36,PJV36)</f>
        <v>#REF!</v>
      </c>
      <c r="PJT36" s="273" t="e">
        <f t="shared" ref="PJT36" si="11082">+CONCATENATE(PJU36,PJW36)</f>
        <v>#REF!</v>
      </c>
      <c r="PJU36" s="273" t="e">
        <f t="shared" ref="PJU36" si="11083">+CONCATENATE(PJV36,PJX36)</f>
        <v>#REF!</v>
      </c>
      <c r="PJV36" s="273" t="e">
        <f t="shared" ref="PJV36" si="11084">+CONCATENATE(PJW36,PJY36)</f>
        <v>#REF!</v>
      </c>
      <c r="PJW36" s="273" t="e">
        <f t="shared" ref="PJW36" si="11085">+CONCATENATE(PJX36,PJZ36)</f>
        <v>#REF!</v>
      </c>
      <c r="PJX36" s="273" t="e">
        <f t="shared" ref="PJX36" si="11086">+CONCATENATE(PJY36,PKA36)</f>
        <v>#REF!</v>
      </c>
      <c r="PJY36" s="273" t="e">
        <f t="shared" ref="PJY36" si="11087">+CONCATENATE(PJZ36,PKB36)</f>
        <v>#REF!</v>
      </c>
      <c r="PJZ36" s="273" t="e">
        <f t="shared" ref="PJZ36" si="11088">+CONCATENATE(PKA36,PKC36)</f>
        <v>#REF!</v>
      </c>
      <c r="PKA36" s="273" t="e">
        <f t="shared" ref="PKA36" si="11089">+CONCATENATE(PKB36,PKD36)</f>
        <v>#REF!</v>
      </c>
      <c r="PKB36" s="273" t="e">
        <f t="shared" ref="PKB36" si="11090">+CONCATENATE(PKC36,PKE36)</f>
        <v>#REF!</v>
      </c>
      <c r="PKC36" s="273" t="e">
        <f t="shared" ref="PKC36" si="11091">+CONCATENATE(PKD36,PKF36)</f>
        <v>#REF!</v>
      </c>
      <c r="PKD36" s="273" t="e">
        <f t="shared" ref="PKD36" si="11092">+CONCATENATE(PKE36,PKG36)</f>
        <v>#REF!</v>
      </c>
      <c r="PKE36" s="273" t="e">
        <f t="shared" ref="PKE36" si="11093">+CONCATENATE(PKF36,PKH36)</f>
        <v>#REF!</v>
      </c>
      <c r="PKF36" s="273" t="e">
        <f t="shared" ref="PKF36" si="11094">+CONCATENATE(PKG36,PKI36)</f>
        <v>#REF!</v>
      </c>
      <c r="PKG36" s="273" t="e">
        <f t="shared" ref="PKG36" si="11095">+CONCATENATE(PKH36,PKJ36)</f>
        <v>#REF!</v>
      </c>
      <c r="PKH36" s="273" t="e">
        <f t="shared" ref="PKH36" si="11096">+CONCATENATE(PKI36,PKK36)</f>
        <v>#REF!</v>
      </c>
      <c r="PKI36" s="273" t="e">
        <f t="shared" ref="PKI36" si="11097">+CONCATENATE(PKJ36,PKL36)</f>
        <v>#REF!</v>
      </c>
      <c r="PKJ36" s="273" t="e">
        <f t="shared" ref="PKJ36" si="11098">+CONCATENATE(PKK36,PKM36)</f>
        <v>#REF!</v>
      </c>
      <c r="PKK36" s="273" t="e">
        <f t="shared" ref="PKK36" si="11099">+CONCATENATE(PKL36,PKN36)</f>
        <v>#REF!</v>
      </c>
      <c r="PKL36" s="273" t="e">
        <f t="shared" ref="PKL36" si="11100">+CONCATENATE(PKM36,PKO36)</f>
        <v>#REF!</v>
      </c>
      <c r="PKM36" s="273" t="e">
        <f t="shared" ref="PKM36" si="11101">+CONCATENATE(PKN36,PKP36)</f>
        <v>#REF!</v>
      </c>
      <c r="PKN36" s="273" t="e">
        <f t="shared" ref="PKN36" si="11102">+CONCATENATE(PKO36,PKQ36)</f>
        <v>#REF!</v>
      </c>
      <c r="PKO36" s="273" t="e">
        <f t="shared" ref="PKO36" si="11103">+CONCATENATE(PKP36,PKR36)</f>
        <v>#REF!</v>
      </c>
      <c r="PKP36" s="273" t="e">
        <f t="shared" ref="PKP36" si="11104">+CONCATENATE(PKQ36,PKS36)</f>
        <v>#REF!</v>
      </c>
      <c r="PKQ36" s="273" t="e">
        <f t="shared" ref="PKQ36" si="11105">+CONCATENATE(PKR36,PKT36)</f>
        <v>#REF!</v>
      </c>
      <c r="PKR36" s="273" t="e">
        <f t="shared" ref="PKR36" si="11106">+CONCATENATE(PKS36,PKU36)</f>
        <v>#REF!</v>
      </c>
      <c r="PKS36" s="273" t="e">
        <f t="shared" ref="PKS36" si="11107">+CONCATENATE(PKT36,PKV36)</f>
        <v>#REF!</v>
      </c>
      <c r="PKT36" s="273" t="e">
        <f t="shared" ref="PKT36" si="11108">+CONCATENATE(PKU36,PKW36)</f>
        <v>#REF!</v>
      </c>
      <c r="PKU36" s="273" t="e">
        <f t="shared" ref="PKU36" si="11109">+CONCATENATE(PKV36,PKX36)</f>
        <v>#REF!</v>
      </c>
      <c r="PKV36" s="273" t="e">
        <f t="shared" ref="PKV36" si="11110">+CONCATENATE(PKW36,PKY36)</f>
        <v>#REF!</v>
      </c>
      <c r="PKW36" s="273" t="e">
        <f t="shared" ref="PKW36" si="11111">+CONCATENATE(PKX36,PKZ36)</f>
        <v>#REF!</v>
      </c>
      <c r="PKX36" s="273" t="e">
        <f t="shared" ref="PKX36" si="11112">+CONCATENATE(PKY36,PLA36)</f>
        <v>#REF!</v>
      </c>
      <c r="PKY36" s="273" t="e">
        <f t="shared" ref="PKY36" si="11113">+CONCATENATE(PKZ36,PLB36)</f>
        <v>#REF!</v>
      </c>
      <c r="PKZ36" s="273" t="e">
        <f t="shared" ref="PKZ36" si="11114">+CONCATENATE(PLA36,PLC36)</f>
        <v>#REF!</v>
      </c>
      <c r="PLA36" s="273" t="e">
        <f t="shared" ref="PLA36" si="11115">+CONCATENATE(PLB36,PLD36)</f>
        <v>#REF!</v>
      </c>
      <c r="PLB36" s="273" t="e">
        <f t="shared" ref="PLB36" si="11116">+CONCATENATE(PLC36,PLE36)</f>
        <v>#REF!</v>
      </c>
      <c r="PLC36" s="273" t="e">
        <f t="shared" ref="PLC36" si="11117">+CONCATENATE(PLD36,PLF36)</f>
        <v>#REF!</v>
      </c>
      <c r="PLD36" s="273" t="e">
        <f t="shared" ref="PLD36" si="11118">+CONCATENATE(PLE36,PLG36)</f>
        <v>#REF!</v>
      </c>
      <c r="PLE36" s="273" t="e">
        <f t="shared" ref="PLE36" si="11119">+CONCATENATE(PLF36,PLH36)</f>
        <v>#REF!</v>
      </c>
      <c r="PLF36" s="273" t="e">
        <f t="shared" ref="PLF36" si="11120">+CONCATENATE(PLG36,PLI36)</f>
        <v>#REF!</v>
      </c>
      <c r="PLG36" s="273" t="e">
        <f t="shared" ref="PLG36" si="11121">+CONCATENATE(PLH36,PLJ36)</f>
        <v>#REF!</v>
      </c>
      <c r="PLH36" s="273" t="e">
        <f t="shared" ref="PLH36" si="11122">+CONCATENATE(PLI36,PLK36)</f>
        <v>#REF!</v>
      </c>
      <c r="PLI36" s="273" t="e">
        <f t="shared" ref="PLI36" si="11123">+CONCATENATE(PLJ36,PLL36)</f>
        <v>#REF!</v>
      </c>
      <c r="PLJ36" s="273" t="e">
        <f t="shared" ref="PLJ36" si="11124">+CONCATENATE(PLK36,PLM36)</f>
        <v>#REF!</v>
      </c>
      <c r="PLK36" s="273" t="e">
        <f t="shared" ref="PLK36" si="11125">+CONCATENATE(PLL36,PLN36)</f>
        <v>#REF!</v>
      </c>
      <c r="PLL36" s="273" t="e">
        <f t="shared" ref="PLL36" si="11126">+CONCATENATE(PLM36,PLO36)</f>
        <v>#REF!</v>
      </c>
      <c r="PLM36" s="273" t="e">
        <f t="shared" ref="PLM36" si="11127">+CONCATENATE(PLN36,PLP36)</f>
        <v>#REF!</v>
      </c>
      <c r="PLN36" s="273" t="e">
        <f t="shared" ref="PLN36" si="11128">+CONCATENATE(PLO36,PLQ36)</f>
        <v>#REF!</v>
      </c>
      <c r="PLO36" s="273" t="e">
        <f t="shared" ref="PLO36" si="11129">+CONCATENATE(PLP36,PLR36)</f>
        <v>#REF!</v>
      </c>
      <c r="PLP36" s="273" t="e">
        <f t="shared" ref="PLP36" si="11130">+CONCATENATE(PLQ36,PLS36)</f>
        <v>#REF!</v>
      </c>
      <c r="PLQ36" s="273" t="e">
        <f t="shared" ref="PLQ36" si="11131">+CONCATENATE(PLR36,PLT36)</f>
        <v>#REF!</v>
      </c>
      <c r="PLR36" s="273" t="e">
        <f t="shared" ref="PLR36" si="11132">+CONCATENATE(PLS36,PLU36)</f>
        <v>#REF!</v>
      </c>
      <c r="PLS36" s="273" t="e">
        <f t="shared" ref="PLS36" si="11133">+CONCATENATE(PLT36,PLV36)</f>
        <v>#REF!</v>
      </c>
      <c r="PLT36" s="273" t="e">
        <f t="shared" ref="PLT36" si="11134">+CONCATENATE(PLU36,PLW36)</f>
        <v>#REF!</v>
      </c>
      <c r="PLU36" s="273" t="e">
        <f t="shared" ref="PLU36" si="11135">+CONCATENATE(PLV36,PLX36)</f>
        <v>#REF!</v>
      </c>
      <c r="PLV36" s="273" t="e">
        <f t="shared" ref="PLV36" si="11136">+CONCATENATE(PLW36,PLY36)</f>
        <v>#REF!</v>
      </c>
      <c r="PLW36" s="273" t="e">
        <f t="shared" ref="PLW36" si="11137">+CONCATENATE(PLX36,PLZ36)</f>
        <v>#REF!</v>
      </c>
      <c r="PLX36" s="273" t="e">
        <f t="shared" ref="PLX36" si="11138">+CONCATENATE(PLY36,PMA36)</f>
        <v>#REF!</v>
      </c>
      <c r="PLY36" s="273" t="e">
        <f t="shared" ref="PLY36" si="11139">+CONCATENATE(PLZ36,PMB36)</f>
        <v>#REF!</v>
      </c>
      <c r="PLZ36" s="273" t="e">
        <f t="shared" ref="PLZ36" si="11140">+CONCATENATE(PMA36,PMC36)</f>
        <v>#REF!</v>
      </c>
      <c r="PMA36" s="273" t="e">
        <f t="shared" ref="PMA36" si="11141">+CONCATENATE(PMB36,PMD36)</f>
        <v>#REF!</v>
      </c>
      <c r="PMB36" s="273" t="e">
        <f t="shared" ref="PMB36" si="11142">+CONCATENATE(PMC36,PME36)</f>
        <v>#REF!</v>
      </c>
      <c r="PMC36" s="273" t="e">
        <f t="shared" ref="PMC36" si="11143">+CONCATENATE(PMD36,PMF36)</f>
        <v>#REF!</v>
      </c>
      <c r="PMD36" s="273" t="e">
        <f t="shared" ref="PMD36" si="11144">+CONCATENATE(PME36,PMG36)</f>
        <v>#REF!</v>
      </c>
      <c r="PME36" s="273" t="e">
        <f t="shared" ref="PME36" si="11145">+CONCATENATE(PMF36,PMH36)</f>
        <v>#REF!</v>
      </c>
      <c r="PMF36" s="273" t="e">
        <f t="shared" ref="PMF36" si="11146">+CONCATENATE(PMG36,PMI36)</f>
        <v>#REF!</v>
      </c>
      <c r="PMG36" s="273" t="e">
        <f t="shared" ref="PMG36" si="11147">+CONCATENATE(PMH36,PMJ36)</f>
        <v>#REF!</v>
      </c>
      <c r="PMH36" s="273" t="e">
        <f t="shared" ref="PMH36" si="11148">+CONCATENATE(PMI36,PMK36)</f>
        <v>#REF!</v>
      </c>
      <c r="PMI36" s="273" t="e">
        <f t="shared" ref="PMI36" si="11149">+CONCATENATE(PMJ36,PML36)</f>
        <v>#REF!</v>
      </c>
      <c r="PMJ36" s="273" t="e">
        <f t="shared" ref="PMJ36" si="11150">+CONCATENATE(PMK36,PMM36)</f>
        <v>#REF!</v>
      </c>
      <c r="PMK36" s="273" t="e">
        <f t="shared" ref="PMK36" si="11151">+CONCATENATE(PML36,PMN36)</f>
        <v>#REF!</v>
      </c>
      <c r="PML36" s="273" t="e">
        <f t="shared" ref="PML36" si="11152">+CONCATENATE(PMM36,PMO36)</f>
        <v>#REF!</v>
      </c>
      <c r="PMM36" s="273" t="e">
        <f t="shared" ref="PMM36" si="11153">+CONCATENATE(PMN36,PMP36)</f>
        <v>#REF!</v>
      </c>
      <c r="PMN36" s="273" t="e">
        <f t="shared" ref="PMN36" si="11154">+CONCATENATE(PMO36,PMQ36)</f>
        <v>#REF!</v>
      </c>
      <c r="PMO36" s="273" t="e">
        <f t="shared" ref="PMO36" si="11155">+CONCATENATE(PMP36,PMR36)</f>
        <v>#REF!</v>
      </c>
      <c r="PMP36" s="273" t="e">
        <f t="shared" ref="PMP36" si="11156">+CONCATENATE(PMQ36,PMS36)</f>
        <v>#REF!</v>
      </c>
      <c r="PMQ36" s="273" t="e">
        <f t="shared" ref="PMQ36" si="11157">+CONCATENATE(PMR36,PMT36)</f>
        <v>#REF!</v>
      </c>
      <c r="PMR36" s="273" t="e">
        <f t="shared" ref="PMR36" si="11158">+CONCATENATE(PMS36,PMU36)</f>
        <v>#REF!</v>
      </c>
      <c r="PMS36" s="273" t="e">
        <f t="shared" ref="PMS36" si="11159">+CONCATENATE(PMT36,PMV36)</f>
        <v>#REF!</v>
      </c>
      <c r="PMT36" s="273" t="e">
        <f t="shared" ref="PMT36" si="11160">+CONCATENATE(PMU36,PMW36)</f>
        <v>#REF!</v>
      </c>
      <c r="PMU36" s="273" t="e">
        <f t="shared" ref="PMU36" si="11161">+CONCATENATE(PMV36,PMX36)</f>
        <v>#REF!</v>
      </c>
      <c r="PMV36" s="273" t="e">
        <f t="shared" ref="PMV36" si="11162">+CONCATENATE(PMW36,PMY36)</f>
        <v>#REF!</v>
      </c>
      <c r="PMW36" s="273" t="e">
        <f t="shared" ref="PMW36" si="11163">+CONCATENATE(PMX36,PMZ36)</f>
        <v>#REF!</v>
      </c>
      <c r="PMX36" s="273" t="e">
        <f t="shared" ref="PMX36" si="11164">+CONCATENATE(PMY36,PNA36)</f>
        <v>#REF!</v>
      </c>
      <c r="PMY36" s="273" t="e">
        <f t="shared" ref="PMY36" si="11165">+CONCATENATE(PMZ36,PNB36)</f>
        <v>#REF!</v>
      </c>
      <c r="PMZ36" s="273" t="e">
        <f t="shared" ref="PMZ36" si="11166">+CONCATENATE(PNA36,PNC36)</f>
        <v>#REF!</v>
      </c>
      <c r="PNA36" s="273" t="e">
        <f t="shared" ref="PNA36" si="11167">+CONCATENATE(PNB36,PND36)</f>
        <v>#REF!</v>
      </c>
      <c r="PNB36" s="273" t="e">
        <f t="shared" ref="PNB36" si="11168">+CONCATENATE(PNC36,PNE36)</f>
        <v>#REF!</v>
      </c>
      <c r="PNC36" s="273" t="e">
        <f t="shared" ref="PNC36" si="11169">+CONCATENATE(PND36,PNF36)</f>
        <v>#REF!</v>
      </c>
      <c r="PND36" s="273" t="e">
        <f t="shared" ref="PND36" si="11170">+CONCATENATE(PNE36,PNG36)</f>
        <v>#REF!</v>
      </c>
      <c r="PNE36" s="273" t="e">
        <f t="shared" ref="PNE36" si="11171">+CONCATENATE(PNF36,PNH36)</f>
        <v>#REF!</v>
      </c>
      <c r="PNF36" s="273" t="e">
        <f t="shared" ref="PNF36" si="11172">+CONCATENATE(PNG36,PNI36)</f>
        <v>#REF!</v>
      </c>
      <c r="PNG36" s="273" t="e">
        <f t="shared" ref="PNG36" si="11173">+CONCATENATE(PNH36,PNJ36)</f>
        <v>#REF!</v>
      </c>
      <c r="PNH36" s="273" t="e">
        <f t="shared" ref="PNH36" si="11174">+CONCATENATE(PNI36,PNK36)</f>
        <v>#REF!</v>
      </c>
      <c r="PNI36" s="273" t="e">
        <f t="shared" ref="PNI36" si="11175">+CONCATENATE(PNJ36,PNL36)</f>
        <v>#REF!</v>
      </c>
      <c r="PNJ36" s="273" t="e">
        <f t="shared" ref="PNJ36" si="11176">+CONCATENATE(PNK36,PNM36)</f>
        <v>#REF!</v>
      </c>
      <c r="PNK36" s="273" t="e">
        <f t="shared" ref="PNK36" si="11177">+CONCATENATE(PNL36,PNN36)</f>
        <v>#REF!</v>
      </c>
      <c r="PNL36" s="273" t="e">
        <f t="shared" ref="PNL36" si="11178">+CONCATENATE(PNM36,PNO36)</f>
        <v>#REF!</v>
      </c>
      <c r="PNM36" s="273" t="e">
        <f t="shared" ref="PNM36" si="11179">+CONCATENATE(PNN36,PNP36)</f>
        <v>#REF!</v>
      </c>
      <c r="PNN36" s="273" t="e">
        <f t="shared" ref="PNN36" si="11180">+CONCATENATE(PNO36,PNQ36)</f>
        <v>#REF!</v>
      </c>
      <c r="PNO36" s="273" t="e">
        <f t="shared" ref="PNO36" si="11181">+CONCATENATE(PNP36,PNR36)</f>
        <v>#REF!</v>
      </c>
      <c r="PNP36" s="273" t="e">
        <f t="shared" ref="PNP36" si="11182">+CONCATENATE(PNQ36,PNS36)</f>
        <v>#REF!</v>
      </c>
      <c r="PNQ36" s="273" t="e">
        <f t="shared" ref="PNQ36" si="11183">+CONCATENATE(PNR36,PNT36)</f>
        <v>#REF!</v>
      </c>
      <c r="PNR36" s="273" t="e">
        <f t="shared" ref="PNR36" si="11184">+CONCATENATE(PNS36,PNU36)</f>
        <v>#REF!</v>
      </c>
      <c r="PNS36" s="273" t="e">
        <f t="shared" ref="PNS36" si="11185">+CONCATENATE(PNT36,PNV36)</f>
        <v>#REF!</v>
      </c>
      <c r="PNT36" s="273" t="e">
        <f t="shared" ref="PNT36" si="11186">+CONCATENATE(PNU36,PNW36)</f>
        <v>#REF!</v>
      </c>
      <c r="PNU36" s="273" t="e">
        <f t="shared" ref="PNU36" si="11187">+CONCATENATE(PNV36,PNX36)</f>
        <v>#REF!</v>
      </c>
      <c r="PNV36" s="273" t="e">
        <f t="shared" ref="PNV36" si="11188">+CONCATENATE(PNW36,PNY36)</f>
        <v>#REF!</v>
      </c>
      <c r="PNW36" s="273" t="e">
        <f t="shared" ref="PNW36" si="11189">+CONCATENATE(PNX36,PNZ36)</f>
        <v>#REF!</v>
      </c>
      <c r="PNX36" s="273" t="e">
        <f t="shared" ref="PNX36" si="11190">+CONCATENATE(PNY36,POA36)</f>
        <v>#REF!</v>
      </c>
      <c r="PNY36" s="273" t="e">
        <f t="shared" ref="PNY36" si="11191">+CONCATENATE(PNZ36,POB36)</f>
        <v>#REF!</v>
      </c>
      <c r="PNZ36" s="273" t="e">
        <f t="shared" ref="PNZ36" si="11192">+CONCATENATE(POA36,POC36)</f>
        <v>#REF!</v>
      </c>
      <c r="POA36" s="273" t="e">
        <f t="shared" ref="POA36" si="11193">+CONCATENATE(POB36,POD36)</f>
        <v>#REF!</v>
      </c>
      <c r="POB36" s="273" t="e">
        <f t="shared" ref="POB36" si="11194">+CONCATENATE(POC36,POE36)</f>
        <v>#REF!</v>
      </c>
      <c r="POC36" s="273" t="e">
        <f t="shared" ref="POC36" si="11195">+CONCATENATE(POD36,POF36)</f>
        <v>#REF!</v>
      </c>
      <c r="POD36" s="273" t="e">
        <f t="shared" ref="POD36" si="11196">+CONCATENATE(POE36,POG36)</f>
        <v>#REF!</v>
      </c>
      <c r="POE36" s="273" t="e">
        <f t="shared" ref="POE36" si="11197">+CONCATENATE(POF36,POH36)</f>
        <v>#REF!</v>
      </c>
      <c r="POF36" s="273" t="e">
        <f t="shared" ref="POF36" si="11198">+CONCATENATE(POG36,POI36)</f>
        <v>#REF!</v>
      </c>
      <c r="POG36" s="273" t="e">
        <f t="shared" ref="POG36" si="11199">+CONCATENATE(POH36,POJ36)</f>
        <v>#REF!</v>
      </c>
      <c r="POH36" s="273" t="e">
        <f t="shared" ref="POH36" si="11200">+CONCATENATE(POI36,POK36)</f>
        <v>#REF!</v>
      </c>
      <c r="POI36" s="273" t="e">
        <f t="shared" ref="POI36" si="11201">+CONCATENATE(POJ36,POL36)</f>
        <v>#REF!</v>
      </c>
      <c r="POJ36" s="273" t="e">
        <f t="shared" ref="POJ36" si="11202">+CONCATENATE(POK36,POM36)</f>
        <v>#REF!</v>
      </c>
      <c r="POK36" s="273" t="e">
        <f t="shared" ref="POK36" si="11203">+CONCATENATE(POL36,PON36)</f>
        <v>#REF!</v>
      </c>
      <c r="POL36" s="273" t="e">
        <f t="shared" ref="POL36" si="11204">+CONCATENATE(POM36,POO36)</f>
        <v>#REF!</v>
      </c>
      <c r="POM36" s="273" t="e">
        <f t="shared" ref="POM36" si="11205">+CONCATENATE(PON36,POP36)</f>
        <v>#REF!</v>
      </c>
      <c r="PON36" s="273" t="e">
        <f t="shared" ref="PON36" si="11206">+CONCATENATE(POO36,POQ36)</f>
        <v>#REF!</v>
      </c>
      <c r="POO36" s="273" t="e">
        <f t="shared" ref="POO36" si="11207">+CONCATENATE(POP36,POR36)</f>
        <v>#REF!</v>
      </c>
      <c r="POP36" s="273" t="e">
        <f t="shared" ref="POP36" si="11208">+CONCATENATE(POQ36,POS36)</f>
        <v>#REF!</v>
      </c>
      <c r="POQ36" s="273" t="e">
        <f t="shared" ref="POQ36" si="11209">+CONCATENATE(POR36,POT36)</f>
        <v>#REF!</v>
      </c>
      <c r="POR36" s="273" t="e">
        <f t="shared" ref="POR36" si="11210">+CONCATENATE(POS36,POU36)</f>
        <v>#REF!</v>
      </c>
      <c r="POS36" s="273" t="e">
        <f t="shared" ref="POS36" si="11211">+CONCATENATE(POT36,POV36)</f>
        <v>#REF!</v>
      </c>
      <c r="POT36" s="273" t="e">
        <f t="shared" ref="POT36" si="11212">+CONCATENATE(POU36,POW36)</f>
        <v>#REF!</v>
      </c>
      <c r="POU36" s="273" t="e">
        <f t="shared" ref="POU36" si="11213">+CONCATENATE(POV36,POX36)</f>
        <v>#REF!</v>
      </c>
      <c r="POV36" s="273" t="e">
        <f t="shared" ref="POV36" si="11214">+CONCATENATE(POW36,POY36)</f>
        <v>#REF!</v>
      </c>
      <c r="POW36" s="273" t="e">
        <f t="shared" ref="POW36" si="11215">+CONCATENATE(POX36,POZ36)</f>
        <v>#REF!</v>
      </c>
      <c r="POX36" s="273" t="e">
        <f t="shared" ref="POX36" si="11216">+CONCATENATE(POY36,PPA36)</f>
        <v>#REF!</v>
      </c>
      <c r="POY36" s="273" t="e">
        <f t="shared" ref="POY36" si="11217">+CONCATENATE(POZ36,PPB36)</f>
        <v>#REF!</v>
      </c>
      <c r="POZ36" s="273" t="e">
        <f t="shared" ref="POZ36" si="11218">+CONCATENATE(PPA36,PPC36)</f>
        <v>#REF!</v>
      </c>
      <c r="PPA36" s="273" t="e">
        <f t="shared" ref="PPA36" si="11219">+CONCATENATE(PPB36,PPD36)</f>
        <v>#REF!</v>
      </c>
      <c r="PPB36" s="273" t="e">
        <f t="shared" ref="PPB36" si="11220">+CONCATENATE(PPC36,PPE36)</f>
        <v>#REF!</v>
      </c>
      <c r="PPC36" s="273" t="e">
        <f t="shared" ref="PPC36" si="11221">+CONCATENATE(PPD36,PPF36)</f>
        <v>#REF!</v>
      </c>
      <c r="PPD36" s="273" t="e">
        <f t="shared" ref="PPD36" si="11222">+CONCATENATE(PPE36,PPG36)</f>
        <v>#REF!</v>
      </c>
      <c r="PPE36" s="273" t="e">
        <f t="shared" ref="PPE36" si="11223">+CONCATENATE(PPF36,PPH36)</f>
        <v>#REF!</v>
      </c>
      <c r="PPF36" s="273" t="e">
        <f t="shared" ref="PPF36" si="11224">+CONCATENATE(PPG36,PPI36)</f>
        <v>#REF!</v>
      </c>
      <c r="PPG36" s="273" t="e">
        <f t="shared" ref="PPG36" si="11225">+CONCATENATE(PPH36,PPJ36)</f>
        <v>#REF!</v>
      </c>
      <c r="PPH36" s="273" t="e">
        <f t="shared" ref="PPH36" si="11226">+CONCATENATE(PPI36,PPK36)</f>
        <v>#REF!</v>
      </c>
      <c r="PPI36" s="273" t="e">
        <f t="shared" ref="PPI36" si="11227">+CONCATENATE(PPJ36,PPL36)</f>
        <v>#REF!</v>
      </c>
      <c r="PPJ36" s="273" t="e">
        <f t="shared" ref="PPJ36" si="11228">+CONCATENATE(PPK36,PPM36)</f>
        <v>#REF!</v>
      </c>
      <c r="PPK36" s="273" t="e">
        <f t="shared" ref="PPK36" si="11229">+CONCATENATE(PPL36,PPN36)</f>
        <v>#REF!</v>
      </c>
      <c r="PPL36" s="273" t="e">
        <f t="shared" ref="PPL36" si="11230">+CONCATENATE(PPM36,PPO36)</f>
        <v>#REF!</v>
      </c>
      <c r="PPM36" s="273" t="e">
        <f t="shared" ref="PPM36" si="11231">+CONCATENATE(PPN36,PPP36)</f>
        <v>#REF!</v>
      </c>
      <c r="PPN36" s="273" t="e">
        <f t="shared" ref="PPN36" si="11232">+CONCATENATE(PPO36,PPQ36)</f>
        <v>#REF!</v>
      </c>
      <c r="PPO36" s="273" t="e">
        <f t="shared" ref="PPO36" si="11233">+CONCATENATE(PPP36,PPR36)</f>
        <v>#REF!</v>
      </c>
      <c r="PPP36" s="273" t="e">
        <f t="shared" ref="PPP36" si="11234">+CONCATENATE(PPQ36,PPS36)</f>
        <v>#REF!</v>
      </c>
      <c r="PPQ36" s="273" t="e">
        <f t="shared" ref="PPQ36" si="11235">+CONCATENATE(PPR36,PPT36)</f>
        <v>#REF!</v>
      </c>
      <c r="PPR36" s="273" t="e">
        <f t="shared" ref="PPR36" si="11236">+CONCATENATE(PPS36,PPU36)</f>
        <v>#REF!</v>
      </c>
      <c r="PPS36" s="273" t="e">
        <f t="shared" ref="PPS36" si="11237">+CONCATENATE(PPT36,PPV36)</f>
        <v>#REF!</v>
      </c>
      <c r="PPT36" s="273" t="e">
        <f t="shared" ref="PPT36" si="11238">+CONCATENATE(PPU36,PPW36)</f>
        <v>#REF!</v>
      </c>
      <c r="PPU36" s="273" t="e">
        <f t="shared" ref="PPU36" si="11239">+CONCATENATE(PPV36,PPX36)</f>
        <v>#REF!</v>
      </c>
      <c r="PPV36" s="273" t="e">
        <f t="shared" ref="PPV36" si="11240">+CONCATENATE(PPW36,PPY36)</f>
        <v>#REF!</v>
      </c>
      <c r="PPW36" s="273" t="e">
        <f t="shared" ref="PPW36" si="11241">+CONCATENATE(PPX36,PPZ36)</f>
        <v>#REF!</v>
      </c>
      <c r="PPX36" s="273" t="e">
        <f t="shared" ref="PPX36" si="11242">+CONCATENATE(PPY36,PQA36)</f>
        <v>#REF!</v>
      </c>
      <c r="PPY36" s="273" t="e">
        <f t="shared" ref="PPY36" si="11243">+CONCATENATE(PPZ36,PQB36)</f>
        <v>#REF!</v>
      </c>
      <c r="PPZ36" s="273" t="e">
        <f t="shared" ref="PPZ36" si="11244">+CONCATENATE(PQA36,PQC36)</f>
        <v>#REF!</v>
      </c>
      <c r="PQA36" s="273" t="e">
        <f t="shared" ref="PQA36" si="11245">+CONCATENATE(PQB36,PQD36)</f>
        <v>#REF!</v>
      </c>
      <c r="PQB36" s="273" t="e">
        <f t="shared" ref="PQB36" si="11246">+CONCATENATE(PQC36,PQE36)</f>
        <v>#REF!</v>
      </c>
      <c r="PQC36" s="273" t="e">
        <f t="shared" ref="PQC36" si="11247">+CONCATENATE(PQD36,PQF36)</f>
        <v>#REF!</v>
      </c>
      <c r="PQD36" s="273" t="e">
        <f t="shared" ref="PQD36" si="11248">+CONCATENATE(PQE36,PQG36)</f>
        <v>#REF!</v>
      </c>
      <c r="PQE36" s="273" t="e">
        <f t="shared" ref="PQE36" si="11249">+CONCATENATE(PQF36,PQH36)</f>
        <v>#REF!</v>
      </c>
      <c r="PQF36" s="273" t="e">
        <f t="shared" ref="PQF36" si="11250">+CONCATENATE(PQG36,PQI36)</f>
        <v>#REF!</v>
      </c>
      <c r="PQG36" s="273" t="e">
        <f t="shared" ref="PQG36" si="11251">+CONCATENATE(PQH36,PQJ36)</f>
        <v>#REF!</v>
      </c>
      <c r="PQH36" s="273" t="e">
        <f t="shared" ref="PQH36" si="11252">+CONCATENATE(PQI36,PQK36)</f>
        <v>#REF!</v>
      </c>
      <c r="PQI36" s="273" t="e">
        <f t="shared" ref="PQI36" si="11253">+CONCATENATE(PQJ36,PQL36)</f>
        <v>#REF!</v>
      </c>
      <c r="PQJ36" s="273" t="e">
        <f t="shared" ref="PQJ36" si="11254">+CONCATENATE(PQK36,PQM36)</f>
        <v>#REF!</v>
      </c>
      <c r="PQK36" s="273" t="e">
        <f t="shared" ref="PQK36" si="11255">+CONCATENATE(PQL36,PQN36)</f>
        <v>#REF!</v>
      </c>
      <c r="PQL36" s="273" t="e">
        <f t="shared" ref="PQL36" si="11256">+CONCATENATE(PQM36,PQO36)</f>
        <v>#REF!</v>
      </c>
      <c r="PQM36" s="273" t="e">
        <f t="shared" ref="PQM36" si="11257">+CONCATENATE(PQN36,PQP36)</f>
        <v>#REF!</v>
      </c>
      <c r="PQN36" s="273" t="e">
        <f t="shared" ref="PQN36" si="11258">+CONCATENATE(PQO36,PQQ36)</f>
        <v>#REF!</v>
      </c>
      <c r="PQO36" s="273" t="e">
        <f t="shared" ref="PQO36" si="11259">+CONCATENATE(PQP36,PQR36)</f>
        <v>#REF!</v>
      </c>
      <c r="PQP36" s="273" t="e">
        <f t="shared" ref="PQP36" si="11260">+CONCATENATE(PQQ36,PQS36)</f>
        <v>#REF!</v>
      </c>
      <c r="PQQ36" s="273" t="e">
        <f t="shared" ref="PQQ36" si="11261">+CONCATENATE(PQR36,PQT36)</f>
        <v>#REF!</v>
      </c>
      <c r="PQR36" s="273" t="e">
        <f t="shared" ref="PQR36" si="11262">+CONCATENATE(PQS36,PQU36)</f>
        <v>#REF!</v>
      </c>
      <c r="PQS36" s="273" t="e">
        <f t="shared" ref="PQS36" si="11263">+CONCATENATE(PQT36,PQV36)</f>
        <v>#REF!</v>
      </c>
      <c r="PQT36" s="273" t="e">
        <f t="shared" ref="PQT36" si="11264">+CONCATENATE(PQU36,PQW36)</f>
        <v>#REF!</v>
      </c>
      <c r="PQU36" s="273" t="e">
        <f t="shared" ref="PQU36" si="11265">+CONCATENATE(PQV36,PQX36)</f>
        <v>#REF!</v>
      </c>
      <c r="PQV36" s="273" t="e">
        <f t="shared" ref="PQV36" si="11266">+CONCATENATE(PQW36,PQY36)</f>
        <v>#REF!</v>
      </c>
      <c r="PQW36" s="273" t="e">
        <f t="shared" ref="PQW36" si="11267">+CONCATENATE(PQX36,PQZ36)</f>
        <v>#REF!</v>
      </c>
      <c r="PQX36" s="273" t="e">
        <f t="shared" ref="PQX36" si="11268">+CONCATENATE(PQY36,PRA36)</f>
        <v>#REF!</v>
      </c>
      <c r="PQY36" s="273" t="e">
        <f t="shared" ref="PQY36" si="11269">+CONCATENATE(PQZ36,PRB36)</f>
        <v>#REF!</v>
      </c>
      <c r="PQZ36" s="273" t="e">
        <f t="shared" ref="PQZ36" si="11270">+CONCATENATE(PRA36,PRC36)</f>
        <v>#REF!</v>
      </c>
      <c r="PRA36" s="273" t="e">
        <f t="shared" ref="PRA36" si="11271">+CONCATENATE(PRB36,PRD36)</f>
        <v>#REF!</v>
      </c>
      <c r="PRB36" s="273" t="e">
        <f t="shared" ref="PRB36" si="11272">+CONCATENATE(PRC36,PRE36)</f>
        <v>#REF!</v>
      </c>
      <c r="PRC36" s="273" t="e">
        <f t="shared" ref="PRC36" si="11273">+CONCATENATE(PRD36,PRF36)</f>
        <v>#REF!</v>
      </c>
      <c r="PRD36" s="273" t="e">
        <f t="shared" ref="PRD36" si="11274">+CONCATENATE(PRE36,PRG36)</f>
        <v>#REF!</v>
      </c>
      <c r="PRE36" s="273" t="e">
        <f t="shared" ref="PRE36" si="11275">+CONCATENATE(PRF36,PRH36)</f>
        <v>#REF!</v>
      </c>
      <c r="PRF36" s="273" t="e">
        <f t="shared" ref="PRF36" si="11276">+CONCATENATE(PRG36,PRI36)</f>
        <v>#REF!</v>
      </c>
      <c r="PRG36" s="273" t="e">
        <f t="shared" ref="PRG36" si="11277">+CONCATENATE(PRH36,PRJ36)</f>
        <v>#REF!</v>
      </c>
      <c r="PRH36" s="273" t="e">
        <f t="shared" ref="PRH36" si="11278">+CONCATENATE(PRI36,PRK36)</f>
        <v>#REF!</v>
      </c>
      <c r="PRI36" s="273" t="e">
        <f t="shared" ref="PRI36" si="11279">+CONCATENATE(PRJ36,PRL36)</f>
        <v>#REF!</v>
      </c>
      <c r="PRJ36" s="273" t="e">
        <f t="shared" ref="PRJ36" si="11280">+CONCATENATE(PRK36,PRM36)</f>
        <v>#REF!</v>
      </c>
      <c r="PRK36" s="273" t="e">
        <f t="shared" ref="PRK36" si="11281">+CONCATENATE(PRL36,PRN36)</f>
        <v>#REF!</v>
      </c>
      <c r="PRL36" s="273" t="e">
        <f t="shared" ref="PRL36" si="11282">+CONCATENATE(PRM36,PRO36)</f>
        <v>#REF!</v>
      </c>
      <c r="PRM36" s="273" t="e">
        <f t="shared" ref="PRM36" si="11283">+CONCATENATE(PRN36,PRP36)</f>
        <v>#REF!</v>
      </c>
      <c r="PRN36" s="273" t="e">
        <f t="shared" ref="PRN36" si="11284">+CONCATENATE(PRO36,PRQ36)</f>
        <v>#REF!</v>
      </c>
      <c r="PRO36" s="273" t="e">
        <f t="shared" ref="PRO36" si="11285">+CONCATENATE(PRP36,PRR36)</f>
        <v>#REF!</v>
      </c>
      <c r="PRP36" s="273" t="e">
        <f t="shared" ref="PRP36" si="11286">+CONCATENATE(PRQ36,PRS36)</f>
        <v>#REF!</v>
      </c>
      <c r="PRQ36" s="273" t="e">
        <f t="shared" ref="PRQ36" si="11287">+CONCATENATE(PRR36,PRT36)</f>
        <v>#REF!</v>
      </c>
      <c r="PRR36" s="273" t="e">
        <f t="shared" ref="PRR36" si="11288">+CONCATENATE(PRS36,PRU36)</f>
        <v>#REF!</v>
      </c>
      <c r="PRS36" s="273" t="e">
        <f t="shared" ref="PRS36" si="11289">+CONCATENATE(PRT36,PRV36)</f>
        <v>#REF!</v>
      </c>
      <c r="PRT36" s="273" t="e">
        <f t="shared" ref="PRT36" si="11290">+CONCATENATE(PRU36,PRW36)</f>
        <v>#REF!</v>
      </c>
      <c r="PRU36" s="273" t="e">
        <f t="shared" ref="PRU36" si="11291">+CONCATENATE(PRV36,PRX36)</f>
        <v>#REF!</v>
      </c>
      <c r="PRV36" s="273" t="e">
        <f t="shared" ref="PRV36" si="11292">+CONCATENATE(PRW36,PRY36)</f>
        <v>#REF!</v>
      </c>
      <c r="PRW36" s="273" t="e">
        <f t="shared" ref="PRW36" si="11293">+CONCATENATE(PRX36,PRZ36)</f>
        <v>#REF!</v>
      </c>
      <c r="PRX36" s="273" t="e">
        <f t="shared" ref="PRX36" si="11294">+CONCATENATE(PRY36,PSA36)</f>
        <v>#REF!</v>
      </c>
      <c r="PRY36" s="273" t="e">
        <f t="shared" ref="PRY36" si="11295">+CONCATENATE(PRZ36,PSB36)</f>
        <v>#REF!</v>
      </c>
      <c r="PRZ36" s="273" t="e">
        <f t="shared" ref="PRZ36" si="11296">+CONCATENATE(PSA36,PSC36)</f>
        <v>#REF!</v>
      </c>
      <c r="PSA36" s="273" t="e">
        <f t="shared" ref="PSA36" si="11297">+CONCATENATE(PSB36,PSD36)</f>
        <v>#REF!</v>
      </c>
      <c r="PSB36" s="273" t="e">
        <f t="shared" ref="PSB36" si="11298">+CONCATENATE(PSC36,PSE36)</f>
        <v>#REF!</v>
      </c>
      <c r="PSC36" s="273" t="e">
        <f t="shared" ref="PSC36" si="11299">+CONCATENATE(PSD36,PSF36)</f>
        <v>#REF!</v>
      </c>
      <c r="PSD36" s="273" t="e">
        <f t="shared" ref="PSD36" si="11300">+CONCATENATE(PSE36,PSG36)</f>
        <v>#REF!</v>
      </c>
      <c r="PSE36" s="273" t="e">
        <f t="shared" ref="PSE36" si="11301">+CONCATENATE(PSF36,PSH36)</f>
        <v>#REF!</v>
      </c>
      <c r="PSF36" s="273" t="e">
        <f t="shared" ref="PSF36" si="11302">+CONCATENATE(PSG36,PSI36)</f>
        <v>#REF!</v>
      </c>
      <c r="PSG36" s="273" t="e">
        <f t="shared" ref="PSG36" si="11303">+CONCATENATE(PSH36,PSJ36)</f>
        <v>#REF!</v>
      </c>
      <c r="PSH36" s="273" t="e">
        <f t="shared" ref="PSH36" si="11304">+CONCATENATE(PSI36,PSK36)</f>
        <v>#REF!</v>
      </c>
      <c r="PSI36" s="273" t="e">
        <f t="shared" ref="PSI36" si="11305">+CONCATENATE(PSJ36,PSL36)</f>
        <v>#REF!</v>
      </c>
      <c r="PSJ36" s="273" t="e">
        <f t="shared" ref="PSJ36" si="11306">+CONCATENATE(PSK36,PSM36)</f>
        <v>#REF!</v>
      </c>
      <c r="PSK36" s="273" t="e">
        <f t="shared" ref="PSK36" si="11307">+CONCATENATE(PSL36,PSN36)</f>
        <v>#REF!</v>
      </c>
      <c r="PSL36" s="273" t="e">
        <f t="shared" ref="PSL36" si="11308">+CONCATENATE(PSM36,PSO36)</f>
        <v>#REF!</v>
      </c>
      <c r="PSM36" s="273" t="e">
        <f t="shared" ref="PSM36" si="11309">+CONCATENATE(PSN36,PSP36)</f>
        <v>#REF!</v>
      </c>
      <c r="PSN36" s="273" t="e">
        <f t="shared" ref="PSN36" si="11310">+CONCATENATE(PSO36,PSQ36)</f>
        <v>#REF!</v>
      </c>
      <c r="PSO36" s="273" t="e">
        <f t="shared" ref="PSO36" si="11311">+CONCATENATE(PSP36,PSR36)</f>
        <v>#REF!</v>
      </c>
      <c r="PSP36" s="273" t="e">
        <f t="shared" ref="PSP36" si="11312">+CONCATENATE(PSQ36,PSS36)</f>
        <v>#REF!</v>
      </c>
      <c r="PSQ36" s="273" t="e">
        <f t="shared" ref="PSQ36" si="11313">+CONCATENATE(PSR36,PST36)</f>
        <v>#REF!</v>
      </c>
      <c r="PSR36" s="273" t="e">
        <f t="shared" ref="PSR36" si="11314">+CONCATENATE(PSS36,PSU36)</f>
        <v>#REF!</v>
      </c>
      <c r="PSS36" s="273" t="e">
        <f t="shared" ref="PSS36" si="11315">+CONCATENATE(PST36,PSV36)</f>
        <v>#REF!</v>
      </c>
      <c r="PST36" s="273" t="e">
        <f t="shared" ref="PST36" si="11316">+CONCATENATE(PSU36,PSW36)</f>
        <v>#REF!</v>
      </c>
      <c r="PSU36" s="273" t="e">
        <f t="shared" ref="PSU36" si="11317">+CONCATENATE(PSV36,PSX36)</f>
        <v>#REF!</v>
      </c>
      <c r="PSV36" s="273" t="e">
        <f t="shared" ref="PSV36" si="11318">+CONCATENATE(PSW36,PSY36)</f>
        <v>#REF!</v>
      </c>
      <c r="PSW36" s="273" t="e">
        <f t="shared" ref="PSW36" si="11319">+CONCATENATE(PSX36,PSZ36)</f>
        <v>#REF!</v>
      </c>
      <c r="PSX36" s="273" t="e">
        <f t="shared" ref="PSX36" si="11320">+CONCATENATE(PSY36,PTA36)</f>
        <v>#REF!</v>
      </c>
      <c r="PSY36" s="273" t="e">
        <f t="shared" ref="PSY36" si="11321">+CONCATENATE(PSZ36,PTB36)</f>
        <v>#REF!</v>
      </c>
      <c r="PSZ36" s="273" t="e">
        <f t="shared" ref="PSZ36" si="11322">+CONCATENATE(PTA36,PTC36)</f>
        <v>#REF!</v>
      </c>
      <c r="PTA36" s="273" t="e">
        <f t="shared" ref="PTA36" si="11323">+CONCATENATE(PTB36,PTD36)</f>
        <v>#REF!</v>
      </c>
      <c r="PTB36" s="273" t="e">
        <f t="shared" ref="PTB36" si="11324">+CONCATENATE(PTC36,PTE36)</f>
        <v>#REF!</v>
      </c>
      <c r="PTC36" s="273" t="e">
        <f t="shared" ref="PTC36" si="11325">+CONCATENATE(PTD36,PTF36)</f>
        <v>#REF!</v>
      </c>
      <c r="PTD36" s="273" t="e">
        <f t="shared" ref="PTD36" si="11326">+CONCATENATE(PTE36,PTG36)</f>
        <v>#REF!</v>
      </c>
      <c r="PTE36" s="273" t="e">
        <f t="shared" ref="PTE36" si="11327">+CONCATENATE(PTF36,PTH36)</f>
        <v>#REF!</v>
      </c>
      <c r="PTF36" s="273" t="e">
        <f t="shared" ref="PTF36" si="11328">+CONCATENATE(PTG36,PTI36)</f>
        <v>#REF!</v>
      </c>
      <c r="PTG36" s="273" t="e">
        <f t="shared" ref="PTG36" si="11329">+CONCATENATE(PTH36,PTJ36)</f>
        <v>#REF!</v>
      </c>
      <c r="PTH36" s="273" t="e">
        <f t="shared" ref="PTH36" si="11330">+CONCATENATE(PTI36,PTK36)</f>
        <v>#REF!</v>
      </c>
      <c r="PTI36" s="273" t="e">
        <f t="shared" ref="PTI36" si="11331">+CONCATENATE(PTJ36,PTL36)</f>
        <v>#REF!</v>
      </c>
      <c r="PTJ36" s="273" t="e">
        <f t="shared" ref="PTJ36" si="11332">+CONCATENATE(PTK36,PTM36)</f>
        <v>#REF!</v>
      </c>
      <c r="PTK36" s="273" t="e">
        <f t="shared" ref="PTK36" si="11333">+CONCATENATE(PTL36,PTN36)</f>
        <v>#REF!</v>
      </c>
      <c r="PTL36" s="273" t="e">
        <f t="shared" ref="PTL36" si="11334">+CONCATENATE(PTM36,PTO36)</f>
        <v>#REF!</v>
      </c>
      <c r="PTM36" s="273" t="e">
        <f t="shared" ref="PTM36" si="11335">+CONCATENATE(PTN36,PTP36)</f>
        <v>#REF!</v>
      </c>
      <c r="PTN36" s="273" t="e">
        <f t="shared" ref="PTN36" si="11336">+CONCATENATE(PTO36,PTQ36)</f>
        <v>#REF!</v>
      </c>
      <c r="PTO36" s="273" t="e">
        <f t="shared" ref="PTO36" si="11337">+CONCATENATE(PTP36,PTR36)</f>
        <v>#REF!</v>
      </c>
      <c r="PTP36" s="273" t="e">
        <f t="shared" ref="PTP36" si="11338">+CONCATENATE(PTQ36,PTS36)</f>
        <v>#REF!</v>
      </c>
      <c r="PTQ36" s="273" t="e">
        <f t="shared" ref="PTQ36" si="11339">+CONCATENATE(PTR36,PTT36)</f>
        <v>#REF!</v>
      </c>
      <c r="PTR36" s="273" t="e">
        <f t="shared" ref="PTR36" si="11340">+CONCATENATE(PTS36,PTU36)</f>
        <v>#REF!</v>
      </c>
      <c r="PTS36" s="273" t="e">
        <f t="shared" ref="PTS36" si="11341">+CONCATENATE(PTT36,PTV36)</f>
        <v>#REF!</v>
      </c>
      <c r="PTT36" s="273" t="e">
        <f t="shared" ref="PTT36" si="11342">+CONCATENATE(PTU36,PTW36)</f>
        <v>#REF!</v>
      </c>
      <c r="PTU36" s="273" t="e">
        <f t="shared" ref="PTU36" si="11343">+CONCATENATE(PTV36,PTX36)</f>
        <v>#REF!</v>
      </c>
      <c r="PTV36" s="273" t="e">
        <f t="shared" ref="PTV36" si="11344">+CONCATENATE(PTW36,PTY36)</f>
        <v>#REF!</v>
      </c>
      <c r="PTW36" s="273" t="e">
        <f t="shared" ref="PTW36" si="11345">+CONCATENATE(PTX36,PTZ36)</f>
        <v>#REF!</v>
      </c>
      <c r="PTX36" s="273" t="e">
        <f t="shared" ref="PTX36" si="11346">+CONCATENATE(PTY36,PUA36)</f>
        <v>#REF!</v>
      </c>
      <c r="PTY36" s="273" t="e">
        <f t="shared" ref="PTY36" si="11347">+CONCATENATE(PTZ36,PUB36)</f>
        <v>#REF!</v>
      </c>
      <c r="PTZ36" s="273" t="e">
        <f t="shared" ref="PTZ36" si="11348">+CONCATENATE(PUA36,PUC36)</f>
        <v>#REF!</v>
      </c>
      <c r="PUA36" s="273" t="e">
        <f t="shared" ref="PUA36" si="11349">+CONCATENATE(PUB36,PUD36)</f>
        <v>#REF!</v>
      </c>
      <c r="PUB36" s="273" t="e">
        <f t="shared" ref="PUB36" si="11350">+CONCATENATE(PUC36,PUE36)</f>
        <v>#REF!</v>
      </c>
      <c r="PUC36" s="273" t="e">
        <f t="shared" ref="PUC36" si="11351">+CONCATENATE(PUD36,PUF36)</f>
        <v>#REF!</v>
      </c>
      <c r="PUD36" s="273" t="e">
        <f t="shared" ref="PUD36" si="11352">+CONCATENATE(PUE36,PUG36)</f>
        <v>#REF!</v>
      </c>
      <c r="PUE36" s="273" t="e">
        <f t="shared" ref="PUE36" si="11353">+CONCATENATE(PUF36,PUH36)</f>
        <v>#REF!</v>
      </c>
      <c r="PUF36" s="273" t="e">
        <f t="shared" ref="PUF36" si="11354">+CONCATENATE(PUG36,PUI36)</f>
        <v>#REF!</v>
      </c>
      <c r="PUG36" s="273" t="e">
        <f t="shared" ref="PUG36" si="11355">+CONCATENATE(PUH36,PUJ36)</f>
        <v>#REF!</v>
      </c>
      <c r="PUH36" s="273" t="e">
        <f t="shared" ref="PUH36" si="11356">+CONCATENATE(PUI36,PUK36)</f>
        <v>#REF!</v>
      </c>
      <c r="PUI36" s="273" t="e">
        <f t="shared" ref="PUI36" si="11357">+CONCATENATE(PUJ36,PUL36)</f>
        <v>#REF!</v>
      </c>
      <c r="PUJ36" s="273" t="e">
        <f t="shared" ref="PUJ36" si="11358">+CONCATENATE(PUK36,PUM36)</f>
        <v>#REF!</v>
      </c>
      <c r="PUK36" s="273" t="e">
        <f t="shared" ref="PUK36" si="11359">+CONCATENATE(PUL36,PUN36)</f>
        <v>#REF!</v>
      </c>
      <c r="PUL36" s="273" t="e">
        <f t="shared" ref="PUL36" si="11360">+CONCATENATE(PUM36,PUO36)</f>
        <v>#REF!</v>
      </c>
      <c r="PUM36" s="273" t="e">
        <f t="shared" ref="PUM36" si="11361">+CONCATENATE(PUN36,PUP36)</f>
        <v>#REF!</v>
      </c>
      <c r="PUN36" s="273" t="e">
        <f t="shared" ref="PUN36" si="11362">+CONCATENATE(PUO36,PUQ36)</f>
        <v>#REF!</v>
      </c>
      <c r="PUO36" s="273" t="e">
        <f t="shared" ref="PUO36" si="11363">+CONCATENATE(PUP36,PUR36)</f>
        <v>#REF!</v>
      </c>
      <c r="PUP36" s="273" t="e">
        <f t="shared" ref="PUP36" si="11364">+CONCATENATE(PUQ36,PUS36)</f>
        <v>#REF!</v>
      </c>
      <c r="PUQ36" s="273" t="e">
        <f t="shared" ref="PUQ36" si="11365">+CONCATENATE(PUR36,PUT36)</f>
        <v>#REF!</v>
      </c>
      <c r="PUR36" s="273" t="e">
        <f t="shared" ref="PUR36" si="11366">+CONCATENATE(PUS36,PUU36)</f>
        <v>#REF!</v>
      </c>
      <c r="PUS36" s="273" t="e">
        <f t="shared" ref="PUS36" si="11367">+CONCATENATE(PUT36,PUV36)</f>
        <v>#REF!</v>
      </c>
      <c r="PUT36" s="273" t="e">
        <f t="shared" ref="PUT36" si="11368">+CONCATENATE(PUU36,PUW36)</f>
        <v>#REF!</v>
      </c>
      <c r="PUU36" s="273" t="e">
        <f t="shared" ref="PUU36" si="11369">+CONCATENATE(PUV36,PUX36)</f>
        <v>#REF!</v>
      </c>
      <c r="PUV36" s="273" t="e">
        <f t="shared" ref="PUV36" si="11370">+CONCATENATE(PUW36,PUY36)</f>
        <v>#REF!</v>
      </c>
      <c r="PUW36" s="273" t="e">
        <f t="shared" ref="PUW36" si="11371">+CONCATENATE(PUX36,PUZ36)</f>
        <v>#REF!</v>
      </c>
      <c r="PUX36" s="273" t="e">
        <f t="shared" ref="PUX36" si="11372">+CONCATENATE(PUY36,PVA36)</f>
        <v>#REF!</v>
      </c>
      <c r="PUY36" s="273" t="e">
        <f t="shared" ref="PUY36" si="11373">+CONCATENATE(PUZ36,PVB36)</f>
        <v>#REF!</v>
      </c>
      <c r="PUZ36" s="273" t="e">
        <f t="shared" ref="PUZ36" si="11374">+CONCATENATE(PVA36,PVC36)</f>
        <v>#REF!</v>
      </c>
      <c r="PVA36" s="273" t="e">
        <f t="shared" ref="PVA36" si="11375">+CONCATENATE(PVB36,PVD36)</f>
        <v>#REF!</v>
      </c>
      <c r="PVB36" s="273" t="e">
        <f t="shared" ref="PVB36" si="11376">+CONCATENATE(PVC36,PVE36)</f>
        <v>#REF!</v>
      </c>
      <c r="PVC36" s="273" t="e">
        <f t="shared" ref="PVC36" si="11377">+CONCATENATE(PVD36,PVF36)</f>
        <v>#REF!</v>
      </c>
      <c r="PVD36" s="273" t="e">
        <f t="shared" ref="PVD36" si="11378">+CONCATENATE(PVE36,PVG36)</f>
        <v>#REF!</v>
      </c>
      <c r="PVE36" s="273" t="e">
        <f t="shared" ref="PVE36" si="11379">+CONCATENATE(PVF36,PVH36)</f>
        <v>#REF!</v>
      </c>
      <c r="PVF36" s="273" t="e">
        <f t="shared" ref="PVF36" si="11380">+CONCATENATE(PVG36,PVI36)</f>
        <v>#REF!</v>
      </c>
      <c r="PVG36" s="273" t="e">
        <f t="shared" ref="PVG36" si="11381">+CONCATENATE(PVH36,PVJ36)</f>
        <v>#REF!</v>
      </c>
      <c r="PVH36" s="273" t="e">
        <f t="shared" ref="PVH36" si="11382">+CONCATENATE(PVI36,PVK36)</f>
        <v>#REF!</v>
      </c>
      <c r="PVI36" s="273" t="e">
        <f t="shared" ref="PVI36" si="11383">+CONCATENATE(PVJ36,PVL36)</f>
        <v>#REF!</v>
      </c>
      <c r="PVJ36" s="273" t="e">
        <f t="shared" ref="PVJ36" si="11384">+CONCATENATE(PVK36,PVM36)</f>
        <v>#REF!</v>
      </c>
      <c r="PVK36" s="273" t="e">
        <f t="shared" ref="PVK36" si="11385">+CONCATENATE(PVL36,PVN36)</f>
        <v>#REF!</v>
      </c>
      <c r="PVL36" s="273" t="e">
        <f t="shared" ref="PVL36" si="11386">+CONCATENATE(PVM36,PVO36)</f>
        <v>#REF!</v>
      </c>
      <c r="PVM36" s="273" t="e">
        <f t="shared" ref="PVM36" si="11387">+CONCATENATE(PVN36,PVP36)</f>
        <v>#REF!</v>
      </c>
      <c r="PVN36" s="273" t="e">
        <f t="shared" ref="PVN36" si="11388">+CONCATENATE(PVO36,PVQ36)</f>
        <v>#REF!</v>
      </c>
      <c r="PVO36" s="273" t="e">
        <f t="shared" ref="PVO36" si="11389">+CONCATENATE(PVP36,PVR36)</f>
        <v>#REF!</v>
      </c>
      <c r="PVP36" s="273" t="e">
        <f t="shared" ref="PVP36" si="11390">+CONCATENATE(PVQ36,PVS36)</f>
        <v>#REF!</v>
      </c>
      <c r="PVQ36" s="273" t="e">
        <f t="shared" ref="PVQ36" si="11391">+CONCATENATE(PVR36,PVT36)</f>
        <v>#REF!</v>
      </c>
      <c r="PVR36" s="273" t="e">
        <f t="shared" ref="PVR36" si="11392">+CONCATENATE(PVS36,PVU36)</f>
        <v>#REF!</v>
      </c>
      <c r="PVS36" s="273" t="e">
        <f t="shared" ref="PVS36" si="11393">+CONCATENATE(PVT36,PVV36)</f>
        <v>#REF!</v>
      </c>
      <c r="PVT36" s="273" t="e">
        <f t="shared" ref="PVT36" si="11394">+CONCATENATE(PVU36,PVW36)</f>
        <v>#REF!</v>
      </c>
      <c r="PVU36" s="273" t="e">
        <f t="shared" ref="PVU36" si="11395">+CONCATENATE(PVV36,PVX36)</f>
        <v>#REF!</v>
      </c>
      <c r="PVV36" s="273" t="e">
        <f t="shared" ref="PVV36" si="11396">+CONCATENATE(PVW36,PVY36)</f>
        <v>#REF!</v>
      </c>
      <c r="PVW36" s="273" t="e">
        <f t="shared" ref="PVW36" si="11397">+CONCATENATE(PVX36,PVZ36)</f>
        <v>#REF!</v>
      </c>
      <c r="PVX36" s="273" t="e">
        <f t="shared" ref="PVX36" si="11398">+CONCATENATE(PVY36,PWA36)</f>
        <v>#REF!</v>
      </c>
      <c r="PVY36" s="273" t="e">
        <f t="shared" ref="PVY36" si="11399">+CONCATENATE(PVZ36,PWB36)</f>
        <v>#REF!</v>
      </c>
      <c r="PVZ36" s="273" t="e">
        <f t="shared" ref="PVZ36" si="11400">+CONCATENATE(PWA36,PWC36)</f>
        <v>#REF!</v>
      </c>
      <c r="PWA36" s="273" t="e">
        <f t="shared" ref="PWA36" si="11401">+CONCATENATE(PWB36,PWD36)</f>
        <v>#REF!</v>
      </c>
      <c r="PWB36" s="273" t="e">
        <f t="shared" ref="PWB36" si="11402">+CONCATENATE(PWC36,PWE36)</f>
        <v>#REF!</v>
      </c>
      <c r="PWC36" s="273" t="e">
        <f t="shared" ref="PWC36" si="11403">+CONCATENATE(PWD36,PWF36)</f>
        <v>#REF!</v>
      </c>
      <c r="PWD36" s="273" t="e">
        <f t="shared" ref="PWD36" si="11404">+CONCATENATE(PWE36,PWG36)</f>
        <v>#REF!</v>
      </c>
      <c r="PWE36" s="273" t="e">
        <f t="shared" ref="PWE36" si="11405">+CONCATENATE(PWF36,PWH36)</f>
        <v>#REF!</v>
      </c>
      <c r="PWF36" s="273" t="e">
        <f t="shared" ref="PWF36" si="11406">+CONCATENATE(PWG36,PWI36)</f>
        <v>#REF!</v>
      </c>
      <c r="PWG36" s="273" t="e">
        <f t="shared" ref="PWG36" si="11407">+CONCATENATE(PWH36,PWJ36)</f>
        <v>#REF!</v>
      </c>
      <c r="PWH36" s="273" t="e">
        <f t="shared" ref="PWH36" si="11408">+CONCATENATE(PWI36,PWK36)</f>
        <v>#REF!</v>
      </c>
      <c r="PWI36" s="273" t="e">
        <f t="shared" ref="PWI36" si="11409">+CONCATENATE(PWJ36,PWL36)</f>
        <v>#REF!</v>
      </c>
      <c r="PWJ36" s="273" t="e">
        <f t="shared" ref="PWJ36" si="11410">+CONCATENATE(PWK36,PWM36)</f>
        <v>#REF!</v>
      </c>
      <c r="PWK36" s="273" t="e">
        <f t="shared" ref="PWK36" si="11411">+CONCATENATE(PWL36,PWN36)</f>
        <v>#REF!</v>
      </c>
      <c r="PWL36" s="273" t="e">
        <f t="shared" ref="PWL36" si="11412">+CONCATENATE(PWM36,PWO36)</f>
        <v>#REF!</v>
      </c>
      <c r="PWM36" s="273" t="e">
        <f t="shared" ref="PWM36" si="11413">+CONCATENATE(PWN36,PWP36)</f>
        <v>#REF!</v>
      </c>
      <c r="PWN36" s="273" t="e">
        <f t="shared" ref="PWN36" si="11414">+CONCATENATE(PWO36,PWQ36)</f>
        <v>#REF!</v>
      </c>
      <c r="PWO36" s="273" t="e">
        <f t="shared" ref="PWO36" si="11415">+CONCATENATE(PWP36,PWR36)</f>
        <v>#REF!</v>
      </c>
      <c r="PWP36" s="273" t="e">
        <f t="shared" ref="PWP36" si="11416">+CONCATENATE(PWQ36,PWS36)</f>
        <v>#REF!</v>
      </c>
      <c r="PWQ36" s="273" t="e">
        <f t="shared" ref="PWQ36" si="11417">+CONCATENATE(PWR36,PWT36)</f>
        <v>#REF!</v>
      </c>
      <c r="PWR36" s="273" t="e">
        <f t="shared" ref="PWR36" si="11418">+CONCATENATE(PWS36,PWU36)</f>
        <v>#REF!</v>
      </c>
      <c r="PWS36" s="273" t="e">
        <f t="shared" ref="PWS36" si="11419">+CONCATENATE(PWT36,PWV36)</f>
        <v>#REF!</v>
      </c>
      <c r="PWT36" s="273" t="e">
        <f t="shared" ref="PWT36" si="11420">+CONCATENATE(PWU36,PWW36)</f>
        <v>#REF!</v>
      </c>
      <c r="PWU36" s="273" t="e">
        <f t="shared" ref="PWU36" si="11421">+CONCATENATE(PWV36,PWX36)</f>
        <v>#REF!</v>
      </c>
      <c r="PWV36" s="273" t="e">
        <f t="shared" ref="PWV36" si="11422">+CONCATENATE(PWW36,PWY36)</f>
        <v>#REF!</v>
      </c>
      <c r="PWW36" s="273" t="e">
        <f t="shared" ref="PWW36" si="11423">+CONCATENATE(PWX36,PWZ36)</f>
        <v>#REF!</v>
      </c>
      <c r="PWX36" s="273" t="e">
        <f t="shared" ref="PWX36" si="11424">+CONCATENATE(PWY36,PXA36)</f>
        <v>#REF!</v>
      </c>
      <c r="PWY36" s="273" t="e">
        <f t="shared" ref="PWY36" si="11425">+CONCATENATE(PWZ36,PXB36)</f>
        <v>#REF!</v>
      </c>
      <c r="PWZ36" s="273" t="e">
        <f t="shared" ref="PWZ36" si="11426">+CONCATENATE(PXA36,PXC36)</f>
        <v>#REF!</v>
      </c>
      <c r="PXA36" s="273" t="e">
        <f t="shared" ref="PXA36" si="11427">+CONCATENATE(PXB36,PXD36)</f>
        <v>#REF!</v>
      </c>
      <c r="PXB36" s="273" t="e">
        <f t="shared" ref="PXB36" si="11428">+CONCATENATE(PXC36,PXE36)</f>
        <v>#REF!</v>
      </c>
      <c r="PXC36" s="273" t="e">
        <f t="shared" ref="PXC36" si="11429">+CONCATENATE(PXD36,PXF36)</f>
        <v>#REF!</v>
      </c>
      <c r="PXD36" s="273" t="e">
        <f t="shared" ref="PXD36" si="11430">+CONCATENATE(PXE36,PXG36)</f>
        <v>#REF!</v>
      </c>
      <c r="PXE36" s="273" t="e">
        <f t="shared" ref="PXE36" si="11431">+CONCATENATE(PXF36,PXH36)</f>
        <v>#REF!</v>
      </c>
      <c r="PXF36" s="273" t="e">
        <f t="shared" ref="PXF36" si="11432">+CONCATENATE(PXG36,PXI36)</f>
        <v>#REF!</v>
      </c>
      <c r="PXG36" s="273" t="e">
        <f t="shared" ref="PXG36" si="11433">+CONCATENATE(PXH36,PXJ36)</f>
        <v>#REF!</v>
      </c>
      <c r="PXH36" s="273" t="e">
        <f t="shared" ref="PXH36" si="11434">+CONCATENATE(PXI36,PXK36)</f>
        <v>#REF!</v>
      </c>
      <c r="PXI36" s="273" t="e">
        <f t="shared" ref="PXI36" si="11435">+CONCATENATE(PXJ36,PXL36)</f>
        <v>#REF!</v>
      </c>
      <c r="PXJ36" s="273" t="e">
        <f t="shared" ref="PXJ36" si="11436">+CONCATENATE(PXK36,PXM36)</f>
        <v>#REF!</v>
      </c>
      <c r="PXK36" s="273" t="e">
        <f t="shared" ref="PXK36" si="11437">+CONCATENATE(PXL36,PXN36)</f>
        <v>#REF!</v>
      </c>
      <c r="PXL36" s="273" t="e">
        <f t="shared" ref="PXL36" si="11438">+CONCATENATE(PXM36,PXO36)</f>
        <v>#REF!</v>
      </c>
      <c r="PXM36" s="273" t="e">
        <f t="shared" ref="PXM36" si="11439">+CONCATENATE(PXN36,PXP36)</f>
        <v>#REF!</v>
      </c>
      <c r="PXN36" s="273" t="e">
        <f t="shared" ref="PXN36" si="11440">+CONCATENATE(PXO36,PXQ36)</f>
        <v>#REF!</v>
      </c>
      <c r="PXO36" s="273" t="e">
        <f t="shared" ref="PXO36" si="11441">+CONCATENATE(PXP36,PXR36)</f>
        <v>#REF!</v>
      </c>
      <c r="PXP36" s="273" t="e">
        <f t="shared" ref="PXP36" si="11442">+CONCATENATE(PXQ36,PXS36)</f>
        <v>#REF!</v>
      </c>
      <c r="PXQ36" s="273" t="e">
        <f t="shared" ref="PXQ36" si="11443">+CONCATENATE(PXR36,PXT36)</f>
        <v>#REF!</v>
      </c>
      <c r="PXR36" s="273" t="e">
        <f t="shared" ref="PXR36" si="11444">+CONCATENATE(PXS36,PXU36)</f>
        <v>#REF!</v>
      </c>
      <c r="PXS36" s="273" t="e">
        <f t="shared" ref="PXS36" si="11445">+CONCATENATE(PXT36,PXV36)</f>
        <v>#REF!</v>
      </c>
      <c r="PXT36" s="273" t="e">
        <f t="shared" ref="PXT36" si="11446">+CONCATENATE(PXU36,PXW36)</f>
        <v>#REF!</v>
      </c>
      <c r="PXU36" s="273" t="e">
        <f t="shared" ref="PXU36" si="11447">+CONCATENATE(PXV36,PXX36)</f>
        <v>#REF!</v>
      </c>
      <c r="PXV36" s="273" t="e">
        <f t="shared" ref="PXV36" si="11448">+CONCATENATE(PXW36,PXY36)</f>
        <v>#REF!</v>
      </c>
      <c r="PXW36" s="273" t="e">
        <f t="shared" ref="PXW36" si="11449">+CONCATENATE(PXX36,PXZ36)</f>
        <v>#REF!</v>
      </c>
      <c r="PXX36" s="273" t="e">
        <f t="shared" ref="PXX36" si="11450">+CONCATENATE(PXY36,PYA36)</f>
        <v>#REF!</v>
      </c>
      <c r="PXY36" s="273" t="e">
        <f t="shared" ref="PXY36" si="11451">+CONCATENATE(PXZ36,PYB36)</f>
        <v>#REF!</v>
      </c>
      <c r="PXZ36" s="273" t="e">
        <f t="shared" ref="PXZ36" si="11452">+CONCATENATE(PYA36,PYC36)</f>
        <v>#REF!</v>
      </c>
      <c r="PYA36" s="273" t="e">
        <f t="shared" ref="PYA36" si="11453">+CONCATENATE(PYB36,PYD36)</f>
        <v>#REF!</v>
      </c>
      <c r="PYB36" s="273" t="e">
        <f t="shared" ref="PYB36" si="11454">+CONCATENATE(PYC36,PYE36)</f>
        <v>#REF!</v>
      </c>
      <c r="PYC36" s="273" t="e">
        <f t="shared" ref="PYC36" si="11455">+CONCATENATE(PYD36,PYF36)</f>
        <v>#REF!</v>
      </c>
      <c r="PYD36" s="273" t="e">
        <f t="shared" ref="PYD36" si="11456">+CONCATENATE(PYE36,PYG36)</f>
        <v>#REF!</v>
      </c>
      <c r="PYE36" s="273" t="e">
        <f t="shared" ref="PYE36" si="11457">+CONCATENATE(PYF36,PYH36)</f>
        <v>#REF!</v>
      </c>
      <c r="PYF36" s="273" t="e">
        <f t="shared" ref="PYF36" si="11458">+CONCATENATE(PYG36,PYI36)</f>
        <v>#REF!</v>
      </c>
      <c r="PYG36" s="273" t="e">
        <f t="shared" ref="PYG36" si="11459">+CONCATENATE(PYH36,PYJ36)</f>
        <v>#REF!</v>
      </c>
      <c r="PYH36" s="273" t="e">
        <f t="shared" ref="PYH36" si="11460">+CONCATENATE(PYI36,PYK36)</f>
        <v>#REF!</v>
      </c>
      <c r="PYI36" s="273" t="e">
        <f t="shared" ref="PYI36" si="11461">+CONCATENATE(PYJ36,PYL36)</f>
        <v>#REF!</v>
      </c>
      <c r="PYJ36" s="273" t="e">
        <f t="shared" ref="PYJ36" si="11462">+CONCATENATE(PYK36,PYM36)</f>
        <v>#REF!</v>
      </c>
      <c r="PYK36" s="273" t="e">
        <f t="shared" ref="PYK36" si="11463">+CONCATENATE(PYL36,PYN36)</f>
        <v>#REF!</v>
      </c>
      <c r="PYL36" s="273" t="e">
        <f t="shared" ref="PYL36" si="11464">+CONCATENATE(PYM36,PYO36)</f>
        <v>#REF!</v>
      </c>
      <c r="PYM36" s="273" t="e">
        <f t="shared" ref="PYM36" si="11465">+CONCATENATE(PYN36,PYP36)</f>
        <v>#REF!</v>
      </c>
      <c r="PYN36" s="273" t="e">
        <f t="shared" ref="PYN36" si="11466">+CONCATENATE(PYO36,PYQ36)</f>
        <v>#REF!</v>
      </c>
      <c r="PYO36" s="273" t="e">
        <f t="shared" ref="PYO36" si="11467">+CONCATENATE(PYP36,PYR36)</f>
        <v>#REF!</v>
      </c>
      <c r="PYP36" s="273" t="e">
        <f t="shared" ref="PYP36" si="11468">+CONCATENATE(PYQ36,PYS36)</f>
        <v>#REF!</v>
      </c>
      <c r="PYQ36" s="273" t="e">
        <f t="shared" ref="PYQ36" si="11469">+CONCATENATE(PYR36,PYT36)</f>
        <v>#REF!</v>
      </c>
      <c r="PYR36" s="273" t="e">
        <f t="shared" ref="PYR36" si="11470">+CONCATENATE(PYS36,PYU36)</f>
        <v>#REF!</v>
      </c>
      <c r="PYS36" s="273" t="e">
        <f t="shared" ref="PYS36" si="11471">+CONCATENATE(PYT36,PYV36)</f>
        <v>#REF!</v>
      </c>
      <c r="PYT36" s="273" t="e">
        <f t="shared" ref="PYT36" si="11472">+CONCATENATE(PYU36,PYW36)</f>
        <v>#REF!</v>
      </c>
      <c r="PYU36" s="273" t="e">
        <f t="shared" ref="PYU36" si="11473">+CONCATENATE(PYV36,PYX36)</f>
        <v>#REF!</v>
      </c>
      <c r="PYV36" s="273" t="e">
        <f t="shared" ref="PYV36" si="11474">+CONCATENATE(PYW36,PYY36)</f>
        <v>#REF!</v>
      </c>
      <c r="PYW36" s="273" t="e">
        <f t="shared" ref="PYW36" si="11475">+CONCATENATE(PYX36,PYZ36)</f>
        <v>#REF!</v>
      </c>
      <c r="PYX36" s="273" t="e">
        <f t="shared" ref="PYX36" si="11476">+CONCATENATE(PYY36,PZA36)</f>
        <v>#REF!</v>
      </c>
      <c r="PYY36" s="273" t="e">
        <f t="shared" ref="PYY36" si="11477">+CONCATENATE(PYZ36,PZB36)</f>
        <v>#REF!</v>
      </c>
      <c r="PYZ36" s="273" t="e">
        <f t="shared" ref="PYZ36" si="11478">+CONCATENATE(PZA36,PZC36)</f>
        <v>#REF!</v>
      </c>
      <c r="PZA36" s="273" t="e">
        <f t="shared" ref="PZA36" si="11479">+CONCATENATE(PZB36,PZD36)</f>
        <v>#REF!</v>
      </c>
      <c r="PZB36" s="273" t="e">
        <f t="shared" ref="PZB36" si="11480">+CONCATENATE(PZC36,PZE36)</f>
        <v>#REF!</v>
      </c>
      <c r="PZC36" s="273" t="e">
        <f t="shared" ref="PZC36" si="11481">+CONCATENATE(PZD36,PZF36)</f>
        <v>#REF!</v>
      </c>
      <c r="PZD36" s="273" t="e">
        <f t="shared" ref="PZD36" si="11482">+CONCATENATE(PZE36,PZG36)</f>
        <v>#REF!</v>
      </c>
      <c r="PZE36" s="273" t="e">
        <f t="shared" ref="PZE36" si="11483">+CONCATENATE(PZF36,PZH36)</f>
        <v>#REF!</v>
      </c>
      <c r="PZF36" s="273" t="e">
        <f t="shared" ref="PZF36" si="11484">+CONCATENATE(PZG36,PZI36)</f>
        <v>#REF!</v>
      </c>
      <c r="PZG36" s="273" t="e">
        <f t="shared" ref="PZG36" si="11485">+CONCATENATE(PZH36,PZJ36)</f>
        <v>#REF!</v>
      </c>
      <c r="PZH36" s="273" t="e">
        <f t="shared" ref="PZH36" si="11486">+CONCATENATE(PZI36,PZK36)</f>
        <v>#REF!</v>
      </c>
      <c r="PZI36" s="273" t="e">
        <f t="shared" ref="PZI36" si="11487">+CONCATENATE(PZJ36,PZL36)</f>
        <v>#REF!</v>
      </c>
      <c r="PZJ36" s="273" t="e">
        <f t="shared" ref="PZJ36" si="11488">+CONCATENATE(PZK36,PZM36)</f>
        <v>#REF!</v>
      </c>
      <c r="PZK36" s="273" t="e">
        <f t="shared" ref="PZK36" si="11489">+CONCATENATE(PZL36,PZN36)</f>
        <v>#REF!</v>
      </c>
      <c r="PZL36" s="273" t="e">
        <f t="shared" ref="PZL36" si="11490">+CONCATENATE(PZM36,PZO36)</f>
        <v>#REF!</v>
      </c>
      <c r="PZM36" s="273" t="e">
        <f t="shared" ref="PZM36" si="11491">+CONCATENATE(PZN36,PZP36)</f>
        <v>#REF!</v>
      </c>
      <c r="PZN36" s="273" t="e">
        <f t="shared" ref="PZN36" si="11492">+CONCATENATE(PZO36,PZQ36)</f>
        <v>#REF!</v>
      </c>
      <c r="PZO36" s="273" t="e">
        <f t="shared" ref="PZO36" si="11493">+CONCATENATE(PZP36,PZR36)</f>
        <v>#REF!</v>
      </c>
      <c r="PZP36" s="273" t="e">
        <f t="shared" ref="PZP36" si="11494">+CONCATENATE(PZQ36,PZS36)</f>
        <v>#REF!</v>
      </c>
      <c r="PZQ36" s="273" t="e">
        <f t="shared" ref="PZQ36" si="11495">+CONCATENATE(PZR36,PZT36)</f>
        <v>#REF!</v>
      </c>
      <c r="PZR36" s="273" t="e">
        <f t="shared" ref="PZR36" si="11496">+CONCATENATE(PZS36,PZU36)</f>
        <v>#REF!</v>
      </c>
      <c r="PZS36" s="273" t="e">
        <f t="shared" ref="PZS36" si="11497">+CONCATENATE(PZT36,PZV36)</f>
        <v>#REF!</v>
      </c>
      <c r="PZT36" s="273" t="e">
        <f t="shared" ref="PZT36" si="11498">+CONCATENATE(PZU36,PZW36)</f>
        <v>#REF!</v>
      </c>
      <c r="PZU36" s="273" t="e">
        <f t="shared" ref="PZU36" si="11499">+CONCATENATE(PZV36,PZX36)</f>
        <v>#REF!</v>
      </c>
      <c r="PZV36" s="273" t="e">
        <f t="shared" ref="PZV36" si="11500">+CONCATENATE(PZW36,PZY36)</f>
        <v>#REF!</v>
      </c>
      <c r="PZW36" s="273" t="e">
        <f t="shared" ref="PZW36" si="11501">+CONCATENATE(PZX36,PZZ36)</f>
        <v>#REF!</v>
      </c>
      <c r="PZX36" s="273" t="e">
        <f t="shared" ref="PZX36" si="11502">+CONCATENATE(PZY36,QAA36)</f>
        <v>#REF!</v>
      </c>
      <c r="PZY36" s="273" t="e">
        <f t="shared" ref="PZY36" si="11503">+CONCATENATE(PZZ36,QAB36)</f>
        <v>#REF!</v>
      </c>
      <c r="PZZ36" s="273" t="e">
        <f t="shared" ref="PZZ36" si="11504">+CONCATENATE(QAA36,QAC36)</f>
        <v>#REF!</v>
      </c>
      <c r="QAA36" s="273" t="e">
        <f t="shared" ref="QAA36" si="11505">+CONCATENATE(QAB36,QAD36)</f>
        <v>#REF!</v>
      </c>
      <c r="QAB36" s="273" t="e">
        <f t="shared" ref="QAB36" si="11506">+CONCATENATE(QAC36,QAE36)</f>
        <v>#REF!</v>
      </c>
      <c r="QAC36" s="273" t="e">
        <f t="shared" ref="QAC36" si="11507">+CONCATENATE(QAD36,QAF36)</f>
        <v>#REF!</v>
      </c>
      <c r="QAD36" s="273" t="e">
        <f t="shared" ref="QAD36" si="11508">+CONCATENATE(QAE36,QAG36)</f>
        <v>#REF!</v>
      </c>
      <c r="QAE36" s="273" t="e">
        <f t="shared" ref="QAE36" si="11509">+CONCATENATE(QAF36,QAH36)</f>
        <v>#REF!</v>
      </c>
      <c r="QAF36" s="273" t="e">
        <f t="shared" ref="QAF36" si="11510">+CONCATENATE(QAG36,QAI36)</f>
        <v>#REF!</v>
      </c>
      <c r="QAG36" s="273" t="e">
        <f t="shared" ref="QAG36" si="11511">+CONCATENATE(QAH36,QAJ36)</f>
        <v>#REF!</v>
      </c>
      <c r="QAH36" s="273" t="e">
        <f t="shared" ref="QAH36" si="11512">+CONCATENATE(QAI36,QAK36)</f>
        <v>#REF!</v>
      </c>
      <c r="QAI36" s="273" t="e">
        <f t="shared" ref="QAI36" si="11513">+CONCATENATE(QAJ36,QAL36)</f>
        <v>#REF!</v>
      </c>
      <c r="QAJ36" s="273" t="e">
        <f t="shared" ref="QAJ36" si="11514">+CONCATENATE(QAK36,QAM36)</f>
        <v>#REF!</v>
      </c>
      <c r="QAK36" s="273" t="e">
        <f t="shared" ref="QAK36" si="11515">+CONCATENATE(QAL36,QAN36)</f>
        <v>#REF!</v>
      </c>
      <c r="QAL36" s="273" t="e">
        <f t="shared" ref="QAL36" si="11516">+CONCATENATE(QAM36,QAO36)</f>
        <v>#REF!</v>
      </c>
      <c r="QAM36" s="273" t="e">
        <f t="shared" ref="QAM36" si="11517">+CONCATENATE(QAN36,QAP36)</f>
        <v>#REF!</v>
      </c>
      <c r="QAN36" s="273" t="e">
        <f t="shared" ref="QAN36" si="11518">+CONCATENATE(QAO36,QAQ36)</f>
        <v>#REF!</v>
      </c>
      <c r="QAO36" s="273" t="e">
        <f t="shared" ref="QAO36" si="11519">+CONCATENATE(QAP36,QAR36)</f>
        <v>#REF!</v>
      </c>
      <c r="QAP36" s="273" t="e">
        <f t="shared" ref="QAP36" si="11520">+CONCATENATE(QAQ36,QAS36)</f>
        <v>#REF!</v>
      </c>
      <c r="QAQ36" s="273" t="e">
        <f t="shared" ref="QAQ36" si="11521">+CONCATENATE(QAR36,QAT36)</f>
        <v>#REF!</v>
      </c>
      <c r="QAR36" s="273" t="e">
        <f t="shared" ref="QAR36" si="11522">+CONCATENATE(QAS36,QAU36)</f>
        <v>#REF!</v>
      </c>
      <c r="QAS36" s="273" t="e">
        <f t="shared" ref="QAS36" si="11523">+CONCATENATE(QAT36,QAV36)</f>
        <v>#REF!</v>
      </c>
      <c r="QAT36" s="273" t="e">
        <f t="shared" ref="QAT36" si="11524">+CONCATENATE(QAU36,QAW36)</f>
        <v>#REF!</v>
      </c>
      <c r="QAU36" s="273" t="e">
        <f t="shared" ref="QAU36" si="11525">+CONCATENATE(QAV36,QAX36)</f>
        <v>#REF!</v>
      </c>
      <c r="QAV36" s="273" t="e">
        <f t="shared" ref="QAV36" si="11526">+CONCATENATE(QAW36,QAY36)</f>
        <v>#REF!</v>
      </c>
      <c r="QAW36" s="273" t="e">
        <f t="shared" ref="QAW36" si="11527">+CONCATENATE(QAX36,QAZ36)</f>
        <v>#REF!</v>
      </c>
      <c r="QAX36" s="273" t="e">
        <f t="shared" ref="QAX36" si="11528">+CONCATENATE(QAY36,QBA36)</f>
        <v>#REF!</v>
      </c>
      <c r="QAY36" s="273" t="e">
        <f t="shared" ref="QAY36" si="11529">+CONCATENATE(QAZ36,QBB36)</f>
        <v>#REF!</v>
      </c>
      <c r="QAZ36" s="273" t="e">
        <f t="shared" ref="QAZ36" si="11530">+CONCATENATE(QBA36,QBC36)</f>
        <v>#REF!</v>
      </c>
      <c r="QBA36" s="273" t="e">
        <f t="shared" ref="QBA36" si="11531">+CONCATENATE(QBB36,QBD36)</f>
        <v>#REF!</v>
      </c>
      <c r="QBB36" s="273" t="e">
        <f t="shared" ref="QBB36" si="11532">+CONCATENATE(QBC36,QBE36)</f>
        <v>#REF!</v>
      </c>
      <c r="QBC36" s="273" t="e">
        <f t="shared" ref="QBC36" si="11533">+CONCATENATE(QBD36,QBF36)</f>
        <v>#REF!</v>
      </c>
      <c r="QBD36" s="273" t="e">
        <f t="shared" ref="QBD36" si="11534">+CONCATENATE(QBE36,QBG36)</f>
        <v>#REF!</v>
      </c>
      <c r="QBE36" s="273" t="e">
        <f t="shared" ref="QBE36" si="11535">+CONCATENATE(QBF36,QBH36)</f>
        <v>#REF!</v>
      </c>
      <c r="QBF36" s="273" t="e">
        <f t="shared" ref="QBF36" si="11536">+CONCATENATE(QBG36,QBI36)</f>
        <v>#REF!</v>
      </c>
      <c r="QBG36" s="273" t="e">
        <f t="shared" ref="QBG36" si="11537">+CONCATENATE(QBH36,QBJ36)</f>
        <v>#REF!</v>
      </c>
      <c r="QBH36" s="273" t="e">
        <f t="shared" ref="QBH36" si="11538">+CONCATENATE(QBI36,QBK36)</f>
        <v>#REF!</v>
      </c>
      <c r="QBI36" s="273" t="e">
        <f t="shared" ref="QBI36" si="11539">+CONCATENATE(QBJ36,QBL36)</f>
        <v>#REF!</v>
      </c>
      <c r="QBJ36" s="273" t="e">
        <f t="shared" ref="QBJ36" si="11540">+CONCATENATE(QBK36,QBM36)</f>
        <v>#REF!</v>
      </c>
      <c r="QBK36" s="273" t="e">
        <f t="shared" ref="QBK36" si="11541">+CONCATENATE(QBL36,QBN36)</f>
        <v>#REF!</v>
      </c>
      <c r="QBL36" s="273" t="e">
        <f t="shared" ref="QBL36" si="11542">+CONCATENATE(QBM36,QBO36)</f>
        <v>#REF!</v>
      </c>
      <c r="QBM36" s="273" t="e">
        <f t="shared" ref="QBM36" si="11543">+CONCATENATE(QBN36,QBP36)</f>
        <v>#REF!</v>
      </c>
      <c r="QBN36" s="273" t="e">
        <f t="shared" ref="QBN36" si="11544">+CONCATENATE(QBO36,QBQ36)</f>
        <v>#REF!</v>
      </c>
      <c r="QBO36" s="273" t="e">
        <f t="shared" ref="QBO36" si="11545">+CONCATENATE(QBP36,QBR36)</f>
        <v>#REF!</v>
      </c>
      <c r="QBP36" s="273" t="e">
        <f t="shared" ref="QBP36" si="11546">+CONCATENATE(QBQ36,QBS36)</f>
        <v>#REF!</v>
      </c>
      <c r="QBQ36" s="273" t="e">
        <f t="shared" ref="QBQ36" si="11547">+CONCATENATE(QBR36,QBT36)</f>
        <v>#REF!</v>
      </c>
      <c r="QBR36" s="273" t="e">
        <f t="shared" ref="QBR36" si="11548">+CONCATENATE(QBS36,QBU36)</f>
        <v>#REF!</v>
      </c>
      <c r="QBS36" s="273" t="e">
        <f t="shared" ref="QBS36" si="11549">+CONCATENATE(QBT36,QBV36)</f>
        <v>#REF!</v>
      </c>
      <c r="QBT36" s="273" t="e">
        <f t="shared" ref="QBT36" si="11550">+CONCATENATE(QBU36,QBW36)</f>
        <v>#REF!</v>
      </c>
      <c r="QBU36" s="273" t="e">
        <f t="shared" ref="QBU36" si="11551">+CONCATENATE(QBV36,QBX36)</f>
        <v>#REF!</v>
      </c>
      <c r="QBV36" s="273" t="e">
        <f t="shared" ref="QBV36" si="11552">+CONCATENATE(QBW36,QBY36)</f>
        <v>#REF!</v>
      </c>
      <c r="QBW36" s="273" t="e">
        <f t="shared" ref="QBW36" si="11553">+CONCATENATE(QBX36,QBZ36)</f>
        <v>#REF!</v>
      </c>
      <c r="QBX36" s="273" t="e">
        <f t="shared" ref="QBX36" si="11554">+CONCATENATE(QBY36,QCA36)</f>
        <v>#REF!</v>
      </c>
      <c r="QBY36" s="273" t="e">
        <f t="shared" ref="QBY36" si="11555">+CONCATENATE(QBZ36,QCB36)</f>
        <v>#REF!</v>
      </c>
      <c r="QBZ36" s="273" t="e">
        <f t="shared" ref="QBZ36" si="11556">+CONCATENATE(QCA36,QCC36)</f>
        <v>#REF!</v>
      </c>
      <c r="QCA36" s="273" t="e">
        <f t="shared" ref="QCA36" si="11557">+CONCATENATE(QCB36,QCD36)</f>
        <v>#REF!</v>
      </c>
      <c r="QCB36" s="273" t="e">
        <f t="shared" ref="QCB36" si="11558">+CONCATENATE(QCC36,QCE36)</f>
        <v>#REF!</v>
      </c>
      <c r="QCC36" s="273" t="e">
        <f t="shared" ref="QCC36" si="11559">+CONCATENATE(QCD36,QCF36)</f>
        <v>#REF!</v>
      </c>
      <c r="QCD36" s="273" t="e">
        <f t="shared" ref="QCD36" si="11560">+CONCATENATE(QCE36,QCG36)</f>
        <v>#REF!</v>
      </c>
      <c r="QCE36" s="273" t="e">
        <f t="shared" ref="QCE36" si="11561">+CONCATENATE(QCF36,QCH36)</f>
        <v>#REF!</v>
      </c>
      <c r="QCF36" s="273" t="e">
        <f t="shared" ref="QCF36" si="11562">+CONCATENATE(QCG36,QCI36)</f>
        <v>#REF!</v>
      </c>
      <c r="QCG36" s="273" t="e">
        <f t="shared" ref="QCG36" si="11563">+CONCATENATE(QCH36,QCJ36)</f>
        <v>#REF!</v>
      </c>
      <c r="QCH36" s="273" t="e">
        <f t="shared" ref="QCH36" si="11564">+CONCATENATE(QCI36,QCK36)</f>
        <v>#REF!</v>
      </c>
      <c r="QCI36" s="273" t="e">
        <f t="shared" ref="QCI36" si="11565">+CONCATENATE(QCJ36,QCL36)</f>
        <v>#REF!</v>
      </c>
      <c r="QCJ36" s="273" t="e">
        <f t="shared" ref="QCJ36" si="11566">+CONCATENATE(QCK36,QCM36)</f>
        <v>#REF!</v>
      </c>
      <c r="QCK36" s="273" t="e">
        <f t="shared" ref="QCK36" si="11567">+CONCATENATE(QCL36,QCN36)</f>
        <v>#REF!</v>
      </c>
      <c r="QCL36" s="273" t="e">
        <f t="shared" ref="QCL36" si="11568">+CONCATENATE(QCM36,QCO36)</f>
        <v>#REF!</v>
      </c>
      <c r="QCM36" s="273" t="e">
        <f t="shared" ref="QCM36" si="11569">+CONCATENATE(QCN36,QCP36)</f>
        <v>#REF!</v>
      </c>
      <c r="QCN36" s="273" t="e">
        <f t="shared" ref="QCN36" si="11570">+CONCATENATE(QCO36,QCQ36)</f>
        <v>#REF!</v>
      </c>
      <c r="QCO36" s="273" t="e">
        <f t="shared" ref="QCO36" si="11571">+CONCATENATE(QCP36,QCR36)</f>
        <v>#REF!</v>
      </c>
      <c r="QCP36" s="273" t="e">
        <f t="shared" ref="QCP36" si="11572">+CONCATENATE(QCQ36,QCS36)</f>
        <v>#REF!</v>
      </c>
      <c r="QCQ36" s="273" t="e">
        <f t="shared" ref="QCQ36" si="11573">+CONCATENATE(QCR36,QCT36)</f>
        <v>#REF!</v>
      </c>
      <c r="QCR36" s="273" t="e">
        <f t="shared" ref="QCR36" si="11574">+CONCATENATE(QCS36,QCU36)</f>
        <v>#REF!</v>
      </c>
      <c r="QCS36" s="273" t="e">
        <f t="shared" ref="QCS36" si="11575">+CONCATENATE(QCT36,QCV36)</f>
        <v>#REF!</v>
      </c>
      <c r="QCT36" s="273" t="e">
        <f t="shared" ref="QCT36" si="11576">+CONCATENATE(QCU36,QCW36)</f>
        <v>#REF!</v>
      </c>
      <c r="QCU36" s="273" t="e">
        <f t="shared" ref="QCU36" si="11577">+CONCATENATE(QCV36,QCX36)</f>
        <v>#REF!</v>
      </c>
      <c r="QCV36" s="273" t="e">
        <f t="shared" ref="QCV36" si="11578">+CONCATENATE(QCW36,QCY36)</f>
        <v>#REF!</v>
      </c>
      <c r="QCW36" s="273" t="e">
        <f t="shared" ref="QCW36" si="11579">+CONCATENATE(QCX36,QCZ36)</f>
        <v>#REF!</v>
      </c>
      <c r="QCX36" s="273" t="e">
        <f t="shared" ref="QCX36" si="11580">+CONCATENATE(QCY36,QDA36)</f>
        <v>#REF!</v>
      </c>
      <c r="QCY36" s="273" t="e">
        <f t="shared" ref="QCY36" si="11581">+CONCATENATE(QCZ36,QDB36)</f>
        <v>#REF!</v>
      </c>
      <c r="QCZ36" s="273" t="e">
        <f t="shared" ref="QCZ36" si="11582">+CONCATENATE(QDA36,QDC36)</f>
        <v>#REF!</v>
      </c>
      <c r="QDA36" s="273" t="e">
        <f t="shared" ref="QDA36" si="11583">+CONCATENATE(QDB36,QDD36)</f>
        <v>#REF!</v>
      </c>
      <c r="QDB36" s="273" t="e">
        <f t="shared" ref="QDB36" si="11584">+CONCATENATE(QDC36,QDE36)</f>
        <v>#REF!</v>
      </c>
      <c r="QDC36" s="273" t="e">
        <f t="shared" ref="QDC36" si="11585">+CONCATENATE(QDD36,QDF36)</f>
        <v>#REF!</v>
      </c>
      <c r="QDD36" s="273" t="e">
        <f t="shared" ref="QDD36" si="11586">+CONCATENATE(QDE36,QDG36)</f>
        <v>#REF!</v>
      </c>
      <c r="QDE36" s="273" t="e">
        <f t="shared" ref="QDE36" si="11587">+CONCATENATE(QDF36,QDH36)</f>
        <v>#REF!</v>
      </c>
      <c r="QDF36" s="273" t="e">
        <f t="shared" ref="QDF36" si="11588">+CONCATENATE(QDG36,QDI36)</f>
        <v>#REF!</v>
      </c>
      <c r="QDG36" s="273" t="e">
        <f t="shared" ref="QDG36" si="11589">+CONCATENATE(QDH36,QDJ36)</f>
        <v>#REF!</v>
      </c>
      <c r="QDH36" s="273" t="e">
        <f t="shared" ref="QDH36" si="11590">+CONCATENATE(QDI36,QDK36)</f>
        <v>#REF!</v>
      </c>
      <c r="QDI36" s="273" t="e">
        <f t="shared" ref="QDI36" si="11591">+CONCATENATE(QDJ36,QDL36)</f>
        <v>#REF!</v>
      </c>
      <c r="QDJ36" s="273" t="e">
        <f t="shared" ref="QDJ36" si="11592">+CONCATENATE(QDK36,QDM36)</f>
        <v>#REF!</v>
      </c>
      <c r="QDK36" s="273" t="e">
        <f t="shared" ref="QDK36" si="11593">+CONCATENATE(QDL36,QDN36)</f>
        <v>#REF!</v>
      </c>
      <c r="QDL36" s="273" t="e">
        <f t="shared" ref="QDL36" si="11594">+CONCATENATE(QDM36,QDO36)</f>
        <v>#REF!</v>
      </c>
      <c r="QDM36" s="273" t="e">
        <f t="shared" ref="QDM36" si="11595">+CONCATENATE(QDN36,QDP36)</f>
        <v>#REF!</v>
      </c>
      <c r="QDN36" s="273" t="e">
        <f t="shared" ref="QDN36" si="11596">+CONCATENATE(QDO36,QDQ36)</f>
        <v>#REF!</v>
      </c>
      <c r="QDO36" s="273" t="e">
        <f t="shared" ref="QDO36" si="11597">+CONCATENATE(QDP36,QDR36)</f>
        <v>#REF!</v>
      </c>
      <c r="QDP36" s="273" t="e">
        <f t="shared" ref="QDP36" si="11598">+CONCATENATE(QDQ36,QDS36)</f>
        <v>#REF!</v>
      </c>
      <c r="QDQ36" s="273" t="e">
        <f t="shared" ref="QDQ36" si="11599">+CONCATENATE(QDR36,QDT36)</f>
        <v>#REF!</v>
      </c>
      <c r="QDR36" s="273" t="e">
        <f t="shared" ref="QDR36" si="11600">+CONCATENATE(QDS36,QDU36)</f>
        <v>#REF!</v>
      </c>
      <c r="QDS36" s="273" t="e">
        <f t="shared" ref="QDS36" si="11601">+CONCATENATE(QDT36,QDV36)</f>
        <v>#REF!</v>
      </c>
      <c r="QDT36" s="273" t="e">
        <f t="shared" ref="QDT36" si="11602">+CONCATENATE(QDU36,QDW36)</f>
        <v>#REF!</v>
      </c>
      <c r="QDU36" s="273" t="e">
        <f t="shared" ref="QDU36" si="11603">+CONCATENATE(QDV36,QDX36)</f>
        <v>#REF!</v>
      </c>
      <c r="QDV36" s="273" t="e">
        <f t="shared" ref="QDV36" si="11604">+CONCATENATE(QDW36,QDY36)</f>
        <v>#REF!</v>
      </c>
      <c r="QDW36" s="273" t="e">
        <f t="shared" ref="QDW36" si="11605">+CONCATENATE(QDX36,QDZ36)</f>
        <v>#REF!</v>
      </c>
      <c r="QDX36" s="273" t="e">
        <f t="shared" ref="QDX36" si="11606">+CONCATENATE(QDY36,QEA36)</f>
        <v>#REF!</v>
      </c>
      <c r="QDY36" s="273" t="e">
        <f t="shared" ref="QDY36" si="11607">+CONCATENATE(QDZ36,QEB36)</f>
        <v>#REF!</v>
      </c>
      <c r="QDZ36" s="273" t="e">
        <f t="shared" ref="QDZ36" si="11608">+CONCATENATE(QEA36,QEC36)</f>
        <v>#REF!</v>
      </c>
      <c r="QEA36" s="273" t="e">
        <f t="shared" ref="QEA36" si="11609">+CONCATENATE(QEB36,QED36)</f>
        <v>#REF!</v>
      </c>
      <c r="QEB36" s="273" t="e">
        <f t="shared" ref="QEB36" si="11610">+CONCATENATE(QEC36,QEE36)</f>
        <v>#REF!</v>
      </c>
      <c r="QEC36" s="273" t="e">
        <f t="shared" ref="QEC36" si="11611">+CONCATENATE(QED36,QEF36)</f>
        <v>#REF!</v>
      </c>
      <c r="QED36" s="273" t="e">
        <f t="shared" ref="QED36" si="11612">+CONCATENATE(QEE36,QEG36)</f>
        <v>#REF!</v>
      </c>
      <c r="QEE36" s="273" t="e">
        <f t="shared" ref="QEE36" si="11613">+CONCATENATE(QEF36,QEH36)</f>
        <v>#REF!</v>
      </c>
      <c r="QEF36" s="273" t="e">
        <f t="shared" ref="QEF36" si="11614">+CONCATENATE(QEG36,QEI36)</f>
        <v>#REF!</v>
      </c>
      <c r="QEG36" s="273" t="e">
        <f t="shared" ref="QEG36" si="11615">+CONCATENATE(QEH36,QEJ36)</f>
        <v>#REF!</v>
      </c>
      <c r="QEH36" s="273" t="e">
        <f t="shared" ref="QEH36" si="11616">+CONCATENATE(QEI36,QEK36)</f>
        <v>#REF!</v>
      </c>
      <c r="QEI36" s="273" t="e">
        <f t="shared" ref="QEI36" si="11617">+CONCATENATE(QEJ36,QEL36)</f>
        <v>#REF!</v>
      </c>
      <c r="QEJ36" s="273" t="e">
        <f t="shared" ref="QEJ36" si="11618">+CONCATENATE(QEK36,QEM36)</f>
        <v>#REF!</v>
      </c>
      <c r="QEK36" s="273" t="e">
        <f t="shared" ref="QEK36" si="11619">+CONCATENATE(QEL36,QEN36)</f>
        <v>#REF!</v>
      </c>
      <c r="QEL36" s="273" t="e">
        <f t="shared" ref="QEL36" si="11620">+CONCATENATE(QEM36,QEO36)</f>
        <v>#REF!</v>
      </c>
      <c r="QEM36" s="273" t="e">
        <f t="shared" ref="QEM36" si="11621">+CONCATENATE(QEN36,QEP36)</f>
        <v>#REF!</v>
      </c>
      <c r="QEN36" s="273" t="e">
        <f t="shared" ref="QEN36" si="11622">+CONCATENATE(QEO36,QEQ36)</f>
        <v>#REF!</v>
      </c>
      <c r="QEO36" s="273" t="e">
        <f t="shared" ref="QEO36" si="11623">+CONCATENATE(QEP36,QER36)</f>
        <v>#REF!</v>
      </c>
      <c r="QEP36" s="273" t="e">
        <f t="shared" ref="QEP36" si="11624">+CONCATENATE(QEQ36,QES36)</f>
        <v>#REF!</v>
      </c>
      <c r="QEQ36" s="273" t="e">
        <f t="shared" ref="QEQ36" si="11625">+CONCATENATE(QER36,QET36)</f>
        <v>#REF!</v>
      </c>
      <c r="QER36" s="273" t="e">
        <f t="shared" ref="QER36" si="11626">+CONCATENATE(QES36,QEU36)</f>
        <v>#REF!</v>
      </c>
      <c r="QES36" s="273" t="e">
        <f t="shared" ref="QES36" si="11627">+CONCATENATE(QET36,QEV36)</f>
        <v>#REF!</v>
      </c>
      <c r="QET36" s="273" t="e">
        <f t="shared" ref="QET36" si="11628">+CONCATENATE(QEU36,QEW36)</f>
        <v>#REF!</v>
      </c>
      <c r="QEU36" s="273" t="e">
        <f t="shared" ref="QEU36" si="11629">+CONCATENATE(QEV36,QEX36)</f>
        <v>#REF!</v>
      </c>
      <c r="QEV36" s="273" t="e">
        <f t="shared" ref="QEV36" si="11630">+CONCATENATE(QEW36,QEY36)</f>
        <v>#REF!</v>
      </c>
      <c r="QEW36" s="273" t="e">
        <f t="shared" ref="QEW36" si="11631">+CONCATENATE(QEX36,QEZ36)</f>
        <v>#REF!</v>
      </c>
      <c r="QEX36" s="273" t="e">
        <f t="shared" ref="QEX36" si="11632">+CONCATENATE(QEY36,QFA36)</f>
        <v>#REF!</v>
      </c>
      <c r="QEY36" s="273" t="e">
        <f t="shared" ref="QEY36" si="11633">+CONCATENATE(QEZ36,QFB36)</f>
        <v>#REF!</v>
      </c>
      <c r="QEZ36" s="273" t="e">
        <f t="shared" ref="QEZ36" si="11634">+CONCATENATE(QFA36,QFC36)</f>
        <v>#REF!</v>
      </c>
      <c r="QFA36" s="273" t="e">
        <f t="shared" ref="QFA36" si="11635">+CONCATENATE(QFB36,QFD36)</f>
        <v>#REF!</v>
      </c>
      <c r="QFB36" s="273" t="e">
        <f t="shared" ref="QFB36" si="11636">+CONCATENATE(QFC36,QFE36)</f>
        <v>#REF!</v>
      </c>
      <c r="QFC36" s="273" t="e">
        <f t="shared" ref="QFC36" si="11637">+CONCATENATE(QFD36,QFF36)</f>
        <v>#REF!</v>
      </c>
      <c r="QFD36" s="273" t="e">
        <f t="shared" ref="QFD36" si="11638">+CONCATENATE(QFE36,QFG36)</f>
        <v>#REF!</v>
      </c>
      <c r="QFE36" s="273" t="e">
        <f t="shared" ref="QFE36" si="11639">+CONCATENATE(QFF36,QFH36)</f>
        <v>#REF!</v>
      </c>
      <c r="QFF36" s="273" t="e">
        <f t="shared" ref="QFF36" si="11640">+CONCATENATE(QFG36,QFI36)</f>
        <v>#REF!</v>
      </c>
      <c r="QFG36" s="273" t="e">
        <f t="shared" ref="QFG36" si="11641">+CONCATENATE(QFH36,QFJ36)</f>
        <v>#REF!</v>
      </c>
      <c r="QFH36" s="273" t="e">
        <f t="shared" ref="QFH36" si="11642">+CONCATENATE(QFI36,QFK36)</f>
        <v>#REF!</v>
      </c>
      <c r="QFI36" s="273" t="e">
        <f t="shared" ref="QFI36" si="11643">+CONCATENATE(QFJ36,QFL36)</f>
        <v>#REF!</v>
      </c>
      <c r="QFJ36" s="273" t="e">
        <f t="shared" ref="QFJ36" si="11644">+CONCATENATE(QFK36,QFM36)</f>
        <v>#REF!</v>
      </c>
      <c r="QFK36" s="273" t="e">
        <f t="shared" ref="QFK36" si="11645">+CONCATENATE(QFL36,QFN36)</f>
        <v>#REF!</v>
      </c>
      <c r="QFL36" s="273" t="e">
        <f t="shared" ref="QFL36" si="11646">+CONCATENATE(QFM36,QFO36)</f>
        <v>#REF!</v>
      </c>
      <c r="QFM36" s="273" t="e">
        <f t="shared" ref="QFM36" si="11647">+CONCATENATE(QFN36,QFP36)</f>
        <v>#REF!</v>
      </c>
      <c r="QFN36" s="273" t="e">
        <f t="shared" ref="QFN36" si="11648">+CONCATENATE(QFO36,QFQ36)</f>
        <v>#REF!</v>
      </c>
      <c r="QFO36" s="273" t="e">
        <f t="shared" ref="QFO36" si="11649">+CONCATENATE(QFP36,QFR36)</f>
        <v>#REF!</v>
      </c>
      <c r="QFP36" s="273" t="e">
        <f t="shared" ref="QFP36" si="11650">+CONCATENATE(QFQ36,QFS36)</f>
        <v>#REF!</v>
      </c>
      <c r="QFQ36" s="273" t="e">
        <f t="shared" ref="QFQ36" si="11651">+CONCATENATE(QFR36,QFT36)</f>
        <v>#REF!</v>
      </c>
      <c r="QFR36" s="273" t="e">
        <f t="shared" ref="QFR36" si="11652">+CONCATENATE(QFS36,QFU36)</f>
        <v>#REF!</v>
      </c>
      <c r="QFS36" s="273" t="e">
        <f t="shared" ref="QFS36" si="11653">+CONCATENATE(QFT36,QFV36)</f>
        <v>#REF!</v>
      </c>
      <c r="QFT36" s="273" t="e">
        <f t="shared" ref="QFT36" si="11654">+CONCATENATE(QFU36,QFW36)</f>
        <v>#REF!</v>
      </c>
      <c r="QFU36" s="273" t="e">
        <f t="shared" ref="QFU36" si="11655">+CONCATENATE(QFV36,QFX36)</f>
        <v>#REF!</v>
      </c>
      <c r="QFV36" s="273" t="e">
        <f t="shared" ref="QFV36" si="11656">+CONCATENATE(QFW36,QFY36)</f>
        <v>#REF!</v>
      </c>
      <c r="QFW36" s="273" t="e">
        <f t="shared" ref="QFW36" si="11657">+CONCATENATE(QFX36,QFZ36)</f>
        <v>#REF!</v>
      </c>
      <c r="QFX36" s="273" t="e">
        <f t="shared" ref="QFX36" si="11658">+CONCATENATE(QFY36,QGA36)</f>
        <v>#REF!</v>
      </c>
      <c r="QFY36" s="273" t="e">
        <f t="shared" ref="QFY36" si="11659">+CONCATENATE(QFZ36,QGB36)</f>
        <v>#REF!</v>
      </c>
      <c r="QFZ36" s="273" t="e">
        <f t="shared" ref="QFZ36" si="11660">+CONCATENATE(QGA36,QGC36)</f>
        <v>#REF!</v>
      </c>
      <c r="QGA36" s="273" t="e">
        <f t="shared" ref="QGA36" si="11661">+CONCATENATE(QGB36,QGD36)</f>
        <v>#REF!</v>
      </c>
      <c r="QGB36" s="273" t="e">
        <f t="shared" ref="QGB36" si="11662">+CONCATENATE(QGC36,QGE36)</f>
        <v>#REF!</v>
      </c>
      <c r="QGC36" s="273" t="e">
        <f t="shared" ref="QGC36" si="11663">+CONCATENATE(QGD36,QGF36)</f>
        <v>#REF!</v>
      </c>
      <c r="QGD36" s="273" t="e">
        <f t="shared" ref="QGD36" si="11664">+CONCATENATE(QGE36,QGG36)</f>
        <v>#REF!</v>
      </c>
      <c r="QGE36" s="273" t="e">
        <f t="shared" ref="QGE36" si="11665">+CONCATENATE(QGF36,QGH36)</f>
        <v>#REF!</v>
      </c>
      <c r="QGF36" s="273" t="e">
        <f t="shared" ref="QGF36" si="11666">+CONCATENATE(QGG36,QGI36)</f>
        <v>#REF!</v>
      </c>
      <c r="QGG36" s="273" t="e">
        <f t="shared" ref="QGG36" si="11667">+CONCATENATE(QGH36,QGJ36)</f>
        <v>#REF!</v>
      </c>
      <c r="QGH36" s="273" t="e">
        <f t="shared" ref="QGH36" si="11668">+CONCATENATE(QGI36,QGK36)</f>
        <v>#REF!</v>
      </c>
      <c r="QGI36" s="273" t="e">
        <f t="shared" ref="QGI36" si="11669">+CONCATENATE(QGJ36,QGL36)</f>
        <v>#REF!</v>
      </c>
      <c r="QGJ36" s="273" t="e">
        <f t="shared" ref="QGJ36" si="11670">+CONCATENATE(QGK36,QGM36)</f>
        <v>#REF!</v>
      </c>
      <c r="QGK36" s="273" t="e">
        <f t="shared" ref="QGK36" si="11671">+CONCATENATE(QGL36,QGN36)</f>
        <v>#REF!</v>
      </c>
      <c r="QGL36" s="273" t="e">
        <f t="shared" ref="QGL36" si="11672">+CONCATENATE(QGM36,QGO36)</f>
        <v>#REF!</v>
      </c>
      <c r="QGM36" s="273" t="e">
        <f t="shared" ref="QGM36" si="11673">+CONCATENATE(QGN36,QGP36)</f>
        <v>#REF!</v>
      </c>
      <c r="QGN36" s="273" t="e">
        <f t="shared" ref="QGN36" si="11674">+CONCATENATE(QGO36,QGQ36)</f>
        <v>#REF!</v>
      </c>
      <c r="QGO36" s="273" t="e">
        <f t="shared" ref="QGO36" si="11675">+CONCATENATE(QGP36,QGR36)</f>
        <v>#REF!</v>
      </c>
      <c r="QGP36" s="273" t="e">
        <f t="shared" ref="QGP36" si="11676">+CONCATENATE(QGQ36,QGS36)</f>
        <v>#REF!</v>
      </c>
      <c r="QGQ36" s="273" t="e">
        <f t="shared" ref="QGQ36" si="11677">+CONCATENATE(QGR36,QGT36)</f>
        <v>#REF!</v>
      </c>
      <c r="QGR36" s="273" t="e">
        <f t="shared" ref="QGR36" si="11678">+CONCATENATE(QGS36,QGU36)</f>
        <v>#REF!</v>
      </c>
      <c r="QGS36" s="273" t="e">
        <f t="shared" ref="QGS36" si="11679">+CONCATENATE(QGT36,QGV36)</f>
        <v>#REF!</v>
      </c>
      <c r="QGT36" s="273" t="e">
        <f t="shared" ref="QGT36" si="11680">+CONCATENATE(QGU36,QGW36)</f>
        <v>#REF!</v>
      </c>
      <c r="QGU36" s="273" t="e">
        <f t="shared" ref="QGU36" si="11681">+CONCATENATE(QGV36,QGX36)</f>
        <v>#REF!</v>
      </c>
      <c r="QGV36" s="273" t="e">
        <f t="shared" ref="QGV36" si="11682">+CONCATENATE(QGW36,QGY36)</f>
        <v>#REF!</v>
      </c>
      <c r="QGW36" s="273" t="e">
        <f t="shared" ref="QGW36" si="11683">+CONCATENATE(QGX36,QGZ36)</f>
        <v>#REF!</v>
      </c>
      <c r="QGX36" s="273" t="e">
        <f t="shared" ref="QGX36" si="11684">+CONCATENATE(QGY36,QHA36)</f>
        <v>#REF!</v>
      </c>
      <c r="QGY36" s="273" t="e">
        <f t="shared" ref="QGY36" si="11685">+CONCATENATE(QGZ36,QHB36)</f>
        <v>#REF!</v>
      </c>
      <c r="QGZ36" s="273" t="e">
        <f t="shared" ref="QGZ36" si="11686">+CONCATENATE(QHA36,QHC36)</f>
        <v>#REF!</v>
      </c>
      <c r="QHA36" s="273" t="e">
        <f t="shared" ref="QHA36" si="11687">+CONCATENATE(QHB36,QHD36)</f>
        <v>#REF!</v>
      </c>
      <c r="QHB36" s="273" t="e">
        <f t="shared" ref="QHB36" si="11688">+CONCATENATE(QHC36,QHE36)</f>
        <v>#REF!</v>
      </c>
      <c r="QHC36" s="273" t="e">
        <f t="shared" ref="QHC36" si="11689">+CONCATENATE(QHD36,QHF36)</f>
        <v>#REF!</v>
      </c>
      <c r="QHD36" s="273" t="e">
        <f t="shared" ref="QHD36" si="11690">+CONCATENATE(QHE36,QHG36)</f>
        <v>#REF!</v>
      </c>
      <c r="QHE36" s="273" t="e">
        <f t="shared" ref="QHE36" si="11691">+CONCATENATE(QHF36,QHH36)</f>
        <v>#REF!</v>
      </c>
      <c r="QHF36" s="273" t="e">
        <f t="shared" ref="QHF36" si="11692">+CONCATENATE(QHG36,QHI36)</f>
        <v>#REF!</v>
      </c>
      <c r="QHG36" s="273" t="e">
        <f t="shared" ref="QHG36" si="11693">+CONCATENATE(QHH36,QHJ36)</f>
        <v>#REF!</v>
      </c>
      <c r="QHH36" s="273" t="e">
        <f t="shared" ref="QHH36" si="11694">+CONCATENATE(QHI36,QHK36)</f>
        <v>#REF!</v>
      </c>
      <c r="QHI36" s="273" t="e">
        <f t="shared" ref="QHI36" si="11695">+CONCATENATE(QHJ36,QHL36)</f>
        <v>#REF!</v>
      </c>
      <c r="QHJ36" s="273" t="e">
        <f t="shared" ref="QHJ36" si="11696">+CONCATENATE(QHK36,QHM36)</f>
        <v>#REF!</v>
      </c>
      <c r="QHK36" s="273" t="e">
        <f t="shared" ref="QHK36" si="11697">+CONCATENATE(QHL36,QHN36)</f>
        <v>#REF!</v>
      </c>
      <c r="QHL36" s="273" t="e">
        <f t="shared" ref="QHL36" si="11698">+CONCATENATE(QHM36,QHO36)</f>
        <v>#REF!</v>
      </c>
      <c r="QHM36" s="273" t="e">
        <f t="shared" ref="QHM36" si="11699">+CONCATENATE(QHN36,QHP36)</f>
        <v>#REF!</v>
      </c>
      <c r="QHN36" s="273" t="e">
        <f t="shared" ref="QHN36" si="11700">+CONCATENATE(QHO36,QHQ36)</f>
        <v>#REF!</v>
      </c>
      <c r="QHO36" s="273" t="e">
        <f t="shared" ref="QHO36" si="11701">+CONCATENATE(QHP36,QHR36)</f>
        <v>#REF!</v>
      </c>
      <c r="QHP36" s="273" t="e">
        <f t="shared" ref="QHP36" si="11702">+CONCATENATE(QHQ36,QHS36)</f>
        <v>#REF!</v>
      </c>
      <c r="QHQ36" s="273" t="e">
        <f t="shared" ref="QHQ36" si="11703">+CONCATENATE(QHR36,QHT36)</f>
        <v>#REF!</v>
      </c>
      <c r="QHR36" s="273" t="e">
        <f t="shared" ref="QHR36" si="11704">+CONCATENATE(QHS36,QHU36)</f>
        <v>#REF!</v>
      </c>
      <c r="QHS36" s="273" t="e">
        <f t="shared" ref="QHS36" si="11705">+CONCATENATE(QHT36,QHV36)</f>
        <v>#REF!</v>
      </c>
      <c r="QHT36" s="273" t="e">
        <f t="shared" ref="QHT36" si="11706">+CONCATENATE(QHU36,QHW36)</f>
        <v>#REF!</v>
      </c>
      <c r="QHU36" s="273" t="e">
        <f t="shared" ref="QHU36" si="11707">+CONCATENATE(QHV36,QHX36)</f>
        <v>#REF!</v>
      </c>
      <c r="QHV36" s="273" t="e">
        <f t="shared" ref="QHV36" si="11708">+CONCATENATE(QHW36,QHY36)</f>
        <v>#REF!</v>
      </c>
      <c r="QHW36" s="273" t="e">
        <f t="shared" ref="QHW36" si="11709">+CONCATENATE(QHX36,QHZ36)</f>
        <v>#REF!</v>
      </c>
      <c r="QHX36" s="273" t="e">
        <f t="shared" ref="QHX36" si="11710">+CONCATENATE(QHY36,QIA36)</f>
        <v>#REF!</v>
      </c>
      <c r="QHY36" s="273" t="e">
        <f t="shared" ref="QHY36" si="11711">+CONCATENATE(QHZ36,QIB36)</f>
        <v>#REF!</v>
      </c>
      <c r="QHZ36" s="273" t="e">
        <f t="shared" ref="QHZ36" si="11712">+CONCATENATE(QIA36,QIC36)</f>
        <v>#REF!</v>
      </c>
      <c r="QIA36" s="273" t="e">
        <f t="shared" ref="QIA36" si="11713">+CONCATENATE(QIB36,QID36)</f>
        <v>#REF!</v>
      </c>
      <c r="QIB36" s="273" t="e">
        <f t="shared" ref="QIB36" si="11714">+CONCATENATE(QIC36,QIE36)</f>
        <v>#REF!</v>
      </c>
      <c r="QIC36" s="273" t="e">
        <f t="shared" ref="QIC36" si="11715">+CONCATENATE(QID36,QIF36)</f>
        <v>#REF!</v>
      </c>
      <c r="QID36" s="273" t="e">
        <f t="shared" ref="QID36" si="11716">+CONCATENATE(QIE36,QIG36)</f>
        <v>#REF!</v>
      </c>
      <c r="QIE36" s="273" t="e">
        <f t="shared" ref="QIE36" si="11717">+CONCATENATE(QIF36,QIH36)</f>
        <v>#REF!</v>
      </c>
      <c r="QIF36" s="273" t="e">
        <f t="shared" ref="QIF36" si="11718">+CONCATENATE(QIG36,QII36)</f>
        <v>#REF!</v>
      </c>
      <c r="QIG36" s="273" t="e">
        <f t="shared" ref="QIG36" si="11719">+CONCATENATE(QIH36,QIJ36)</f>
        <v>#REF!</v>
      </c>
      <c r="QIH36" s="273" t="e">
        <f t="shared" ref="QIH36" si="11720">+CONCATENATE(QII36,QIK36)</f>
        <v>#REF!</v>
      </c>
      <c r="QII36" s="273" t="e">
        <f t="shared" ref="QII36" si="11721">+CONCATENATE(QIJ36,QIL36)</f>
        <v>#REF!</v>
      </c>
      <c r="QIJ36" s="273" t="e">
        <f t="shared" ref="QIJ36" si="11722">+CONCATENATE(QIK36,QIM36)</f>
        <v>#REF!</v>
      </c>
      <c r="QIK36" s="273" t="e">
        <f t="shared" ref="QIK36" si="11723">+CONCATENATE(QIL36,QIN36)</f>
        <v>#REF!</v>
      </c>
      <c r="QIL36" s="273" t="e">
        <f t="shared" ref="QIL36" si="11724">+CONCATENATE(QIM36,QIO36)</f>
        <v>#REF!</v>
      </c>
      <c r="QIM36" s="273" t="e">
        <f t="shared" ref="QIM36" si="11725">+CONCATENATE(QIN36,QIP36)</f>
        <v>#REF!</v>
      </c>
      <c r="QIN36" s="273" t="e">
        <f t="shared" ref="QIN36" si="11726">+CONCATENATE(QIO36,QIQ36)</f>
        <v>#REF!</v>
      </c>
      <c r="QIO36" s="273" t="e">
        <f t="shared" ref="QIO36" si="11727">+CONCATENATE(QIP36,QIR36)</f>
        <v>#REF!</v>
      </c>
      <c r="QIP36" s="273" t="e">
        <f t="shared" ref="QIP36" si="11728">+CONCATENATE(QIQ36,QIS36)</f>
        <v>#REF!</v>
      </c>
      <c r="QIQ36" s="273" t="e">
        <f t="shared" ref="QIQ36" si="11729">+CONCATENATE(QIR36,QIT36)</f>
        <v>#REF!</v>
      </c>
      <c r="QIR36" s="273" t="e">
        <f t="shared" ref="QIR36" si="11730">+CONCATENATE(QIS36,QIU36)</f>
        <v>#REF!</v>
      </c>
      <c r="QIS36" s="273" t="e">
        <f t="shared" ref="QIS36" si="11731">+CONCATENATE(QIT36,QIV36)</f>
        <v>#REF!</v>
      </c>
      <c r="QIT36" s="273" t="e">
        <f t="shared" ref="QIT36" si="11732">+CONCATENATE(QIU36,QIW36)</f>
        <v>#REF!</v>
      </c>
      <c r="QIU36" s="273" t="e">
        <f t="shared" ref="QIU36" si="11733">+CONCATENATE(QIV36,QIX36)</f>
        <v>#REF!</v>
      </c>
      <c r="QIV36" s="273" t="e">
        <f t="shared" ref="QIV36" si="11734">+CONCATENATE(QIW36,QIY36)</f>
        <v>#REF!</v>
      </c>
      <c r="QIW36" s="273" t="e">
        <f t="shared" ref="QIW36" si="11735">+CONCATENATE(QIX36,QIZ36)</f>
        <v>#REF!</v>
      </c>
      <c r="QIX36" s="273" t="e">
        <f t="shared" ref="QIX36" si="11736">+CONCATENATE(QIY36,QJA36)</f>
        <v>#REF!</v>
      </c>
      <c r="QIY36" s="273" t="e">
        <f t="shared" ref="QIY36" si="11737">+CONCATENATE(QIZ36,QJB36)</f>
        <v>#REF!</v>
      </c>
      <c r="QIZ36" s="273" t="e">
        <f t="shared" ref="QIZ36" si="11738">+CONCATENATE(QJA36,QJC36)</f>
        <v>#REF!</v>
      </c>
      <c r="QJA36" s="273" t="e">
        <f t="shared" ref="QJA36" si="11739">+CONCATENATE(QJB36,QJD36)</f>
        <v>#REF!</v>
      </c>
      <c r="QJB36" s="273" t="e">
        <f t="shared" ref="QJB36" si="11740">+CONCATENATE(QJC36,QJE36)</f>
        <v>#REF!</v>
      </c>
      <c r="QJC36" s="273" t="e">
        <f t="shared" ref="QJC36" si="11741">+CONCATENATE(QJD36,QJF36)</f>
        <v>#REF!</v>
      </c>
      <c r="QJD36" s="273" t="e">
        <f t="shared" ref="QJD36" si="11742">+CONCATENATE(QJE36,QJG36)</f>
        <v>#REF!</v>
      </c>
      <c r="QJE36" s="273" t="e">
        <f t="shared" ref="QJE36" si="11743">+CONCATENATE(QJF36,QJH36)</f>
        <v>#REF!</v>
      </c>
      <c r="QJF36" s="273" t="e">
        <f t="shared" ref="QJF36" si="11744">+CONCATENATE(QJG36,QJI36)</f>
        <v>#REF!</v>
      </c>
      <c r="QJG36" s="273" t="e">
        <f t="shared" ref="QJG36" si="11745">+CONCATENATE(QJH36,QJJ36)</f>
        <v>#REF!</v>
      </c>
      <c r="QJH36" s="273" t="e">
        <f t="shared" ref="QJH36" si="11746">+CONCATENATE(QJI36,QJK36)</f>
        <v>#REF!</v>
      </c>
      <c r="QJI36" s="273" t="e">
        <f t="shared" ref="QJI36" si="11747">+CONCATENATE(QJJ36,QJL36)</f>
        <v>#REF!</v>
      </c>
      <c r="QJJ36" s="273" t="e">
        <f t="shared" ref="QJJ36" si="11748">+CONCATENATE(QJK36,QJM36)</f>
        <v>#REF!</v>
      </c>
      <c r="QJK36" s="273" t="e">
        <f t="shared" ref="QJK36" si="11749">+CONCATENATE(QJL36,QJN36)</f>
        <v>#REF!</v>
      </c>
      <c r="QJL36" s="273" t="e">
        <f t="shared" ref="QJL36" si="11750">+CONCATENATE(QJM36,QJO36)</f>
        <v>#REF!</v>
      </c>
      <c r="QJM36" s="273" t="e">
        <f t="shared" ref="QJM36" si="11751">+CONCATENATE(QJN36,QJP36)</f>
        <v>#REF!</v>
      </c>
      <c r="QJN36" s="273" t="e">
        <f t="shared" ref="QJN36" si="11752">+CONCATENATE(QJO36,QJQ36)</f>
        <v>#REF!</v>
      </c>
      <c r="QJO36" s="273" t="e">
        <f t="shared" ref="QJO36" si="11753">+CONCATENATE(QJP36,QJR36)</f>
        <v>#REF!</v>
      </c>
      <c r="QJP36" s="273" t="e">
        <f t="shared" ref="QJP36" si="11754">+CONCATENATE(QJQ36,QJS36)</f>
        <v>#REF!</v>
      </c>
      <c r="QJQ36" s="273" t="e">
        <f t="shared" ref="QJQ36" si="11755">+CONCATENATE(QJR36,QJT36)</f>
        <v>#REF!</v>
      </c>
      <c r="QJR36" s="273" t="e">
        <f t="shared" ref="QJR36" si="11756">+CONCATENATE(QJS36,QJU36)</f>
        <v>#REF!</v>
      </c>
      <c r="QJS36" s="273" t="e">
        <f t="shared" ref="QJS36" si="11757">+CONCATENATE(QJT36,QJV36)</f>
        <v>#REF!</v>
      </c>
      <c r="QJT36" s="273" t="e">
        <f t="shared" ref="QJT36" si="11758">+CONCATENATE(QJU36,QJW36)</f>
        <v>#REF!</v>
      </c>
      <c r="QJU36" s="273" t="e">
        <f t="shared" ref="QJU36" si="11759">+CONCATENATE(QJV36,QJX36)</f>
        <v>#REF!</v>
      </c>
      <c r="QJV36" s="273" t="e">
        <f t="shared" ref="QJV36" si="11760">+CONCATENATE(QJW36,QJY36)</f>
        <v>#REF!</v>
      </c>
      <c r="QJW36" s="273" t="e">
        <f t="shared" ref="QJW36" si="11761">+CONCATENATE(QJX36,QJZ36)</f>
        <v>#REF!</v>
      </c>
      <c r="QJX36" s="273" t="e">
        <f t="shared" ref="QJX36" si="11762">+CONCATENATE(QJY36,QKA36)</f>
        <v>#REF!</v>
      </c>
      <c r="QJY36" s="273" t="e">
        <f t="shared" ref="QJY36" si="11763">+CONCATENATE(QJZ36,QKB36)</f>
        <v>#REF!</v>
      </c>
      <c r="QJZ36" s="273" t="e">
        <f t="shared" ref="QJZ36" si="11764">+CONCATENATE(QKA36,QKC36)</f>
        <v>#REF!</v>
      </c>
      <c r="QKA36" s="273" t="e">
        <f t="shared" ref="QKA36" si="11765">+CONCATENATE(QKB36,QKD36)</f>
        <v>#REF!</v>
      </c>
      <c r="QKB36" s="273" t="e">
        <f t="shared" ref="QKB36" si="11766">+CONCATENATE(QKC36,QKE36)</f>
        <v>#REF!</v>
      </c>
      <c r="QKC36" s="273" t="e">
        <f t="shared" ref="QKC36" si="11767">+CONCATENATE(QKD36,QKF36)</f>
        <v>#REF!</v>
      </c>
      <c r="QKD36" s="273" t="e">
        <f t="shared" ref="QKD36" si="11768">+CONCATENATE(QKE36,QKG36)</f>
        <v>#REF!</v>
      </c>
      <c r="QKE36" s="273" t="e">
        <f t="shared" ref="QKE36" si="11769">+CONCATENATE(QKF36,QKH36)</f>
        <v>#REF!</v>
      </c>
      <c r="QKF36" s="273" t="e">
        <f t="shared" ref="QKF36" si="11770">+CONCATENATE(QKG36,QKI36)</f>
        <v>#REF!</v>
      </c>
      <c r="QKG36" s="273" t="e">
        <f t="shared" ref="QKG36" si="11771">+CONCATENATE(QKH36,QKJ36)</f>
        <v>#REF!</v>
      </c>
      <c r="QKH36" s="273" t="e">
        <f t="shared" ref="QKH36" si="11772">+CONCATENATE(QKI36,QKK36)</f>
        <v>#REF!</v>
      </c>
      <c r="QKI36" s="273" t="e">
        <f t="shared" ref="QKI36" si="11773">+CONCATENATE(QKJ36,QKL36)</f>
        <v>#REF!</v>
      </c>
      <c r="QKJ36" s="273" t="e">
        <f t="shared" ref="QKJ36" si="11774">+CONCATENATE(QKK36,QKM36)</f>
        <v>#REF!</v>
      </c>
      <c r="QKK36" s="273" t="e">
        <f t="shared" ref="QKK36" si="11775">+CONCATENATE(QKL36,QKN36)</f>
        <v>#REF!</v>
      </c>
      <c r="QKL36" s="273" t="e">
        <f t="shared" ref="QKL36" si="11776">+CONCATENATE(QKM36,QKO36)</f>
        <v>#REF!</v>
      </c>
      <c r="QKM36" s="273" t="e">
        <f t="shared" ref="QKM36" si="11777">+CONCATENATE(QKN36,QKP36)</f>
        <v>#REF!</v>
      </c>
      <c r="QKN36" s="273" t="e">
        <f t="shared" ref="QKN36" si="11778">+CONCATENATE(QKO36,QKQ36)</f>
        <v>#REF!</v>
      </c>
      <c r="QKO36" s="273" t="e">
        <f t="shared" ref="QKO36" si="11779">+CONCATENATE(QKP36,QKR36)</f>
        <v>#REF!</v>
      </c>
      <c r="QKP36" s="273" t="e">
        <f t="shared" ref="QKP36" si="11780">+CONCATENATE(QKQ36,QKS36)</f>
        <v>#REF!</v>
      </c>
      <c r="QKQ36" s="273" t="e">
        <f t="shared" ref="QKQ36" si="11781">+CONCATENATE(QKR36,QKT36)</f>
        <v>#REF!</v>
      </c>
      <c r="QKR36" s="273" t="e">
        <f t="shared" ref="QKR36" si="11782">+CONCATENATE(QKS36,QKU36)</f>
        <v>#REF!</v>
      </c>
      <c r="QKS36" s="273" t="e">
        <f t="shared" ref="QKS36" si="11783">+CONCATENATE(QKT36,QKV36)</f>
        <v>#REF!</v>
      </c>
      <c r="QKT36" s="273" t="e">
        <f t="shared" ref="QKT36" si="11784">+CONCATENATE(QKU36,QKW36)</f>
        <v>#REF!</v>
      </c>
      <c r="QKU36" s="273" t="e">
        <f t="shared" ref="QKU36" si="11785">+CONCATENATE(QKV36,QKX36)</f>
        <v>#REF!</v>
      </c>
      <c r="QKV36" s="273" t="e">
        <f t="shared" ref="QKV36" si="11786">+CONCATENATE(QKW36,QKY36)</f>
        <v>#REF!</v>
      </c>
      <c r="QKW36" s="273" t="e">
        <f t="shared" ref="QKW36" si="11787">+CONCATENATE(QKX36,QKZ36)</f>
        <v>#REF!</v>
      </c>
      <c r="QKX36" s="273" t="e">
        <f t="shared" ref="QKX36" si="11788">+CONCATENATE(QKY36,QLA36)</f>
        <v>#REF!</v>
      </c>
      <c r="QKY36" s="273" t="e">
        <f t="shared" ref="QKY36" si="11789">+CONCATENATE(QKZ36,QLB36)</f>
        <v>#REF!</v>
      </c>
      <c r="QKZ36" s="273" t="e">
        <f t="shared" ref="QKZ36" si="11790">+CONCATENATE(QLA36,QLC36)</f>
        <v>#REF!</v>
      </c>
      <c r="QLA36" s="273" t="e">
        <f t="shared" ref="QLA36" si="11791">+CONCATENATE(QLB36,QLD36)</f>
        <v>#REF!</v>
      </c>
      <c r="QLB36" s="273" t="e">
        <f t="shared" ref="QLB36" si="11792">+CONCATENATE(QLC36,QLE36)</f>
        <v>#REF!</v>
      </c>
      <c r="QLC36" s="273" t="e">
        <f t="shared" ref="QLC36" si="11793">+CONCATENATE(QLD36,QLF36)</f>
        <v>#REF!</v>
      </c>
      <c r="QLD36" s="273" t="e">
        <f t="shared" ref="QLD36" si="11794">+CONCATENATE(QLE36,QLG36)</f>
        <v>#REF!</v>
      </c>
      <c r="QLE36" s="273" t="e">
        <f t="shared" ref="QLE36" si="11795">+CONCATENATE(QLF36,QLH36)</f>
        <v>#REF!</v>
      </c>
      <c r="QLF36" s="273" t="e">
        <f t="shared" ref="QLF36" si="11796">+CONCATENATE(QLG36,QLI36)</f>
        <v>#REF!</v>
      </c>
      <c r="QLG36" s="273" t="e">
        <f t="shared" ref="QLG36" si="11797">+CONCATENATE(QLH36,QLJ36)</f>
        <v>#REF!</v>
      </c>
      <c r="QLH36" s="273" t="e">
        <f t="shared" ref="QLH36" si="11798">+CONCATENATE(QLI36,QLK36)</f>
        <v>#REF!</v>
      </c>
      <c r="QLI36" s="273" t="e">
        <f t="shared" ref="QLI36" si="11799">+CONCATENATE(QLJ36,QLL36)</f>
        <v>#REF!</v>
      </c>
      <c r="QLJ36" s="273" t="e">
        <f t="shared" ref="QLJ36" si="11800">+CONCATENATE(QLK36,QLM36)</f>
        <v>#REF!</v>
      </c>
      <c r="QLK36" s="273" t="e">
        <f t="shared" ref="QLK36" si="11801">+CONCATENATE(QLL36,QLN36)</f>
        <v>#REF!</v>
      </c>
      <c r="QLL36" s="273" t="e">
        <f t="shared" ref="QLL36" si="11802">+CONCATENATE(QLM36,QLO36)</f>
        <v>#REF!</v>
      </c>
      <c r="QLM36" s="273" t="e">
        <f t="shared" ref="QLM36" si="11803">+CONCATENATE(QLN36,QLP36)</f>
        <v>#REF!</v>
      </c>
      <c r="QLN36" s="273" t="e">
        <f t="shared" ref="QLN36" si="11804">+CONCATENATE(QLO36,QLQ36)</f>
        <v>#REF!</v>
      </c>
      <c r="QLO36" s="273" t="e">
        <f t="shared" ref="QLO36" si="11805">+CONCATENATE(QLP36,QLR36)</f>
        <v>#REF!</v>
      </c>
      <c r="QLP36" s="273" t="e">
        <f t="shared" ref="QLP36" si="11806">+CONCATENATE(QLQ36,QLS36)</f>
        <v>#REF!</v>
      </c>
      <c r="QLQ36" s="273" t="e">
        <f t="shared" ref="QLQ36" si="11807">+CONCATENATE(QLR36,QLT36)</f>
        <v>#REF!</v>
      </c>
      <c r="QLR36" s="273" t="e">
        <f t="shared" ref="QLR36" si="11808">+CONCATENATE(QLS36,QLU36)</f>
        <v>#REF!</v>
      </c>
      <c r="QLS36" s="273" t="e">
        <f t="shared" ref="QLS36" si="11809">+CONCATENATE(QLT36,QLV36)</f>
        <v>#REF!</v>
      </c>
      <c r="QLT36" s="273" t="e">
        <f t="shared" ref="QLT36" si="11810">+CONCATENATE(QLU36,QLW36)</f>
        <v>#REF!</v>
      </c>
      <c r="QLU36" s="273" t="e">
        <f t="shared" ref="QLU36" si="11811">+CONCATENATE(QLV36,QLX36)</f>
        <v>#REF!</v>
      </c>
      <c r="QLV36" s="273" t="e">
        <f t="shared" ref="QLV36" si="11812">+CONCATENATE(QLW36,QLY36)</f>
        <v>#REF!</v>
      </c>
      <c r="QLW36" s="273" t="e">
        <f t="shared" ref="QLW36" si="11813">+CONCATENATE(QLX36,QLZ36)</f>
        <v>#REF!</v>
      </c>
      <c r="QLX36" s="273" t="e">
        <f t="shared" ref="QLX36" si="11814">+CONCATENATE(QLY36,QMA36)</f>
        <v>#REF!</v>
      </c>
      <c r="QLY36" s="273" t="e">
        <f t="shared" ref="QLY36" si="11815">+CONCATENATE(QLZ36,QMB36)</f>
        <v>#REF!</v>
      </c>
      <c r="QLZ36" s="273" t="e">
        <f t="shared" ref="QLZ36" si="11816">+CONCATENATE(QMA36,QMC36)</f>
        <v>#REF!</v>
      </c>
      <c r="QMA36" s="273" t="e">
        <f t="shared" ref="QMA36" si="11817">+CONCATENATE(QMB36,QMD36)</f>
        <v>#REF!</v>
      </c>
      <c r="QMB36" s="273" t="e">
        <f t="shared" ref="QMB36" si="11818">+CONCATENATE(QMC36,QME36)</f>
        <v>#REF!</v>
      </c>
      <c r="QMC36" s="273" t="e">
        <f t="shared" ref="QMC36" si="11819">+CONCATENATE(QMD36,QMF36)</f>
        <v>#REF!</v>
      </c>
      <c r="QMD36" s="273" t="e">
        <f t="shared" ref="QMD36" si="11820">+CONCATENATE(QME36,QMG36)</f>
        <v>#REF!</v>
      </c>
      <c r="QME36" s="273" t="e">
        <f t="shared" ref="QME36" si="11821">+CONCATENATE(QMF36,QMH36)</f>
        <v>#REF!</v>
      </c>
      <c r="QMF36" s="273" t="e">
        <f t="shared" ref="QMF36" si="11822">+CONCATENATE(QMG36,QMI36)</f>
        <v>#REF!</v>
      </c>
      <c r="QMG36" s="273" t="e">
        <f t="shared" ref="QMG36" si="11823">+CONCATENATE(QMH36,QMJ36)</f>
        <v>#REF!</v>
      </c>
      <c r="QMH36" s="273" t="e">
        <f t="shared" ref="QMH36" si="11824">+CONCATENATE(QMI36,QMK36)</f>
        <v>#REF!</v>
      </c>
      <c r="QMI36" s="273" t="e">
        <f t="shared" ref="QMI36" si="11825">+CONCATENATE(QMJ36,QML36)</f>
        <v>#REF!</v>
      </c>
      <c r="QMJ36" s="273" t="e">
        <f t="shared" ref="QMJ36" si="11826">+CONCATENATE(QMK36,QMM36)</f>
        <v>#REF!</v>
      </c>
      <c r="QMK36" s="273" t="e">
        <f t="shared" ref="QMK36" si="11827">+CONCATENATE(QML36,QMN36)</f>
        <v>#REF!</v>
      </c>
      <c r="QML36" s="273" t="e">
        <f t="shared" ref="QML36" si="11828">+CONCATENATE(QMM36,QMO36)</f>
        <v>#REF!</v>
      </c>
      <c r="QMM36" s="273" t="e">
        <f t="shared" ref="QMM36" si="11829">+CONCATENATE(QMN36,QMP36)</f>
        <v>#REF!</v>
      </c>
      <c r="QMN36" s="273" t="e">
        <f t="shared" ref="QMN36" si="11830">+CONCATENATE(QMO36,QMQ36)</f>
        <v>#REF!</v>
      </c>
      <c r="QMO36" s="273" t="e">
        <f t="shared" ref="QMO36" si="11831">+CONCATENATE(QMP36,QMR36)</f>
        <v>#REF!</v>
      </c>
      <c r="QMP36" s="273" t="e">
        <f t="shared" ref="QMP36" si="11832">+CONCATENATE(QMQ36,QMS36)</f>
        <v>#REF!</v>
      </c>
      <c r="QMQ36" s="273" t="e">
        <f t="shared" ref="QMQ36" si="11833">+CONCATENATE(QMR36,QMT36)</f>
        <v>#REF!</v>
      </c>
      <c r="QMR36" s="273" t="e">
        <f t="shared" ref="QMR36" si="11834">+CONCATENATE(QMS36,QMU36)</f>
        <v>#REF!</v>
      </c>
      <c r="QMS36" s="273" t="e">
        <f t="shared" ref="QMS36" si="11835">+CONCATENATE(QMT36,QMV36)</f>
        <v>#REF!</v>
      </c>
      <c r="QMT36" s="273" t="e">
        <f t="shared" ref="QMT36" si="11836">+CONCATENATE(QMU36,QMW36)</f>
        <v>#REF!</v>
      </c>
      <c r="QMU36" s="273" t="e">
        <f t="shared" ref="QMU36" si="11837">+CONCATENATE(QMV36,QMX36)</f>
        <v>#REF!</v>
      </c>
      <c r="QMV36" s="273" t="e">
        <f t="shared" ref="QMV36" si="11838">+CONCATENATE(QMW36,QMY36)</f>
        <v>#REF!</v>
      </c>
      <c r="QMW36" s="273" t="e">
        <f t="shared" ref="QMW36" si="11839">+CONCATENATE(QMX36,QMZ36)</f>
        <v>#REF!</v>
      </c>
      <c r="QMX36" s="273" t="e">
        <f t="shared" ref="QMX36" si="11840">+CONCATENATE(QMY36,QNA36)</f>
        <v>#REF!</v>
      </c>
      <c r="QMY36" s="273" t="e">
        <f t="shared" ref="QMY36" si="11841">+CONCATENATE(QMZ36,QNB36)</f>
        <v>#REF!</v>
      </c>
      <c r="QMZ36" s="273" t="e">
        <f t="shared" ref="QMZ36" si="11842">+CONCATENATE(QNA36,QNC36)</f>
        <v>#REF!</v>
      </c>
      <c r="QNA36" s="273" t="e">
        <f t="shared" ref="QNA36" si="11843">+CONCATENATE(QNB36,QND36)</f>
        <v>#REF!</v>
      </c>
      <c r="QNB36" s="273" t="e">
        <f t="shared" ref="QNB36" si="11844">+CONCATENATE(QNC36,QNE36)</f>
        <v>#REF!</v>
      </c>
      <c r="QNC36" s="273" t="e">
        <f t="shared" ref="QNC36" si="11845">+CONCATENATE(QND36,QNF36)</f>
        <v>#REF!</v>
      </c>
      <c r="QND36" s="273" t="e">
        <f t="shared" ref="QND36" si="11846">+CONCATENATE(QNE36,QNG36)</f>
        <v>#REF!</v>
      </c>
      <c r="QNE36" s="273" t="e">
        <f t="shared" ref="QNE36" si="11847">+CONCATENATE(QNF36,QNH36)</f>
        <v>#REF!</v>
      </c>
      <c r="QNF36" s="273" t="e">
        <f t="shared" ref="QNF36" si="11848">+CONCATENATE(QNG36,QNI36)</f>
        <v>#REF!</v>
      </c>
      <c r="QNG36" s="273" t="e">
        <f t="shared" ref="QNG36" si="11849">+CONCATENATE(QNH36,QNJ36)</f>
        <v>#REF!</v>
      </c>
      <c r="QNH36" s="273" t="e">
        <f t="shared" ref="QNH36" si="11850">+CONCATENATE(QNI36,QNK36)</f>
        <v>#REF!</v>
      </c>
      <c r="QNI36" s="273" t="e">
        <f t="shared" ref="QNI36" si="11851">+CONCATENATE(QNJ36,QNL36)</f>
        <v>#REF!</v>
      </c>
      <c r="QNJ36" s="273" t="e">
        <f t="shared" ref="QNJ36" si="11852">+CONCATENATE(QNK36,QNM36)</f>
        <v>#REF!</v>
      </c>
      <c r="QNK36" s="273" t="e">
        <f t="shared" ref="QNK36" si="11853">+CONCATENATE(QNL36,QNN36)</f>
        <v>#REF!</v>
      </c>
      <c r="QNL36" s="273" t="e">
        <f t="shared" ref="QNL36" si="11854">+CONCATENATE(QNM36,QNO36)</f>
        <v>#REF!</v>
      </c>
      <c r="QNM36" s="273" t="e">
        <f t="shared" ref="QNM36" si="11855">+CONCATENATE(QNN36,QNP36)</f>
        <v>#REF!</v>
      </c>
      <c r="QNN36" s="273" t="e">
        <f t="shared" ref="QNN36" si="11856">+CONCATENATE(QNO36,QNQ36)</f>
        <v>#REF!</v>
      </c>
      <c r="QNO36" s="273" t="e">
        <f t="shared" ref="QNO36" si="11857">+CONCATENATE(QNP36,QNR36)</f>
        <v>#REF!</v>
      </c>
      <c r="QNP36" s="273" t="e">
        <f t="shared" ref="QNP36" si="11858">+CONCATENATE(QNQ36,QNS36)</f>
        <v>#REF!</v>
      </c>
      <c r="QNQ36" s="273" t="e">
        <f t="shared" ref="QNQ36" si="11859">+CONCATENATE(QNR36,QNT36)</f>
        <v>#REF!</v>
      </c>
      <c r="QNR36" s="273" t="e">
        <f t="shared" ref="QNR36" si="11860">+CONCATENATE(QNS36,QNU36)</f>
        <v>#REF!</v>
      </c>
      <c r="QNS36" s="273" t="e">
        <f t="shared" ref="QNS36" si="11861">+CONCATENATE(QNT36,QNV36)</f>
        <v>#REF!</v>
      </c>
      <c r="QNT36" s="273" t="e">
        <f t="shared" ref="QNT36" si="11862">+CONCATENATE(QNU36,QNW36)</f>
        <v>#REF!</v>
      </c>
      <c r="QNU36" s="273" t="e">
        <f t="shared" ref="QNU36" si="11863">+CONCATENATE(QNV36,QNX36)</f>
        <v>#REF!</v>
      </c>
      <c r="QNV36" s="273" t="e">
        <f t="shared" ref="QNV36" si="11864">+CONCATENATE(QNW36,QNY36)</f>
        <v>#REF!</v>
      </c>
      <c r="QNW36" s="273" t="e">
        <f t="shared" ref="QNW36" si="11865">+CONCATENATE(QNX36,QNZ36)</f>
        <v>#REF!</v>
      </c>
      <c r="QNX36" s="273" t="e">
        <f t="shared" ref="QNX36" si="11866">+CONCATENATE(QNY36,QOA36)</f>
        <v>#REF!</v>
      </c>
      <c r="QNY36" s="273" t="e">
        <f t="shared" ref="QNY36" si="11867">+CONCATENATE(QNZ36,QOB36)</f>
        <v>#REF!</v>
      </c>
      <c r="QNZ36" s="273" t="e">
        <f t="shared" ref="QNZ36" si="11868">+CONCATENATE(QOA36,QOC36)</f>
        <v>#REF!</v>
      </c>
      <c r="QOA36" s="273" t="e">
        <f t="shared" ref="QOA36" si="11869">+CONCATENATE(QOB36,QOD36)</f>
        <v>#REF!</v>
      </c>
      <c r="QOB36" s="273" t="e">
        <f t="shared" ref="QOB36" si="11870">+CONCATENATE(QOC36,QOE36)</f>
        <v>#REF!</v>
      </c>
      <c r="QOC36" s="273" t="e">
        <f t="shared" ref="QOC36" si="11871">+CONCATENATE(QOD36,QOF36)</f>
        <v>#REF!</v>
      </c>
      <c r="QOD36" s="273" t="e">
        <f t="shared" ref="QOD36" si="11872">+CONCATENATE(QOE36,QOG36)</f>
        <v>#REF!</v>
      </c>
      <c r="QOE36" s="273" t="e">
        <f t="shared" ref="QOE36" si="11873">+CONCATENATE(QOF36,QOH36)</f>
        <v>#REF!</v>
      </c>
      <c r="QOF36" s="273" t="e">
        <f t="shared" ref="QOF36" si="11874">+CONCATENATE(QOG36,QOI36)</f>
        <v>#REF!</v>
      </c>
      <c r="QOG36" s="273" t="e">
        <f t="shared" ref="QOG36" si="11875">+CONCATENATE(QOH36,QOJ36)</f>
        <v>#REF!</v>
      </c>
      <c r="QOH36" s="273" t="e">
        <f t="shared" ref="QOH36" si="11876">+CONCATENATE(QOI36,QOK36)</f>
        <v>#REF!</v>
      </c>
      <c r="QOI36" s="273" t="e">
        <f t="shared" ref="QOI36" si="11877">+CONCATENATE(QOJ36,QOL36)</f>
        <v>#REF!</v>
      </c>
      <c r="QOJ36" s="273" t="e">
        <f t="shared" ref="QOJ36" si="11878">+CONCATENATE(QOK36,QOM36)</f>
        <v>#REF!</v>
      </c>
      <c r="QOK36" s="273" t="e">
        <f t="shared" ref="QOK36" si="11879">+CONCATENATE(QOL36,QON36)</f>
        <v>#REF!</v>
      </c>
      <c r="QOL36" s="273" t="e">
        <f t="shared" ref="QOL36" si="11880">+CONCATENATE(QOM36,QOO36)</f>
        <v>#REF!</v>
      </c>
      <c r="QOM36" s="273" t="e">
        <f t="shared" ref="QOM36" si="11881">+CONCATENATE(QON36,QOP36)</f>
        <v>#REF!</v>
      </c>
      <c r="QON36" s="273" t="e">
        <f t="shared" ref="QON36" si="11882">+CONCATENATE(QOO36,QOQ36)</f>
        <v>#REF!</v>
      </c>
      <c r="QOO36" s="273" t="e">
        <f t="shared" ref="QOO36" si="11883">+CONCATENATE(QOP36,QOR36)</f>
        <v>#REF!</v>
      </c>
      <c r="QOP36" s="273" t="e">
        <f t="shared" ref="QOP36" si="11884">+CONCATENATE(QOQ36,QOS36)</f>
        <v>#REF!</v>
      </c>
      <c r="QOQ36" s="273" t="e">
        <f t="shared" ref="QOQ36" si="11885">+CONCATENATE(QOR36,QOT36)</f>
        <v>#REF!</v>
      </c>
      <c r="QOR36" s="273" t="e">
        <f t="shared" ref="QOR36" si="11886">+CONCATENATE(QOS36,QOU36)</f>
        <v>#REF!</v>
      </c>
      <c r="QOS36" s="273" t="e">
        <f t="shared" ref="QOS36" si="11887">+CONCATENATE(QOT36,QOV36)</f>
        <v>#REF!</v>
      </c>
      <c r="QOT36" s="273" t="e">
        <f t="shared" ref="QOT36" si="11888">+CONCATENATE(QOU36,QOW36)</f>
        <v>#REF!</v>
      </c>
      <c r="QOU36" s="273" t="e">
        <f t="shared" ref="QOU36" si="11889">+CONCATENATE(QOV36,QOX36)</f>
        <v>#REF!</v>
      </c>
      <c r="QOV36" s="273" t="e">
        <f t="shared" ref="QOV36" si="11890">+CONCATENATE(QOW36,QOY36)</f>
        <v>#REF!</v>
      </c>
      <c r="QOW36" s="273" t="e">
        <f t="shared" ref="QOW36" si="11891">+CONCATENATE(QOX36,QOZ36)</f>
        <v>#REF!</v>
      </c>
      <c r="QOX36" s="273" t="e">
        <f t="shared" ref="QOX36" si="11892">+CONCATENATE(QOY36,QPA36)</f>
        <v>#REF!</v>
      </c>
      <c r="QOY36" s="273" t="e">
        <f t="shared" ref="QOY36" si="11893">+CONCATENATE(QOZ36,QPB36)</f>
        <v>#REF!</v>
      </c>
      <c r="QOZ36" s="273" t="e">
        <f t="shared" ref="QOZ36" si="11894">+CONCATENATE(QPA36,QPC36)</f>
        <v>#REF!</v>
      </c>
      <c r="QPA36" s="273" t="e">
        <f t="shared" ref="QPA36" si="11895">+CONCATENATE(QPB36,QPD36)</f>
        <v>#REF!</v>
      </c>
      <c r="QPB36" s="273" t="e">
        <f t="shared" ref="QPB36" si="11896">+CONCATENATE(QPC36,QPE36)</f>
        <v>#REF!</v>
      </c>
      <c r="QPC36" s="273" t="e">
        <f t="shared" ref="QPC36" si="11897">+CONCATENATE(QPD36,QPF36)</f>
        <v>#REF!</v>
      </c>
      <c r="QPD36" s="273" t="e">
        <f t="shared" ref="QPD36" si="11898">+CONCATENATE(QPE36,QPG36)</f>
        <v>#REF!</v>
      </c>
      <c r="QPE36" s="273" t="e">
        <f t="shared" ref="QPE36" si="11899">+CONCATENATE(QPF36,QPH36)</f>
        <v>#REF!</v>
      </c>
      <c r="QPF36" s="273" t="e">
        <f t="shared" ref="QPF36" si="11900">+CONCATENATE(QPG36,QPI36)</f>
        <v>#REF!</v>
      </c>
      <c r="QPG36" s="273" t="e">
        <f t="shared" ref="QPG36" si="11901">+CONCATENATE(QPH36,QPJ36)</f>
        <v>#REF!</v>
      </c>
      <c r="QPH36" s="273" t="e">
        <f t="shared" ref="QPH36" si="11902">+CONCATENATE(QPI36,QPK36)</f>
        <v>#REF!</v>
      </c>
      <c r="QPI36" s="273" t="e">
        <f t="shared" ref="QPI36" si="11903">+CONCATENATE(QPJ36,QPL36)</f>
        <v>#REF!</v>
      </c>
      <c r="QPJ36" s="273" t="e">
        <f t="shared" ref="QPJ36" si="11904">+CONCATENATE(QPK36,QPM36)</f>
        <v>#REF!</v>
      </c>
      <c r="QPK36" s="273" t="e">
        <f t="shared" ref="QPK36" si="11905">+CONCATENATE(QPL36,QPN36)</f>
        <v>#REF!</v>
      </c>
      <c r="QPL36" s="273" t="e">
        <f t="shared" ref="QPL36" si="11906">+CONCATENATE(QPM36,QPO36)</f>
        <v>#REF!</v>
      </c>
      <c r="QPM36" s="273" t="e">
        <f t="shared" ref="QPM36" si="11907">+CONCATENATE(QPN36,QPP36)</f>
        <v>#REF!</v>
      </c>
      <c r="QPN36" s="273" t="e">
        <f t="shared" ref="QPN36" si="11908">+CONCATENATE(QPO36,QPQ36)</f>
        <v>#REF!</v>
      </c>
      <c r="QPO36" s="273" t="e">
        <f t="shared" ref="QPO36" si="11909">+CONCATENATE(QPP36,QPR36)</f>
        <v>#REF!</v>
      </c>
      <c r="QPP36" s="273" t="e">
        <f t="shared" ref="QPP36" si="11910">+CONCATENATE(QPQ36,QPS36)</f>
        <v>#REF!</v>
      </c>
      <c r="QPQ36" s="273" t="e">
        <f t="shared" ref="QPQ36" si="11911">+CONCATENATE(QPR36,QPT36)</f>
        <v>#REF!</v>
      </c>
      <c r="QPR36" s="273" t="e">
        <f t="shared" ref="QPR36" si="11912">+CONCATENATE(QPS36,QPU36)</f>
        <v>#REF!</v>
      </c>
      <c r="QPS36" s="273" t="e">
        <f t="shared" ref="QPS36" si="11913">+CONCATENATE(QPT36,QPV36)</f>
        <v>#REF!</v>
      </c>
      <c r="QPT36" s="273" t="e">
        <f t="shared" ref="QPT36" si="11914">+CONCATENATE(QPU36,QPW36)</f>
        <v>#REF!</v>
      </c>
      <c r="QPU36" s="273" t="e">
        <f t="shared" ref="QPU36" si="11915">+CONCATENATE(QPV36,QPX36)</f>
        <v>#REF!</v>
      </c>
      <c r="QPV36" s="273" t="e">
        <f t="shared" ref="QPV36" si="11916">+CONCATENATE(QPW36,QPY36)</f>
        <v>#REF!</v>
      </c>
      <c r="QPW36" s="273" t="e">
        <f t="shared" ref="QPW36" si="11917">+CONCATENATE(QPX36,QPZ36)</f>
        <v>#REF!</v>
      </c>
      <c r="QPX36" s="273" t="e">
        <f t="shared" ref="QPX36" si="11918">+CONCATENATE(QPY36,QQA36)</f>
        <v>#REF!</v>
      </c>
      <c r="QPY36" s="273" t="e">
        <f t="shared" ref="QPY36" si="11919">+CONCATENATE(QPZ36,QQB36)</f>
        <v>#REF!</v>
      </c>
      <c r="QPZ36" s="273" t="e">
        <f t="shared" ref="QPZ36" si="11920">+CONCATENATE(QQA36,QQC36)</f>
        <v>#REF!</v>
      </c>
      <c r="QQA36" s="273" t="e">
        <f t="shared" ref="QQA36" si="11921">+CONCATENATE(QQB36,QQD36)</f>
        <v>#REF!</v>
      </c>
      <c r="QQB36" s="273" t="e">
        <f t="shared" ref="QQB36" si="11922">+CONCATENATE(QQC36,QQE36)</f>
        <v>#REF!</v>
      </c>
      <c r="QQC36" s="273" t="e">
        <f t="shared" ref="QQC36" si="11923">+CONCATENATE(QQD36,QQF36)</f>
        <v>#REF!</v>
      </c>
      <c r="QQD36" s="273" t="e">
        <f t="shared" ref="QQD36" si="11924">+CONCATENATE(QQE36,QQG36)</f>
        <v>#REF!</v>
      </c>
      <c r="QQE36" s="273" t="e">
        <f t="shared" ref="QQE36" si="11925">+CONCATENATE(QQF36,QQH36)</f>
        <v>#REF!</v>
      </c>
      <c r="QQF36" s="273" t="e">
        <f t="shared" ref="QQF36" si="11926">+CONCATENATE(QQG36,QQI36)</f>
        <v>#REF!</v>
      </c>
      <c r="QQG36" s="273" t="e">
        <f t="shared" ref="QQG36" si="11927">+CONCATENATE(QQH36,QQJ36)</f>
        <v>#REF!</v>
      </c>
      <c r="QQH36" s="273" t="e">
        <f t="shared" ref="QQH36" si="11928">+CONCATENATE(QQI36,QQK36)</f>
        <v>#REF!</v>
      </c>
      <c r="QQI36" s="273" t="e">
        <f t="shared" ref="QQI36" si="11929">+CONCATENATE(QQJ36,QQL36)</f>
        <v>#REF!</v>
      </c>
      <c r="QQJ36" s="273" t="e">
        <f t="shared" ref="QQJ36" si="11930">+CONCATENATE(QQK36,QQM36)</f>
        <v>#REF!</v>
      </c>
      <c r="QQK36" s="273" t="e">
        <f t="shared" ref="QQK36" si="11931">+CONCATENATE(QQL36,QQN36)</f>
        <v>#REF!</v>
      </c>
      <c r="QQL36" s="273" t="e">
        <f t="shared" ref="QQL36" si="11932">+CONCATENATE(QQM36,QQO36)</f>
        <v>#REF!</v>
      </c>
      <c r="QQM36" s="273" t="e">
        <f t="shared" ref="QQM36" si="11933">+CONCATENATE(QQN36,QQP36)</f>
        <v>#REF!</v>
      </c>
      <c r="QQN36" s="273" t="e">
        <f t="shared" ref="QQN36" si="11934">+CONCATENATE(QQO36,QQQ36)</f>
        <v>#REF!</v>
      </c>
      <c r="QQO36" s="273" t="e">
        <f t="shared" ref="QQO36" si="11935">+CONCATENATE(QQP36,QQR36)</f>
        <v>#REF!</v>
      </c>
      <c r="QQP36" s="273" t="e">
        <f t="shared" ref="QQP36" si="11936">+CONCATENATE(QQQ36,QQS36)</f>
        <v>#REF!</v>
      </c>
      <c r="QQQ36" s="273" t="e">
        <f t="shared" ref="QQQ36" si="11937">+CONCATENATE(QQR36,QQT36)</f>
        <v>#REF!</v>
      </c>
      <c r="QQR36" s="273" t="e">
        <f t="shared" ref="QQR36" si="11938">+CONCATENATE(QQS36,QQU36)</f>
        <v>#REF!</v>
      </c>
      <c r="QQS36" s="273" t="e">
        <f t="shared" ref="QQS36" si="11939">+CONCATENATE(QQT36,QQV36)</f>
        <v>#REF!</v>
      </c>
      <c r="QQT36" s="273" t="e">
        <f t="shared" ref="QQT36" si="11940">+CONCATENATE(QQU36,QQW36)</f>
        <v>#REF!</v>
      </c>
      <c r="QQU36" s="273" t="e">
        <f t="shared" ref="QQU36" si="11941">+CONCATENATE(QQV36,QQX36)</f>
        <v>#REF!</v>
      </c>
      <c r="QQV36" s="273" t="e">
        <f t="shared" ref="QQV36" si="11942">+CONCATENATE(QQW36,QQY36)</f>
        <v>#REF!</v>
      </c>
      <c r="QQW36" s="273" t="e">
        <f t="shared" ref="QQW36" si="11943">+CONCATENATE(QQX36,QQZ36)</f>
        <v>#REF!</v>
      </c>
      <c r="QQX36" s="273" t="e">
        <f t="shared" ref="QQX36" si="11944">+CONCATENATE(QQY36,QRA36)</f>
        <v>#REF!</v>
      </c>
      <c r="QQY36" s="273" t="e">
        <f t="shared" ref="QQY36" si="11945">+CONCATENATE(QQZ36,QRB36)</f>
        <v>#REF!</v>
      </c>
      <c r="QQZ36" s="273" t="e">
        <f t="shared" ref="QQZ36" si="11946">+CONCATENATE(QRA36,QRC36)</f>
        <v>#REF!</v>
      </c>
      <c r="QRA36" s="273" t="e">
        <f t="shared" ref="QRA36" si="11947">+CONCATENATE(QRB36,QRD36)</f>
        <v>#REF!</v>
      </c>
      <c r="QRB36" s="273" t="e">
        <f t="shared" ref="QRB36" si="11948">+CONCATENATE(QRC36,QRE36)</f>
        <v>#REF!</v>
      </c>
      <c r="QRC36" s="273" t="e">
        <f t="shared" ref="QRC36" si="11949">+CONCATENATE(QRD36,QRF36)</f>
        <v>#REF!</v>
      </c>
      <c r="QRD36" s="273" t="e">
        <f t="shared" ref="QRD36" si="11950">+CONCATENATE(QRE36,QRG36)</f>
        <v>#REF!</v>
      </c>
      <c r="QRE36" s="273" t="e">
        <f t="shared" ref="QRE36" si="11951">+CONCATENATE(QRF36,QRH36)</f>
        <v>#REF!</v>
      </c>
      <c r="QRF36" s="273" t="e">
        <f t="shared" ref="QRF36" si="11952">+CONCATENATE(QRG36,QRI36)</f>
        <v>#REF!</v>
      </c>
      <c r="QRG36" s="273" t="e">
        <f t="shared" ref="QRG36" si="11953">+CONCATENATE(QRH36,QRJ36)</f>
        <v>#REF!</v>
      </c>
      <c r="QRH36" s="273" t="e">
        <f t="shared" ref="QRH36" si="11954">+CONCATENATE(QRI36,QRK36)</f>
        <v>#REF!</v>
      </c>
      <c r="QRI36" s="273" t="e">
        <f t="shared" ref="QRI36" si="11955">+CONCATENATE(QRJ36,QRL36)</f>
        <v>#REF!</v>
      </c>
      <c r="QRJ36" s="273" t="e">
        <f t="shared" ref="QRJ36" si="11956">+CONCATENATE(QRK36,QRM36)</f>
        <v>#REF!</v>
      </c>
      <c r="QRK36" s="273" t="e">
        <f t="shared" ref="QRK36" si="11957">+CONCATENATE(QRL36,QRN36)</f>
        <v>#REF!</v>
      </c>
      <c r="QRL36" s="273" t="e">
        <f t="shared" ref="QRL36" si="11958">+CONCATENATE(QRM36,QRO36)</f>
        <v>#REF!</v>
      </c>
      <c r="QRM36" s="273" t="e">
        <f t="shared" ref="QRM36" si="11959">+CONCATENATE(QRN36,QRP36)</f>
        <v>#REF!</v>
      </c>
      <c r="QRN36" s="273" t="e">
        <f t="shared" ref="QRN36" si="11960">+CONCATENATE(QRO36,QRQ36)</f>
        <v>#REF!</v>
      </c>
      <c r="QRO36" s="273" t="e">
        <f t="shared" ref="QRO36" si="11961">+CONCATENATE(QRP36,QRR36)</f>
        <v>#REF!</v>
      </c>
      <c r="QRP36" s="273" t="e">
        <f t="shared" ref="QRP36" si="11962">+CONCATENATE(QRQ36,QRS36)</f>
        <v>#REF!</v>
      </c>
      <c r="QRQ36" s="273" t="e">
        <f t="shared" ref="QRQ36" si="11963">+CONCATENATE(QRR36,QRT36)</f>
        <v>#REF!</v>
      </c>
      <c r="QRR36" s="273" t="e">
        <f t="shared" ref="QRR36" si="11964">+CONCATENATE(QRS36,QRU36)</f>
        <v>#REF!</v>
      </c>
      <c r="QRS36" s="273" t="e">
        <f t="shared" ref="QRS36" si="11965">+CONCATENATE(QRT36,QRV36)</f>
        <v>#REF!</v>
      </c>
      <c r="QRT36" s="273" t="e">
        <f t="shared" ref="QRT36" si="11966">+CONCATENATE(QRU36,QRW36)</f>
        <v>#REF!</v>
      </c>
      <c r="QRU36" s="273" t="e">
        <f t="shared" ref="QRU36" si="11967">+CONCATENATE(QRV36,QRX36)</f>
        <v>#REF!</v>
      </c>
      <c r="QRV36" s="273" t="e">
        <f t="shared" ref="QRV36" si="11968">+CONCATENATE(QRW36,QRY36)</f>
        <v>#REF!</v>
      </c>
      <c r="QRW36" s="273" t="e">
        <f t="shared" ref="QRW36" si="11969">+CONCATENATE(QRX36,QRZ36)</f>
        <v>#REF!</v>
      </c>
      <c r="QRX36" s="273" t="e">
        <f t="shared" ref="QRX36" si="11970">+CONCATENATE(QRY36,QSA36)</f>
        <v>#REF!</v>
      </c>
      <c r="QRY36" s="273" t="e">
        <f t="shared" ref="QRY36" si="11971">+CONCATENATE(QRZ36,QSB36)</f>
        <v>#REF!</v>
      </c>
      <c r="QRZ36" s="273" t="e">
        <f t="shared" ref="QRZ36" si="11972">+CONCATENATE(QSA36,QSC36)</f>
        <v>#REF!</v>
      </c>
      <c r="QSA36" s="273" t="e">
        <f t="shared" ref="QSA36" si="11973">+CONCATENATE(QSB36,QSD36)</f>
        <v>#REF!</v>
      </c>
      <c r="QSB36" s="273" t="e">
        <f t="shared" ref="QSB36" si="11974">+CONCATENATE(QSC36,QSE36)</f>
        <v>#REF!</v>
      </c>
      <c r="QSC36" s="273" t="e">
        <f t="shared" ref="QSC36" si="11975">+CONCATENATE(QSD36,QSF36)</f>
        <v>#REF!</v>
      </c>
      <c r="QSD36" s="273" t="e">
        <f t="shared" ref="QSD36" si="11976">+CONCATENATE(QSE36,QSG36)</f>
        <v>#REF!</v>
      </c>
      <c r="QSE36" s="273" t="e">
        <f t="shared" ref="QSE36" si="11977">+CONCATENATE(QSF36,QSH36)</f>
        <v>#REF!</v>
      </c>
      <c r="QSF36" s="273" t="e">
        <f t="shared" ref="QSF36" si="11978">+CONCATENATE(QSG36,QSI36)</f>
        <v>#REF!</v>
      </c>
      <c r="QSG36" s="273" t="e">
        <f t="shared" ref="QSG36" si="11979">+CONCATENATE(QSH36,QSJ36)</f>
        <v>#REF!</v>
      </c>
      <c r="QSH36" s="273" t="e">
        <f t="shared" ref="QSH36" si="11980">+CONCATENATE(QSI36,QSK36)</f>
        <v>#REF!</v>
      </c>
      <c r="QSI36" s="273" t="e">
        <f t="shared" ref="QSI36" si="11981">+CONCATENATE(QSJ36,QSL36)</f>
        <v>#REF!</v>
      </c>
      <c r="QSJ36" s="273" t="e">
        <f t="shared" ref="QSJ36" si="11982">+CONCATENATE(QSK36,QSM36)</f>
        <v>#REF!</v>
      </c>
      <c r="QSK36" s="273" t="e">
        <f t="shared" ref="QSK36" si="11983">+CONCATENATE(QSL36,QSN36)</f>
        <v>#REF!</v>
      </c>
      <c r="QSL36" s="273" t="e">
        <f t="shared" ref="QSL36" si="11984">+CONCATENATE(QSM36,QSO36)</f>
        <v>#REF!</v>
      </c>
      <c r="QSM36" s="273" t="e">
        <f t="shared" ref="QSM36" si="11985">+CONCATENATE(QSN36,QSP36)</f>
        <v>#REF!</v>
      </c>
      <c r="QSN36" s="273" t="e">
        <f t="shared" ref="QSN36" si="11986">+CONCATENATE(QSO36,QSQ36)</f>
        <v>#REF!</v>
      </c>
      <c r="QSO36" s="273" t="e">
        <f t="shared" ref="QSO36" si="11987">+CONCATENATE(QSP36,QSR36)</f>
        <v>#REF!</v>
      </c>
      <c r="QSP36" s="273" t="e">
        <f t="shared" ref="QSP36" si="11988">+CONCATENATE(QSQ36,QSS36)</f>
        <v>#REF!</v>
      </c>
      <c r="QSQ36" s="273" t="e">
        <f t="shared" ref="QSQ36" si="11989">+CONCATENATE(QSR36,QST36)</f>
        <v>#REF!</v>
      </c>
      <c r="QSR36" s="273" t="e">
        <f t="shared" ref="QSR36" si="11990">+CONCATENATE(QSS36,QSU36)</f>
        <v>#REF!</v>
      </c>
      <c r="QSS36" s="273" t="e">
        <f t="shared" ref="QSS36" si="11991">+CONCATENATE(QST36,QSV36)</f>
        <v>#REF!</v>
      </c>
      <c r="QST36" s="273" t="e">
        <f t="shared" ref="QST36" si="11992">+CONCATENATE(QSU36,QSW36)</f>
        <v>#REF!</v>
      </c>
      <c r="QSU36" s="273" t="e">
        <f t="shared" ref="QSU36" si="11993">+CONCATENATE(QSV36,QSX36)</f>
        <v>#REF!</v>
      </c>
      <c r="QSV36" s="273" t="e">
        <f t="shared" ref="QSV36" si="11994">+CONCATENATE(QSW36,QSY36)</f>
        <v>#REF!</v>
      </c>
      <c r="QSW36" s="273" t="e">
        <f t="shared" ref="QSW36" si="11995">+CONCATENATE(QSX36,QSZ36)</f>
        <v>#REF!</v>
      </c>
      <c r="QSX36" s="273" t="e">
        <f t="shared" ref="QSX36" si="11996">+CONCATENATE(QSY36,QTA36)</f>
        <v>#REF!</v>
      </c>
      <c r="QSY36" s="273" t="e">
        <f t="shared" ref="QSY36" si="11997">+CONCATENATE(QSZ36,QTB36)</f>
        <v>#REF!</v>
      </c>
      <c r="QSZ36" s="273" t="e">
        <f t="shared" ref="QSZ36" si="11998">+CONCATENATE(QTA36,QTC36)</f>
        <v>#REF!</v>
      </c>
      <c r="QTA36" s="273" t="e">
        <f t="shared" ref="QTA36" si="11999">+CONCATENATE(QTB36,QTD36)</f>
        <v>#REF!</v>
      </c>
      <c r="QTB36" s="273" t="e">
        <f t="shared" ref="QTB36" si="12000">+CONCATENATE(QTC36,QTE36)</f>
        <v>#REF!</v>
      </c>
      <c r="QTC36" s="273" t="e">
        <f t="shared" ref="QTC36" si="12001">+CONCATENATE(QTD36,QTF36)</f>
        <v>#REF!</v>
      </c>
      <c r="QTD36" s="273" t="e">
        <f t="shared" ref="QTD36" si="12002">+CONCATENATE(QTE36,QTG36)</f>
        <v>#REF!</v>
      </c>
      <c r="QTE36" s="273" t="e">
        <f t="shared" ref="QTE36" si="12003">+CONCATENATE(QTF36,QTH36)</f>
        <v>#REF!</v>
      </c>
      <c r="QTF36" s="273" t="e">
        <f t="shared" ref="QTF36" si="12004">+CONCATENATE(QTG36,QTI36)</f>
        <v>#REF!</v>
      </c>
      <c r="QTG36" s="273" t="e">
        <f t="shared" ref="QTG36" si="12005">+CONCATENATE(QTH36,QTJ36)</f>
        <v>#REF!</v>
      </c>
      <c r="QTH36" s="273" t="e">
        <f t="shared" ref="QTH36" si="12006">+CONCATENATE(QTI36,QTK36)</f>
        <v>#REF!</v>
      </c>
      <c r="QTI36" s="273" t="e">
        <f t="shared" ref="QTI36" si="12007">+CONCATENATE(QTJ36,QTL36)</f>
        <v>#REF!</v>
      </c>
      <c r="QTJ36" s="273" t="e">
        <f t="shared" ref="QTJ36" si="12008">+CONCATENATE(QTK36,QTM36)</f>
        <v>#REF!</v>
      </c>
      <c r="QTK36" s="273" t="e">
        <f t="shared" ref="QTK36" si="12009">+CONCATENATE(QTL36,QTN36)</f>
        <v>#REF!</v>
      </c>
      <c r="QTL36" s="273" t="e">
        <f t="shared" ref="QTL36" si="12010">+CONCATENATE(QTM36,QTO36)</f>
        <v>#REF!</v>
      </c>
      <c r="QTM36" s="273" t="e">
        <f t="shared" ref="QTM36" si="12011">+CONCATENATE(QTN36,QTP36)</f>
        <v>#REF!</v>
      </c>
      <c r="QTN36" s="273" t="e">
        <f t="shared" ref="QTN36" si="12012">+CONCATENATE(QTO36,QTQ36)</f>
        <v>#REF!</v>
      </c>
      <c r="QTO36" s="273" t="e">
        <f t="shared" ref="QTO36" si="12013">+CONCATENATE(QTP36,QTR36)</f>
        <v>#REF!</v>
      </c>
      <c r="QTP36" s="273" t="e">
        <f t="shared" ref="QTP36" si="12014">+CONCATENATE(QTQ36,QTS36)</f>
        <v>#REF!</v>
      </c>
      <c r="QTQ36" s="273" t="e">
        <f t="shared" ref="QTQ36" si="12015">+CONCATENATE(QTR36,QTT36)</f>
        <v>#REF!</v>
      </c>
      <c r="QTR36" s="273" t="e">
        <f t="shared" ref="QTR36" si="12016">+CONCATENATE(QTS36,QTU36)</f>
        <v>#REF!</v>
      </c>
      <c r="QTS36" s="273" t="e">
        <f t="shared" ref="QTS36" si="12017">+CONCATENATE(QTT36,QTV36)</f>
        <v>#REF!</v>
      </c>
      <c r="QTT36" s="273" t="e">
        <f t="shared" ref="QTT36" si="12018">+CONCATENATE(QTU36,QTW36)</f>
        <v>#REF!</v>
      </c>
      <c r="QTU36" s="273" t="e">
        <f t="shared" ref="QTU36" si="12019">+CONCATENATE(QTV36,QTX36)</f>
        <v>#REF!</v>
      </c>
      <c r="QTV36" s="273" t="e">
        <f t="shared" ref="QTV36" si="12020">+CONCATENATE(QTW36,QTY36)</f>
        <v>#REF!</v>
      </c>
      <c r="QTW36" s="273" t="e">
        <f t="shared" ref="QTW36" si="12021">+CONCATENATE(QTX36,QTZ36)</f>
        <v>#REF!</v>
      </c>
      <c r="QTX36" s="273" t="e">
        <f t="shared" ref="QTX36" si="12022">+CONCATENATE(QTY36,QUA36)</f>
        <v>#REF!</v>
      </c>
      <c r="QTY36" s="273" t="e">
        <f t="shared" ref="QTY36" si="12023">+CONCATENATE(QTZ36,QUB36)</f>
        <v>#REF!</v>
      </c>
      <c r="QTZ36" s="273" t="e">
        <f t="shared" ref="QTZ36" si="12024">+CONCATENATE(QUA36,QUC36)</f>
        <v>#REF!</v>
      </c>
      <c r="QUA36" s="273" t="e">
        <f t="shared" ref="QUA36" si="12025">+CONCATENATE(QUB36,QUD36)</f>
        <v>#REF!</v>
      </c>
      <c r="QUB36" s="273" t="e">
        <f t="shared" ref="QUB36" si="12026">+CONCATENATE(QUC36,QUE36)</f>
        <v>#REF!</v>
      </c>
      <c r="QUC36" s="273" t="e">
        <f t="shared" ref="QUC36" si="12027">+CONCATENATE(QUD36,QUF36)</f>
        <v>#REF!</v>
      </c>
      <c r="QUD36" s="273" t="e">
        <f t="shared" ref="QUD36" si="12028">+CONCATENATE(QUE36,QUG36)</f>
        <v>#REF!</v>
      </c>
      <c r="QUE36" s="273" t="e">
        <f t="shared" ref="QUE36" si="12029">+CONCATENATE(QUF36,QUH36)</f>
        <v>#REF!</v>
      </c>
      <c r="QUF36" s="273" t="e">
        <f t="shared" ref="QUF36" si="12030">+CONCATENATE(QUG36,QUI36)</f>
        <v>#REF!</v>
      </c>
      <c r="QUG36" s="273" t="e">
        <f t="shared" ref="QUG36" si="12031">+CONCATENATE(QUH36,QUJ36)</f>
        <v>#REF!</v>
      </c>
      <c r="QUH36" s="273" t="e">
        <f t="shared" ref="QUH36" si="12032">+CONCATENATE(QUI36,QUK36)</f>
        <v>#REF!</v>
      </c>
      <c r="QUI36" s="273" t="e">
        <f t="shared" ref="QUI36" si="12033">+CONCATENATE(QUJ36,QUL36)</f>
        <v>#REF!</v>
      </c>
      <c r="QUJ36" s="273" t="e">
        <f t="shared" ref="QUJ36" si="12034">+CONCATENATE(QUK36,QUM36)</f>
        <v>#REF!</v>
      </c>
      <c r="QUK36" s="273" t="e">
        <f t="shared" ref="QUK36" si="12035">+CONCATENATE(QUL36,QUN36)</f>
        <v>#REF!</v>
      </c>
      <c r="QUL36" s="273" t="e">
        <f t="shared" ref="QUL36" si="12036">+CONCATENATE(QUM36,QUO36)</f>
        <v>#REF!</v>
      </c>
      <c r="QUM36" s="273" t="e">
        <f t="shared" ref="QUM36" si="12037">+CONCATENATE(QUN36,QUP36)</f>
        <v>#REF!</v>
      </c>
      <c r="QUN36" s="273" t="e">
        <f t="shared" ref="QUN36" si="12038">+CONCATENATE(QUO36,QUQ36)</f>
        <v>#REF!</v>
      </c>
      <c r="QUO36" s="273" t="e">
        <f t="shared" ref="QUO36" si="12039">+CONCATENATE(QUP36,QUR36)</f>
        <v>#REF!</v>
      </c>
      <c r="QUP36" s="273" t="e">
        <f t="shared" ref="QUP36" si="12040">+CONCATENATE(QUQ36,QUS36)</f>
        <v>#REF!</v>
      </c>
      <c r="QUQ36" s="273" t="e">
        <f t="shared" ref="QUQ36" si="12041">+CONCATENATE(QUR36,QUT36)</f>
        <v>#REF!</v>
      </c>
      <c r="QUR36" s="273" t="e">
        <f t="shared" ref="QUR36" si="12042">+CONCATENATE(QUS36,QUU36)</f>
        <v>#REF!</v>
      </c>
      <c r="QUS36" s="273" t="e">
        <f t="shared" ref="QUS36" si="12043">+CONCATENATE(QUT36,QUV36)</f>
        <v>#REF!</v>
      </c>
      <c r="QUT36" s="273" t="e">
        <f t="shared" ref="QUT36" si="12044">+CONCATENATE(QUU36,QUW36)</f>
        <v>#REF!</v>
      </c>
      <c r="QUU36" s="273" t="e">
        <f t="shared" ref="QUU36" si="12045">+CONCATENATE(QUV36,QUX36)</f>
        <v>#REF!</v>
      </c>
      <c r="QUV36" s="273" t="e">
        <f t="shared" ref="QUV36" si="12046">+CONCATENATE(QUW36,QUY36)</f>
        <v>#REF!</v>
      </c>
      <c r="QUW36" s="273" t="e">
        <f t="shared" ref="QUW36" si="12047">+CONCATENATE(QUX36,QUZ36)</f>
        <v>#REF!</v>
      </c>
      <c r="QUX36" s="273" t="e">
        <f t="shared" ref="QUX36" si="12048">+CONCATENATE(QUY36,QVA36)</f>
        <v>#REF!</v>
      </c>
      <c r="QUY36" s="273" t="e">
        <f t="shared" ref="QUY36" si="12049">+CONCATENATE(QUZ36,QVB36)</f>
        <v>#REF!</v>
      </c>
      <c r="QUZ36" s="273" t="e">
        <f t="shared" ref="QUZ36" si="12050">+CONCATENATE(QVA36,QVC36)</f>
        <v>#REF!</v>
      </c>
      <c r="QVA36" s="273" t="e">
        <f t="shared" ref="QVA36" si="12051">+CONCATENATE(QVB36,QVD36)</f>
        <v>#REF!</v>
      </c>
      <c r="QVB36" s="273" t="e">
        <f t="shared" ref="QVB36" si="12052">+CONCATENATE(QVC36,QVE36)</f>
        <v>#REF!</v>
      </c>
      <c r="QVC36" s="273" t="e">
        <f t="shared" ref="QVC36" si="12053">+CONCATENATE(QVD36,QVF36)</f>
        <v>#REF!</v>
      </c>
      <c r="QVD36" s="273" t="e">
        <f t="shared" ref="QVD36" si="12054">+CONCATENATE(QVE36,QVG36)</f>
        <v>#REF!</v>
      </c>
      <c r="QVE36" s="273" t="e">
        <f t="shared" ref="QVE36" si="12055">+CONCATENATE(QVF36,QVH36)</f>
        <v>#REF!</v>
      </c>
      <c r="QVF36" s="273" t="e">
        <f t="shared" ref="QVF36" si="12056">+CONCATENATE(QVG36,QVI36)</f>
        <v>#REF!</v>
      </c>
      <c r="QVG36" s="273" t="e">
        <f t="shared" ref="QVG36" si="12057">+CONCATENATE(QVH36,QVJ36)</f>
        <v>#REF!</v>
      </c>
      <c r="QVH36" s="273" t="e">
        <f t="shared" ref="QVH36" si="12058">+CONCATENATE(QVI36,QVK36)</f>
        <v>#REF!</v>
      </c>
      <c r="QVI36" s="273" t="e">
        <f t="shared" ref="QVI36" si="12059">+CONCATENATE(QVJ36,QVL36)</f>
        <v>#REF!</v>
      </c>
      <c r="QVJ36" s="273" t="e">
        <f t="shared" ref="QVJ36" si="12060">+CONCATENATE(QVK36,QVM36)</f>
        <v>#REF!</v>
      </c>
      <c r="QVK36" s="273" t="e">
        <f t="shared" ref="QVK36" si="12061">+CONCATENATE(QVL36,QVN36)</f>
        <v>#REF!</v>
      </c>
      <c r="QVL36" s="273" t="e">
        <f t="shared" ref="QVL36" si="12062">+CONCATENATE(QVM36,QVO36)</f>
        <v>#REF!</v>
      </c>
      <c r="QVM36" s="273" t="e">
        <f t="shared" ref="QVM36" si="12063">+CONCATENATE(QVN36,QVP36)</f>
        <v>#REF!</v>
      </c>
      <c r="QVN36" s="273" t="e">
        <f t="shared" ref="QVN36" si="12064">+CONCATENATE(QVO36,QVQ36)</f>
        <v>#REF!</v>
      </c>
      <c r="QVO36" s="273" t="e">
        <f t="shared" ref="QVO36" si="12065">+CONCATENATE(QVP36,QVR36)</f>
        <v>#REF!</v>
      </c>
      <c r="QVP36" s="273" t="e">
        <f t="shared" ref="QVP36" si="12066">+CONCATENATE(QVQ36,QVS36)</f>
        <v>#REF!</v>
      </c>
      <c r="QVQ36" s="273" t="e">
        <f t="shared" ref="QVQ36" si="12067">+CONCATENATE(QVR36,QVT36)</f>
        <v>#REF!</v>
      </c>
      <c r="QVR36" s="273" t="e">
        <f t="shared" ref="QVR36" si="12068">+CONCATENATE(QVS36,QVU36)</f>
        <v>#REF!</v>
      </c>
      <c r="QVS36" s="273" t="e">
        <f t="shared" ref="QVS36" si="12069">+CONCATENATE(QVT36,QVV36)</f>
        <v>#REF!</v>
      </c>
      <c r="QVT36" s="273" t="e">
        <f t="shared" ref="QVT36" si="12070">+CONCATENATE(QVU36,QVW36)</f>
        <v>#REF!</v>
      </c>
      <c r="QVU36" s="273" t="e">
        <f t="shared" ref="QVU36" si="12071">+CONCATENATE(QVV36,QVX36)</f>
        <v>#REF!</v>
      </c>
      <c r="QVV36" s="273" t="e">
        <f t="shared" ref="QVV36" si="12072">+CONCATENATE(QVW36,QVY36)</f>
        <v>#REF!</v>
      </c>
      <c r="QVW36" s="273" t="e">
        <f t="shared" ref="QVW36" si="12073">+CONCATENATE(QVX36,QVZ36)</f>
        <v>#REF!</v>
      </c>
      <c r="QVX36" s="273" t="e">
        <f t="shared" ref="QVX36" si="12074">+CONCATENATE(QVY36,QWA36)</f>
        <v>#REF!</v>
      </c>
      <c r="QVY36" s="273" t="e">
        <f t="shared" ref="QVY36" si="12075">+CONCATENATE(QVZ36,QWB36)</f>
        <v>#REF!</v>
      </c>
      <c r="QVZ36" s="273" t="e">
        <f t="shared" ref="QVZ36" si="12076">+CONCATENATE(QWA36,QWC36)</f>
        <v>#REF!</v>
      </c>
      <c r="QWA36" s="273" t="e">
        <f t="shared" ref="QWA36" si="12077">+CONCATENATE(QWB36,QWD36)</f>
        <v>#REF!</v>
      </c>
      <c r="QWB36" s="273" t="e">
        <f t="shared" ref="QWB36" si="12078">+CONCATENATE(QWC36,QWE36)</f>
        <v>#REF!</v>
      </c>
      <c r="QWC36" s="273" t="e">
        <f t="shared" ref="QWC36" si="12079">+CONCATENATE(QWD36,QWF36)</f>
        <v>#REF!</v>
      </c>
      <c r="QWD36" s="273" t="e">
        <f t="shared" ref="QWD36" si="12080">+CONCATENATE(QWE36,QWG36)</f>
        <v>#REF!</v>
      </c>
      <c r="QWE36" s="273" t="e">
        <f t="shared" ref="QWE36" si="12081">+CONCATENATE(QWF36,QWH36)</f>
        <v>#REF!</v>
      </c>
      <c r="QWF36" s="273" t="e">
        <f t="shared" ref="QWF36" si="12082">+CONCATENATE(QWG36,QWI36)</f>
        <v>#REF!</v>
      </c>
      <c r="QWG36" s="273" t="e">
        <f t="shared" ref="QWG36" si="12083">+CONCATENATE(QWH36,QWJ36)</f>
        <v>#REF!</v>
      </c>
      <c r="QWH36" s="273" t="e">
        <f t="shared" ref="QWH36" si="12084">+CONCATENATE(QWI36,QWK36)</f>
        <v>#REF!</v>
      </c>
      <c r="QWI36" s="273" t="e">
        <f t="shared" ref="QWI36" si="12085">+CONCATENATE(QWJ36,QWL36)</f>
        <v>#REF!</v>
      </c>
      <c r="QWJ36" s="273" t="e">
        <f t="shared" ref="QWJ36" si="12086">+CONCATENATE(QWK36,QWM36)</f>
        <v>#REF!</v>
      </c>
      <c r="QWK36" s="273" t="e">
        <f t="shared" ref="QWK36" si="12087">+CONCATENATE(QWL36,QWN36)</f>
        <v>#REF!</v>
      </c>
      <c r="QWL36" s="273" t="e">
        <f t="shared" ref="QWL36" si="12088">+CONCATENATE(QWM36,QWO36)</f>
        <v>#REF!</v>
      </c>
      <c r="QWM36" s="273" t="e">
        <f t="shared" ref="QWM36" si="12089">+CONCATENATE(QWN36,QWP36)</f>
        <v>#REF!</v>
      </c>
      <c r="QWN36" s="273" t="e">
        <f t="shared" ref="QWN36" si="12090">+CONCATENATE(QWO36,QWQ36)</f>
        <v>#REF!</v>
      </c>
      <c r="QWO36" s="273" t="e">
        <f t="shared" ref="QWO36" si="12091">+CONCATENATE(QWP36,QWR36)</f>
        <v>#REF!</v>
      </c>
      <c r="QWP36" s="273" t="e">
        <f t="shared" ref="QWP36" si="12092">+CONCATENATE(QWQ36,QWS36)</f>
        <v>#REF!</v>
      </c>
      <c r="QWQ36" s="273" t="e">
        <f t="shared" ref="QWQ36" si="12093">+CONCATENATE(QWR36,QWT36)</f>
        <v>#REF!</v>
      </c>
      <c r="QWR36" s="273" t="e">
        <f t="shared" ref="QWR36" si="12094">+CONCATENATE(QWS36,QWU36)</f>
        <v>#REF!</v>
      </c>
      <c r="QWS36" s="273" t="e">
        <f t="shared" ref="QWS36" si="12095">+CONCATENATE(QWT36,QWV36)</f>
        <v>#REF!</v>
      </c>
      <c r="QWT36" s="273" t="e">
        <f t="shared" ref="QWT36" si="12096">+CONCATENATE(QWU36,QWW36)</f>
        <v>#REF!</v>
      </c>
      <c r="QWU36" s="273" t="e">
        <f t="shared" ref="QWU36" si="12097">+CONCATENATE(QWV36,QWX36)</f>
        <v>#REF!</v>
      </c>
      <c r="QWV36" s="273" t="e">
        <f t="shared" ref="QWV36" si="12098">+CONCATENATE(QWW36,QWY36)</f>
        <v>#REF!</v>
      </c>
      <c r="QWW36" s="273" t="e">
        <f t="shared" ref="QWW36" si="12099">+CONCATENATE(QWX36,QWZ36)</f>
        <v>#REF!</v>
      </c>
      <c r="QWX36" s="273" t="e">
        <f t="shared" ref="QWX36" si="12100">+CONCATENATE(QWY36,QXA36)</f>
        <v>#REF!</v>
      </c>
      <c r="QWY36" s="273" t="e">
        <f t="shared" ref="QWY36" si="12101">+CONCATENATE(QWZ36,QXB36)</f>
        <v>#REF!</v>
      </c>
      <c r="QWZ36" s="273" t="e">
        <f t="shared" ref="QWZ36" si="12102">+CONCATENATE(QXA36,QXC36)</f>
        <v>#REF!</v>
      </c>
      <c r="QXA36" s="273" t="e">
        <f t="shared" ref="QXA36" si="12103">+CONCATENATE(QXB36,QXD36)</f>
        <v>#REF!</v>
      </c>
      <c r="QXB36" s="273" t="e">
        <f t="shared" ref="QXB36" si="12104">+CONCATENATE(QXC36,QXE36)</f>
        <v>#REF!</v>
      </c>
      <c r="QXC36" s="273" t="e">
        <f t="shared" ref="QXC36" si="12105">+CONCATENATE(QXD36,QXF36)</f>
        <v>#REF!</v>
      </c>
      <c r="QXD36" s="273" t="e">
        <f t="shared" ref="QXD36" si="12106">+CONCATENATE(QXE36,QXG36)</f>
        <v>#REF!</v>
      </c>
      <c r="QXE36" s="273" t="e">
        <f t="shared" ref="QXE36" si="12107">+CONCATENATE(QXF36,QXH36)</f>
        <v>#REF!</v>
      </c>
      <c r="QXF36" s="273" t="e">
        <f t="shared" ref="QXF36" si="12108">+CONCATENATE(QXG36,QXI36)</f>
        <v>#REF!</v>
      </c>
      <c r="QXG36" s="273" t="e">
        <f t="shared" ref="QXG36" si="12109">+CONCATENATE(QXH36,QXJ36)</f>
        <v>#REF!</v>
      </c>
      <c r="QXH36" s="273" t="e">
        <f t="shared" ref="QXH36" si="12110">+CONCATENATE(QXI36,QXK36)</f>
        <v>#REF!</v>
      </c>
      <c r="QXI36" s="273" t="e">
        <f t="shared" ref="QXI36" si="12111">+CONCATENATE(QXJ36,QXL36)</f>
        <v>#REF!</v>
      </c>
      <c r="QXJ36" s="273" t="e">
        <f t="shared" ref="QXJ36" si="12112">+CONCATENATE(QXK36,QXM36)</f>
        <v>#REF!</v>
      </c>
      <c r="QXK36" s="273" t="e">
        <f t="shared" ref="QXK36" si="12113">+CONCATENATE(QXL36,QXN36)</f>
        <v>#REF!</v>
      </c>
      <c r="QXL36" s="273" t="e">
        <f t="shared" ref="QXL36" si="12114">+CONCATENATE(QXM36,QXO36)</f>
        <v>#REF!</v>
      </c>
      <c r="QXM36" s="273" t="e">
        <f t="shared" ref="QXM36" si="12115">+CONCATENATE(QXN36,QXP36)</f>
        <v>#REF!</v>
      </c>
      <c r="QXN36" s="273" t="e">
        <f t="shared" ref="QXN36" si="12116">+CONCATENATE(QXO36,QXQ36)</f>
        <v>#REF!</v>
      </c>
      <c r="QXO36" s="273" t="e">
        <f t="shared" ref="QXO36" si="12117">+CONCATENATE(QXP36,QXR36)</f>
        <v>#REF!</v>
      </c>
      <c r="QXP36" s="273" t="e">
        <f t="shared" ref="QXP36" si="12118">+CONCATENATE(QXQ36,QXS36)</f>
        <v>#REF!</v>
      </c>
      <c r="QXQ36" s="273" t="e">
        <f t="shared" ref="QXQ36" si="12119">+CONCATENATE(QXR36,QXT36)</f>
        <v>#REF!</v>
      </c>
      <c r="QXR36" s="273" t="e">
        <f t="shared" ref="QXR36" si="12120">+CONCATENATE(QXS36,QXU36)</f>
        <v>#REF!</v>
      </c>
      <c r="QXS36" s="273" t="e">
        <f t="shared" ref="QXS36" si="12121">+CONCATENATE(QXT36,QXV36)</f>
        <v>#REF!</v>
      </c>
      <c r="QXT36" s="273" t="e">
        <f t="shared" ref="QXT36" si="12122">+CONCATENATE(QXU36,QXW36)</f>
        <v>#REF!</v>
      </c>
      <c r="QXU36" s="273" t="e">
        <f t="shared" ref="QXU36" si="12123">+CONCATENATE(QXV36,QXX36)</f>
        <v>#REF!</v>
      </c>
      <c r="QXV36" s="273" t="e">
        <f t="shared" ref="QXV36" si="12124">+CONCATENATE(QXW36,QXY36)</f>
        <v>#REF!</v>
      </c>
      <c r="QXW36" s="273" t="e">
        <f t="shared" ref="QXW36" si="12125">+CONCATENATE(QXX36,QXZ36)</f>
        <v>#REF!</v>
      </c>
      <c r="QXX36" s="273" t="e">
        <f t="shared" ref="QXX36" si="12126">+CONCATENATE(QXY36,QYA36)</f>
        <v>#REF!</v>
      </c>
      <c r="QXY36" s="273" t="e">
        <f t="shared" ref="QXY36" si="12127">+CONCATENATE(QXZ36,QYB36)</f>
        <v>#REF!</v>
      </c>
      <c r="QXZ36" s="273" t="e">
        <f t="shared" ref="QXZ36" si="12128">+CONCATENATE(QYA36,QYC36)</f>
        <v>#REF!</v>
      </c>
      <c r="QYA36" s="273" t="e">
        <f t="shared" ref="QYA36" si="12129">+CONCATENATE(QYB36,QYD36)</f>
        <v>#REF!</v>
      </c>
      <c r="QYB36" s="273" t="e">
        <f t="shared" ref="QYB36" si="12130">+CONCATENATE(QYC36,QYE36)</f>
        <v>#REF!</v>
      </c>
      <c r="QYC36" s="273" t="e">
        <f t="shared" ref="QYC36" si="12131">+CONCATENATE(QYD36,QYF36)</f>
        <v>#REF!</v>
      </c>
      <c r="QYD36" s="273" t="e">
        <f t="shared" ref="QYD36" si="12132">+CONCATENATE(QYE36,QYG36)</f>
        <v>#REF!</v>
      </c>
      <c r="QYE36" s="273" t="e">
        <f t="shared" ref="QYE36" si="12133">+CONCATENATE(QYF36,QYH36)</f>
        <v>#REF!</v>
      </c>
      <c r="QYF36" s="273" t="e">
        <f t="shared" ref="QYF36" si="12134">+CONCATENATE(QYG36,QYI36)</f>
        <v>#REF!</v>
      </c>
      <c r="QYG36" s="273" t="e">
        <f t="shared" ref="QYG36" si="12135">+CONCATENATE(QYH36,QYJ36)</f>
        <v>#REF!</v>
      </c>
      <c r="QYH36" s="273" t="e">
        <f t="shared" ref="QYH36" si="12136">+CONCATENATE(QYI36,QYK36)</f>
        <v>#REF!</v>
      </c>
      <c r="QYI36" s="273" t="e">
        <f t="shared" ref="QYI36" si="12137">+CONCATENATE(QYJ36,QYL36)</f>
        <v>#REF!</v>
      </c>
      <c r="QYJ36" s="273" t="e">
        <f t="shared" ref="QYJ36" si="12138">+CONCATENATE(QYK36,QYM36)</f>
        <v>#REF!</v>
      </c>
      <c r="QYK36" s="273" t="e">
        <f t="shared" ref="QYK36" si="12139">+CONCATENATE(QYL36,QYN36)</f>
        <v>#REF!</v>
      </c>
      <c r="QYL36" s="273" t="e">
        <f t="shared" ref="QYL36" si="12140">+CONCATENATE(QYM36,QYO36)</f>
        <v>#REF!</v>
      </c>
      <c r="QYM36" s="273" t="e">
        <f t="shared" ref="QYM36" si="12141">+CONCATENATE(QYN36,QYP36)</f>
        <v>#REF!</v>
      </c>
      <c r="QYN36" s="273" t="e">
        <f t="shared" ref="QYN36" si="12142">+CONCATENATE(QYO36,QYQ36)</f>
        <v>#REF!</v>
      </c>
      <c r="QYO36" s="273" t="e">
        <f t="shared" ref="QYO36" si="12143">+CONCATENATE(QYP36,QYR36)</f>
        <v>#REF!</v>
      </c>
      <c r="QYP36" s="273" t="e">
        <f t="shared" ref="QYP36" si="12144">+CONCATENATE(QYQ36,QYS36)</f>
        <v>#REF!</v>
      </c>
      <c r="QYQ36" s="273" t="e">
        <f t="shared" ref="QYQ36" si="12145">+CONCATENATE(QYR36,QYT36)</f>
        <v>#REF!</v>
      </c>
      <c r="QYR36" s="273" t="e">
        <f t="shared" ref="QYR36" si="12146">+CONCATENATE(QYS36,QYU36)</f>
        <v>#REF!</v>
      </c>
      <c r="QYS36" s="273" t="e">
        <f t="shared" ref="QYS36" si="12147">+CONCATENATE(QYT36,QYV36)</f>
        <v>#REF!</v>
      </c>
      <c r="QYT36" s="273" t="e">
        <f t="shared" ref="QYT36" si="12148">+CONCATENATE(QYU36,QYW36)</f>
        <v>#REF!</v>
      </c>
      <c r="QYU36" s="273" t="e">
        <f t="shared" ref="QYU36" si="12149">+CONCATENATE(QYV36,QYX36)</f>
        <v>#REF!</v>
      </c>
      <c r="QYV36" s="273" t="e">
        <f t="shared" ref="QYV36" si="12150">+CONCATENATE(QYW36,QYY36)</f>
        <v>#REF!</v>
      </c>
      <c r="QYW36" s="273" t="e">
        <f t="shared" ref="QYW36" si="12151">+CONCATENATE(QYX36,QYZ36)</f>
        <v>#REF!</v>
      </c>
      <c r="QYX36" s="273" t="e">
        <f t="shared" ref="QYX36" si="12152">+CONCATENATE(QYY36,QZA36)</f>
        <v>#REF!</v>
      </c>
      <c r="QYY36" s="273" t="e">
        <f t="shared" ref="QYY36" si="12153">+CONCATENATE(QYZ36,QZB36)</f>
        <v>#REF!</v>
      </c>
      <c r="QYZ36" s="273" t="e">
        <f t="shared" ref="QYZ36" si="12154">+CONCATENATE(QZA36,QZC36)</f>
        <v>#REF!</v>
      </c>
      <c r="QZA36" s="273" t="e">
        <f t="shared" ref="QZA36" si="12155">+CONCATENATE(QZB36,QZD36)</f>
        <v>#REF!</v>
      </c>
      <c r="QZB36" s="273" t="e">
        <f t="shared" ref="QZB36" si="12156">+CONCATENATE(QZC36,QZE36)</f>
        <v>#REF!</v>
      </c>
      <c r="QZC36" s="273" t="e">
        <f t="shared" ref="QZC36" si="12157">+CONCATENATE(QZD36,QZF36)</f>
        <v>#REF!</v>
      </c>
      <c r="QZD36" s="273" t="e">
        <f t="shared" ref="QZD36" si="12158">+CONCATENATE(QZE36,QZG36)</f>
        <v>#REF!</v>
      </c>
      <c r="QZE36" s="273" t="e">
        <f t="shared" ref="QZE36" si="12159">+CONCATENATE(QZF36,QZH36)</f>
        <v>#REF!</v>
      </c>
      <c r="QZF36" s="273" t="e">
        <f t="shared" ref="QZF36" si="12160">+CONCATENATE(QZG36,QZI36)</f>
        <v>#REF!</v>
      </c>
      <c r="QZG36" s="273" t="e">
        <f t="shared" ref="QZG36" si="12161">+CONCATENATE(QZH36,QZJ36)</f>
        <v>#REF!</v>
      </c>
      <c r="QZH36" s="273" t="e">
        <f t="shared" ref="QZH36" si="12162">+CONCATENATE(QZI36,QZK36)</f>
        <v>#REF!</v>
      </c>
      <c r="QZI36" s="273" t="e">
        <f t="shared" ref="QZI36" si="12163">+CONCATENATE(QZJ36,QZL36)</f>
        <v>#REF!</v>
      </c>
      <c r="QZJ36" s="273" t="e">
        <f t="shared" ref="QZJ36" si="12164">+CONCATENATE(QZK36,QZM36)</f>
        <v>#REF!</v>
      </c>
      <c r="QZK36" s="273" t="e">
        <f t="shared" ref="QZK36" si="12165">+CONCATENATE(QZL36,QZN36)</f>
        <v>#REF!</v>
      </c>
      <c r="QZL36" s="273" t="e">
        <f t="shared" ref="QZL36" si="12166">+CONCATENATE(QZM36,QZO36)</f>
        <v>#REF!</v>
      </c>
      <c r="QZM36" s="273" t="e">
        <f t="shared" ref="QZM36" si="12167">+CONCATENATE(QZN36,QZP36)</f>
        <v>#REF!</v>
      </c>
      <c r="QZN36" s="273" t="e">
        <f t="shared" ref="QZN36" si="12168">+CONCATENATE(QZO36,QZQ36)</f>
        <v>#REF!</v>
      </c>
      <c r="QZO36" s="273" t="e">
        <f t="shared" ref="QZO36" si="12169">+CONCATENATE(QZP36,QZR36)</f>
        <v>#REF!</v>
      </c>
      <c r="QZP36" s="273" t="e">
        <f t="shared" ref="QZP36" si="12170">+CONCATENATE(QZQ36,QZS36)</f>
        <v>#REF!</v>
      </c>
      <c r="QZQ36" s="273" t="e">
        <f t="shared" ref="QZQ36" si="12171">+CONCATENATE(QZR36,QZT36)</f>
        <v>#REF!</v>
      </c>
      <c r="QZR36" s="273" t="e">
        <f t="shared" ref="QZR36" si="12172">+CONCATENATE(QZS36,QZU36)</f>
        <v>#REF!</v>
      </c>
      <c r="QZS36" s="273" t="e">
        <f t="shared" ref="QZS36" si="12173">+CONCATENATE(QZT36,QZV36)</f>
        <v>#REF!</v>
      </c>
      <c r="QZT36" s="273" t="e">
        <f t="shared" ref="QZT36" si="12174">+CONCATENATE(QZU36,QZW36)</f>
        <v>#REF!</v>
      </c>
      <c r="QZU36" s="273" t="e">
        <f t="shared" ref="QZU36" si="12175">+CONCATENATE(QZV36,QZX36)</f>
        <v>#REF!</v>
      </c>
      <c r="QZV36" s="273" t="e">
        <f t="shared" ref="QZV36" si="12176">+CONCATENATE(QZW36,QZY36)</f>
        <v>#REF!</v>
      </c>
      <c r="QZW36" s="273" t="e">
        <f t="shared" ref="QZW36" si="12177">+CONCATENATE(QZX36,QZZ36)</f>
        <v>#REF!</v>
      </c>
      <c r="QZX36" s="273" t="e">
        <f t="shared" ref="QZX36" si="12178">+CONCATENATE(QZY36,RAA36)</f>
        <v>#REF!</v>
      </c>
      <c r="QZY36" s="273" t="e">
        <f t="shared" ref="QZY36" si="12179">+CONCATENATE(QZZ36,RAB36)</f>
        <v>#REF!</v>
      </c>
      <c r="QZZ36" s="273" t="e">
        <f t="shared" ref="QZZ36" si="12180">+CONCATENATE(RAA36,RAC36)</f>
        <v>#REF!</v>
      </c>
      <c r="RAA36" s="273" t="e">
        <f t="shared" ref="RAA36" si="12181">+CONCATENATE(RAB36,RAD36)</f>
        <v>#REF!</v>
      </c>
      <c r="RAB36" s="273" t="e">
        <f t="shared" ref="RAB36" si="12182">+CONCATENATE(RAC36,RAE36)</f>
        <v>#REF!</v>
      </c>
      <c r="RAC36" s="273" t="e">
        <f t="shared" ref="RAC36" si="12183">+CONCATENATE(RAD36,RAF36)</f>
        <v>#REF!</v>
      </c>
      <c r="RAD36" s="273" t="e">
        <f t="shared" ref="RAD36" si="12184">+CONCATENATE(RAE36,RAG36)</f>
        <v>#REF!</v>
      </c>
      <c r="RAE36" s="273" t="e">
        <f t="shared" ref="RAE36" si="12185">+CONCATENATE(RAF36,RAH36)</f>
        <v>#REF!</v>
      </c>
      <c r="RAF36" s="273" t="e">
        <f t="shared" ref="RAF36" si="12186">+CONCATENATE(RAG36,RAI36)</f>
        <v>#REF!</v>
      </c>
      <c r="RAG36" s="273" t="e">
        <f t="shared" ref="RAG36" si="12187">+CONCATENATE(RAH36,RAJ36)</f>
        <v>#REF!</v>
      </c>
      <c r="RAH36" s="273" t="e">
        <f t="shared" ref="RAH36" si="12188">+CONCATENATE(RAI36,RAK36)</f>
        <v>#REF!</v>
      </c>
      <c r="RAI36" s="273" t="e">
        <f t="shared" ref="RAI36" si="12189">+CONCATENATE(RAJ36,RAL36)</f>
        <v>#REF!</v>
      </c>
      <c r="RAJ36" s="273" t="e">
        <f t="shared" ref="RAJ36" si="12190">+CONCATENATE(RAK36,RAM36)</f>
        <v>#REF!</v>
      </c>
      <c r="RAK36" s="273" t="e">
        <f t="shared" ref="RAK36" si="12191">+CONCATENATE(RAL36,RAN36)</f>
        <v>#REF!</v>
      </c>
      <c r="RAL36" s="273" t="e">
        <f t="shared" ref="RAL36" si="12192">+CONCATENATE(RAM36,RAO36)</f>
        <v>#REF!</v>
      </c>
      <c r="RAM36" s="273" t="e">
        <f t="shared" ref="RAM36" si="12193">+CONCATENATE(RAN36,RAP36)</f>
        <v>#REF!</v>
      </c>
      <c r="RAN36" s="273" t="e">
        <f t="shared" ref="RAN36" si="12194">+CONCATENATE(RAO36,RAQ36)</f>
        <v>#REF!</v>
      </c>
      <c r="RAO36" s="273" t="e">
        <f t="shared" ref="RAO36" si="12195">+CONCATENATE(RAP36,RAR36)</f>
        <v>#REF!</v>
      </c>
      <c r="RAP36" s="273" t="e">
        <f t="shared" ref="RAP36" si="12196">+CONCATENATE(RAQ36,RAS36)</f>
        <v>#REF!</v>
      </c>
      <c r="RAQ36" s="273" t="e">
        <f t="shared" ref="RAQ36" si="12197">+CONCATENATE(RAR36,RAT36)</f>
        <v>#REF!</v>
      </c>
      <c r="RAR36" s="273" t="e">
        <f t="shared" ref="RAR36" si="12198">+CONCATENATE(RAS36,RAU36)</f>
        <v>#REF!</v>
      </c>
      <c r="RAS36" s="273" t="e">
        <f t="shared" ref="RAS36" si="12199">+CONCATENATE(RAT36,RAV36)</f>
        <v>#REF!</v>
      </c>
      <c r="RAT36" s="273" t="e">
        <f t="shared" ref="RAT36" si="12200">+CONCATENATE(RAU36,RAW36)</f>
        <v>#REF!</v>
      </c>
      <c r="RAU36" s="273" t="e">
        <f t="shared" ref="RAU36" si="12201">+CONCATENATE(RAV36,RAX36)</f>
        <v>#REF!</v>
      </c>
      <c r="RAV36" s="273" t="e">
        <f t="shared" ref="RAV36" si="12202">+CONCATENATE(RAW36,RAY36)</f>
        <v>#REF!</v>
      </c>
      <c r="RAW36" s="273" t="e">
        <f t="shared" ref="RAW36" si="12203">+CONCATENATE(RAX36,RAZ36)</f>
        <v>#REF!</v>
      </c>
      <c r="RAX36" s="273" t="e">
        <f t="shared" ref="RAX36" si="12204">+CONCATENATE(RAY36,RBA36)</f>
        <v>#REF!</v>
      </c>
      <c r="RAY36" s="273" t="e">
        <f t="shared" ref="RAY36" si="12205">+CONCATENATE(RAZ36,RBB36)</f>
        <v>#REF!</v>
      </c>
      <c r="RAZ36" s="273" t="e">
        <f t="shared" ref="RAZ36" si="12206">+CONCATENATE(RBA36,RBC36)</f>
        <v>#REF!</v>
      </c>
      <c r="RBA36" s="273" t="e">
        <f t="shared" ref="RBA36" si="12207">+CONCATENATE(RBB36,RBD36)</f>
        <v>#REF!</v>
      </c>
      <c r="RBB36" s="273" t="e">
        <f t="shared" ref="RBB36" si="12208">+CONCATENATE(RBC36,RBE36)</f>
        <v>#REF!</v>
      </c>
      <c r="RBC36" s="273" t="e">
        <f t="shared" ref="RBC36" si="12209">+CONCATENATE(RBD36,RBF36)</f>
        <v>#REF!</v>
      </c>
      <c r="RBD36" s="273" t="e">
        <f t="shared" ref="RBD36" si="12210">+CONCATENATE(RBE36,RBG36)</f>
        <v>#REF!</v>
      </c>
      <c r="RBE36" s="273" t="e">
        <f t="shared" ref="RBE36" si="12211">+CONCATENATE(RBF36,RBH36)</f>
        <v>#REF!</v>
      </c>
      <c r="RBF36" s="273" t="e">
        <f t="shared" ref="RBF36" si="12212">+CONCATENATE(RBG36,RBI36)</f>
        <v>#REF!</v>
      </c>
      <c r="RBG36" s="273" t="e">
        <f t="shared" ref="RBG36" si="12213">+CONCATENATE(RBH36,RBJ36)</f>
        <v>#REF!</v>
      </c>
      <c r="RBH36" s="273" t="e">
        <f t="shared" ref="RBH36" si="12214">+CONCATENATE(RBI36,RBK36)</f>
        <v>#REF!</v>
      </c>
      <c r="RBI36" s="273" t="e">
        <f t="shared" ref="RBI36" si="12215">+CONCATENATE(RBJ36,RBL36)</f>
        <v>#REF!</v>
      </c>
      <c r="RBJ36" s="273" t="e">
        <f t="shared" ref="RBJ36" si="12216">+CONCATENATE(RBK36,RBM36)</f>
        <v>#REF!</v>
      </c>
      <c r="RBK36" s="273" t="e">
        <f t="shared" ref="RBK36" si="12217">+CONCATENATE(RBL36,RBN36)</f>
        <v>#REF!</v>
      </c>
      <c r="RBL36" s="273" t="e">
        <f t="shared" ref="RBL36" si="12218">+CONCATENATE(RBM36,RBO36)</f>
        <v>#REF!</v>
      </c>
      <c r="RBM36" s="273" t="e">
        <f t="shared" ref="RBM36" si="12219">+CONCATENATE(RBN36,RBP36)</f>
        <v>#REF!</v>
      </c>
      <c r="RBN36" s="273" t="e">
        <f t="shared" ref="RBN36" si="12220">+CONCATENATE(RBO36,RBQ36)</f>
        <v>#REF!</v>
      </c>
      <c r="RBO36" s="273" t="e">
        <f t="shared" ref="RBO36" si="12221">+CONCATENATE(RBP36,RBR36)</f>
        <v>#REF!</v>
      </c>
      <c r="RBP36" s="273" t="e">
        <f t="shared" ref="RBP36" si="12222">+CONCATENATE(RBQ36,RBS36)</f>
        <v>#REF!</v>
      </c>
      <c r="RBQ36" s="273" t="e">
        <f t="shared" ref="RBQ36" si="12223">+CONCATENATE(RBR36,RBT36)</f>
        <v>#REF!</v>
      </c>
      <c r="RBR36" s="273" t="e">
        <f t="shared" ref="RBR36" si="12224">+CONCATENATE(RBS36,RBU36)</f>
        <v>#REF!</v>
      </c>
      <c r="RBS36" s="273" t="e">
        <f t="shared" ref="RBS36" si="12225">+CONCATENATE(RBT36,RBV36)</f>
        <v>#REF!</v>
      </c>
      <c r="RBT36" s="273" t="e">
        <f t="shared" ref="RBT36" si="12226">+CONCATENATE(RBU36,RBW36)</f>
        <v>#REF!</v>
      </c>
      <c r="RBU36" s="273" t="e">
        <f t="shared" ref="RBU36" si="12227">+CONCATENATE(RBV36,RBX36)</f>
        <v>#REF!</v>
      </c>
      <c r="RBV36" s="273" t="e">
        <f t="shared" ref="RBV36" si="12228">+CONCATENATE(RBW36,RBY36)</f>
        <v>#REF!</v>
      </c>
      <c r="RBW36" s="273" t="e">
        <f t="shared" ref="RBW36" si="12229">+CONCATENATE(RBX36,RBZ36)</f>
        <v>#REF!</v>
      </c>
      <c r="RBX36" s="273" t="e">
        <f t="shared" ref="RBX36" si="12230">+CONCATENATE(RBY36,RCA36)</f>
        <v>#REF!</v>
      </c>
      <c r="RBY36" s="273" t="e">
        <f t="shared" ref="RBY36" si="12231">+CONCATENATE(RBZ36,RCB36)</f>
        <v>#REF!</v>
      </c>
      <c r="RBZ36" s="273" t="e">
        <f t="shared" ref="RBZ36" si="12232">+CONCATENATE(RCA36,RCC36)</f>
        <v>#REF!</v>
      </c>
      <c r="RCA36" s="273" t="e">
        <f t="shared" ref="RCA36" si="12233">+CONCATENATE(RCB36,RCD36)</f>
        <v>#REF!</v>
      </c>
      <c r="RCB36" s="273" t="e">
        <f t="shared" ref="RCB36" si="12234">+CONCATENATE(RCC36,RCE36)</f>
        <v>#REF!</v>
      </c>
      <c r="RCC36" s="273" t="e">
        <f t="shared" ref="RCC36" si="12235">+CONCATENATE(RCD36,RCF36)</f>
        <v>#REF!</v>
      </c>
      <c r="RCD36" s="273" t="e">
        <f t="shared" ref="RCD36" si="12236">+CONCATENATE(RCE36,RCG36)</f>
        <v>#REF!</v>
      </c>
      <c r="RCE36" s="273" t="e">
        <f t="shared" ref="RCE36" si="12237">+CONCATENATE(RCF36,RCH36)</f>
        <v>#REF!</v>
      </c>
      <c r="RCF36" s="273" t="e">
        <f t="shared" ref="RCF36" si="12238">+CONCATENATE(RCG36,RCI36)</f>
        <v>#REF!</v>
      </c>
      <c r="RCG36" s="273" t="e">
        <f t="shared" ref="RCG36" si="12239">+CONCATENATE(RCH36,RCJ36)</f>
        <v>#REF!</v>
      </c>
      <c r="RCH36" s="273" t="e">
        <f t="shared" ref="RCH36" si="12240">+CONCATENATE(RCI36,RCK36)</f>
        <v>#REF!</v>
      </c>
      <c r="RCI36" s="273" t="e">
        <f t="shared" ref="RCI36" si="12241">+CONCATENATE(RCJ36,RCL36)</f>
        <v>#REF!</v>
      </c>
      <c r="RCJ36" s="273" t="e">
        <f t="shared" ref="RCJ36" si="12242">+CONCATENATE(RCK36,RCM36)</f>
        <v>#REF!</v>
      </c>
      <c r="RCK36" s="273" t="e">
        <f t="shared" ref="RCK36" si="12243">+CONCATENATE(RCL36,RCN36)</f>
        <v>#REF!</v>
      </c>
      <c r="RCL36" s="273" t="e">
        <f t="shared" ref="RCL36" si="12244">+CONCATENATE(RCM36,RCO36)</f>
        <v>#REF!</v>
      </c>
      <c r="RCM36" s="273" t="e">
        <f t="shared" ref="RCM36" si="12245">+CONCATENATE(RCN36,RCP36)</f>
        <v>#REF!</v>
      </c>
      <c r="RCN36" s="273" t="e">
        <f t="shared" ref="RCN36" si="12246">+CONCATENATE(RCO36,RCQ36)</f>
        <v>#REF!</v>
      </c>
      <c r="RCO36" s="273" t="e">
        <f t="shared" ref="RCO36" si="12247">+CONCATENATE(RCP36,RCR36)</f>
        <v>#REF!</v>
      </c>
      <c r="RCP36" s="273" t="e">
        <f t="shared" ref="RCP36" si="12248">+CONCATENATE(RCQ36,RCS36)</f>
        <v>#REF!</v>
      </c>
      <c r="RCQ36" s="273" t="e">
        <f t="shared" ref="RCQ36" si="12249">+CONCATENATE(RCR36,RCT36)</f>
        <v>#REF!</v>
      </c>
      <c r="RCR36" s="273" t="e">
        <f t="shared" ref="RCR36" si="12250">+CONCATENATE(RCS36,RCU36)</f>
        <v>#REF!</v>
      </c>
      <c r="RCS36" s="273" t="e">
        <f t="shared" ref="RCS36" si="12251">+CONCATENATE(RCT36,RCV36)</f>
        <v>#REF!</v>
      </c>
      <c r="RCT36" s="273" t="e">
        <f t="shared" ref="RCT36" si="12252">+CONCATENATE(RCU36,RCW36)</f>
        <v>#REF!</v>
      </c>
      <c r="RCU36" s="273" t="e">
        <f t="shared" ref="RCU36" si="12253">+CONCATENATE(RCV36,RCX36)</f>
        <v>#REF!</v>
      </c>
      <c r="RCV36" s="273" t="e">
        <f t="shared" ref="RCV36" si="12254">+CONCATENATE(RCW36,RCY36)</f>
        <v>#REF!</v>
      </c>
      <c r="RCW36" s="273" t="e">
        <f t="shared" ref="RCW36" si="12255">+CONCATENATE(RCX36,RCZ36)</f>
        <v>#REF!</v>
      </c>
      <c r="RCX36" s="273" t="e">
        <f t="shared" ref="RCX36" si="12256">+CONCATENATE(RCY36,RDA36)</f>
        <v>#REF!</v>
      </c>
      <c r="RCY36" s="273" t="e">
        <f t="shared" ref="RCY36" si="12257">+CONCATENATE(RCZ36,RDB36)</f>
        <v>#REF!</v>
      </c>
      <c r="RCZ36" s="273" t="e">
        <f t="shared" ref="RCZ36" si="12258">+CONCATENATE(RDA36,RDC36)</f>
        <v>#REF!</v>
      </c>
      <c r="RDA36" s="273" t="e">
        <f t="shared" ref="RDA36" si="12259">+CONCATENATE(RDB36,RDD36)</f>
        <v>#REF!</v>
      </c>
      <c r="RDB36" s="273" t="e">
        <f t="shared" ref="RDB36" si="12260">+CONCATENATE(RDC36,RDE36)</f>
        <v>#REF!</v>
      </c>
      <c r="RDC36" s="273" t="e">
        <f t="shared" ref="RDC36" si="12261">+CONCATENATE(RDD36,RDF36)</f>
        <v>#REF!</v>
      </c>
      <c r="RDD36" s="273" t="e">
        <f t="shared" ref="RDD36" si="12262">+CONCATENATE(RDE36,RDG36)</f>
        <v>#REF!</v>
      </c>
      <c r="RDE36" s="273" t="e">
        <f t="shared" ref="RDE36" si="12263">+CONCATENATE(RDF36,RDH36)</f>
        <v>#REF!</v>
      </c>
      <c r="RDF36" s="273" t="e">
        <f t="shared" ref="RDF36" si="12264">+CONCATENATE(RDG36,RDI36)</f>
        <v>#REF!</v>
      </c>
      <c r="RDG36" s="273" t="e">
        <f t="shared" ref="RDG36" si="12265">+CONCATENATE(RDH36,RDJ36)</f>
        <v>#REF!</v>
      </c>
      <c r="RDH36" s="273" t="e">
        <f t="shared" ref="RDH36" si="12266">+CONCATENATE(RDI36,RDK36)</f>
        <v>#REF!</v>
      </c>
      <c r="RDI36" s="273" t="e">
        <f t="shared" ref="RDI36" si="12267">+CONCATENATE(RDJ36,RDL36)</f>
        <v>#REF!</v>
      </c>
      <c r="RDJ36" s="273" t="e">
        <f t="shared" ref="RDJ36" si="12268">+CONCATENATE(RDK36,RDM36)</f>
        <v>#REF!</v>
      </c>
      <c r="RDK36" s="273" t="e">
        <f t="shared" ref="RDK36" si="12269">+CONCATENATE(RDL36,RDN36)</f>
        <v>#REF!</v>
      </c>
      <c r="RDL36" s="273" t="e">
        <f t="shared" ref="RDL36" si="12270">+CONCATENATE(RDM36,RDO36)</f>
        <v>#REF!</v>
      </c>
      <c r="RDM36" s="273" t="e">
        <f t="shared" ref="RDM36" si="12271">+CONCATENATE(RDN36,RDP36)</f>
        <v>#REF!</v>
      </c>
      <c r="RDN36" s="273" t="e">
        <f t="shared" ref="RDN36" si="12272">+CONCATENATE(RDO36,RDQ36)</f>
        <v>#REF!</v>
      </c>
      <c r="RDO36" s="273" t="e">
        <f t="shared" ref="RDO36" si="12273">+CONCATENATE(RDP36,RDR36)</f>
        <v>#REF!</v>
      </c>
      <c r="RDP36" s="273" t="e">
        <f t="shared" ref="RDP36" si="12274">+CONCATENATE(RDQ36,RDS36)</f>
        <v>#REF!</v>
      </c>
      <c r="RDQ36" s="273" t="e">
        <f t="shared" ref="RDQ36" si="12275">+CONCATENATE(RDR36,RDT36)</f>
        <v>#REF!</v>
      </c>
      <c r="RDR36" s="273" t="e">
        <f t="shared" ref="RDR36" si="12276">+CONCATENATE(RDS36,RDU36)</f>
        <v>#REF!</v>
      </c>
      <c r="RDS36" s="273" t="e">
        <f t="shared" ref="RDS36" si="12277">+CONCATENATE(RDT36,RDV36)</f>
        <v>#REF!</v>
      </c>
      <c r="RDT36" s="273" t="e">
        <f t="shared" ref="RDT36" si="12278">+CONCATENATE(RDU36,RDW36)</f>
        <v>#REF!</v>
      </c>
      <c r="RDU36" s="273" t="e">
        <f t="shared" ref="RDU36" si="12279">+CONCATENATE(RDV36,RDX36)</f>
        <v>#REF!</v>
      </c>
      <c r="RDV36" s="273" t="e">
        <f t="shared" ref="RDV36" si="12280">+CONCATENATE(RDW36,RDY36)</f>
        <v>#REF!</v>
      </c>
      <c r="RDW36" s="273" t="e">
        <f t="shared" ref="RDW36" si="12281">+CONCATENATE(RDX36,RDZ36)</f>
        <v>#REF!</v>
      </c>
      <c r="RDX36" s="273" t="e">
        <f t="shared" ref="RDX36" si="12282">+CONCATENATE(RDY36,REA36)</f>
        <v>#REF!</v>
      </c>
      <c r="RDY36" s="273" t="e">
        <f t="shared" ref="RDY36" si="12283">+CONCATENATE(RDZ36,REB36)</f>
        <v>#REF!</v>
      </c>
      <c r="RDZ36" s="273" t="e">
        <f t="shared" ref="RDZ36" si="12284">+CONCATENATE(REA36,REC36)</f>
        <v>#REF!</v>
      </c>
      <c r="REA36" s="273" t="e">
        <f t="shared" ref="REA36" si="12285">+CONCATENATE(REB36,RED36)</f>
        <v>#REF!</v>
      </c>
      <c r="REB36" s="273" t="e">
        <f t="shared" ref="REB36" si="12286">+CONCATENATE(REC36,REE36)</f>
        <v>#REF!</v>
      </c>
      <c r="REC36" s="273" t="e">
        <f t="shared" ref="REC36" si="12287">+CONCATENATE(RED36,REF36)</f>
        <v>#REF!</v>
      </c>
      <c r="RED36" s="273" t="e">
        <f t="shared" ref="RED36" si="12288">+CONCATENATE(REE36,REG36)</f>
        <v>#REF!</v>
      </c>
      <c r="REE36" s="273" t="e">
        <f t="shared" ref="REE36" si="12289">+CONCATENATE(REF36,REH36)</f>
        <v>#REF!</v>
      </c>
      <c r="REF36" s="273" t="e">
        <f t="shared" ref="REF36" si="12290">+CONCATENATE(REG36,REI36)</f>
        <v>#REF!</v>
      </c>
      <c r="REG36" s="273" t="e">
        <f t="shared" ref="REG36" si="12291">+CONCATENATE(REH36,REJ36)</f>
        <v>#REF!</v>
      </c>
      <c r="REH36" s="273" t="e">
        <f t="shared" ref="REH36" si="12292">+CONCATENATE(REI36,REK36)</f>
        <v>#REF!</v>
      </c>
      <c r="REI36" s="273" t="e">
        <f t="shared" ref="REI36" si="12293">+CONCATENATE(REJ36,REL36)</f>
        <v>#REF!</v>
      </c>
      <c r="REJ36" s="273" t="e">
        <f t="shared" ref="REJ36" si="12294">+CONCATENATE(REK36,REM36)</f>
        <v>#REF!</v>
      </c>
      <c r="REK36" s="273" t="e">
        <f t="shared" ref="REK36" si="12295">+CONCATENATE(REL36,REN36)</f>
        <v>#REF!</v>
      </c>
      <c r="REL36" s="273" t="e">
        <f t="shared" ref="REL36" si="12296">+CONCATENATE(REM36,REO36)</f>
        <v>#REF!</v>
      </c>
      <c r="REM36" s="273" t="e">
        <f t="shared" ref="REM36" si="12297">+CONCATENATE(REN36,REP36)</f>
        <v>#REF!</v>
      </c>
      <c r="REN36" s="273" t="e">
        <f t="shared" ref="REN36" si="12298">+CONCATENATE(REO36,REQ36)</f>
        <v>#REF!</v>
      </c>
      <c r="REO36" s="273" t="e">
        <f t="shared" ref="REO36" si="12299">+CONCATENATE(REP36,RER36)</f>
        <v>#REF!</v>
      </c>
      <c r="REP36" s="273" t="e">
        <f t="shared" ref="REP36" si="12300">+CONCATENATE(REQ36,RES36)</f>
        <v>#REF!</v>
      </c>
      <c r="REQ36" s="273" t="e">
        <f t="shared" ref="REQ36" si="12301">+CONCATENATE(RER36,RET36)</f>
        <v>#REF!</v>
      </c>
      <c r="RER36" s="273" t="e">
        <f t="shared" ref="RER36" si="12302">+CONCATENATE(RES36,REU36)</f>
        <v>#REF!</v>
      </c>
      <c r="RES36" s="273" t="e">
        <f t="shared" ref="RES36" si="12303">+CONCATENATE(RET36,REV36)</f>
        <v>#REF!</v>
      </c>
      <c r="RET36" s="273" t="e">
        <f t="shared" ref="RET36" si="12304">+CONCATENATE(REU36,REW36)</f>
        <v>#REF!</v>
      </c>
      <c r="REU36" s="273" t="e">
        <f t="shared" ref="REU36" si="12305">+CONCATENATE(REV36,REX36)</f>
        <v>#REF!</v>
      </c>
      <c r="REV36" s="273" t="e">
        <f t="shared" ref="REV36" si="12306">+CONCATENATE(REW36,REY36)</f>
        <v>#REF!</v>
      </c>
      <c r="REW36" s="273" t="e">
        <f t="shared" ref="REW36" si="12307">+CONCATENATE(REX36,REZ36)</f>
        <v>#REF!</v>
      </c>
      <c r="REX36" s="273" t="e">
        <f t="shared" ref="REX36" si="12308">+CONCATENATE(REY36,RFA36)</f>
        <v>#REF!</v>
      </c>
      <c r="REY36" s="273" t="e">
        <f t="shared" ref="REY36" si="12309">+CONCATENATE(REZ36,RFB36)</f>
        <v>#REF!</v>
      </c>
      <c r="REZ36" s="273" t="e">
        <f t="shared" ref="REZ36" si="12310">+CONCATENATE(RFA36,RFC36)</f>
        <v>#REF!</v>
      </c>
      <c r="RFA36" s="273" t="e">
        <f t="shared" ref="RFA36" si="12311">+CONCATENATE(RFB36,RFD36)</f>
        <v>#REF!</v>
      </c>
      <c r="RFB36" s="273" t="e">
        <f t="shared" ref="RFB36" si="12312">+CONCATENATE(RFC36,RFE36)</f>
        <v>#REF!</v>
      </c>
      <c r="RFC36" s="273" t="e">
        <f t="shared" ref="RFC36" si="12313">+CONCATENATE(RFD36,RFF36)</f>
        <v>#REF!</v>
      </c>
      <c r="RFD36" s="273" t="e">
        <f t="shared" ref="RFD36" si="12314">+CONCATENATE(RFE36,RFG36)</f>
        <v>#REF!</v>
      </c>
      <c r="RFE36" s="273" t="e">
        <f t="shared" ref="RFE36" si="12315">+CONCATENATE(RFF36,RFH36)</f>
        <v>#REF!</v>
      </c>
      <c r="RFF36" s="273" t="e">
        <f t="shared" ref="RFF36" si="12316">+CONCATENATE(RFG36,RFI36)</f>
        <v>#REF!</v>
      </c>
      <c r="RFG36" s="273" t="e">
        <f t="shared" ref="RFG36" si="12317">+CONCATENATE(RFH36,RFJ36)</f>
        <v>#REF!</v>
      </c>
      <c r="RFH36" s="273" t="e">
        <f t="shared" ref="RFH36" si="12318">+CONCATENATE(RFI36,RFK36)</f>
        <v>#REF!</v>
      </c>
      <c r="RFI36" s="273" t="e">
        <f t="shared" ref="RFI36" si="12319">+CONCATENATE(RFJ36,RFL36)</f>
        <v>#REF!</v>
      </c>
      <c r="RFJ36" s="273" t="e">
        <f t="shared" ref="RFJ36" si="12320">+CONCATENATE(RFK36,RFM36)</f>
        <v>#REF!</v>
      </c>
      <c r="RFK36" s="273" t="e">
        <f t="shared" ref="RFK36" si="12321">+CONCATENATE(RFL36,RFN36)</f>
        <v>#REF!</v>
      </c>
      <c r="RFL36" s="273" t="e">
        <f t="shared" ref="RFL36" si="12322">+CONCATENATE(RFM36,RFO36)</f>
        <v>#REF!</v>
      </c>
      <c r="RFM36" s="273" t="e">
        <f t="shared" ref="RFM36" si="12323">+CONCATENATE(RFN36,RFP36)</f>
        <v>#REF!</v>
      </c>
      <c r="RFN36" s="273" t="e">
        <f t="shared" ref="RFN36" si="12324">+CONCATENATE(RFO36,RFQ36)</f>
        <v>#REF!</v>
      </c>
      <c r="RFO36" s="273" t="e">
        <f t="shared" ref="RFO36" si="12325">+CONCATENATE(RFP36,RFR36)</f>
        <v>#REF!</v>
      </c>
      <c r="RFP36" s="273" t="e">
        <f t="shared" ref="RFP36" si="12326">+CONCATENATE(RFQ36,RFS36)</f>
        <v>#REF!</v>
      </c>
      <c r="RFQ36" s="273" t="e">
        <f t="shared" ref="RFQ36" si="12327">+CONCATENATE(RFR36,RFT36)</f>
        <v>#REF!</v>
      </c>
      <c r="RFR36" s="273" t="e">
        <f t="shared" ref="RFR36" si="12328">+CONCATENATE(RFS36,RFU36)</f>
        <v>#REF!</v>
      </c>
      <c r="RFS36" s="273" t="e">
        <f t="shared" ref="RFS36" si="12329">+CONCATENATE(RFT36,RFV36)</f>
        <v>#REF!</v>
      </c>
      <c r="RFT36" s="273" t="e">
        <f t="shared" ref="RFT36" si="12330">+CONCATENATE(RFU36,RFW36)</f>
        <v>#REF!</v>
      </c>
      <c r="RFU36" s="273" t="e">
        <f t="shared" ref="RFU36" si="12331">+CONCATENATE(RFV36,RFX36)</f>
        <v>#REF!</v>
      </c>
      <c r="RFV36" s="273" t="e">
        <f t="shared" ref="RFV36" si="12332">+CONCATENATE(RFW36,RFY36)</f>
        <v>#REF!</v>
      </c>
      <c r="RFW36" s="273" t="e">
        <f t="shared" ref="RFW36" si="12333">+CONCATENATE(RFX36,RFZ36)</f>
        <v>#REF!</v>
      </c>
      <c r="RFX36" s="273" t="e">
        <f t="shared" ref="RFX36" si="12334">+CONCATENATE(RFY36,RGA36)</f>
        <v>#REF!</v>
      </c>
      <c r="RFY36" s="273" t="e">
        <f t="shared" ref="RFY36" si="12335">+CONCATENATE(RFZ36,RGB36)</f>
        <v>#REF!</v>
      </c>
      <c r="RFZ36" s="273" t="e">
        <f t="shared" ref="RFZ36" si="12336">+CONCATENATE(RGA36,RGC36)</f>
        <v>#REF!</v>
      </c>
      <c r="RGA36" s="273" t="e">
        <f t="shared" ref="RGA36" si="12337">+CONCATENATE(RGB36,RGD36)</f>
        <v>#REF!</v>
      </c>
      <c r="RGB36" s="273" t="e">
        <f t="shared" ref="RGB36" si="12338">+CONCATENATE(RGC36,RGE36)</f>
        <v>#REF!</v>
      </c>
      <c r="RGC36" s="273" t="e">
        <f t="shared" ref="RGC36" si="12339">+CONCATENATE(RGD36,RGF36)</f>
        <v>#REF!</v>
      </c>
      <c r="RGD36" s="273" t="e">
        <f t="shared" ref="RGD36" si="12340">+CONCATENATE(RGE36,RGG36)</f>
        <v>#REF!</v>
      </c>
      <c r="RGE36" s="273" t="e">
        <f t="shared" ref="RGE36" si="12341">+CONCATENATE(RGF36,RGH36)</f>
        <v>#REF!</v>
      </c>
      <c r="RGF36" s="273" t="e">
        <f t="shared" ref="RGF36" si="12342">+CONCATENATE(RGG36,RGI36)</f>
        <v>#REF!</v>
      </c>
      <c r="RGG36" s="273" t="e">
        <f t="shared" ref="RGG36" si="12343">+CONCATENATE(RGH36,RGJ36)</f>
        <v>#REF!</v>
      </c>
      <c r="RGH36" s="273" t="e">
        <f t="shared" ref="RGH36" si="12344">+CONCATENATE(RGI36,RGK36)</f>
        <v>#REF!</v>
      </c>
      <c r="RGI36" s="273" t="e">
        <f t="shared" ref="RGI36" si="12345">+CONCATENATE(RGJ36,RGL36)</f>
        <v>#REF!</v>
      </c>
      <c r="RGJ36" s="273" t="e">
        <f t="shared" ref="RGJ36" si="12346">+CONCATENATE(RGK36,RGM36)</f>
        <v>#REF!</v>
      </c>
      <c r="RGK36" s="273" t="e">
        <f t="shared" ref="RGK36" si="12347">+CONCATENATE(RGL36,RGN36)</f>
        <v>#REF!</v>
      </c>
      <c r="RGL36" s="273" t="e">
        <f t="shared" ref="RGL36" si="12348">+CONCATENATE(RGM36,RGO36)</f>
        <v>#REF!</v>
      </c>
      <c r="RGM36" s="273" t="e">
        <f t="shared" ref="RGM36" si="12349">+CONCATENATE(RGN36,RGP36)</f>
        <v>#REF!</v>
      </c>
      <c r="RGN36" s="273" t="e">
        <f t="shared" ref="RGN36" si="12350">+CONCATENATE(RGO36,RGQ36)</f>
        <v>#REF!</v>
      </c>
      <c r="RGO36" s="273" t="e">
        <f t="shared" ref="RGO36" si="12351">+CONCATENATE(RGP36,RGR36)</f>
        <v>#REF!</v>
      </c>
      <c r="RGP36" s="273" t="e">
        <f t="shared" ref="RGP36" si="12352">+CONCATENATE(RGQ36,RGS36)</f>
        <v>#REF!</v>
      </c>
      <c r="RGQ36" s="273" t="e">
        <f t="shared" ref="RGQ36" si="12353">+CONCATENATE(RGR36,RGT36)</f>
        <v>#REF!</v>
      </c>
      <c r="RGR36" s="273" t="e">
        <f t="shared" ref="RGR36" si="12354">+CONCATENATE(RGS36,RGU36)</f>
        <v>#REF!</v>
      </c>
      <c r="RGS36" s="273" t="e">
        <f t="shared" ref="RGS36" si="12355">+CONCATENATE(RGT36,RGV36)</f>
        <v>#REF!</v>
      </c>
      <c r="RGT36" s="273" t="e">
        <f t="shared" ref="RGT36" si="12356">+CONCATENATE(RGU36,RGW36)</f>
        <v>#REF!</v>
      </c>
      <c r="RGU36" s="273" t="e">
        <f t="shared" ref="RGU36" si="12357">+CONCATENATE(RGV36,RGX36)</f>
        <v>#REF!</v>
      </c>
      <c r="RGV36" s="273" t="e">
        <f t="shared" ref="RGV36" si="12358">+CONCATENATE(RGW36,RGY36)</f>
        <v>#REF!</v>
      </c>
      <c r="RGW36" s="273" t="e">
        <f t="shared" ref="RGW36" si="12359">+CONCATENATE(RGX36,RGZ36)</f>
        <v>#REF!</v>
      </c>
      <c r="RGX36" s="273" t="e">
        <f t="shared" ref="RGX36" si="12360">+CONCATENATE(RGY36,RHA36)</f>
        <v>#REF!</v>
      </c>
      <c r="RGY36" s="273" t="e">
        <f t="shared" ref="RGY36" si="12361">+CONCATENATE(RGZ36,RHB36)</f>
        <v>#REF!</v>
      </c>
      <c r="RGZ36" s="273" t="e">
        <f t="shared" ref="RGZ36" si="12362">+CONCATENATE(RHA36,RHC36)</f>
        <v>#REF!</v>
      </c>
      <c r="RHA36" s="273" t="e">
        <f t="shared" ref="RHA36" si="12363">+CONCATENATE(RHB36,RHD36)</f>
        <v>#REF!</v>
      </c>
      <c r="RHB36" s="273" t="e">
        <f t="shared" ref="RHB36" si="12364">+CONCATENATE(RHC36,RHE36)</f>
        <v>#REF!</v>
      </c>
      <c r="RHC36" s="273" t="e">
        <f t="shared" ref="RHC36" si="12365">+CONCATENATE(RHD36,RHF36)</f>
        <v>#REF!</v>
      </c>
      <c r="RHD36" s="273" t="e">
        <f t="shared" ref="RHD36" si="12366">+CONCATENATE(RHE36,RHG36)</f>
        <v>#REF!</v>
      </c>
      <c r="RHE36" s="273" t="e">
        <f t="shared" ref="RHE36" si="12367">+CONCATENATE(RHF36,RHH36)</f>
        <v>#REF!</v>
      </c>
      <c r="RHF36" s="273" t="e">
        <f t="shared" ref="RHF36" si="12368">+CONCATENATE(RHG36,RHI36)</f>
        <v>#REF!</v>
      </c>
      <c r="RHG36" s="273" t="e">
        <f t="shared" ref="RHG36" si="12369">+CONCATENATE(RHH36,RHJ36)</f>
        <v>#REF!</v>
      </c>
      <c r="RHH36" s="273" t="e">
        <f t="shared" ref="RHH36" si="12370">+CONCATENATE(RHI36,RHK36)</f>
        <v>#REF!</v>
      </c>
      <c r="RHI36" s="273" t="e">
        <f t="shared" ref="RHI36" si="12371">+CONCATENATE(RHJ36,RHL36)</f>
        <v>#REF!</v>
      </c>
      <c r="RHJ36" s="273" t="e">
        <f t="shared" ref="RHJ36" si="12372">+CONCATENATE(RHK36,RHM36)</f>
        <v>#REF!</v>
      </c>
      <c r="RHK36" s="273" t="e">
        <f t="shared" ref="RHK36" si="12373">+CONCATENATE(RHL36,RHN36)</f>
        <v>#REF!</v>
      </c>
      <c r="RHL36" s="273" t="e">
        <f t="shared" ref="RHL36" si="12374">+CONCATENATE(RHM36,RHO36)</f>
        <v>#REF!</v>
      </c>
      <c r="RHM36" s="273" t="e">
        <f t="shared" ref="RHM36" si="12375">+CONCATENATE(RHN36,RHP36)</f>
        <v>#REF!</v>
      </c>
      <c r="RHN36" s="273" t="e">
        <f t="shared" ref="RHN36" si="12376">+CONCATENATE(RHO36,RHQ36)</f>
        <v>#REF!</v>
      </c>
      <c r="RHO36" s="273" t="e">
        <f t="shared" ref="RHO36" si="12377">+CONCATENATE(RHP36,RHR36)</f>
        <v>#REF!</v>
      </c>
      <c r="RHP36" s="273" t="e">
        <f t="shared" ref="RHP36" si="12378">+CONCATENATE(RHQ36,RHS36)</f>
        <v>#REF!</v>
      </c>
      <c r="RHQ36" s="273" t="e">
        <f t="shared" ref="RHQ36" si="12379">+CONCATENATE(RHR36,RHT36)</f>
        <v>#REF!</v>
      </c>
      <c r="RHR36" s="273" t="e">
        <f t="shared" ref="RHR36" si="12380">+CONCATENATE(RHS36,RHU36)</f>
        <v>#REF!</v>
      </c>
      <c r="RHS36" s="273" t="e">
        <f t="shared" ref="RHS36" si="12381">+CONCATENATE(RHT36,RHV36)</f>
        <v>#REF!</v>
      </c>
      <c r="RHT36" s="273" t="e">
        <f t="shared" ref="RHT36" si="12382">+CONCATENATE(RHU36,RHW36)</f>
        <v>#REF!</v>
      </c>
      <c r="RHU36" s="273" t="e">
        <f t="shared" ref="RHU36" si="12383">+CONCATENATE(RHV36,RHX36)</f>
        <v>#REF!</v>
      </c>
      <c r="RHV36" s="273" t="e">
        <f t="shared" ref="RHV36" si="12384">+CONCATENATE(RHW36,RHY36)</f>
        <v>#REF!</v>
      </c>
      <c r="RHW36" s="273" t="e">
        <f t="shared" ref="RHW36" si="12385">+CONCATENATE(RHX36,RHZ36)</f>
        <v>#REF!</v>
      </c>
      <c r="RHX36" s="273" t="e">
        <f t="shared" ref="RHX36" si="12386">+CONCATENATE(RHY36,RIA36)</f>
        <v>#REF!</v>
      </c>
      <c r="RHY36" s="273" t="e">
        <f t="shared" ref="RHY36" si="12387">+CONCATENATE(RHZ36,RIB36)</f>
        <v>#REF!</v>
      </c>
      <c r="RHZ36" s="273" t="e">
        <f t="shared" ref="RHZ36" si="12388">+CONCATENATE(RIA36,RIC36)</f>
        <v>#REF!</v>
      </c>
      <c r="RIA36" s="273" t="e">
        <f t="shared" ref="RIA36" si="12389">+CONCATENATE(RIB36,RID36)</f>
        <v>#REF!</v>
      </c>
      <c r="RIB36" s="273" t="e">
        <f t="shared" ref="RIB36" si="12390">+CONCATENATE(RIC36,RIE36)</f>
        <v>#REF!</v>
      </c>
      <c r="RIC36" s="273" t="e">
        <f t="shared" ref="RIC36" si="12391">+CONCATENATE(RID36,RIF36)</f>
        <v>#REF!</v>
      </c>
      <c r="RID36" s="273" t="e">
        <f t="shared" ref="RID36" si="12392">+CONCATENATE(RIE36,RIG36)</f>
        <v>#REF!</v>
      </c>
      <c r="RIE36" s="273" t="e">
        <f t="shared" ref="RIE36" si="12393">+CONCATENATE(RIF36,RIH36)</f>
        <v>#REF!</v>
      </c>
      <c r="RIF36" s="273" t="e">
        <f t="shared" ref="RIF36" si="12394">+CONCATENATE(RIG36,RII36)</f>
        <v>#REF!</v>
      </c>
      <c r="RIG36" s="273" t="e">
        <f t="shared" ref="RIG36" si="12395">+CONCATENATE(RIH36,RIJ36)</f>
        <v>#REF!</v>
      </c>
      <c r="RIH36" s="273" t="e">
        <f t="shared" ref="RIH36" si="12396">+CONCATENATE(RII36,RIK36)</f>
        <v>#REF!</v>
      </c>
      <c r="RII36" s="273" t="e">
        <f t="shared" ref="RII36" si="12397">+CONCATENATE(RIJ36,RIL36)</f>
        <v>#REF!</v>
      </c>
      <c r="RIJ36" s="273" t="e">
        <f t="shared" ref="RIJ36" si="12398">+CONCATENATE(RIK36,RIM36)</f>
        <v>#REF!</v>
      </c>
      <c r="RIK36" s="273" t="e">
        <f t="shared" ref="RIK36" si="12399">+CONCATENATE(RIL36,RIN36)</f>
        <v>#REF!</v>
      </c>
      <c r="RIL36" s="273" t="e">
        <f t="shared" ref="RIL36" si="12400">+CONCATENATE(RIM36,RIO36)</f>
        <v>#REF!</v>
      </c>
      <c r="RIM36" s="273" t="e">
        <f t="shared" ref="RIM36" si="12401">+CONCATENATE(RIN36,RIP36)</f>
        <v>#REF!</v>
      </c>
      <c r="RIN36" s="273" t="e">
        <f t="shared" ref="RIN36" si="12402">+CONCATENATE(RIO36,RIQ36)</f>
        <v>#REF!</v>
      </c>
      <c r="RIO36" s="273" t="e">
        <f t="shared" ref="RIO36" si="12403">+CONCATENATE(RIP36,RIR36)</f>
        <v>#REF!</v>
      </c>
      <c r="RIP36" s="273" t="e">
        <f t="shared" ref="RIP36" si="12404">+CONCATENATE(RIQ36,RIS36)</f>
        <v>#REF!</v>
      </c>
      <c r="RIQ36" s="273" t="e">
        <f t="shared" ref="RIQ36" si="12405">+CONCATENATE(RIR36,RIT36)</f>
        <v>#REF!</v>
      </c>
      <c r="RIR36" s="273" t="e">
        <f t="shared" ref="RIR36" si="12406">+CONCATENATE(RIS36,RIU36)</f>
        <v>#REF!</v>
      </c>
      <c r="RIS36" s="273" t="e">
        <f t="shared" ref="RIS36" si="12407">+CONCATENATE(RIT36,RIV36)</f>
        <v>#REF!</v>
      </c>
      <c r="RIT36" s="273" t="e">
        <f t="shared" ref="RIT36" si="12408">+CONCATENATE(RIU36,RIW36)</f>
        <v>#REF!</v>
      </c>
      <c r="RIU36" s="273" t="e">
        <f t="shared" ref="RIU36" si="12409">+CONCATENATE(RIV36,RIX36)</f>
        <v>#REF!</v>
      </c>
      <c r="RIV36" s="273" t="e">
        <f t="shared" ref="RIV36" si="12410">+CONCATENATE(RIW36,RIY36)</f>
        <v>#REF!</v>
      </c>
      <c r="RIW36" s="273" t="e">
        <f t="shared" ref="RIW36" si="12411">+CONCATENATE(RIX36,RIZ36)</f>
        <v>#REF!</v>
      </c>
      <c r="RIX36" s="273" t="e">
        <f t="shared" ref="RIX36" si="12412">+CONCATENATE(RIY36,RJA36)</f>
        <v>#REF!</v>
      </c>
      <c r="RIY36" s="273" t="e">
        <f t="shared" ref="RIY36" si="12413">+CONCATENATE(RIZ36,RJB36)</f>
        <v>#REF!</v>
      </c>
      <c r="RIZ36" s="273" t="e">
        <f t="shared" ref="RIZ36" si="12414">+CONCATENATE(RJA36,RJC36)</f>
        <v>#REF!</v>
      </c>
      <c r="RJA36" s="273" t="e">
        <f t="shared" ref="RJA36" si="12415">+CONCATENATE(RJB36,RJD36)</f>
        <v>#REF!</v>
      </c>
      <c r="RJB36" s="273" t="e">
        <f t="shared" ref="RJB36" si="12416">+CONCATENATE(RJC36,RJE36)</f>
        <v>#REF!</v>
      </c>
      <c r="RJC36" s="273" t="e">
        <f t="shared" ref="RJC36" si="12417">+CONCATENATE(RJD36,RJF36)</f>
        <v>#REF!</v>
      </c>
      <c r="RJD36" s="273" t="e">
        <f t="shared" ref="RJD36" si="12418">+CONCATENATE(RJE36,RJG36)</f>
        <v>#REF!</v>
      </c>
      <c r="RJE36" s="273" t="e">
        <f t="shared" ref="RJE36" si="12419">+CONCATENATE(RJF36,RJH36)</f>
        <v>#REF!</v>
      </c>
      <c r="RJF36" s="273" t="e">
        <f t="shared" ref="RJF36" si="12420">+CONCATENATE(RJG36,RJI36)</f>
        <v>#REF!</v>
      </c>
      <c r="RJG36" s="273" t="e">
        <f t="shared" ref="RJG36" si="12421">+CONCATENATE(RJH36,RJJ36)</f>
        <v>#REF!</v>
      </c>
      <c r="RJH36" s="273" t="e">
        <f t="shared" ref="RJH36" si="12422">+CONCATENATE(RJI36,RJK36)</f>
        <v>#REF!</v>
      </c>
      <c r="RJI36" s="273" t="e">
        <f t="shared" ref="RJI36" si="12423">+CONCATENATE(RJJ36,RJL36)</f>
        <v>#REF!</v>
      </c>
      <c r="RJJ36" s="273" t="e">
        <f t="shared" ref="RJJ36" si="12424">+CONCATENATE(RJK36,RJM36)</f>
        <v>#REF!</v>
      </c>
      <c r="RJK36" s="273" t="e">
        <f t="shared" ref="RJK36" si="12425">+CONCATENATE(RJL36,RJN36)</f>
        <v>#REF!</v>
      </c>
      <c r="RJL36" s="273" t="e">
        <f t="shared" ref="RJL36" si="12426">+CONCATENATE(RJM36,RJO36)</f>
        <v>#REF!</v>
      </c>
      <c r="RJM36" s="273" t="e">
        <f t="shared" ref="RJM36" si="12427">+CONCATENATE(RJN36,RJP36)</f>
        <v>#REF!</v>
      </c>
      <c r="RJN36" s="273" t="e">
        <f t="shared" ref="RJN36" si="12428">+CONCATENATE(RJO36,RJQ36)</f>
        <v>#REF!</v>
      </c>
      <c r="RJO36" s="273" t="e">
        <f t="shared" ref="RJO36" si="12429">+CONCATENATE(RJP36,RJR36)</f>
        <v>#REF!</v>
      </c>
      <c r="RJP36" s="273" t="e">
        <f t="shared" ref="RJP36" si="12430">+CONCATENATE(RJQ36,RJS36)</f>
        <v>#REF!</v>
      </c>
      <c r="RJQ36" s="273" t="e">
        <f t="shared" ref="RJQ36" si="12431">+CONCATENATE(RJR36,RJT36)</f>
        <v>#REF!</v>
      </c>
      <c r="RJR36" s="273" t="e">
        <f t="shared" ref="RJR36" si="12432">+CONCATENATE(RJS36,RJU36)</f>
        <v>#REF!</v>
      </c>
      <c r="RJS36" s="273" t="e">
        <f t="shared" ref="RJS36" si="12433">+CONCATENATE(RJT36,RJV36)</f>
        <v>#REF!</v>
      </c>
      <c r="RJT36" s="273" t="e">
        <f t="shared" ref="RJT36" si="12434">+CONCATENATE(RJU36,RJW36)</f>
        <v>#REF!</v>
      </c>
      <c r="RJU36" s="273" t="e">
        <f t="shared" ref="RJU36" si="12435">+CONCATENATE(RJV36,RJX36)</f>
        <v>#REF!</v>
      </c>
      <c r="RJV36" s="273" t="e">
        <f t="shared" ref="RJV36" si="12436">+CONCATENATE(RJW36,RJY36)</f>
        <v>#REF!</v>
      </c>
      <c r="RJW36" s="273" t="e">
        <f t="shared" ref="RJW36" si="12437">+CONCATENATE(RJX36,RJZ36)</f>
        <v>#REF!</v>
      </c>
      <c r="RJX36" s="273" t="e">
        <f t="shared" ref="RJX36" si="12438">+CONCATENATE(RJY36,RKA36)</f>
        <v>#REF!</v>
      </c>
      <c r="RJY36" s="273" t="e">
        <f t="shared" ref="RJY36" si="12439">+CONCATENATE(RJZ36,RKB36)</f>
        <v>#REF!</v>
      </c>
      <c r="RJZ36" s="273" t="e">
        <f t="shared" ref="RJZ36" si="12440">+CONCATENATE(RKA36,RKC36)</f>
        <v>#REF!</v>
      </c>
      <c r="RKA36" s="273" t="e">
        <f t="shared" ref="RKA36" si="12441">+CONCATENATE(RKB36,RKD36)</f>
        <v>#REF!</v>
      </c>
      <c r="RKB36" s="273" t="e">
        <f t="shared" ref="RKB36" si="12442">+CONCATENATE(RKC36,RKE36)</f>
        <v>#REF!</v>
      </c>
      <c r="RKC36" s="273" t="e">
        <f t="shared" ref="RKC36" si="12443">+CONCATENATE(RKD36,RKF36)</f>
        <v>#REF!</v>
      </c>
      <c r="RKD36" s="273" t="e">
        <f t="shared" ref="RKD36" si="12444">+CONCATENATE(RKE36,RKG36)</f>
        <v>#REF!</v>
      </c>
      <c r="RKE36" s="273" t="e">
        <f t="shared" ref="RKE36" si="12445">+CONCATENATE(RKF36,RKH36)</f>
        <v>#REF!</v>
      </c>
      <c r="RKF36" s="273" t="e">
        <f t="shared" ref="RKF36" si="12446">+CONCATENATE(RKG36,RKI36)</f>
        <v>#REF!</v>
      </c>
      <c r="RKG36" s="273" t="e">
        <f t="shared" ref="RKG36" si="12447">+CONCATENATE(RKH36,RKJ36)</f>
        <v>#REF!</v>
      </c>
      <c r="RKH36" s="273" t="e">
        <f t="shared" ref="RKH36" si="12448">+CONCATENATE(RKI36,RKK36)</f>
        <v>#REF!</v>
      </c>
      <c r="RKI36" s="273" t="e">
        <f t="shared" ref="RKI36" si="12449">+CONCATENATE(RKJ36,RKL36)</f>
        <v>#REF!</v>
      </c>
      <c r="RKJ36" s="273" t="e">
        <f t="shared" ref="RKJ36" si="12450">+CONCATENATE(RKK36,RKM36)</f>
        <v>#REF!</v>
      </c>
      <c r="RKK36" s="273" t="e">
        <f t="shared" ref="RKK36" si="12451">+CONCATENATE(RKL36,RKN36)</f>
        <v>#REF!</v>
      </c>
      <c r="RKL36" s="273" t="e">
        <f t="shared" ref="RKL36" si="12452">+CONCATENATE(RKM36,RKO36)</f>
        <v>#REF!</v>
      </c>
      <c r="RKM36" s="273" t="e">
        <f t="shared" ref="RKM36" si="12453">+CONCATENATE(RKN36,RKP36)</f>
        <v>#REF!</v>
      </c>
      <c r="RKN36" s="273" t="e">
        <f t="shared" ref="RKN36" si="12454">+CONCATENATE(RKO36,RKQ36)</f>
        <v>#REF!</v>
      </c>
      <c r="RKO36" s="273" t="e">
        <f t="shared" ref="RKO36" si="12455">+CONCATENATE(RKP36,RKR36)</f>
        <v>#REF!</v>
      </c>
      <c r="RKP36" s="273" t="e">
        <f t="shared" ref="RKP36" si="12456">+CONCATENATE(RKQ36,RKS36)</f>
        <v>#REF!</v>
      </c>
      <c r="RKQ36" s="273" t="e">
        <f t="shared" ref="RKQ36" si="12457">+CONCATENATE(RKR36,RKT36)</f>
        <v>#REF!</v>
      </c>
      <c r="RKR36" s="273" t="e">
        <f t="shared" ref="RKR36" si="12458">+CONCATENATE(RKS36,RKU36)</f>
        <v>#REF!</v>
      </c>
      <c r="RKS36" s="273" t="e">
        <f t="shared" ref="RKS36" si="12459">+CONCATENATE(RKT36,RKV36)</f>
        <v>#REF!</v>
      </c>
      <c r="RKT36" s="273" t="e">
        <f t="shared" ref="RKT36" si="12460">+CONCATENATE(RKU36,RKW36)</f>
        <v>#REF!</v>
      </c>
      <c r="RKU36" s="273" t="e">
        <f t="shared" ref="RKU36" si="12461">+CONCATENATE(RKV36,RKX36)</f>
        <v>#REF!</v>
      </c>
      <c r="RKV36" s="273" t="e">
        <f t="shared" ref="RKV36" si="12462">+CONCATENATE(RKW36,RKY36)</f>
        <v>#REF!</v>
      </c>
      <c r="RKW36" s="273" t="e">
        <f t="shared" ref="RKW36" si="12463">+CONCATENATE(RKX36,RKZ36)</f>
        <v>#REF!</v>
      </c>
      <c r="RKX36" s="273" t="e">
        <f t="shared" ref="RKX36" si="12464">+CONCATENATE(RKY36,RLA36)</f>
        <v>#REF!</v>
      </c>
      <c r="RKY36" s="273" t="e">
        <f t="shared" ref="RKY36" si="12465">+CONCATENATE(RKZ36,RLB36)</f>
        <v>#REF!</v>
      </c>
      <c r="RKZ36" s="273" t="e">
        <f t="shared" ref="RKZ36" si="12466">+CONCATENATE(RLA36,RLC36)</f>
        <v>#REF!</v>
      </c>
      <c r="RLA36" s="273" t="e">
        <f t="shared" ref="RLA36" si="12467">+CONCATENATE(RLB36,RLD36)</f>
        <v>#REF!</v>
      </c>
      <c r="RLB36" s="273" t="e">
        <f t="shared" ref="RLB36" si="12468">+CONCATENATE(RLC36,RLE36)</f>
        <v>#REF!</v>
      </c>
      <c r="RLC36" s="273" t="e">
        <f t="shared" ref="RLC36" si="12469">+CONCATENATE(RLD36,RLF36)</f>
        <v>#REF!</v>
      </c>
      <c r="RLD36" s="273" t="e">
        <f t="shared" ref="RLD36" si="12470">+CONCATENATE(RLE36,RLG36)</f>
        <v>#REF!</v>
      </c>
      <c r="RLE36" s="273" t="e">
        <f t="shared" ref="RLE36" si="12471">+CONCATENATE(RLF36,RLH36)</f>
        <v>#REF!</v>
      </c>
      <c r="RLF36" s="273" t="e">
        <f t="shared" ref="RLF36" si="12472">+CONCATENATE(RLG36,RLI36)</f>
        <v>#REF!</v>
      </c>
      <c r="RLG36" s="273" t="e">
        <f t="shared" ref="RLG36" si="12473">+CONCATENATE(RLH36,RLJ36)</f>
        <v>#REF!</v>
      </c>
      <c r="RLH36" s="273" t="e">
        <f t="shared" ref="RLH36" si="12474">+CONCATENATE(RLI36,RLK36)</f>
        <v>#REF!</v>
      </c>
      <c r="RLI36" s="273" t="e">
        <f t="shared" ref="RLI36" si="12475">+CONCATENATE(RLJ36,RLL36)</f>
        <v>#REF!</v>
      </c>
      <c r="RLJ36" s="273" t="e">
        <f t="shared" ref="RLJ36" si="12476">+CONCATENATE(RLK36,RLM36)</f>
        <v>#REF!</v>
      </c>
      <c r="RLK36" s="273" t="e">
        <f t="shared" ref="RLK36" si="12477">+CONCATENATE(RLL36,RLN36)</f>
        <v>#REF!</v>
      </c>
      <c r="RLL36" s="273" t="e">
        <f t="shared" ref="RLL36" si="12478">+CONCATENATE(RLM36,RLO36)</f>
        <v>#REF!</v>
      </c>
      <c r="RLM36" s="273" t="e">
        <f t="shared" ref="RLM36" si="12479">+CONCATENATE(RLN36,RLP36)</f>
        <v>#REF!</v>
      </c>
      <c r="RLN36" s="273" t="e">
        <f t="shared" ref="RLN36" si="12480">+CONCATENATE(RLO36,RLQ36)</f>
        <v>#REF!</v>
      </c>
      <c r="RLO36" s="273" t="e">
        <f t="shared" ref="RLO36" si="12481">+CONCATENATE(RLP36,RLR36)</f>
        <v>#REF!</v>
      </c>
      <c r="RLP36" s="273" t="e">
        <f t="shared" ref="RLP36" si="12482">+CONCATENATE(RLQ36,RLS36)</f>
        <v>#REF!</v>
      </c>
      <c r="RLQ36" s="273" t="e">
        <f t="shared" ref="RLQ36" si="12483">+CONCATENATE(RLR36,RLT36)</f>
        <v>#REF!</v>
      </c>
      <c r="RLR36" s="273" t="e">
        <f t="shared" ref="RLR36" si="12484">+CONCATENATE(RLS36,RLU36)</f>
        <v>#REF!</v>
      </c>
      <c r="RLS36" s="273" t="e">
        <f t="shared" ref="RLS36" si="12485">+CONCATENATE(RLT36,RLV36)</f>
        <v>#REF!</v>
      </c>
      <c r="RLT36" s="273" t="e">
        <f t="shared" ref="RLT36" si="12486">+CONCATENATE(RLU36,RLW36)</f>
        <v>#REF!</v>
      </c>
      <c r="RLU36" s="273" t="e">
        <f t="shared" ref="RLU36" si="12487">+CONCATENATE(RLV36,RLX36)</f>
        <v>#REF!</v>
      </c>
      <c r="RLV36" s="273" t="e">
        <f t="shared" ref="RLV36" si="12488">+CONCATENATE(RLW36,RLY36)</f>
        <v>#REF!</v>
      </c>
      <c r="RLW36" s="273" t="e">
        <f t="shared" ref="RLW36" si="12489">+CONCATENATE(RLX36,RLZ36)</f>
        <v>#REF!</v>
      </c>
      <c r="RLX36" s="273" t="e">
        <f t="shared" ref="RLX36" si="12490">+CONCATENATE(RLY36,RMA36)</f>
        <v>#REF!</v>
      </c>
      <c r="RLY36" s="273" t="e">
        <f t="shared" ref="RLY36" si="12491">+CONCATENATE(RLZ36,RMB36)</f>
        <v>#REF!</v>
      </c>
      <c r="RLZ36" s="273" t="e">
        <f t="shared" ref="RLZ36" si="12492">+CONCATENATE(RMA36,RMC36)</f>
        <v>#REF!</v>
      </c>
      <c r="RMA36" s="273" t="e">
        <f t="shared" ref="RMA36" si="12493">+CONCATENATE(RMB36,RMD36)</f>
        <v>#REF!</v>
      </c>
      <c r="RMB36" s="273" t="e">
        <f t="shared" ref="RMB36" si="12494">+CONCATENATE(RMC36,RME36)</f>
        <v>#REF!</v>
      </c>
      <c r="RMC36" s="273" t="e">
        <f t="shared" ref="RMC36" si="12495">+CONCATENATE(RMD36,RMF36)</f>
        <v>#REF!</v>
      </c>
      <c r="RMD36" s="273" t="e">
        <f t="shared" ref="RMD36" si="12496">+CONCATENATE(RME36,RMG36)</f>
        <v>#REF!</v>
      </c>
      <c r="RME36" s="273" t="e">
        <f t="shared" ref="RME36" si="12497">+CONCATENATE(RMF36,RMH36)</f>
        <v>#REF!</v>
      </c>
      <c r="RMF36" s="273" t="e">
        <f t="shared" ref="RMF36" si="12498">+CONCATENATE(RMG36,RMI36)</f>
        <v>#REF!</v>
      </c>
      <c r="RMG36" s="273" t="e">
        <f t="shared" ref="RMG36" si="12499">+CONCATENATE(RMH36,RMJ36)</f>
        <v>#REF!</v>
      </c>
      <c r="RMH36" s="273" t="e">
        <f t="shared" ref="RMH36" si="12500">+CONCATENATE(RMI36,RMK36)</f>
        <v>#REF!</v>
      </c>
      <c r="RMI36" s="273" t="e">
        <f t="shared" ref="RMI36" si="12501">+CONCATENATE(RMJ36,RML36)</f>
        <v>#REF!</v>
      </c>
      <c r="RMJ36" s="273" t="e">
        <f t="shared" ref="RMJ36" si="12502">+CONCATENATE(RMK36,RMM36)</f>
        <v>#REF!</v>
      </c>
      <c r="RMK36" s="273" t="e">
        <f t="shared" ref="RMK36" si="12503">+CONCATENATE(RML36,RMN36)</f>
        <v>#REF!</v>
      </c>
      <c r="RML36" s="273" t="e">
        <f t="shared" ref="RML36" si="12504">+CONCATENATE(RMM36,RMO36)</f>
        <v>#REF!</v>
      </c>
      <c r="RMM36" s="273" t="e">
        <f t="shared" ref="RMM36" si="12505">+CONCATENATE(RMN36,RMP36)</f>
        <v>#REF!</v>
      </c>
      <c r="RMN36" s="273" t="e">
        <f t="shared" ref="RMN36" si="12506">+CONCATENATE(RMO36,RMQ36)</f>
        <v>#REF!</v>
      </c>
      <c r="RMO36" s="273" t="e">
        <f t="shared" ref="RMO36" si="12507">+CONCATENATE(RMP36,RMR36)</f>
        <v>#REF!</v>
      </c>
      <c r="RMP36" s="273" t="e">
        <f t="shared" ref="RMP36" si="12508">+CONCATENATE(RMQ36,RMS36)</f>
        <v>#REF!</v>
      </c>
      <c r="RMQ36" s="273" t="e">
        <f t="shared" ref="RMQ36" si="12509">+CONCATENATE(RMR36,RMT36)</f>
        <v>#REF!</v>
      </c>
      <c r="RMR36" s="273" t="e">
        <f t="shared" ref="RMR36" si="12510">+CONCATENATE(RMS36,RMU36)</f>
        <v>#REF!</v>
      </c>
      <c r="RMS36" s="273" t="e">
        <f t="shared" ref="RMS36" si="12511">+CONCATENATE(RMT36,RMV36)</f>
        <v>#REF!</v>
      </c>
      <c r="RMT36" s="273" t="e">
        <f t="shared" ref="RMT36" si="12512">+CONCATENATE(RMU36,RMW36)</f>
        <v>#REF!</v>
      </c>
      <c r="RMU36" s="273" t="e">
        <f t="shared" ref="RMU36" si="12513">+CONCATENATE(RMV36,RMX36)</f>
        <v>#REF!</v>
      </c>
      <c r="RMV36" s="273" t="e">
        <f t="shared" ref="RMV36" si="12514">+CONCATENATE(RMW36,RMY36)</f>
        <v>#REF!</v>
      </c>
      <c r="RMW36" s="273" t="e">
        <f t="shared" ref="RMW36" si="12515">+CONCATENATE(RMX36,RMZ36)</f>
        <v>#REF!</v>
      </c>
      <c r="RMX36" s="273" t="e">
        <f t="shared" ref="RMX36" si="12516">+CONCATENATE(RMY36,RNA36)</f>
        <v>#REF!</v>
      </c>
      <c r="RMY36" s="273" t="e">
        <f t="shared" ref="RMY36" si="12517">+CONCATENATE(RMZ36,RNB36)</f>
        <v>#REF!</v>
      </c>
      <c r="RMZ36" s="273" t="e">
        <f t="shared" ref="RMZ36" si="12518">+CONCATENATE(RNA36,RNC36)</f>
        <v>#REF!</v>
      </c>
      <c r="RNA36" s="273" t="e">
        <f t="shared" ref="RNA36" si="12519">+CONCATENATE(RNB36,RND36)</f>
        <v>#REF!</v>
      </c>
      <c r="RNB36" s="273" t="e">
        <f t="shared" ref="RNB36" si="12520">+CONCATENATE(RNC36,RNE36)</f>
        <v>#REF!</v>
      </c>
      <c r="RNC36" s="273" t="e">
        <f t="shared" ref="RNC36" si="12521">+CONCATENATE(RND36,RNF36)</f>
        <v>#REF!</v>
      </c>
      <c r="RND36" s="273" t="e">
        <f t="shared" ref="RND36" si="12522">+CONCATENATE(RNE36,RNG36)</f>
        <v>#REF!</v>
      </c>
      <c r="RNE36" s="273" t="e">
        <f t="shared" ref="RNE36" si="12523">+CONCATENATE(RNF36,RNH36)</f>
        <v>#REF!</v>
      </c>
      <c r="RNF36" s="273" t="e">
        <f t="shared" ref="RNF36" si="12524">+CONCATENATE(RNG36,RNI36)</f>
        <v>#REF!</v>
      </c>
      <c r="RNG36" s="273" t="e">
        <f t="shared" ref="RNG36" si="12525">+CONCATENATE(RNH36,RNJ36)</f>
        <v>#REF!</v>
      </c>
      <c r="RNH36" s="273" t="e">
        <f t="shared" ref="RNH36" si="12526">+CONCATENATE(RNI36,RNK36)</f>
        <v>#REF!</v>
      </c>
      <c r="RNI36" s="273" t="e">
        <f t="shared" ref="RNI36" si="12527">+CONCATENATE(RNJ36,RNL36)</f>
        <v>#REF!</v>
      </c>
      <c r="RNJ36" s="273" t="e">
        <f t="shared" ref="RNJ36" si="12528">+CONCATENATE(RNK36,RNM36)</f>
        <v>#REF!</v>
      </c>
      <c r="RNK36" s="273" t="e">
        <f t="shared" ref="RNK36" si="12529">+CONCATENATE(RNL36,RNN36)</f>
        <v>#REF!</v>
      </c>
      <c r="RNL36" s="273" t="e">
        <f t="shared" ref="RNL36" si="12530">+CONCATENATE(RNM36,RNO36)</f>
        <v>#REF!</v>
      </c>
      <c r="RNM36" s="273" t="e">
        <f t="shared" ref="RNM36" si="12531">+CONCATENATE(RNN36,RNP36)</f>
        <v>#REF!</v>
      </c>
      <c r="RNN36" s="273" t="e">
        <f t="shared" ref="RNN36" si="12532">+CONCATENATE(RNO36,RNQ36)</f>
        <v>#REF!</v>
      </c>
      <c r="RNO36" s="273" t="e">
        <f t="shared" ref="RNO36" si="12533">+CONCATENATE(RNP36,RNR36)</f>
        <v>#REF!</v>
      </c>
      <c r="RNP36" s="273" t="e">
        <f t="shared" ref="RNP36" si="12534">+CONCATENATE(RNQ36,RNS36)</f>
        <v>#REF!</v>
      </c>
      <c r="RNQ36" s="273" t="e">
        <f t="shared" ref="RNQ36" si="12535">+CONCATENATE(RNR36,RNT36)</f>
        <v>#REF!</v>
      </c>
      <c r="RNR36" s="273" t="e">
        <f t="shared" ref="RNR36" si="12536">+CONCATENATE(RNS36,RNU36)</f>
        <v>#REF!</v>
      </c>
      <c r="RNS36" s="273" t="e">
        <f t="shared" ref="RNS36" si="12537">+CONCATENATE(RNT36,RNV36)</f>
        <v>#REF!</v>
      </c>
      <c r="RNT36" s="273" t="e">
        <f t="shared" ref="RNT36" si="12538">+CONCATENATE(RNU36,RNW36)</f>
        <v>#REF!</v>
      </c>
      <c r="RNU36" s="273" t="e">
        <f t="shared" ref="RNU36" si="12539">+CONCATENATE(RNV36,RNX36)</f>
        <v>#REF!</v>
      </c>
      <c r="RNV36" s="273" t="e">
        <f t="shared" ref="RNV36" si="12540">+CONCATENATE(RNW36,RNY36)</f>
        <v>#REF!</v>
      </c>
      <c r="RNW36" s="273" t="e">
        <f t="shared" ref="RNW36" si="12541">+CONCATENATE(RNX36,RNZ36)</f>
        <v>#REF!</v>
      </c>
      <c r="RNX36" s="273" t="e">
        <f t="shared" ref="RNX36" si="12542">+CONCATENATE(RNY36,ROA36)</f>
        <v>#REF!</v>
      </c>
      <c r="RNY36" s="273" t="e">
        <f t="shared" ref="RNY36" si="12543">+CONCATENATE(RNZ36,ROB36)</f>
        <v>#REF!</v>
      </c>
      <c r="RNZ36" s="273" t="e">
        <f t="shared" ref="RNZ36" si="12544">+CONCATENATE(ROA36,ROC36)</f>
        <v>#REF!</v>
      </c>
      <c r="ROA36" s="273" t="e">
        <f t="shared" ref="ROA36" si="12545">+CONCATENATE(ROB36,ROD36)</f>
        <v>#REF!</v>
      </c>
      <c r="ROB36" s="273" t="e">
        <f t="shared" ref="ROB36" si="12546">+CONCATENATE(ROC36,ROE36)</f>
        <v>#REF!</v>
      </c>
      <c r="ROC36" s="273" t="e">
        <f t="shared" ref="ROC36" si="12547">+CONCATENATE(ROD36,ROF36)</f>
        <v>#REF!</v>
      </c>
      <c r="ROD36" s="273" t="e">
        <f t="shared" ref="ROD36" si="12548">+CONCATENATE(ROE36,ROG36)</f>
        <v>#REF!</v>
      </c>
      <c r="ROE36" s="273" t="e">
        <f t="shared" ref="ROE36" si="12549">+CONCATENATE(ROF36,ROH36)</f>
        <v>#REF!</v>
      </c>
      <c r="ROF36" s="273" t="e">
        <f t="shared" ref="ROF36" si="12550">+CONCATENATE(ROG36,ROI36)</f>
        <v>#REF!</v>
      </c>
      <c r="ROG36" s="273" t="e">
        <f t="shared" ref="ROG36" si="12551">+CONCATENATE(ROH36,ROJ36)</f>
        <v>#REF!</v>
      </c>
      <c r="ROH36" s="273" t="e">
        <f t="shared" ref="ROH36" si="12552">+CONCATENATE(ROI36,ROK36)</f>
        <v>#REF!</v>
      </c>
      <c r="ROI36" s="273" t="e">
        <f t="shared" ref="ROI36" si="12553">+CONCATENATE(ROJ36,ROL36)</f>
        <v>#REF!</v>
      </c>
      <c r="ROJ36" s="273" t="e">
        <f t="shared" ref="ROJ36" si="12554">+CONCATENATE(ROK36,ROM36)</f>
        <v>#REF!</v>
      </c>
      <c r="ROK36" s="273" t="e">
        <f t="shared" ref="ROK36" si="12555">+CONCATENATE(ROL36,RON36)</f>
        <v>#REF!</v>
      </c>
      <c r="ROL36" s="273" t="e">
        <f t="shared" ref="ROL36" si="12556">+CONCATENATE(ROM36,ROO36)</f>
        <v>#REF!</v>
      </c>
      <c r="ROM36" s="273" t="e">
        <f t="shared" ref="ROM36" si="12557">+CONCATENATE(RON36,ROP36)</f>
        <v>#REF!</v>
      </c>
      <c r="RON36" s="273" t="e">
        <f t="shared" ref="RON36" si="12558">+CONCATENATE(ROO36,ROQ36)</f>
        <v>#REF!</v>
      </c>
      <c r="ROO36" s="273" t="e">
        <f t="shared" ref="ROO36" si="12559">+CONCATENATE(ROP36,ROR36)</f>
        <v>#REF!</v>
      </c>
      <c r="ROP36" s="273" t="e">
        <f t="shared" ref="ROP36" si="12560">+CONCATENATE(ROQ36,ROS36)</f>
        <v>#REF!</v>
      </c>
      <c r="ROQ36" s="273" t="e">
        <f t="shared" ref="ROQ36" si="12561">+CONCATENATE(ROR36,ROT36)</f>
        <v>#REF!</v>
      </c>
      <c r="ROR36" s="273" t="e">
        <f t="shared" ref="ROR36" si="12562">+CONCATENATE(ROS36,ROU36)</f>
        <v>#REF!</v>
      </c>
      <c r="ROS36" s="273" t="e">
        <f t="shared" ref="ROS36" si="12563">+CONCATENATE(ROT36,ROV36)</f>
        <v>#REF!</v>
      </c>
      <c r="ROT36" s="273" t="e">
        <f t="shared" ref="ROT36" si="12564">+CONCATENATE(ROU36,ROW36)</f>
        <v>#REF!</v>
      </c>
      <c r="ROU36" s="273" t="e">
        <f t="shared" ref="ROU36" si="12565">+CONCATENATE(ROV36,ROX36)</f>
        <v>#REF!</v>
      </c>
      <c r="ROV36" s="273" t="e">
        <f t="shared" ref="ROV36" si="12566">+CONCATENATE(ROW36,ROY36)</f>
        <v>#REF!</v>
      </c>
      <c r="ROW36" s="273" t="e">
        <f t="shared" ref="ROW36" si="12567">+CONCATENATE(ROX36,ROZ36)</f>
        <v>#REF!</v>
      </c>
      <c r="ROX36" s="273" t="e">
        <f t="shared" ref="ROX36" si="12568">+CONCATENATE(ROY36,RPA36)</f>
        <v>#REF!</v>
      </c>
      <c r="ROY36" s="273" t="e">
        <f t="shared" ref="ROY36" si="12569">+CONCATENATE(ROZ36,RPB36)</f>
        <v>#REF!</v>
      </c>
      <c r="ROZ36" s="273" t="e">
        <f t="shared" ref="ROZ36" si="12570">+CONCATENATE(RPA36,RPC36)</f>
        <v>#REF!</v>
      </c>
      <c r="RPA36" s="273" t="e">
        <f t="shared" ref="RPA36" si="12571">+CONCATENATE(RPB36,RPD36)</f>
        <v>#REF!</v>
      </c>
      <c r="RPB36" s="273" t="e">
        <f t="shared" ref="RPB36" si="12572">+CONCATENATE(RPC36,RPE36)</f>
        <v>#REF!</v>
      </c>
      <c r="RPC36" s="273" t="e">
        <f t="shared" ref="RPC36" si="12573">+CONCATENATE(RPD36,RPF36)</f>
        <v>#REF!</v>
      </c>
      <c r="RPD36" s="273" t="e">
        <f t="shared" ref="RPD36" si="12574">+CONCATENATE(RPE36,RPG36)</f>
        <v>#REF!</v>
      </c>
      <c r="RPE36" s="273" t="e">
        <f t="shared" ref="RPE36" si="12575">+CONCATENATE(RPF36,RPH36)</f>
        <v>#REF!</v>
      </c>
      <c r="RPF36" s="273" t="e">
        <f t="shared" ref="RPF36" si="12576">+CONCATENATE(RPG36,RPI36)</f>
        <v>#REF!</v>
      </c>
      <c r="RPG36" s="273" t="e">
        <f t="shared" ref="RPG36" si="12577">+CONCATENATE(RPH36,RPJ36)</f>
        <v>#REF!</v>
      </c>
      <c r="RPH36" s="273" t="e">
        <f t="shared" ref="RPH36" si="12578">+CONCATENATE(RPI36,RPK36)</f>
        <v>#REF!</v>
      </c>
      <c r="RPI36" s="273" t="e">
        <f t="shared" ref="RPI36" si="12579">+CONCATENATE(RPJ36,RPL36)</f>
        <v>#REF!</v>
      </c>
      <c r="RPJ36" s="273" t="e">
        <f t="shared" ref="RPJ36" si="12580">+CONCATENATE(RPK36,RPM36)</f>
        <v>#REF!</v>
      </c>
      <c r="RPK36" s="273" t="e">
        <f t="shared" ref="RPK36" si="12581">+CONCATENATE(RPL36,RPN36)</f>
        <v>#REF!</v>
      </c>
      <c r="RPL36" s="273" t="e">
        <f t="shared" ref="RPL36" si="12582">+CONCATENATE(RPM36,RPO36)</f>
        <v>#REF!</v>
      </c>
      <c r="RPM36" s="273" t="e">
        <f t="shared" ref="RPM36" si="12583">+CONCATENATE(RPN36,RPP36)</f>
        <v>#REF!</v>
      </c>
      <c r="RPN36" s="273" t="e">
        <f t="shared" ref="RPN36" si="12584">+CONCATENATE(RPO36,RPQ36)</f>
        <v>#REF!</v>
      </c>
      <c r="RPO36" s="273" t="e">
        <f t="shared" ref="RPO36" si="12585">+CONCATENATE(RPP36,RPR36)</f>
        <v>#REF!</v>
      </c>
      <c r="RPP36" s="273" t="e">
        <f t="shared" ref="RPP36" si="12586">+CONCATENATE(RPQ36,RPS36)</f>
        <v>#REF!</v>
      </c>
      <c r="RPQ36" s="273" t="e">
        <f t="shared" ref="RPQ36" si="12587">+CONCATENATE(RPR36,RPT36)</f>
        <v>#REF!</v>
      </c>
      <c r="RPR36" s="273" t="e">
        <f t="shared" ref="RPR36" si="12588">+CONCATENATE(RPS36,RPU36)</f>
        <v>#REF!</v>
      </c>
      <c r="RPS36" s="273" t="e">
        <f t="shared" ref="RPS36" si="12589">+CONCATENATE(RPT36,RPV36)</f>
        <v>#REF!</v>
      </c>
      <c r="RPT36" s="273" t="e">
        <f t="shared" ref="RPT36" si="12590">+CONCATENATE(RPU36,RPW36)</f>
        <v>#REF!</v>
      </c>
      <c r="RPU36" s="273" t="e">
        <f t="shared" ref="RPU36" si="12591">+CONCATENATE(RPV36,RPX36)</f>
        <v>#REF!</v>
      </c>
      <c r="RPV36" s="273" t="e">
        <f t="shared" ref="RPV36" si="12592">+CONCATENATE(RPW36,RPY36)</f>
        <v>#REF!</v>
      </c>
      <c r="RPW36" s="273" t="e">
        <f t="shared" ref="RPW36" si="12593">+CONCATENATE(RPX36,RPZ36)</f>
        <v>#REF!</v>
      </c>
      <c r="RPX36" s="273" t="e">
        <f t="shared" ref="RPX36" si="12594">+CONCATENATE(RPY36,RQA36)</f>
        <v>#REF!</v>
      </c>
      <c r="RPY36" s="273" t="e">
        <f t="shared" ref="RPY36" si="12595">+CONCATENATE(RPZ36,RQB36)</f>
        <v>#REF!</v>
      </c>
      <c r="RPZ36" s="273" t="e">
        <f t="shared" ref="RPZ36" si="12596">+CONCATENATE(RQA36,RQC36)</f>
        <v>#REF!</v>
      </c>
      <c r="RQA36" s="273" t="e">
        <f t="shared" ref="RQA36" si="12597">+CONCATENATE(RQB36,RQD36)</f>
        <v>#REF!</v>
      </c>
      <c r="RQB36" s="273" t="e">
        <f t="shared" ref="RQB36" si="12598">+CONCATENATE(RQC36,RQE36)</f>
        <v>#REF!</v>
      </c>
      <c r="RQC36" s="273" t="e">
        <f t="shared" ref="RQC36" si="12599">+CONCATENATE(RQD36,RQF36)</f>
        <v>#REF!</v>
      </c>
      <c r="RQD36" s="273" t="e">
        <f t="shared" ref="RQD36" si="12600">+CONCATENATE(RQE36,RQG36)</f>
        <v>#REF!</v>
      </c>
      <c r="RQE36" s="273" t="e">
        <f t="shared" ref="RQE36" si="12601">+CONCATENATE(RQF36,RQH36)</f>
        <v>#REF!</v>
      </c>
      <c r="RQF36" s="273" t="e">
        <f t="shared" ref="RQF36" si="12602">+CONCATENATE(RQG36,RQI36)</f>
        <v>#REF!</v>
      </c>
      <c r="RQG36" s="273" t="e">
        <f t="shared" ref="RQG36" si="12603">+CONCATENATE(RQH36,RQJ36)</f>
        <v>#REF!</v>
      </c>
      <c r="RQH36" s="273" t="e">
        <f t="shared" ref="RQH36" si="12604">+CONCATENATE(RQI36,RQK36)</f>
        <v>#REF!</v>
      </c>
      <c r="RQI36" s="273" t="e">
        <f t="shared" ref="RQI36" si="12605">+CONCATENATE(RQJ36,RQL36)</f>
        <v>#REF!</v>
      </c>
      <c r="RQJ36" s="273" t="e">
        <f t="shared" ref="RQJ36" si="12606">+CONCATENATE(RQK36,RQM36)</f>
        <v>#REF!</v>
      </c>
      <c r="RQK36" s="273" t="e">
        <f t="shared" ref="RQK36" si="12607">+CONCATENATE(RQL36,RQN36)</f>
        <v>#REF!</v>
      </c>
      <c r="RQL36" s="273" t="e">
        <f t="shared" ref="RQL36" si="12608">+CONCATENATE(RQM36,RQO36)</f>
        <v>#REF!</v>
      </c>
      <c r="RQM36" s="273" t="e">
        <f t="shared" ref="RQM36" si="12609">+CONCATENATE(RQN36,RQP36)</f>
        <v>#REF!</v>
      </c>
      <c r="RQN36" s="273" t="e">
        <f t="shared" ref="RQN36" si="12610">+CONCATENATE(RQO36,RQQ36)</f>
        <v>#REF!</v>
      </c>
      <c r="RQO36" s="273" t="e">
        <f t="shared" ref="RQO36" si="12611">+CONCATENATE(RQP36,RQR36)</f>
        <v>#REF!</v>
      </c>
      <c r="RQP36" s="273" t="e">
        <f t="shared" ref="RQP36" si="12612">+CONCATENATE(RQQ36,RQS36)</f>
        <v>#REF!</v>
      </c>
      <c r="RQQ36" s="273" t="e">
        <f t="shared" ref="RQQ36" si="12613">+CONCATENATE(RQR36,RQT36)</f>
        <v>#REF!</v>
      </c>
      <c r="RQR36" s="273" t="e">
        <f t="shared" ref="RQR36" si="12614">+CONCATENATE(RQS36,RQU36)</f>
        <v>#REF!</v>
      </c>
      <c r="RQS36" s="273" t="e">
        <f t="shared" ref="RQS36" si="12615">+CONCATENATE(RQT36,RQV36)</f>
        <v>#REF!</v>
      </c>
      <c r="RQT36" s="273" t="e">
        <f t="shared" ref="RQT36" si="12616">+CONCATENATE(RQU36,RQW36)</f>
        <v>#REF!</v>
      </c>
      <c r="RQU36" s="273" t="e">
        <f t="shared" ref="RQU36" si="12617">+CONCATENATE(RQV36,RQX36)</f>
        <v>#REF!</v>
      </c>
      <c r="RQV36" s="273" t="e">
        <f t="shared" ref="RQV36" si="12618">+CONCATENATE(RQW36,RQY36)</f>
        <v>#REF!</v>
      </c>
      <c r="RQW36" s="273" t="e">
        <f t="shared" ref="RQW36" si="12619">+CONCATENATE(RQX36,RQZ36)</f>
        <v>#REF!</v>
      </c>
      <c r="RQX36" s="273" t="e">
        <f t="shared" ref="RQX36" si="12620">+CONCATENATE(RQY36,RRA36)</f>
        <v>#REF!</v>
      </c>
      <c r="RQY36" s="273" t="e">
        <f t="shared" ref="RQY36" si="12621">+CONCATENATE(RQZ36,RRB36)</f>
        <v>#REF!</v>
      </c>
      <c r="RQZ36" s="273" t="e">
        <f t="shared" ref="RQZ36" si="12622">+CONCATENATE(RRA36,RRC36)</f>
        <v>#REF!</v>
      </c>
      <c r="RRA36" s="273" t="e">
        <f t="shared" ref="RRA36" si="12623">+CONCATENATE(RRB36,RRD36)</f>
        <v>#REF!</v>
      </c>
      <c r="RRB36" s="273" t="e">
        <f t="shared" ref="RRB36" si="12624">+CONCATENATE(RRC36,RRE36)</f>
        <v>#REF!</v>
      </c>
      <c r="RRC36" s="273" t="e">
        <f t="shared" ref="RRC36" si="12625">+CONCATENATE(RRD36,RRF36)</f>
        <v>#REF!</v>
      </c>
      <c r="RRD36" s="273" t="e">
        <f t="shared" ref="RRD36" si="12626">+CONCATENATE(RRE36,RRG36)</f>
        <v>#REF!</v>
      </c>
      <c r="RRE36" s="273" t="e">
        <f t="shared" ref="RRE36" si="12627">+CONCATENATE(RRF36,RRH36)</f>
        <v>#REF!</v>
      </c>
      <c r="RRF36" s="273" t="e">
        <f t="shared" ref="RRF36" si="12628">+CONCATENATE(RRG36,RRI36)</f>
        <v>#REF!</v>
      </c>
      <c r="RRG36" s="273" t="e">
        <f t="shared" ref="RRG36" si="12629">+CONCATENATE(RRH36,RRJ36)</f>
        <v>#REF!</v>
      </c>
      <c r="RRH36" s="273" t="e">
        <f t="shared" ref="RRH36" si="12630">+CONCATENATE(RRI36,RRK36)</f>
        <v>#REF!</v>
      </c>
      <c r="RRI36" s="273" t="e">
        <f t="shared" ref="RRI36" si="12631">+CONCATENATE(RRJ36,RRL36)</f>
        <v>#REF!</v>
      </c>
      <c r="RRJ36" s="273" t="e">
        <f t="shared" ref="RRJ36" si="12632">+CONCATENATE(RRK36,RRM36)</f>
        <v>#REF!</v>
      </c>
      <c r="RRK36" s="273" t="e">
        <f t="shared" ref="RRK36" si="12633">+CONCATENATE(RRL36,RRN36)</f>
        <v>#REF!</v>
      </c>
      <c r="RRL36" s="273" t="e">
        <f t="shared" ref="RRL36" si="12634">+CONCATENATE(RRM36,RRO36)</f>
        <v>#REF!</v>
      </c>
      <c r="RRM36" s="273" t="e">
        <f t="shared" ref="RRM36" si="12635">+CONCATENATE(RRN36,RRP36)</f>
        <v>#REF!</v>
      </c>
      <c r="RRN36" s="273" t="e">
        <f t="shared" ref="RRN36" si="12636">+CONCATENATE(RRO36,RRQ36)</f>
        <v>#REF!</v>
      </c>
      <c r="RRO36" s="273" t="e">
        <f t="shared" ref="RRO36" si="12637">+CONCATENATE(RRP36,RRR36)</f>
        <v>#REF!</v>
      </c>
      <c r="RRP36" s="273" t="e">
        <f t="shared" ref="RRP36" si="12638">+CONCATENATE(RRQ36,RRS36)</f>
        <v>#REF!</v>
      </c>
      <c r="RRQ36" s="273" t="e">
        <f t="shared" ref="RRQ36" si="12639">+CONCATENATE(RRR36,RRT36)</f>
        <v>#REF!</v>
      </c>
      <c r="RRR36" s="273" t="e">
        <f t="shared" ref="RRR36" si="12640">+CONCATENATE(RRS36,RRU36)</f>
        <v>#REF!</v>
      </c>
      <c r="RRS36" s="273" t="e">
        <f t="shared" ref="RRS36" si="12641">+CONCATENATE(RRT36,RRV36)</f>
        <v>#REF!</v>
      </c>
      <c r="RRT36" s="273" t="e">
        <f t="shared" ref="RRT36" si="12642">+CONCATENATE(RRU36,RRW36)</f>
        <v>#REF!</v>
      </c>
      <c r="RRU36" s="273" t="e">
        <f t="shared" ref="RRU36" si="12643">+CONCATENATE(RRV36,RRX36)</f>
        <v>#REF!</v>
      </c>
      <c r="RRV36" s="273" t="e">
        <f t="shared" ref="RRV36" si="12644">+CONCATENATE(RRW36,RRY36)</f>
        <v>#REF!</v>
      </c>
      <c r="RRW36" s="273" t="e">
        <f t="shared" ref="RRW36" si="12645">+CONCATENATE(RRX36,RRZ36)</f>
        <v>#REF!</v>
      </c>
      <c r="RRX36" s="273" t="e">
        <f t="shared" ref="RRX36" si="12646">+CONCATENATE(RRY36,RSA36)</f>
        <v>#REF!</v>
      </c>
      <c r="RRY36" s="273" t="e">
        <f t="shared" ref="RRY36" si="12647">+CONCATENATE(RRZ36,RSB36)</f>
        <v>#REF!</v>
      </c>
      <c r="RRZ36" s="273" t="e">
        <f t="shared" ref="RRZ36" si="12648">+CONCATENATE(RSA36,RSC36)</f>
        <v>#REF!</v>
      </c>
      <c r="RSA36" s="273" t="e">
        <f t="shared" ref="RSA36" si="12649">+CONCATENATE(RSB36,RSD36)</f>
        <v>#REF!</v>
      </c>
      <c r="RSB36" s="273" t="e">
        <f t="shared" ref="RSB36" si="12650">+CONCATENATE(RSC36,RSE36)</f>
        <v>#REF!</v>
      </c>
      <c r="RSC36" s="273" t="e">
        <f t="shared" ref="RSC36" si="12651">+CONCATENATE(RSD36,RSF36)</f>
        <v>#REF!</v>
      </c>
      <c r="RSD36" s="273" t="e">
        <f t="shared" ref="RSD36" si="12652">+CONCATENATE(RSE36,RSG36)</f>
        <v>#REF!</v>
      </c>
      <c r="RSE36" s="273" t="e">
        <f t="shared" ref="RSE36" si="12653">+CONCATENATE(RSF36,RSH36)</f>
        <v>#REF!</v>
      </c>
      <c r="RSF36" s="273" t="e">
        <f t="shared" ref="RSF36" si="12654">+CONCATENATE(RSG36,RSI36)</f>
        <v>#REF!</v>
      </c>
      <c r="RSG36" s="273" t="e">
        <f t="shared" ref="RSG36" si="12655">+CONCATENATE(RSH36,RSJ36)</f>
        <v>#REF!</v>
      </c>
      <c r="RSH36" s="273" t="e">
        <f t="shared" ref="RSH36" si="12656">+CONCATENATE(RSI36,RSK36)</f>
        <v>#REF!</v>
      </c>
      <c r="RSI36" s="273" t="e">
        <f t="shared" ref="RSI36" si="12657">+CONCATENATE(RSJ36,RSL36)</f>
        <v>#REF!</v>
      </c>
      <c r="RSJ36" s="273" t="e">
        <f t="shared" ref="RSJ36" si="12658">+CONCATENATE(RSK36,RSM36)</f>
        <v>#REF!</v>
      </c>
      <c r="RSK36" s="273" t="e">
        <f t="shared" ref="RSK36" si="12659">+CONCATENATE(RSL36,RSN36)</f>
        <v>#REF!</v>
      </c>
      <c r="RSL36" s="273" t="e">
        <f t="shared" ref="RSL36" si="12660">+CONCATENATE(RSM36,RSO36)</f>
        <v>#REF!</v>
      </c>
      <c r="RSM36" s="273" t="e">
        <f t="shared" ref="RSM36" si="12661">+CONCATENATE(RSN36,RSP36)</f>
        <v>#REF!</v>
      </c>
      <c r="RSN36" s="273" t="e">
        <f t="shared" ref="RSN36" si="12662">+CONCATENATE(RSO36,RSQ36)</f>
        <v>#REF!</v>
      </c>
      <c r="RSO36" s="273" t="e">
        <f t="shared" ref="RSO36" si="12663">+CONCATENATE(RSP36,RSR36)</f>
        <v>#REF!</v>
      </c>
      <c r="RSP36" s="273" t="e">
        <f t="shared" ref="RSP36" si="12664">+CONCATENATE(RSQ36,RSS36)</f>
        <v>#REF!</v>
      </c>
      <c r="RSQ36" s="273" t="e">
        <f t="shared" ref="RSQ36" si="12665">+CONCATENATE(RSR36,RST36)</f>
        <v>#REF!</v>
      </c>
      <c r="RSR36" s="273" t="e">
        <f t="shared" ref="RSR36" si="12666">+CONCATENATE(RSS36,RSU36)</f>
        <v>#REF!</v>
      </c>
      <c r="RSS36" s="273" t="e">
        <f t="shared" ref="RSS36" si="12667">+CONCATENATE(RST36,RSV36)</f>
        <v>#REF!</v>
      </c>
      <c r="RST36" s="273" t="e">
        <f t="shared" ref="RST36" si="12668">+CONCATENATE(RSU36,RSW36)</f>
        <v>#REF!</v>
      </c>
      <c r="RSU36" s="273" t="e">
        <f t="shared" ref="RSU36" si="12669">+CONCATENATE(RSV36,RSX36)</f>
        <v>#REF!</v>
      </c>
      <c r="RSV36" s="273" t="e">
        <f t="shared" ref="RSV36" si="12670">+CONCATENATE(RSW36,RSY36)</f>
        <v>#REF!</v>
      </c>
      <c r="RSW36" s="273" t="e">
        <f t="shared" ref="RSW36" si="12671">+CONCATENATE(RSX36,RSZ36)</f>
        <v>#REF!</v>
      </c>
      <c r="RSX36" s="273" t="e">
        <f t="shared" ref="RSX36" si="12672">+CONCATENATE(RSY36,RTA36)</f>
        <v>#REF!</v>
      </c>
      <c r="RSY36" s="273" t="e">
        <f t="shared" ref="RSY36" si="12673">+CONCATENATE(RSZ36,RTB36)</f>
        <v>#REF!</v>
      </c>
      <c r="RSZ36" s="273" t="e">
        <f t="shared" ref="RSZ36" si="12674">+CONCATENATE(RTA36,RTC36)</f>
        <v>#REF!</v>
      </c>
      <c r="RTA36" s="273" t="e">
        <f t="shared" ref="RTA36" si="12675">+CONCATENATE(RTB36,RTD36)</f>
        <v>#REF!</v>
      </c>
      <c r="RTB36" s="273" t="e">
        <f t="shared" ref="RTB36" si="12676">+CONCATENATE(RTC36,RTE36)</f>
        <v>#REF!</v>
      </c>
      <c r="RTC36" s="273" t="e">
        <f t="shared" ref="RTC36" si="12677">+CONCATENATE(RTD36,RTF36)</f>
        <v>#REF!</v>
      </c>
      <c r="RTD36" s="273" t="e">
        <f t="shared" ref="RTD36" si="12678">+CONCATENATE(RTE36,RTG36)</f>
        <v>#REF!</v>
      </c>
      <c r="RTE36" s="273" t="e">
        <f t="shared" ref="RTE36" si="12679">+CONCATENATE(RTF36,RTH36)</f>
        <v>#REF!</v>
      </c>
      <c r="RTF36" s="273" t="e">
        <f t="shared" ref="RTF36" si="12680">+CONCATENATE(RTG36,RTI36)</f>
        <v>#REF!</v>
      </c>
      <c r="RTG36" s="273" t="e">
        <f t="shared" ref="RTG36" si="12681">+CONCATENATE(RTH36,RTJ36)</f>
        <v>#REF!</v>
      </c>
      <c r="RTH36" s="273" t="e">
        <f t="shared" ref="RTH36" si="12682">+CONCATENATE(RTI36,RTK36)</f>
        <v>#REF!</v>
      </c>
      <c r="RTI36" s="273" t="e">
        <f t="shared" ref="RTI36" si="12683">+CONCATENATE(RTJ36,RTL36)</f>
        <v>#REF!</v>
      </c>
      <c r="RTJ36" s="273" t="e">
        <f t="shared" ref="RTJ36" si="12684">+CONCATENATE(RTK36,RTM36)</f>
        <v>#REF!</v>
      </c>
      <c r="RTK36" s="273" t="e">
        <f t="shared" ref="RTK36" si="12685">+CONCATENATE(RTL36,RTN36)</f>
        <v>#REF!</v>
      </c>
      <c r="RTL36" s="273" t="e">
        <f t="shared" ref="RTL36" si="12686">+CONCATENATE(RTM36,RTO36)</f>
        <v>#REF!</v>
      </c>
      <c r="RTM36" s="273" t="e">
        <f t="shared" ref="RTM36" si="12687">+CONCATENATE(RTN36,RTP36)</f>
        <v>#REF!</v>
      </c>
      <c r="RTN36" s="273" t="e">
        <f t="shared" ref="RTN36" si="12688">+CONCATENATE(RTO36,RTQ36)</f>
        <v>#REF!</v>
      </c>
      <c r="RTO36" s="273" t="e">
        <f t="shared" ref="RTO36" si="12689">+CONCATENATE(RTP36,RTR36)</f>
        <v>#REF!</v>
      </c>
      <c r="RTP36" s="273" t="e">
        <f t="shared" ref="RTP36" si="12690">+CONCATENATE(RTQ36,RTS36)</f>
        <v>#REF!</v>
      </c>
      <c r="RTQ36" s="273" t="e">
        <f t="shared" ref="RTQ36" si="12691">+CONCATENATE(RTR36,RTT36)</f>
        <v>#REF!</v>
      </c>
      <c r="RTR36" s="273" t="e">
        <f t="shared" ref="RTR36" si="12692">+CONCATENATE(RTS36,RTU36)</f>
        <v>#REF!</v>
      </c>
      <c r="RTS36" s="273" t="e">
        <f t="shared" ref="RTS36" si="12693">+CONCATENATE(RTT36,RTV36)</f>
        <v>#REF!</v>
      </c>
      <c r="RTT36" s="273" t="e">
        <f t="shared" ref="RTT36" si="12694">+CONCATENATE(RTU36,RTW36)</f>
        <v>#REF!</v>
      </c>
      <c r="RTU36" s="273" t="e">
        <f t="shared" ref="RTU36" si="12695">+CONCATENATE(RTV36,RTX36)</f>
        <v>#REF!</v>
      </c>
      <c r="RTV36" s="273" t="e">
        <f t="shared" ref="RTV36" si="12696">+CONCATENATE(RTW36,RTY36)</f>
        <v>#REF!</v>
      </c>
      <c r="RTW36" s="273" t="e">
        <f t="shared" ref="RTW36" si="12697">+CONCATENATE(RTX36,RTZ36)</f>
        <v>#REF!</v>
      </c>
      <c r="RTX36" s="273" t="e">
        <f t="shared" ref="RTX36" si="12698">+CONCATENATE(RTY36,RUA36)</f>
        <v>#REF!</v>
      </c>
      <c r="RTY36" s="273" t="e">
        <f t="shared" ref="RTY36" si="12699">+CONCATENATE(RTZ36,RUB36)</f>
        <v>#REF!</v>
      </c>
      <c r="RTZ36" s="273" t="e">
        <f t="shared" ref="RTZ36" si="12700">+CONCATENATE(RUA36,RUC36)</f>
        <v>#REF!</v>
      </c>
      <c r="RUA36" s="273" t="e">
        <f t="shared" ref="RUA36" si="12701">+CONCATENATE(RUB36,RUD36)</f>
        <v>#REF!</v>
      </c>
      <c r="RUB36" s="273" t="e">
        <f t="shared" ref="RUB36" si="12702">+CONCATENATE(RUC36,RUE36)</f>
        <v>#REF!</v>
      </c>
      <c r="RUC36" s="273" t="e">
        <f t="shared" ref="RUC36" si="12703">+CONCATENATE(RUD36,RUF36)</f>
        <v>#REF!</v>
      </c>
      <c r="RUD36" s="273" t="e">
        <f t="shared" ref="RUD36" si="12704">+CONCATENATE(RUE36,RUG36)</f>
        <v>#REF!</v>
      </c>
      <c r="RUE36" s="273" t="e">
        <f t="shared" ref="RUE36" si="12705">+CONCATENATE(RUF36,RUH36)</f>
        <v>#REF!</v>
      </c>
      <c r="RUF36" s="273" t="e">
        <f t="shared" ref="RUF36" si="12706">+CONCATENATE(RUG36,RUI36)</f>
        <v>#REF!</v>
      </c>
      <c r="RUG36" s="273" t="e">
        <f t="shared" ref="RUG36" si="12707">+CONCATENATE(RUH36,RUJ36)</f>
        <v>#REF!</v>
      </c>
      <c r="RUH36" s="273" t="e">
        <f t="shared" ref="RUH36" si="12708">+CONCATENATE(RUI36,RUK36)</f>
        <v>#REF!</v>
      </c>
      <c r="RUI36" s="273" t="e">
        <f t="shared" ref="RUI36" si="12709">+CONCATENATE(RUJ36,RUL36)</f>
        <v>#REF!</v>
      </c>
      <c r="RUJ36" s="273" t="e">
        <f t="shared" ref="RUJ36" si="12710">+CONCATENATE(RUK36,RUM36)</f>
        <v>#REF!</v>
      </c>
      <c r="RUK36" s="273" t="e">
        <f t="shared" ref="RUK36" si="12711">+CONCATENATE(RUL36,RUN36)</f>
        <v>#REF!</v>
      </c>
      <c r="RUL36" s="273" t="e">
        <f t="shared" ref="RUL36" si="12712">+CONCATENATE(RUM36,RUO36)</f>
        <v>#REF!</v>
      </c>
      <c r="RUM36" s="273" t="e">
        <f t="shared" ref="RUM36" si="12713">+CONCATENATE(RUN36,RUP36)</f>
        <v>#REF!</v>
      </c>
      <c r="RUN36" s="273" t="e">
        <f t="shared" ref="RUN36" si="12714">+CONCATENATE(RUO36,RUQ36)</f>
        <v>#REF!</v>
      </c>
      <c r="RUO36" s="273" t="e">
        <f t="shared" ref="RUO36" si="12715">+CONCATENATE(RUP36,RUR36)</f>
        <v>#REF!</v>
      </c>
      <c r="RUP36" s="273" t="e">
        <f t="shared" ref="RUP36" si="12716">+CONCATENATE(RUQ36,RUS36)</f>
        <v>#REF!</v>
      </c>
      <c r="RUQ36" s="273" t="e">
        <f t="shared" ref="RUQ36" si="12717">+CONCATENATE(RUR36,RUT36)</f>
        <v>#REF!</v>
      </c>
      <c r="RUR36" s="273" t="e">
        <f t="shared" ref="RUR36" si="12718">+CONCATENATE(RUS36,RUU36)</f>
        <v>#REF!</v>
      </c>
      <c r="RUS36" s="273" t="e">
        <f t="shared" ref="RUS36" si="12719">+CONCATENATE(RUT36,RUV36)</f>
        <v>#REF!</v>
      </c>
      <c r="RUT36" s="273" t="e">
        <f t="shared" ref="RUT36" si="12720">+CONCATENATE(RUU36,RUW36)</f>
        <v>#REF!</v>
      </c>
      <c r="RUU36" s="273" t="e">
        <f t="shared" ref="RUU36" si="12721">+CONCATENATE(RUV36,RUX36)</f>
        <v>#REF!</v>
      </c>
      <c r="RUV36" s="273" t="e">
        <f t="shared" ref="RUV36" si="12722">+CONCATENATE(RUW36,RUY36)</f>
        <v>#REF!</v>
      </c>
      <c r="RUW36" s="273" t="e">
        <f t="shared" ref="RUW36" si="12723">+CONCATENATE(RUX36,RUZ36)</f>
        <v>#REF!</v>
      </c>
      <c r="RUX36" s="273" t="e">
        <f t="shared" ref="RUX36" si="12724">+CONCATENATE(RUY36,RVA36)</f>
        <v>#REF!</v>
      </c>
      <c r="RUY36" s="273" t="e">
        <f t="shared" ref="RUY36" si="12725">+CONCATENATE(RUZ36,RVB36)</f>
        <v>#REF!</v>
      </c>
      <c r="RUZ36" s="273" t="e">
        <f t="shared" ref="RUZ36" si="12726">+CONCATENATE(RVA36,RVC36)</f>
        <v>#REF!</v>
      </c>
      <c r="RVA36" s="273" t="e">
        <f t="shared" ref="RVA36" si="12727">+CONCATENATE(RVB36,RVD36)</f>
        <v>#REF!</v>
      </c>
      <c r="RVB36" s="273" t="e">
        <f t="shared" ref="RVB36" si="12728">+CONCATENATE(RVC36,RVE36)</f>
        <v>#REF!</v>
      </c>
      <c r="RVC36" s="273" t="e">
        <f t="shared" ref="RVC36" si="12729">+CONCATENATE(RVD36,RVF36)</f>
        <v>#REF!</v>
      </c>
      <c r="RVD36" s="273" t="e">
        <f t="shared" ref="RVD36" si="12730">+CONCATENATE(RVE36,RVG36)</f>
        <v>#REF!</v>
      </c>
      <c r="RVE36" s="273" t="e">
        <f t="shared" ref="RVE36" si="12731">+CONCATENATE(RVF36,RVH36)</f>
        <v>#REF!</v>
      </c>
      <c r="RVF36" s="273" t="e">
        <f t="shared" ref="RVF36" si="12732">+CONCATENATE(RVG36,RVI36)</f>
        <v>#REF!</v>
      </c>
      <c r="RVG36" s="273" t="e">
        <f t="shared" ref="RVG36" si="12733">+CONCATENATE(RVH36,RVJ36)</f>
        <v>#REF!</v>
      </c>
      <c r="RVH36" s="273" t="e">
        <f t="shared" ref="RVH36" si="12734">+CONCATENATE(RVI36,RVK36)</f>
        <v>#REF!</v>
      </c>
      <c r="RVI36" s="273" t="e">
        <f t="shared" ref="RVI36" si="12735">+CONCATENATE(RVJ36,RVL36)</f>
        <v>#REF!</v>
      </c>
      <c r="RVJ36" s="273" t="e">
        <f t="shared" ref="RVJ36" si="12736">+CONCATENATE(RVK36,RVM36)</f>
        <v>#REF!</v>
      </c>
      <c r="RVK36" s="273" t="e">
        <f t="shared" ref="RVK36" si="12737">+CONCATENATE(RVL36,RVN36)</f>
        <v>#REF!</v>
      </c>
      <c r="RVL36" s="273" t="e">
        <f t="shared" ref="RVL36" si="12738">+CONCATENATE(RVM36,RVO36)</f>
        <v>#REF!</v>
      </c>
      <c r="RVM36" s="273" t="e">
        <f t="shared" ref="RVM36" si="12739">+CONCATENATE(RVN36,RVP36)</f>
        <v>#REF!</v>
      </c>
      <c r="RVN36" s="273" t="e">
        <f t="shared" ref="RVN36" si="12740">+CONCATENATE(RVO36,RVQ36)</f>
        <v>#REF!</v>
      </c>
      <c r="RVO36" s="273" t="e">
        <f t="shared" ref="RVO36" si="12741">+CONCATENATE(RVP36,RVR36)</f>
        <v>#REF!</v>
      </c>
      <c r="RVP36" s="273" t="e">
        <f t="shared" ref="RVP36" si="12742">+CONCATENATE(RVQ36,RVS36)</f>
        <v>#REF!</v>
      </c>
      <c r="RVQ36" s="273" t="e">
        <f t="shared" ref="RVQ36" si="12743">+CONCATENATE(RVR36,RVT36)</f>
        <v>#REF!</v>
      </c>
      <c r="RVR36" s="273" t="e">
        <f t="shared" ref="RVR36" si="12744">+CONCATENATE(RVS36,RVU36)</f>
        <v>#REF!</v>
      </c>
      <c r="RVS36" s="273" t="e">
        <f t="shared" ref="RVS36" si="12745">+CONCATENATE(RVT36,RVV36)</f>
        <v>#REF!</v>
      </c>
      <c r="RVT36" s="273" t="e">
        <f t="shared" ref="RVT36" si="12746">+CONCATENATE(RVU36,RVW36)</f>
        <v>#REF!</v>
      </c>
      <c r="RVU36" s="273" t="e">
        <f t="shared" ref="RVU36" si="12747">+CONCATENATE(RVV36,RVX36)</f>
        <v>#REF!</v>
      </c>
      <c r="RVV36" s="273" t="e">
        <f t="shared" ref="RVV36" si="12748">+CONCATENATE(RVW36,RVY36)</f>
        <v>#REF!</v>
      </c>
      <c r="RVW36" s="273" t="e">
        <f t="shared" ref="RVW36" si="12749">+CONCATENATE(RVX36,RVZ36)</f>
        <v>#REF!</v>
      </c>
      <c r="RVX36" s="273" t="e">
        <f t="shared" ref="RVX36" si="12750">+CONCATENATE(RVY36,RWA36)</f>
        <v>#REF!</v>
      </c>
      <c r="RVY36" s="273" t="e">
        <f t="shared" ref="RVY36" si="12751">+CONCATENATE(RVZ36,RWB36)</f>
        <v>#REF!</v>
      </c>
      <c r="RVZ36" s="273" t="e">
        <f t="shared" ref="RVZ36" si="12752">+CONCATENATE(RWA36,RWC36)</f>
        <v>#REF!</v>
      </c>
      <c r="RWA36" s="273" t="e">
        <f t="shared" ref="RWA36" si="12753">+CONCATENATE(RWB36,RWD36)</f>
        <v>#REF!</v>
      </c>
      <c r="RWB36" s="273" t="e">
        <f t="shared" ref="RWB36" si="12754">+CONCATENATE(RWC36,RWE36)</f>
        <v>#REF!</v>
      </c>
      <c r="RWC36" s="273" t="e">
        <f t="shared" ref="RWC36" si="12755">+CONCATENATE(RWD36,RWF36)</f>
        <v>#REF!</v>
      </c>
      <c r="RWD36" s="273" t="e">
        <f t="shared" ref="RWD36" si="12756">+CONCATENATE(RWE36,RWG36)</f>
        <v>#REF!</v>
      </c>
      <c r="RWE36" s="273" t="e">
        <f t="shared" ref="RWE36" si="12757">+CONCATENATE(RWF36,RWH36)</f>
        <v>#REF!</v>
      </c>
      <c r="RWF36" s="273" t="e">
        <f t="shared" ref="RWF36" si="12758">+CONCATENATE(RWG36,RWI36)</f>
        <v>#REF!</v>
      </c>
      <c r="RWG36" s="273" t="e">
        <f t="shared" ref="RWG36" si="12759">+CONCATENATE(RWH36,RWJ36)</f>
        <v>#REF!</v>
      </c>
      <c r="RWH36" s="273" t="e">
        <f t="shared" ref="RWH36" si="12760">+CONCATENATE(RWI36,RWK36)</f>
        <v>#REF!</v>
      </c>
      <c r="RWI36" s="273" t="e">
        <f t="shared" ref="RWI36" si="12761">+CONCATENATE(RWJ36,RWL36)</f>
        <v>#REF!</v>
      </c>
      <c r="RWJ36" s="273" t="e">
        <f t="shared" ref="RWJ36" si="12762">+CONCATENATE(RWK36,RWM36)</f>
        <v>#REF!</v>
      </c>
      <c r="RWK36" s="273" t="e">
        <f t="shared" ref="RWK36" si="12763">+CONCATENATE(RWL36,RWN36)</f>
        <v>#REF!</v>
      </c>
      <c r="RWL36" s="273" t="e">
        <f t="shared" ref="RWL36" si="12764">+CONCATENATE(RWM36,RWO36)</f>
        <v>#REF!</v>
      </c>
      <c r="RWM36" s="273" t="e">
        <f t="shared" ref="RWM36" si="12765">+CONCATENATE(RWN36,RWP36)</f>
        <v>#REF!</v>
      </c>
      <c r="RWN36" s="273" t="e">
        <f t="shared" ref="RWN36" si="12766">+CONCATENATE(RWO36,RWQ36)</f>
        <v>#REF!</v>
      </c>
      <c r="RWO36" s="273" t="e">
        <f t="shared" ref="RWO36" si="12767">+CONCATENATE(RWP36,RWR36)</f>
        <v>#REF!</v>
      </c>
      <c r="RWP36" s="273" t="e">
        <f t="shared" ref="RWP36" si="12768">+CONCATENATE(RWQ36,RWS36)</f>
        <v>#REF!</v>
      </c>
      <c r="RWQ36" s="273" t="e">
        <f t="shared" ref="RWQ36" si="12769">+CONCATENATE(RWR36,RWT36)</f>
        <v>#REF!</v>
      </c>
      <c r="RWR36" s="273" t="e">
        <f t="shared" ref="RWR36" si="12770">+CONCATENATE(RWS36,RWU36)</f>
        <v>#REF!</v>
      </c>
      <c r="RWS36" s="273" t="e">
        <f t="shared" ref="RWS36" si="12771">+CONCATENATE(RWT36,RWV36)</f>
        <v>#REF!</v>
      </c>
      <c r="RWT36" s="273" t="e">
        <f t="shared" ref="RWT36" si="12772">+CONCATENATE(RWU36,RWW36)</f>
        <v>#REF!</v>
      </c>
      <c r="RWU36" s="273" t="e">
        <f t="shared" ref="RWU36" si="12773">+CONCATENATE(RWV36,RWX36)</f>
        <v>#REF!</v>
      </c>
      <c r="RWV36" s="273" t="e">
        <f t="shared" ref="RWV36" si="12774">+CONCATENATE(RWW36,RWY36)</f>
        <v>#REF!</v>
      </c>
      <c r="RWW36" s="273" t="e">
        <f t="shared" ref="RWW36" si="12775">+CONCATENATE(RWX36,RWZ36)</f>
        <v>#REF!</v>
      </c>
      <c r="RWX36" s="273" t="e">
        <f t="shared" ref="RWX36" si="12776">+CONCATENATE(RWY36,RXA36)</f>
        <v>#REF!</v>
      </c>
      <c r="RWY36" s="273" t="e">
        <f t="shared" ref="RWY36" si="12777">+CONCATENATE(RWZ36,RXB36)</f>
        <v>#REF!</v>
      </c>
      <c r="RWZ36" s="273" t="e">
        <f t="shared" ref="RWZ36" si="12778">+CONCATENATE(RXA36,RXC36)</f>
        <v>#REF!</v>
      </c>
      <c r="RXA36" s="273" t="e">
        <f t="shared" ref="RXA36" si="12779">+CONCATENATE(RXB36,RXD36)</f>
        <v>#REF!</v>
      </c>
      <c r="RXB36" s="273" t="e">
        <f t="shared" ref="RXB36" si="12780">+CONCATENATE(RXC36,RXE36)</f>
        <v>#REF!</v>
      </c>
      <c r="RXC36" s="273" t="e">
        <f t="shared" ref="RXC36" si="12781">+CONCATENATE(RXD36,RXF36)</f>
        <v>#REF!</v>
      </c>
      <c r="RXD36" s="273" t="e">
        <f t="shared" ref="RXD36" si="12782">+CONCATENATE(RXE36,RXG36)</f>
        <v>#REF!</v>
      </c>
      <c r="RXE36" s="273" t="e">
        <f t="shared" ref="RXE36" si="12783">+CONCATENATE(RXF36,RXH36)</f>
        <v>#REF!</v>
      </c>
      <c r="RXF36" s="273" t="e">
        <f t="shared" ref="RXF36" si="12784">+CONCATENATE(RXG36,RXI36)</f>
        <v>#REF!</v>
      </c>
      <c r="RXG36" s="273" t="e">
        <f t="shared" ref="RXG36" si="12785">+CONCATENATE(RXH36,RXJ36)</f>
        <v>#REF!</v>
      </c>
      <c r="RXH36" s="273" t="e">
        <f t="shared" ref="RXH36" si="12786">+CONCATENATE(RXI36,RXK36)</f>
        <v>#REF!</v>
      </c>
      <c r="RXI36" s="273" t="e">
        <f t="shared" ref="RXI36" si="12787">+CONCATENATE(RXJ36,RXL36)</f>
        <v>#REF!</v>
      </c>
      <c r="RXJ36" s="273" t="e">
        <f t="shared" ref="RXJ36" si="12788">+CONCATENATE(RXK36,RXM36)</f>
        <v>#REF!</v>
      </c>
      <c r="RXK36" s="273" t="e">
        <f t="shared" ref="RXK36" si="12789">+CONCATENATE(RXL36,RXN36)</f>
        <v>#REF!</v>
      </c>
      <c r="RXL36" s="273" t="e">
        <f t="shared" ref="RXL36" si="12790">+CONCATENATE(RXM36,RXO36)</f>
        <v>#REF!</v>
      </c>
      <c r="RXM36" s="273" t="e">
        <f t="shared" ref="RXM36" si="12791">+CONCATENATE(RXN36,RXP36)</f>
        <v>#REF!</v>
      </c>
      <c r="RXN36" s="273" t="e">
        <f t="shared" ref="RXN36" si="12792">+CONCATENATE(RXO36,RXQ36)</f>
        <v>#REF!</v>
      </c>
      <c r="RXO36" s="273" t="e">
        <f t="shared" ref="RXO36" si="12793">+CONCATENATE(RXP36,RXR36)</f>
        <v>#REF!</v>
      </c>
      <c r="RXP36" s="273" t="e">
        <f t="shared" ref="RXP36" si="12794">+CONCATENATE(RXQ36,RXS36)</f>
        <v>#REF!</v>
      </c>
      <c r="RXQ36" s="273" t="e">
        <f t="shared" ref="RXQ36" si="12795">+CONCATENATE(RXR36,RXT36)</f>
        <v>#REF!</v>
      </c>
      <c r="RXR36" s="273" t="e">
        <f t="shared" ref="RXR36" si="12796">+CONCATENATE(RXS36,RXU36)</f>
        <v>#REF!</v>
      </c>
      <c r="RXS36" s="273" t="e">
        <f t="shared" ref="RXS36" si="12797">+CONCATENATE(RXT36,RXV36)</f>
        <v>#REF!</v>
      </c>
      <c r="RXT36" s="273" t="e">
        <f t="shared" ref="RXT36" si="12798">+CONCATENATE(RXU36,RXW36)</f>
        <v>#REF!</v>
      </c>
      <c r="RXU36" s="273" t="e">
        <f t="shared" ref="RXU36" si="12799">+CONCATENATE(RXV36,RXX36)</f>
        <v>#REF!</v>
      </c>
      <c r="RXV36" s="273" t="e">
        <f t="shared" ref="RXV36" si="12800">+CONCATENATE(RXW36,RXY36)</f>
        <v>#REF!</v>
      </c>
      <c r="RXW36" s="273" t="e">
        <f t="shared" ref="RXW36" si="12801">+CONCATENATE(RXX36,RXZ36)</f>
        <v>#REF!</v>
      </c>
      <c r="RXX36" s="273" t="e">
        <f t="shared" ref="RXX36" si="12802">+CONCATENATE(RXY36,RYA36)</f>
        <v>#REF!</v>
      </c>
      <c r="RXY36" s="273" t="e">
        <f t="shared" ref="RXY36" si="12803">+CONCATENATE(RXZ36,RYB36)</f>
        <v>#REF!</v>
      </c>
      <c r="RXZ36" s="273" t="e">
        <f t="shared" ref="RXZ36" si="12804">+CONCATENATE(RYA36,RYC36)</f>
        <v>#REF!</v>
      </c>
      <c r="RYA36" s="273" t="e">
        <f t="shared" ref="RYA36" si="12805">+CONCATENATE(RYB36,RYD36)</f>
        <v>#REF!</v>
      </c>
      <c r="RYB36" s="273" t="e">
        <f t="shared" ref="RYB36" si="12806">+CONCATENATE(RYC36,RYE36)</f>
        <v>#REF!</v>
      </c>
      <c r="RYC36" s="273" t="e">
        <f t="shared" ref="RYC36" si="12807">+CONCATENATE(RYD36,RYF36)</f>
        <v>#REF!</v>
      </c>
      <c r="RYD36" s="273" t="e">
        <f t="shared" ref="RYD36" si="12808">+CONCATENATE(RYE36,RYG36)</f>
        <v>#REF!</v>
      </c>
      <c r="RYE36" s="273" t="e">
        <f t="shared" ref="RYE36" si="12809">+CONCATENATE(RYF36,RYH36)</f>
        <v>#REF!</v>
      </c>
      <c r="RYF36" s="273" t="e">
        <f t="shared" ref="RYF36" si="12810">+CONCATENATE(RYG36,RYI36)</f>
        <v>#REF!</v>
      </c>
      <c r="RYG36" s="273" t="e">
        <f t="shared" ref="RYG36" si="12811">+CONCATENATE(RYH36,RYJ36)</f>
        <v>#REF!</v>
      </c>
      <c r="RYH36" s="273" t="e">
        <f t="shared" ref="RYH36" si="12812">+CONCATENATE(RYI36,RYK36)</f>
        <v>#REF!</v>
      </c>
      <c r="RYI36" s="273" t="e">
        <f t="shared" ref="RYI36" si="12813">+CONCATENATE(RYJ36,RYL36)</f>
        <v>#REF!</v>
      </c>
      <c r="RYJ36" s="273" t="e">
        <f t="shared" ref="RYJ36" si="12814">+CONCATENATE(RYK36,RYM36)</f>
        <v>#REF!</v>
      </c>
      <c r="RYK36" s="273" t="e">
        <f t="shared" ref="RYK36" si="12815">+CONCATENATE(RYL36,RYN36)</f>
        <v>#REF!</v>
      </c>
      <c r="RYL36" s="273" t="e">
        <f t="shared" ref="RYL36" si="12816">+CONCATENATE(RYM36,RYO36)</f>
        <v>#REF!</v>
      </c>
      <c r="RYM36" s="273" t="e">
        <f t="shared" ref="RYM36" si="12817">+CONCATENATE(RYN36,RYP36)</f>
        <v>#REF!</v>
      </c>
      <c r="RYN36" s="273" t="e">
        <f t="shared" ref="RYN36" si="12818">+CONCATENATE(RYO36,RYQ36)</f>
        <v>#REF!</v>
      </c>
      <c r="RYO36" s="273" t="e">
        <f t="shared" ref="RYO36" si="12819">+CONCATENATE(RYP36,RYR36)</f>
        <v>#REF!</v>
      </c>
      <c r="RYP36" s="273" t="e">
        <f t="shared" ref="RYP36" si="12820">+CONCATENATE(RYQ36,RYS36)</f>
        <v>#REF!</v>
      </c>
      <c r="RYQ36" s="273" t="e">
        <f t="shared" ref="RYQ36" si="12821">+CONCATENATE(RYR36,RYT36)</f>
        <v>#REF!</v>
      </c>
      <c r="RYR36" s="273" t="e">
        <f t="shared" ref="RYR36" si="12822">+CONCATENATE(RYS36,RYU36)</f>
        <v>#REF!</v>
      </c>
      <c r="RYS36" s="273" t="e">
        <f t="shared" ref="RYS36" si="12823">+CONCATENATE(RYT36,RYV36)</f>
        <v>#REF!</v>
      </c>
      <c r="RYT36" s="273" t="e">
        <f t="shared" ref="RYT36" si="12824">+CONCATENATE(RYU36,RYW36)</f>
        <v>#REF!</v>
      </c>
      <c r="RYU36" s="273" t="e">
        <f t="shared" ref="RYU36" si="12825">+CONCATENATE(RYV36,RYX36)</f>
        <v>#REF!</v>
      </c>
      <c r="RYV36" s="273" t="e">
        <f t="shared" ref="RYV36" si="12826">+CONCATENATE(RYW36,RYY36)</f>
        <v>#REF!</v>
      </c>
      <c r="RYW36" s="273" t="e">
        <f t="shared" ref="RYW36" si="12827">+CONCATENATE(RYX36,RYZ36)</f>
        <v>#REF!</v>
      </c>
      <c r="RYX36" s="273" t="e">
        <f t="shared" ref="RYX36" si="12828">+CONCATENATE(RYY36,RZA36)</f>
        <v>#REF!</v>
      </c>
      <c r="RYY36" s="273" t="e">
        <f t="shared" ref="RYY36" si="12829">+CONCATENATE(RYZ36,RZB36)</f>
        <v>#REF!</v>
      </c>
      <c r="RYZ36" s="273" t="e">
        <f t="shared" ref="RYZ36" si="12830">+CONCATENATE(RZA36,RZC36)</f>
        <v>#REF!</v>
      </c>
      <c r="RZA36" s="273" t="e">
        <f t="shared" ref="RZA36" si="12831">+CONCATENATE(RZB36,RZD36)</f>
        <v>#REF!</v>
      </c>
      <c r="RZB36" s="273" t="e">
        <f t="shared" ref="RZB36" si="12832">+CONCATENATE(RZC36,RZE36)</f>
        <v>#REF!</v>
      </c>
      <c r="RZC36" s="273" t="e">
        <f t="shared" ref="RZC36" si="12833">+CONCATENATE(RZD36,RZF36)</f>
        <v>#REF!</v>
      </c>
      <c r="RZD36" s="273" t="e">
        <f t="shared" ref="RZD36" si="12834">+CONCATENATE(RZE36,RZG36)</f>
        <v>#REF!</v>
      </c>
      <c r="RZE36" s="273" t="e">
        <f t="shared" ref="RZE36" si="12835">+CONCATENATE(RZF36,RZH36)</f>
        <v>#REF!</v>
      </c>
      <c r="RZF36" s="273" t="e">
        <f t="shared" ref="RZF36" si="12836">+CONCATENATE(RZG36,RZI36)</f>
        <v>#REF!</v>
      </c>
      <c r="RZG36" s="273" t="e">
        <f t="shared" ref="RZG36" si="12837">+CONCATENATE(RZH36,RZJ36)</f>
        <v>#REF!</v>
      </c>
      <c r="RZH36" s="273" t="e">
        <f t="shared" ref="RZH36" si="12838">+CONCATENATE(RZI36,RZK36)</f>
        <v>#REF!</v>
      </c>
      <c r="RZI36" s="273" t="e">
        <f t="shared" ref="RZI36" si="12839">+CONCATENATE(RZJ36,RZL36)</f>
        <v>#REF!</v>
      </c>
      <c r="RZJ36" s="273" t="e">
        <f t="shared" ref="RZJ36" si="12840">+CONCATENATE(RZK36,RZM36)</f>
        <v>#REF!</v>
      </c>
      <c r="RZK36" s="273" t="e">
        <f t="shared" ref="RZK36" si="12841">+CONCATENATE(RZL36,RZN36)</f>
        <v>#REF!</v>
      </c>
      <c r="RZL36" s="273" t="e">
        <f t="shared" ref="RZL36" si="12842">+CONCATENATE(RZM36,RZO36)</f>
        <v>#REF!</v>
      </c>
      <c r="RZM36" s="273" t="e">
        <f t="shared" ref="RZM36" si="12843">+CONCATENATE(RZN36,RZP36)</f>
        <v>#REF!</v>
      </c>
      <c r="RZN36" s="273" t="e">
        <f t="shared" ref="RZN36" si="12844">+CONCATENATE(RZO36,RZQ36)</f>
        <v>#REF!</v>
      </c>
      <c r="RZO36" s="273" t="e">
        <f t="shared" ref="RZO36" si="12845">+CONCATENATE(RZP36,RZR36)</f>
        <v>#REF!</v>
      </c>
      <c r="RZP36" s="273" t="e">
        <f t="shared" ref="RZP36" si="12846">+CONCATENATE(RZQ36,RZS36)</f>
        <v>#REF!</v>
      </c>
      <c r="RZQ36" s="273" t="e">
        <f t="shared" ref="RZQ36" si="12847">+CONCATENATE(RZR36,RZT36)</f>
        <v>#REF!</v>
      </c>
      <c r="RZR36" s="273" t="e">
        <f t="shared" ref="RZR36" si="12848">+CONCATENATE(RZS36,RZU36)</f>
        <v>#REF!</v>
      </c>
      <c r="RZS36" s="273" t="e">
        <f t="shared" ref="RZS36" si="12849">+CONCATENATE(RZT36,RZV36)</f>
        <v>#REF!</v>
      </c>
      <c r="RZT36" s="273" t="e">
        <f t="shared" ref="RZT36" si="12850">+CONCATENATE(RZU36,RZW36)</f>
        <v>#REF!</v>
      </c>
      <c r="RZU36" s="273" t="e">
        <f t="shared" ref="RZU36" si="12851">+CONCATENATE(RZV36,RZX36)</f>
        <v>#REF!</v>
      </c>
      <c r="RZV36" s="273" t="e">
        <f t="shared" ref="RZV36" si="12852">+CONCATENATE(RZW36,RZY36)</f>
        <v>#REF!</v>
      </c>
      <c r="RZW36" s="273" t="e">
        <f t="shared" ref="RZW36" si="12853">+CONCATENATE(RZX36,RZZ36)</f>
        <v>#REF!</v>
      </c>
      <c r="RZX36" s="273" t="e">
        <f t="shared" ref="RZX36" si="12854">+CONCATENATE(RZY36,SAA36)</f>
        <v>#REF!</v>
      </c>
      <c r="RZY36" s="273" t="e">
        <f t="shared" ref="RZY36" si="12855">+CONCATENATE(RZZ36,SAB36)</f>
        <v>#REF!</v>
      </c>
      <c r="RZZ36" s="273" t="e">
        <f t="shared" ref="RZZ36" si="12856">+CONCATENATE(SAA36,SAC36)</f>
        <v>#REF!</v>
      </c>
      <c r="SAA36" s="273" t="e">
        <f t="shared" ref="SAA36" si="12857">+CONCATENATE(SAB36,SAD36)</f>
        <v>#REF!</v>
      </c>
      <c r="SAB36" s="273" t="e">
        <f t="shared" ref="SAB36" si="12858">+CONCATENATE(SAC36,SAE36)</f>
        <v>#REF!</v>
      </c>
      <c r="SAC36" s="273" t="e">
        <f t="shared" ref="SAC36" si="12859">+CONCATENATE(SAD36,SAF36)</f>
        <v>#REF!</v>
      </c>
      <c r="SAD36" s="273" t="e">
        <f t="shared" ref="SAD36" si="12860">+CONCATENATE(SAE36,SAG36)</f>
        <v>#REF!</v>
      </c>
      <c r="SAE36" s="273" t="e">
        <f t="shared" ref="SAE36" si="12861">+CONCATENATE(SAF36,SAH36)</f>
        <v>#REF!</v>
      </c>
      <c r="SAF36" s="273" t="e">
        <f t="shared" ref="SAF36" si="12862">+CONCATENATE(SAG36,SAI36)</f>
        <v>#REF!</v>
      </c>
      <c r="SAG36" s="273" t="e">
        <f t="shared" ref="SAG36" si="12863">+CONCATENATE(SAH36,SAJ36)</f>
        <v>#REF!</v>
      </c>
      <c r="SAH36" s="273" t="e">
        <f t="shared" ref="SAH36" si="12864">+CONCATENATE(SAI36,SAK36)</f>
        <v>#REF!</v>
      </c>
      <c r="SAI36" s="273" t="e">
        <f t="shared" ref="SAI36" si="12865">+CONCATENATE(SAJ36,SAL36)</f>
        <v>#REF!</v>
      </c>
      <c r="SAJ36" s="273" t="e">
        <f t="shared" ref="SAJ36" si="12866">+CONCATENATE(SAK36,SAM36)</f>
        <v>#REF!</v>
      </c>
      <c r="SAK36" s="273" t="e">
        <f t="shared" ref="SAK36" si="12867">+CONCATENATE(SAL36,SAN36)</f>
        <v>#REF!</v>
      </c>
      <c r="SAL36" s="273" t="e">
        <f t="shared" ref="SAL36" si="12868">+CONCATENATE(SAM36,SAO36)</f>
        <v>#REF!</v>
      </c>
      <c r="SAM36" s="273" t="e">
        <f t="shared" ref="SAM36" si="12869">+CONCATENATE(SAN36,SAP36)</f>
        <v>#REF!</v>
      </c>
      <c r="SAN36" s="273" t="e">
        <f t="shared" ref="SAN36" si="12870">+CONCATENATE(SAO36,SAQ36)</f>
        <v>#REF!</v>
      </c>
      <c r="SAO36" s="273" t="e">
        <f t="shared" ref="SAO36" si="12871">+CONCATENATE(SAP36,SAR36)</f>
        <v>#REF!</v>
      </c>
      <c r="SAP36" s="273" t="e">
        <f t="shared" ref="SAP36" si="12872">+CONCATENATE(SAQ36,SAS36)</f>
        <v>#REF!</v>
      </c>
      <c r="SAQ36" s="273" t="e">
        <f t="shared" ref="SAQ36" si="12873">+CONCATENATE(SAR36,SAT36)</f>
        <v>#REF!</v>
      </c>
      <c r="SAR36" s="273" t="e">
        <f t="shared" ref="SAR36" si="12874">+CONCATENATE(SAS36,SAU36)</f>
        <v>#REF!</v>
      </c>
      <c r="SAS36" s="273" t="e">
        <f t="shared" ref="SAS36" si="12875">+CONCATENATE(SAT36,SAV36)</f>
        <v>#REF!</v>
      </c>
      <c r="SAT36" s="273" t="e">
        <f t="shared" ref="SAT36" si="12876">+CONCATENATE(SAU36,SAW36)</f>
        <v>#REF!</v>
      </c>
      <c r="SAU36" s="273" t="e">
        <f t="shared" ref="SAU36" si="12877">+CONCATENATE(SAV36,SAX36)</f>
        <v>#REF!</v>
      </c>
      <c r="SAV36" s="273" t="e">
        <f t="shared" ref="SAV36" si="12878">+CONCATENATE(SAW36,SAY36)</f>
        <v>#REF!</v>
      </c>
      <c r="SAW36" s="273" t="e">
        <f t="shared" ref="SAW36" si="12879">+CONCATENATE(SAX36,SAZ36)</f>
        <v>#REF!</v>
      </c>
      <c r="SAX36" s="273" t="e">
        <f t="shared" ref="SAX36" si="12880">+CONCATENATE(SAY36,SBA36)</f>
        <v>#REF!</v>
      </c>
      <c r="SAY36" s="273" t="e">
        <f t="shared" ref="SAY36" si="12881">+CONCATENATE(SAZ36,SBB36)</f>
        <v>#REF!</v>
      </c>
      <c r="SAZ36" s="273" t="e">
        <f t="shared" ref="SAZ36" si="12882">+CONCATENATE(SBA36,SBC36)</f>
        <v>#REF!</v>
      </c>
      <c r="SBA36" s="273" t="e">
        <f t="shared" ref="SBA36" si="12883">+CONCATENATE(SBB36,SBD36)</f>
        <v>#REF!</v>
      </c>
      <c r="SBB36" s="273" t="e">
        <f t="shared" ref="SBB36" si="12884">+CONCATENATE(SBC36,SBE36)</f>
        <v>#REF!</v>
      </c>
      <c r="SBC36" s="273" t="e">
        <f t="shared" ref="SBC36" si="12885">+CONCATENATE(SBD36,SBF36)</f>
        <v>#REF!</v>
      </c>
      <c r="SBD36" s="273" t="e">
        <f t="shared" ref="SBD36" si="12886">+CONCATENATE(SBE36,SBG36)</f>
        <v>#REF!</v>
      </c>
      <c r="SBE36" s="273" t="e">
        <f t="shared" ref="SBE36" si="12887">+CONCATENATE(SBF36,SBH36)</f>
        <v>#REF!</v>
      </c>
      <c r="SBF36" s="273" t="e">
        <f t="shared" ref="SBF36" si="12888">+CONCATENATE(SBG36,SBI36)</f>
        <v>#REF!</v>
      </c>
      <c r="SBG36" s="273" t="e">
        <f t="shared" ref="SBG36" si="12889">+CONCATENATE(SBH36,SBJ36)</f>
        <v>#REF!</v>
      </c>
      <c r="SBH36" s="273" t="e">
        <f t="shared" ref="SBH36" si="12890">+CONCATENATE(SBI36,SBK36)</f>
        <v>#REF!</v>
      </c>
      <c r="SBI36" s="273" t="e">
        <f t="shared" ref="SBI36" si="12891">+CONCATENATE(SBJ36,SBL36)</f>
        <v>#REF!</v>
      </c>
      <c r="SBJ36" s="273" t="e">
        <f t="shared" ref="SBJ36" si="12892">+CONCATENATE(SBK36,SBM36)</f>
        <v>#REF!</v>
      </c>
      <c r="SBK36" s="273" t="e">
        <f t="shared" ref="SBK36" si="12893">+CONCATENATE(SBL36,SBN36)</f>
        <v>#REF!</v>
      </c>
      <c r="SBL36" s="273" t="e">
        <f t="shared" ref="SBL36" si="12894">+CONCATENATE(SBM36,SBO36)</f>
        <v>#REF!</v>
      </c>
      <c r="SBM36" s="273" t="e">
        <f t="shared" ref="SBM36" si="12895">+CONCATENATE(SBN36,SBP36)</f>
        <v>#REF!</v>
      </c>
      <c r="SBN36" s="273" t="e">
        <f t="shared" ref="SBN36" si="12896">+CONCATENATE(SBO36,SBQ36)</f>
        <v>#REF!</v>
      </c>
      <c r="SBO36" s="273" t="e">
        <f t="shared" ref="SBO36" si="12897">+CONCATENATE(SBP36,SBR36)</f>
        <v>#REF!</v>
      </c>
      <c r="SBP36" s="273" t="e">
        <f t="shared" ref="SBP36" si="12898">+CONCATENATE(SBQ36,SBS36)</f>
        <v>#REF!</v>
      </c>
      <c r="SBQ36" s="273" t="e">
        <f t="shared" ref="SBQ36" si="12899">+CONCATENATE(SBR36,SBT36)</f>
        <v>#REF!</v>
      </c>
      <c r="SBR36" s="273" t="e">
        <f t="shared" ref="SBR36" si="12900">+CONCATENATE(SBS36,SBU36)</f>
        <v>#REF!</v>
      </c>
      <c r="SBS36" s="273" t="e">
        <f t="shared" ref="SBS36" si="12901">+CONCATENATE(SBT36,SBV36)</f>
        <v>#REF!</v>
      </c>
      <c r="SBT36" s="273" t="e">
        <f t="shared" ref="SBT36" si="12902">+CONCATENATE(SBU36,SBW36)</f>
        <v>#REF!</v>
      </c>
      <c r="SBU36" s="273" t="e">
        <f t="shared" ref="SBU36" si="12903">+CONCATENATE(SBV36,SBX36)</f>
        <v>#REF!</v>
      </c>
      <c r="SBV36" s="273" t="e">
        <f t="shared" ref="SBV36" si="12904">+CONCATENATE(SBW36,SBY36)</f>
        <v>#REF!</v>
      </c>
      <c r="SBW36" s="273" t="e">
        <f t="shared" ref="SBW36" si="12905">+CONCATENATE(SBX36,SBZ36)</f>
        <v>#REF!</v>
      </c>
      <c r="SBX36" s="273" t="e">
        <f t="shared" ref="SBX36" si="12906">+CONCATENATE(SBY36,SCA36)</f>
        <v>#REF!</v>
      </c>
      <c r="SBY36" s="273" t="e">
        <f t="shared" ref="SBY36" si="12907">+CONCATENATE(SBZ36,SCB36)</f>
        <v>#REF!</v>
      </c>
      <c r="SBZ36" s="273" t="e">
        <f t="shared" ref="SBZ36" si="12908">+CONCATENATE(SCA36,SCC36)</f>
        <v>#REF!</v>
      </c>
      <c r="SCA36" s="273" t="e">
        <f t="shared" ref="SCA36" si="12909">+CONCATENATE(SCB36,SCD36)</f>
        <v>#REF!</v>
      </c>
      <c r="SCB36" s="273" t="e">
        <f t="shared" ref="SCB36" si="12910">+CONCATENATE(SCC36,SCE36)</f>
        <v>#REF!</v>
      </c>
      <c r="SCC36" s="273" t="e">
        <f t="shared" ref="SCC36" si="12911">+CONCATENATE(SCD36,SCF36)</f>
        <v>#REF!</v>
      </c>
      <c r="SCD36" s="273" t="e">
        <f t="shared" ref="SCD36" si="12912">+CONCATENATE(SCE36,SCG36)</f>
        <v>#REF!</v>
      </c>
      <c r="SCE36" s="273" t="e">
        <f t="shared" ref="SCE36" si="12913">+CONCATENATE(SCF36,SCH36)</f>
        <v>#REF!</v>
      </c>
      <c r="SCF36" s="273" t="e">
        <f t="shared" ref="SCF36" si="12914">+CONCATENATE(SCG36,SCI36)</f>
        <v>#REF!</v>
      </c>
      <c r="SCG36" s="273" t="e">
        <f t="shared" ref="SCG36" si="12915">+CONCATENATE(SCH36,SCJ36)</f>
        <v>#REF!</v>
      </c>
      <c r="SCH36" s="273" t="e">
        <f t="shared" ref="SCH36" si="12916">+CONCATENATE(SCI36,SCK36)</f>
        <v>#REF!</v>
      </c>
      <c r="SCI36" s="273" t="e">
        <f t="shared" ref="SCI36" si="12917">+CONCATENATE(SCJ36,SCL36)</f>
        <v>#REF!</v>
      </c>
      <c r="SCJ36" s="273" t="e">
        <f t="shared" ref="SCJ36" si="12918">+CONCATENATE(SCK36,SCM36)</f>
        <v>#REF!</v>
      </c>
      <c r="SCK36" s="273" t="e">
        <f t="shared" ref="SCK36" si="12919">+CONCATENATE(SCL36,SCN36)</f>
        <v>#REF!</v>
      </c>
      <c r="SCL36" s="273" t="e">
        <f t="shared" ref="SCL36" si="12920">+CONCATENATE(SCM36,SCO36)</f>
        <v>#REF!</v>
      </c>
      <c r="SCM36" s="273" t="e">
        <f t="shared" ref="SCM36" si="12921">+CONCATENATE(SCN36,SCP36)</f>
        <v>#REF!</v>
      </c>
      <c r="SCN36" s="273" t="e">
        <f t="shared" ref="SCN36" si="12922">+CONCATENATE(SCO36,SCQ36)</f>
        <v>#REF!</v>
      </c>
      <c r="SCO36" s="273" t="e">
        <f t="shared" ref="SCO36" si="12923">+CONCATENATE(SCP36,SCR36)</f>
        <v>#REF!</v>
      </c>
      <c r="SCP36" s="273" t="e">
        <f t="shared" ref="SCP36" si="12924">+CONCATENATE(SCQ36,SCS36)</f>
        <v>#REF!</v>
      </c>
      <c r="SCQ36" s="273" t="e">
        <f t="shared" ref="SCQ36" si="12925">+CONCATENATE(SCR36,SCT36)</f>
        <v>#REF!</v>
      </c>
      <c r="SCR36" s="273" t="e">
        <f t="shared" ref="SCR36" si="12926">+CONCATENATE(SCS36,SCU36)</f>
        <v>#REF!</v>
      </c>
      <c r="SCS36" s="273" t="e">
        <f t="shared" ref="SCS36" si="12927">+CONCATENATE(SCT36,SCV36)</f>
        <v>#REF!</v>
      </c>
      <c r="SCT36" s="273" t="e">
        <f t="shared" ref="SCT36" si="12928">+CONCATENATE(SCU36,SCW36)</f>
        <v>#REF!</v>
      </c>
      <c r="SCU36" s="273" t="e">
        <f t="shared" ref="SCU36" si="12929">+CONCATENATE(SCV36,SCX36)</f>
        <v>#REF!</v>
      </c>
      <c r="SCV36" s="273" t="e">
        <f t="shared" ref="SCV36" si="12930">+CONCATENATE(SCW36,SCY36)</f>
        <v>#REF!</v>
      </c>
      <c r="SCW36" s="273" t="e">
        <f t="shared" ref="SCW36" si="12931">+CONCATENATE(SCX36,SCZ36)</f>
        <v>#REF!</v>
      </c>
      <c r="SCX36" s="273" t="e">
        <f t="shared" ref="SCX36" si="12932">+CONCATENATE(SCY36,SDA36)</f>
        <v>#REF!</v>
      </c>
      <c r="SCY36" s="273" t="e">
        <f t="shared" ref="SCY36" si="12933">+CONCATENATE(SCZ36,SDB36)</f>
        <v>#REF!</v>
      </c>
      <c r="SCZ36" s="273" t="e">
        <f t="shared" ref="SCZ36" si="12934">+CONCATENATE(SDA36,SDC36)</f>
        <v>#REF!</v>
      </c>
      <c r="SDA36" s="273" t="e">
        <f t="shared" ref="SDA36" si="12935">+CONCATENATE(SDB36,SDD36)</f>
        <v>#REF!</v>
      </c>
      <c r="SDB36" s="273" t="e">
        <f t="shared" ref="SDB36" si="12936">+CONCATENATE(SDC36,SDE36)</f>
        <v>#REF!</v>
      </c>
      <c r="SDC36" s="273" t="e">
        <f t="shared" ref="SDC36" si="12937">+CONCATENATE(SDD36,SDF36)</f>
        <v>#REF!</v>
      </c>
      <c r="SDD36" s="273" t="e">
        <f t="shared" ref="SDD36" si="12938">+CONCATENATE(SDE36,SDG36)</f>
        <v>#REF!</v>
      </c>
      <c r="SDE36" s="273" t="e">
        <f t="shared" ref="SDE36" si="12939">+CONCATENATE(SDF36,SDH36)</f>
        <v>#REF!</v>
      </c>
      <c r="SDF36" s="273" t="e">
        <f t="shared" ref="SDF36" si="12940">+CONCATENATE(SDG36,SDI36)</f>
        <v>#REF!</v>
      </c>
      <c r="SDG36" s="273" t="e">
        <f t="shared" ref="SDG36" si="12941">+CONCATENATE(SDH36,SDJ36)</f>
        <v>#REF!</v>
      </c>
      <c r="SDH36" s="273" t="e">
        <f t="shared" ref="SDH36" si="12942">+CONCATENATE(SDI36,SDK36)</f>
        <v>#REF!</v>
      </c>
      <c r="SDI36" s="273" t="e">
        <f t="shared" ref="SDI36" si="12943">+CONCATENATE(SDJ36,SDL36)</f>
        <v>#REF!</v>
      </c>
      <c r="SDJ36" s="273" t="e">
        <f t="shared" ref="SDJ36" si="12944">+CONCATENATE(SDK36,SDM36)</f>
        <v>#REF!</v>
      </c>
      <c r="SDK36" s="273" t="e">
        <f t="shared" ref="SDK36" si="12945">+CONCATENATE(SDL36,SDN36)</f>
        <v>#REF!</v>
      </c>
      <c r="SDL36" s="273" t="e">
        <f t="shared" ref="SDL36" si="12946">+CONCATENATE(SDM36,SDO36)</f>
        <v>#REF!</v>
      </c>
      <c r="SDM36" s="273" t="e">
        <f t="shared" ref="SDM36" si="12947">+CONCATENATE(SDN36,SDP36)</f>
        <v>#REF!</v>
      </c>
      <c r="SDN36" s="273" t="e">
        <f t="shared" ref="SDN36" si="12948">+CONCATENATE(SDO36,SDQ36)</f>
        <v>#REF!</v>
      </c>
      <c r="SDO36" s="273" t="e">
        <f t="shared" ref="SDO36" si="12949">+CONCATENATE(SDP36,SDR36)</f>
        <v>#REF!</v>
      </c>
      <c r="SDP36" s="273" t="e">
        <f t="shared" ref="SDP36" si="12950">+CONCATENATE(SDQ36,SDS36)</f>
        <v>#REF!</v>
      </c>
      <c r="SDQ36" s="273" t="e">
        <f t="shared" ref="SDQ36" si="12951">+CONCATENATE(SDR36,SDT36)</f>
        <v>#REF!</v>
      </c>
      <c r="SDR36" s="273" t="e">
        <f t="shared" ref="SDR36" si="12952">+CONCATENATE(SDS36,SDU36)</f>
        <v>#REF!</v>
      </c>
      <c r="SDS36" s="273" t="e">
        <f t="shared" ref="SDS36" si="12953">+CONCATENATE(SDT36,SDV36)</f>
        <v>#REF!</v>
      </c>
      <c r="SDT36" s="273" t="e">
        <f t="shared" ref="SDT36" si="12954">+CONCATENATE(SDU36,SDW36)</f>
        <v>#REF!</v>
      </c>
      <c r="SDU36" s="273" t="e">
        <f t="shared" ref="SDU36" si="12955">+CONCATENATE(SDV36,SDX36)</f>
        <v>#REF!</v>
      </c>
      <c r="SDV36" s="273" t="e">
        <f t="shared" ref="SDV36" si="12956">+CONCATENATE(SDW36,SDY36)</f>
        <v>#REF!</v>
      </c>
      <c r="SDW36" s="273" t="e">
        <f t="shared" ref="SDW36" si="12957">+CONCATENATE(SDX36,SDZ36)</f>
        <v>#REF!</v>
      </c>
      <c r="SDX36" s="273" t="e">
        <f t="shared" ref="SDX36" si="12958">+CONCATENATE(SDY36,SEA36)</f>
        <v>#REF!</v>
      </c>
      <c r="SDY36" s="273" t="e">
        <f t="shared" ref="SDY36" si="12959">+CONCATENATE(SDZ36,SEB36)</f>
        <v>#REF!</v>
      </c>
      <c r="SDZ36" s="273" t="e">
        <f t="shared" ref="SDZ36" si="12960">+CONCATENATE(SEA36,SEC36)</f>
        <v>#REF!</v>
      </c>
      <c r="SEA36" s="273" t="e">
        <f t="shared" ref="SEA36" si="12961">+CONCATENATE(SEB36,SED36)</f>
        <v>#REF!</v>
      </c>
      <c r="SEB36" s="273" t="e">
        <f t="shared" ref="SEB36" si="12962">+CONCATENATE(SEC36,SEE36)</f>
        <v>#REF!</v>
      </c>
      <c r="SEC36" s="273" t="e">
        <f t="shared" ref="SEC36" si="12963">+CONCATENATE(SED36,SEF36)</f>
        <v>#REF!</v>
      </c>
      <c r="SED36" s="273" t="e">
        <f t="shared" ref="SED36" si="12964">+CONCATENATE(SEE36,SEG36)</f>
        <v>#REF!</v>
      </c>
      <c r="SEE36" s="273" t="e">
        <f t="shared" ref="SEE36" si="12965">+CONCATENATE(SEF36,SEH36)</f>
        <v>#REF!</v>
      </c>
      <c r="SEF36" s="273" t="e">
        <f t="shared" ref="SEF36" si="12966">+CONCATENATE(SEG36,SEI36)</f>
        <v>#REF!</v>
      </c>
      <c r="SEG36" s="273" t="e">
        <f t="shared" ref="SEG36" si="12967">+CONCATENATE(SEH36,SEJ36)</f>
        <v>#REF!</v>
      </c>
      <c r="SEH36" s="273" t="e">
        <f t="shared" ref="SEH36" si="12968">+CONCATENATE(SEI36,SEK36)</f>
        <v>#REF!</v>
      </c>
      <c r="SEI36" s="273" t="e">
        <f t="shared" ref="SEI36" si="12969">+CONCATENATE(SEJ36,SEL36)</f>
        <v>#REF!</v>
      </c>
      <c r="SEJ36" s="273" t="e">
        <f t="shared" ref="SEJ36" si="12970">+CONCATENATE(SEK36,SEM36)</f>
        <v>#REF!</v>
      </c>
      <c r="SEK36" s="273" t="e">
        <f t="shared" ref="SEK36" si="12971">+CONCATENATE(SEL36,SEN36)</f>
        <v>#REF!</v>
      </c>
      <c r="SEL36" s="273" t="e">
        <f t="shared" ref="SEL36" si="12972">+CONCATENATE(SEM36,SEO36)</f>
        <v>#REF!</v>
      </c>
      <c r="SEM36" s="273" t="e">
        <f t="shared" ref="SEM36" si="12973">+CONCATENATE(SEN36,SEP36)</f>
        <v>#REF!</v>
      </c>
      <c r="SEN36" s="273" t="e">
        <f t="shared" ref="SEN36" si="12974">+CONCATENATE(SEO36,SEQ36)</f>
        <v>#REF!</v>
      </c>
      <c r="SEO36" s="273" t="e">
        <f t="shared" ref="SEO36" si="12975">+CONCATENATE(SEP36,SER36)</f>
        <v>#REF!</v>
      </c>
      <c r="SEP36" s="273" t="e">
        <f t="shared" ref="SEP36" si="12976">+CONCATENATE(SEQ36,SES36)</f>
        <v>#REF!</v>
      </c>
      <c r="SEQ36" s="273" t="e">
        <f t="shared" ref="SEQ36" si="12977">+CONCATENATE(SER36,SET36)</f>
        <v>#REF!</v>
      </c>
      <c r="SER36" s="273" t="e">
        <f t="shared" ref="SER36" si="12978">+CONCATENATE(SES36,SEU36)</f>
        <v>#REF!</v>
      </c>
      <c r="SES36" s="273" t="e">
        <f t="shared" ref="SES36" si="12979">+CONCATENATE(SET36,SEV36)</f>
        <v>#REF!</v>
      </c>
      <c r="SET36" s="273" t="e">
        <f t="shared" ref="SET36" si="12980">+CONCATENATE(SEU36,SEW36)</f>
        <v>#REF!</v>
      </c>
      <c r="SEU36" s="273" t="e">
        <f t="shared" ref="SEU36" si="12981">+CONCATENATE(SEV36,SEX36)</f>
        <v>#REF!</v>
      </c>
      <c r="SEV36" s="273" t="e">
        <f t="shared" ref="SEV36" si="12982">+CONCATENATE(SEW36,SEY36)</f>
        <v>#REF!</v>
      </c>
      <c r="SEW36" s="273" t="e">
        <f t="shared" ref="SEW36" si="12983">+CONCATENATE(SEX36,SEZ36)</f>
        <v>#REF!</v>
      </c>
      <c r="SEX36" s="273" t="e">
        <f t="shared" ref="SEX36" si="12984">+CONCATENATE(SEY36,SFA36)</f>
        <v>#REF!</v>
      </c>
      <c r="SEY36" s="273" t="e">
        <f t="shared" ref="SEY36" si="12985">+CONCATENATE(SEZ36,SFB36)</f>
        <v>#REF!</v>
      </c>
      <c r="SEZ36" s="273" t="e">
        <f t="shared" ref="SEZ36" si="12986">+CONCATENATE(SFA36,SFC36)</f>
        <v>#REF!</v>
      </c>
      <c r="SFA36" s="273" t="e">
        <f t="shared" ref="SFA36" si="12987">+CONCATENATE(SFB36,SFD36)</f>
        <v>#REF!</v>
      </c>
      <c r="SFB36" s="273" t="e">
        <f t="shared" ref="SFB36" si="12988">+CONCATENATE(SFC36,SFE36)</f>
        <v>#REF!</v>
      </c>
      <c r="SFC36" s="273" t="e">
        <f t="shared" ref="SFC36" si="12989">+CONCATENATE(SFD36,SFF36)</f>
        <v>#REF!</v>
      </c>
      <c r="SFD36" s="273" t="e">
        <f t="shared" ref="SFD36" si="12990">+CONCATENATE(SFE36,SFG36)</f>
        <v>#REF!</v>
      </c>
      <c r="SFE36" s="273" t="e">
        <f t="shared" ref="SFE36" si="12991">+CONCATENATE(SFF36,SFH36)</f>
        <v>#REF!</v>
      </c>
      <c r="SFF36" s="273" t="e">
        <f t="shared" ref="SFF36" si="12992">+CONCATENATE(SFG36,SFI36)</f>
        <v>#REF!</v>
      </c>
      <c r="SFG36" s="273" t="e">
        <f t="shared" ref="SFG36" si="12993">+CONCATENATE(SFH36,SFJ36)</f>
        <v>#REF!</v>
      </c>
      <c r="SFH36" s="273" t="e">
        <f t="shared" ref="SFH36" si="12994">+CONCATENATE(SFI36,SFK36)</f>
        <v>#REF!</v>
      </c>
      <c r="SFI36" s="273" t="e">
        <f t="shared" ref="SFI36" si="12995">+CONCATENATE(SFJ36,SFL36)</f>
        <v>#REF!</v>
      </c>
      <c r="SFJ36" s="273" t="e">
        <f t="shared" ref="SFJ36" si="12996">+CONCATENATE(SFK36,SFM36)</f>
        <v>#REF!</v>
      </c>
      <c r="SFK36" s="273" t="e">
        <f t="shared" ref="SFK36" si="12997">+CONCATENATE(SFL36,SFN36)</f>
        <v>#REF!</v>
      </c>
      <c r="SFL36" s="273" t="e">
        <f t="shared" ref="SFL36" si="12998">+CONCATENATE(SFM36,SFO36)</f>
        <v>#REF!</v>
      </c>
      <c r="SFM36" s="273" t="e">
        <f t="shared" ref="SFM36" si="12999">+CONCATENATE(SFN36,SFP36)</f>
        <v>#REF!</v>
      </c>
      <c r="SFN36" s="273" t="e">
        <f t="shared" ref="SFN36" si="13000">+CONCATENATE(SFO36,SFQ36)</f>
        <v>#REF!</v>
      </c>
      <c r="SFO36" s="273" t="e">
        <f t="shared" ref="SFO36" si="13001">+CONCATENATE(SFP36,SFR36)</f>
        <v>#REF!</v>
      </c>
      <c r="SFP36" s="273" t="e">
        <f t="shared" ref="SFP36" si="13002">+CONCATENATE(SFQ36,SFS36)</f>
        <v>#REF!</v>
      </c>
      <c r="SFQ36" s="273" t="e">
        <f t="shared" ref="SFQ36" si="13003">+CONCATENATE(SFR36,SFT36)</f>
        <v>#REF!</v>
      </c>
      <c r="SFR36" s="273" t="e">
        <f t="shared" ref="SFR36" si="13004">+CONCATENATE(SFS36,SFU36)</f>
        <v>#REF!</v>
      </c>
      <c r="SFS36" s="273" t="e">
        <f t="shared" ref="SFS36" si="13005">+CONCATENATE(SFT36,SFV36)</f>
        <v>#REF!</v>
      </c>
      <c r="SFT36" s="273" t="e">
        <f t="shared" ref="SFT36" si="13006">+CONCATENATE(SFU36,SFW36)</f>
        <v>#REF!</v>
      </c>
      <c r="SFU36" s="273" t="e">
        <f t="shared" ref="SFU36" si="13007">+CONCATENATE(SFV36,SFX36)</f>
        <v>#REF!</v>
      </c>
      <c r="SFV36" s="273" t="e">
        <f t="shared" ref="SFV36" si="13008">+CONCATENATE(SFW36,SFY36)</f>
        <v>#REF!</v>
      </c>
      <c r="SFW36" s="273" t="e">
        <f t="shared" ref="SFW36" si="13009">+CONCATENATE(SFX36,SFZ36)</f>
        <v>#REF!</v>
      </c>
      <c r="SFX36" s="273" t="e">
        <f t="shared" ref="SFX36" si="13010">+CONCATENATE(SFY36,SGA36)</f>
        <v>#REF!</v>
      </c>
      <c r="SFY36" s="273" t="e">
        <f t="shared" ref="SFY36" si="13011">+CONCATENATE(SFZ36,SGB36)</f>
        <v>#REF!</v>
      </c>
      <c r="SFZ36" s="273" t="e">
        <f t="shared" ref="SFZ36" si="13012">+CONCATENATE(SGA36,SGC36)</f>
        <v>#REF!</v>
      </c>
      <c r="SGA36" s="273" t="e">
        <f t="shared" ref="SGA36" si="13013">+CONCATENATE(SGB36,SGD36)</f>
        <v>#REF!</v>
      </c>
      <c r="SGB36" s="273" t="e">
        <f t="shared" ref="SGB36" si="13014">+CONCATENATE(SGC36,SGE36)</f>
        <v>#REF!</v>
      </c>
      <c r="SGC36" s="273" t="e">
        <f t="shared" ref="SGC36" si="13015">+CONCATENATE(SGD36,SGF36)</f>
        <v>#REF!</v>
      </c>
      <c r="SGD36" s="273" t="e">
        <f t="shared" ref="SGD36" si="13016">+CONCATENATE(SGE36,SGG36)</f>
        <v>#REF!</v>
      </c>
      <c r="SGE36" s="273" t="e">
        <f t="shared" ref="SGE36" si="13017">+CONCATENATE(SGF36,SGH36)</f>
        <v>#REF!</v>
      </c>
      <c r="SGF36" s="273" t="e">
        <f t="shared" ref="SGF36" si="13018">+CONCATENATE(SGG36,SGI36)</f>
        <v>#REF!</v>
      </c>
      <c r="SGG36" s="273" t="e">
        <f t="shared" ref="SGG36" si="13019">+CONCATENATE(SGH36,SGJ36)</f>
        <v>#REF!</v>
      </c>
      <c r="SGH36" s="273" t="e">
        <f t="shared" ref="SGH36" si="13020">+CONCATENATE(SGI36,SGK36)</f>
        <v>#REF!</v>
      </c>
      <c r="SGI36" s="273" t="e">
        <f t="shared" ref="SGI36" si="13021">+CONCATENATE(SGJ36,SGL36)</f>
        <v>#REF!</v>
      </c>
      <c r="SGJ36" s="273" t="e">
        <f t="shared" ref="SGJ36" si="13022">+CONCATENATE(SGK36,SGM36)</f>
        <v>#REF!</v>
      </c>
      <c r="SGK36" s="273" t="e">
        <f t="shared" ref="SGK36" si="13023">+CONCATENATE(SGL36,SGN36)</f>
        <v>#REF!</v>
      </c>
      <c r="SGL36" s="273" t="e">
        <f t="shared" ref="SGL36" si="13024">+CONCATENATE(SGM36,SGO36)</f>
        <v>#REF!</v>
      </c>
      <c r="SGM36" s="273" t="e">
        <f t="shared" ref="SGM36" si="13025">+CONCATENATE(SGN36,SGP36)</f>
        <v>#REF!</v>
      </c>
      <c r="SGN36" s="273" t="e">
        <f t="shared" ref="SGN36" si="13026">+CONCATENATE(SGO36,SGQ36)</f>
        <v>#REF!</v>
      </c>
      <c r="SGO36" s="273" t="e">
        <f t="shared" ref="SGO36" si="13027">+CONCATENATE(SGP36,SGR36)</f>
        <v>#REF!</v>
      </c>
      <c r="SGP36" s="273" t="e">
        <f t="shared" ref="SGP36" si="13028">+CONCATENATE(SGQ36,SGS36)</f>
        <v>#REF!</v>
      </c>
      <c r="SGQ36" s="273" t="e">
        <f t="shared" ref="SGQ36" si="13029">+CONCATENATE(SGR36,SGT36)</f>
        <v>#REF!</v>
      </c>
      <c r="SGR36" s="273" t="e">
        <f t="shared" ref="SGR36" si="13030">+CONCATENATE(SGS36,SGU36)</f>
        <v>#REF!</v>
      </c>
      <c r="SGS36" s="273" t="e">
        <f t="shared" ref="SGS36" si="13031">+CONCATENATE(SGT36,SGV36)</f>
        <v>#REF!</v>
      </c>
      <c r="SGT36" s="273" t="e">
        <f t="shared" ref="SGT36" si="13032">+CONCATENATE(SGU36,SGW36)</f>
        <v>#REF!</v>
      </c>
      <c r="SGU36" s="273" t="e">
        <f t="shared" ref="SGU36" si="13033">+CONCATENATE(SGV36,SGX36)</f>
        <v>#REF!</v>
      </c>
      <c r="SGV36" s="273" t="e">
        <f t="shared" ref="SGV36" si="13034">+CONCATENATE(SGW36,SGY36)</f>
        <v>#REF!</v>
      </c>
      <c r="SGW36" s="273" t="e">
        <f t="shared" ref="SGW36" si="13035">+CONCATENATE(SGX36,SGZ36)</f>
        <v>#REF!</v>
      </c>
      <c r="SGX36" s="273" t="e">
        <f t="shared" ref="SGX36" si="13036">+CONCATENATE(SGY36,SHA36)</f>
        <v>#REF!</v>
      </c>
      <c r="SGY36" s="273" t="e">
        <f t="shared" ref="SGY36" si="13037">+CONCATENATE(SGZ36,SHB36)</f>
        <v>#REF!</v>
      </c>
      <c r="SGZ36" s="273" t="e">
        <f t="shared" ref="SGZ36" si="13038">+CONCATENATE(SHA36,SHC36)</f>
        <v>#REF!</v>
      </c>
      <c r="SHA36" s="273" t="e">
        <f t="shared" ref="SHA36" si="13039">+CONCATENATE(SHB36,SHD36)</f>
        <v>#REF!</v>
      </c>
      <c r="SHB36" s="273" t="e">
        <f t="shared" ref="SHB36" si="13040">+CONCATENATE(SHC36,SHE36)</f>
        <v>#REF!</v>
      </c>
      <c r="SHC36" s="273" t="e">
        <f t="shared" ref="SHC36" si="13041">+CONCATENATE(SHD36,SHF36)</f>
        <v>#REF!</v>
      </c>
      <c r="SHD36" s="273" t="e">
        <f t="shared" ref="SHD36" si="13042">+CONCATENATE(SHE36,SHG36)</f>
        <v>#REF!</v>
      </c>
      <c r="SHE36" s="273" t="e">
        <f t="shared" ref="SHE36" si="13043">+CONCATENATE(SHF36,SHH36)</f>
        <v>#REF!</v>
      </c>
      <c r="SHF36" s="273" t="e">
        <f t="shared" ref="SHF36" si="13044">+CONCATENATE(SHG36,SHI36)</f>
        <v>#REF!</v>
      </c>
      <c r="SHG36" s="273" t="e">
        <f t="shared" ref="SHG36" si="13045">+CONCATENATE(SHH36,SHJ36)</f>
        <v>#REF!</v>
      </c>
      <c r="SHH36" s="273" t="e">
        <f t="shared" ref="SHH36" si="13046">+CONCATENATE(SHI36,SHK36)</f>
        <v>#REF!</v>
      </c>
      <c r="SHI36" s="273" t="e">
        <f t="shared" ref="SHI36" si="13047">+CONCATENATE(SHJ36,SHL36)</f>
        <v>#REF!</v>
      </c>
      <c r="SHJ36" s="273" t="e">
        <f t="shared" ref="SHJ36" si="13048">+CONCATENATE(SHK36,SHM36)</f>
        <v>#REF!</v>
      </c>
      <c r="SHK36" s="273" t="e">
        <f t="shared" ref="SHK36" si="13049">+CONCATENATE(SHL36,SHN36)</f>
        <v>#REF!</v>
      </c>
      <c r="SHL36" s="273" t="e">
        <f t="shared" ref="SHL36" si="13050">+CONCATENATE(SHM36,SHO36)</f>
        <v>#REF!</v>
      </c>
      <c r="SHM36" s="273" t="e">
        <f t="shared" ref="SHM36" si="13051">+CONCATENATE(SHN36,SHP36)</f>
        <v>#REF!</v>
      </c>
      <c r="SHN36" s="273" t="e">
        <f t="shared" ref="SHN36" si="13052">+CONCATENATE(SHO36,SHQ36)</f>
        <v>#REF!</v>
      </c>
      <c r="SHO36" s="273" t="e">
        <f t="shared" ref="SHO36" si="13053">+CONCATENATE(SHP36,SHR36)</f>
        <v>#REF!</v>
      </c>
      <c r="SHP36" s="273" t="e">
        <f t="shared" ref="SHP36" si="13054">+CONCATENATE(SHQ36,SHS36)</f>
        <v>#REF!</v>
      </c>
      <c r="SHQ36" s="273" t="e">
        <f t="shared" ref="SHQ36" si="13055">+CONCATENATE(SHR36,SHT36)</f>
        <v>#REF!</v>
      </c>
      <c r="SHR36" s="273" t="e">
        <f t="shared" ref="SHR36" si="13056">+CONCATENATE(SHS36,SHU36)</f>
        <v>#REF!</v>
      </c>
      <c r="SHS36" s="273" t="e">
        <f t="shared" ref="SHS36" si="13057">+CONCATENATE(SHT36,SHV36)</f>
        <v>#REF!</v>
      </c>
      <c r="SHT36" s="273" t="e">
        <f t="shared" ref="SHT36" si="13058">+CONCATENATE(SHU36,SHW36)</f>
        <v>#REF!</v>
      </c>
      <c r="SHU36" s="273" t="e">
        <f t="shared" ref="SHU36" si="13059">+CONCATENATE(SHV36,SHX36)</f>
        <v>#REF!</v>
      </c>
      <c r="SHV36" s="273" t="e">
        <f t="shared" ref="SHV36" si="13060">+CONCATENATE(SHW36,SHY36)</f>
        <v>#REF!</v>
      </c>
      <c r="SHW36" s="273" t="e">
        <f t="shared" ref="SHW36" si="13061">+CONCATENATE(SHX36,SHZ36)</f>
        <v>#REF!</v>
      </c>
      <c r="SHX36" s="273" t="e">
        <f t="shared" ref="SHX36" si="13062">+CONCATENATE(SHY36,SIA36)</f>
        <v>#REF!</v>
      </c>
      <c r="SHY36" s="273" t="e">
        <f t="shared" ref="SHY36" si="13063">+CONCATENATE(SHZ36,SIB36)</f>
        <v>#REF!</v>
      </c>
      <c r="SHZ36" s="273" t="e">
        <f t="shared" ref="SHZ36" si="13064">+CONCATENATE(SIA36,SIC36)</f>
        <v>#REF!</v>
      </c>
      <c r="SIA36" s="273" t="e">
        <f t="shared" ref="SIA36" si="13065">+CONCATENATE(SIB36,SID36)</f>
        <v>#REF!</v>
      </c>
      <c r="SIB36" s="273" t="e">
        <f t="shared" ref="SIB36" si="13066">+CONCATENATE(SIC36,SIE36)</f>
        <v>#REF!</v>
      </c>
      <c r="SIC36" s="273" t="e">
        <f t="shared" ref="SIC36" si="13067">+CONCATENATE(SID36,SIF36)</f>
        <v>#REF!</v>
      </c>
      <c r="SID36" s="273" t="e">
        <f t="shared" ref="SID36" si="13068">+CONCATENATE(SIE36,SIG36)</f>
        <v>#REF!</v>
      </c>
      <c r="SIE36" s="273" t="e">
        <f t="shared" ref="SIE36" si="13069">+CONCATENATE(SIF36,SIH36)</f>
        <v>#REF!</v>
      </c>
      <c r="SIF36" s="273" t="e">
        <f t="shared" ref="SIF36" si="13070">+CONCATENATE(SIG36,SII36)</f>
        <v>#REF!</v>
      </c>
      <c r="SIG36" s="273" t="e">
        <f t="shared" ref="SIG36" si="13071">+CONCATENATE(SIH36,SIJ36)</f>
        <v>#REF!</v>
      </c>
      <c r="SIH36" s="273" t="e">
        <f t="shared" ref="SIH36" si="13072">+CONCATENATE(SII36,SIK36)</f>
        <v>#REF!</v>
      </c>
      <c r="SII36" s="273" t="e">
        <f t="shared" ref="SII36" si="13073">+CONCATENATE(SIJ36,SIL36)</f>
        <v>#REF!</v>
      </c>
      <c r="SIJ36" s="273" t="e">
        <f t="shared" ref="SIJ36" si="13074">+CONCATENATE(SIK36,SIM36)</f>
        <v>#REF!</v>
      </c>
      <c r="SIK36" s="273" t="e">
        <f t="shared" ref="SIK36" si="13075">+CONCATENATE(SIL36,SIN36)</f>
        <v>#REF!</v>
      </c>
      <c r="SIL36" s="273" t="e">
        <f t="shared" ref="SIL36" si="13076">+CONCATENATE(SIM36,SIO36)</f>
        <v>#REF!</v>
      </c>
      <c r="SIM36" s="273" t="e">
        <f t="shared" ref="SIM36" si="13077">+CONCATENATE(SIN36,SIP36)</f>
        <v>#REF!</v>
      </c>
      <c r="SIN36" s="273" t="e">
        <f t="shared" ref="SIN36" si="13078">+CONCATENATE(SIO36,SIQ36)</f>
        <v>#REF!</v>
      </c>
      <c r="SIO36" s="273" t="e">
        <f t="shared" ref="SIO36" si="13079">+CONCATENATE(SIP36,SIR36)</f>
        <v>#REF!</v>
      </c>
      <c r="SIP36" s="273" t="e">
        <f t="shared" ref="SIP36" si="13080">+CONCATENATE(SIQ36,SIS36)</f>
        <v>#REF!</v>
      </c>
      <c r="SIQ36" s="273" t="e">
        <f t="shared" ref="SIQ36" si="13081">+CONCATENATE(SIR36,SIT36)</f>
        <v>#REF!</v>
      </c>
      <c r="SIR36" s="273" t="e">
        <f t="shared" ref="SIR36" si="13082">+CONCATENATE(SIS36,SIU36)</f>
        <v>#REF!</v>
      </c>
      <c r="SIS36" s="273" t="e">
        <f t="shared" ref="SIS36" si="13083">+CONCATENATE(SIT36,SIV36)</f>
        <v>#REF!</v>
      </c>
      <c r="SIT36" s="273" t="e">
        <f t="shared" ref="SIT36" si="13084">+CONCATENATE(SIU36,SIW36)</f>
        <v>#REF!</v>
      </c>
      <c r="SIU36" s="273" t="e">
        <f t="shared" ref="SIU36" si="13085">+CONCATENATE(SIV36,SIX36)</f>
        <v>#REF!</v>
      </c>
      <c r="SIV36" s="273" t="e">
        <f t="shared" ref="SIV36" si="13086">+CONCATENATE(SIW36,SIY36)</f>
        <v>#REF!</v>
      </c>
      <c r="SIW36" s="273" t="e">
        <f t="shared" ref="SIW36" si="13087">+CONCATENATE(SIX36,SIZ36)</f>
        <v>#REF!</v>
      </c>
      <c r="SIX36" s="273" t="e">
        <f t="shared" ref="SIX36" si="13088">+CONCATENATE(SIY36,SJA36)</f>
        <v>#REF!</v>
      </c>
      <c r="SIY36" s="273" t="e">
        <f t="shared" ref="SIY36" si="13089">+CONCATENATE(SIZ36,SJB36)</f>
        <v>#REF!</v>
      </c>
      <c r="SIZ36" s="273" t="e">
        <f t="shared" ref="SIZ36" si="13090">+CONCATENATE(SJA36,SJC36)</f>
        <v>#REF!</v>
      </c>
      <c r="SJA36" s="273" t="e">
        <f t="shared" ref="SJA36" si="13091">+CONCATENATE(SJB36,SJD36)</f>
        <v>#REF!</v>
      </c>
      <c r="SJB36" s="273" t="e">
        <f t="shared" ref="SJB36" si="13092">+CONCATENATE(SJC36,SJE36)</f>
        <v>#REF!</v>
      </c>
      <c r="SJC36" s="273" t="e">
        <f t="shared" ref="SJC36" si="13093">+CONCATENATE(SJD36,SJF36)</f>
        <v>#REF!</v>
      </c>
      <c r="SJD36" s="273" t="e">
        <f t="shared" ref="SJD36" si="13094">+CONCATENATE(SJE36,SJG36)</f>
        <v>#REF!</v>
      </c>
      <c r="SJE36" s="273" t="e">
        <f t="shared" ref="SJE36" si="13095">+CONCATENATE(SJF36,SJH36)</f>
        <v>#REF!</v>
      </c>
      <c r="SJF36" s="273" t="e">
        <f t="shared" ref="SJF36" si="13096">+CONCATENATE(SJG36,SJI36)</f>
        <v>#REF!</v>
      </c>
      <c r="SJG36" s="273" t="e">
        <f t="shared" ref="SJG36" si="13097">+CONCATENATE(SJH36,SJJ36)</f>
        <v>#REF!</v>
      </c>
      <c r="SJH36" s="273" t="e">
        <f t="shared" ref="SJH36" si="13098">+CONCATENATE(SJI36,SJK36)</f>
        <v>#REF!</v>
      </c>
      <c r="SJI36" s="273" t="e">
        <f t="shared" ref="SJI36" si="13099">+CONCATENATE(SJJ36,SJL36)</f>
        <v>#REF!</v>
      </c>
      <c r="SJJ36" s="273" t="e">
        <f t="shared" ref="SJJ36" si="13100">+CONCATENATE(SJK36,SJM36)</f>
        <v>#REF!</v>
      </c>
      <c r="SJK36" s="273" t="e">
        <f t="shared" ref="SJK36" si="13101">+CONCATENATE(SJL36,SJN36)</f>
        <v>#REF!</v>
      </c>
      <c r="SJL36" s="273" t="e">
        <f t="shared" ref="SJL36" si="13102">+CONCATENATE(SJM36,SJO36)</f>
        <v>#REF!</v>
      </c>
      <c r="SJM36" s="273" t="e">
        <f t="shared" ref="SJM36" si="13103">+CONCATENATE(SJN36,SJP36)</f>
        <v>#REF!</v>
      </c>
      <c r="SJN36" s="273" t="e">
        <f t="shared" ref="SJN36" si="13104">+CONCATENATE(SJO36,SJQ36)</f>
        <v>#REF!</v>
      </c>
      <c r="SJO36" s="273" t="e">
        <f t="shared" ref="SJO36" si="13105">+CONCATENATE(SJP36,SJR36)</f>
        <v>#REF!</v>
      </c>
      <c r="SJP36" s="273" t="e">
        <f t="shared" ref="SJP36" si="13106">+CONCATENATE(SJQ36,SJS36)</f>
        <v>#REF!</v>
      </c>
      <c r="SJQ36" s="273" t="e">
        <f t="shared" ref="SJQ36" si="13107">+CONCATENATE(SJR36,SJT36)</f>
        <v>#REF!</v>
      </c>
      <c r="SJR36" s="273" t="e">
        <f t="shared" ref="SJR36" si="13108">+CONCATENATE(SJS36,SJU36)</f>
        <v>#REF!</v>
      </c>
      <c r="SJS36" s="273" t="e">
        <f t="shared" ref="SJS36" si="13109">+CONCATENATE(SJT36,SJV36)</f>
        <v>#REF!</v>
      </c>
      <c r="SJT36" s="273" t="e">
        <f t="shared" ref="SJT36" si="13110">+CONCATENATE(SJU36,SJW36)</f>
        <v>#REF!</v>
      </c>
      <c r="SJU36" s="273" t="e">
        <f t="shared" ref="SJU36" si="13111">+CONCATENATE(SJV36,SJX36)</f>
        <v>#REF!</v>
      </c>
      <c r="SJV36" s="273" t="e">
        <f t="shared" ref="SJV36" si="13112">+CONCATENATE(SJW36,SJY36)</f>
        <v>#REF!</v>
      </c>
      <c r="SJW36" s="273" t="e">
        <f t="shared" ref="SJW36" si="13113">+CONCATENATE(SJX36,SJZ36)</f>
        <v>#REF!</v>
      </c>
      <c r="SJX36" s="273" t="e">
        <f t="shared" ref="SJX36" si="13114">+CONCATENATE(SJY36,SKA36)</f>
        <v>#REF!</v>
      </c>
      <c r="SJY36" s="273" t="e">
        <f t="shared" ref="SJY36" si="13115">+CONCATENATE(SJZ36,SKB36)</f>
        <v>#REF!</v>
      </c>
      <c r="SJZ36" s="273" t="e">
        <f t="shared" ref="SJZ36" si="13116">+CONCATENATE(SKA36,SKC36)</f>
        <v>#REF!</v>
      </c>
      <c r="SKA36" s="273" t="e">
        <f t="shared" ref="SKA36" si="13117">+CONCATENATE(SKB36,SKD36)</f>
        <v>#REF!</v>
      </c>
      <c r="SKB36" s="273" t="e">
        <f t="shared" ref="SKB36" si="13118">+CONCATENATE(SKC36,SKE36)</f>
        <v>#REF!</v>
      </c>
      <c r="SKC36" s="273" t="e">
        <f t="shared" ref="SKC36" si="13119">+CONCATENATE(SKD36,SKF36)</f>
        <v>#REF!</v>
      </c>
      <c r="SKD36" s="273" t="e">
        <f t="shared" ref="SKD36" si="13120">+CONCATENATE(SKE36,SKG36)</f>
        <v>#REF!</v>
      </c>
      <c r="SKE36" s="273" t="e">
        <f t="shared" ref="SKE36" si="13121">+CONCATENATE(SKF36,SKH36)</f>
        <v>#REF!</v>
      </c>
      <c r="SKF36" s="273" t="e">
        <f t="shared" ref="SKF36" si="13122">+CONCATENATE(SKG36,SKI36)</f>
        <v>#REF!</v>
      </c>
      <c r="SKG36" s="273" t="e">
        <f t="shared" ref="SKG36" si="13123">+CONCATENATE(SKH36,SKJ36)</f>
        <v>#REF!</v>
      </c>
      <c r="SKH36" s="273" t="e">
        <f t="shared" ref="SKH36" si="13124">+CONCATENATE(SKI36,SKK36)</f>
        <v>#REF!</v>
      </c>
      <c r="SKI36" s="273" t="e">
        <f t="shared" ref="SKI36" si="13125">+CONCATENATE(SKJ36,SKL36)</f>
        <v>#REF!</v>
      </c>
      <c r="SKJ36" s="273" t="e">
        <f t="shared" ref="SKJ36" si="13126">+CONCATENATE(SKK36,SKM36)</f>
        <v>#REF!</v>
      </c>
      <c r="SKK36" s="273" t="e">
        <f t="shared" ref="SKK36" si="13127">+CONCATENATE(SKL36,SKN36)</f>
        <v>#REF!</v>
      </c>
      <c r="SKL36" s="273" t="e">
        <f t="shared" ref="SKL36" si="13128">+CONCATENATE(SKM36,SKO36)</f>
        <v>#REF!</v>
      </c>
      <c r="SKM36" s="273" t="e">
        <f t="shared" ref="SKM36" si="13129">+CONCATENATE(SKN36,SKP36)</f>
        <v>#REF!</v>
      </c>
      <c r="SKN36" s="273" t="e">
        <f t="shared" ref="SKN36" si="13130">+CONCATENATE(SKO36,SKQ36)</f>
        <v>#REF!</v>
      </c>
      <c r="SKO36" s="273" t="e">
        <f t="shared" ref="SKO36" si="13131">+CONCATENATE(SKP36,SKR36)</f>
        <v>#REF!</v>
      </c>
      <c r="SKP36" s="273" t="e">
        <f t="shared" ref="SKP36" si="13132">+CONCATENATE(SKQ36,SKS36)</f>
        <v>#REF!</v>
      </c>
      <c r="SKQ36" s="273" t="e">
        <f t="shared" ref="SKQ36" si="13133">+CONCATENATE(SKR36,SKT36)</f>
        <v>#REF!</v>
      </c>
      <c r="SKR36" s="273" t="e">
        <f t="shared" ref="SKR36" si="13134">+CONCATENATE(SKS36,SKU36)</f>
        <v>#REF!</v>
      </c>
      <c r="SKS36" s="273" t="e">
        <f t="shared" ref="SKS36" si="13135">+CONCATENATE(SKT36,SKV36)</f>
        <v>#REF!</v>
      </c>
      <c r="SKT36" s="273" t="e">
        <f t="shared" ref="SKT36" si="13136">+CONCATENATE(SKU36,SKW36)</f>
        <v>#REF!</v>
      </c>
      <c r="SKU36" s="273" t="e">
        <f t="shared" ref="SKU36" si="13137">+CONCATENATE(SKV36,SKX36)</f>
        <v>#REF!</v>
      </c>
      <c r="SKV36" s="273" t="e">
        <f t="shared" ref="SKV36" si="13138">+CONCATENATE(SKW36,SKY36)</f>
        <v>#REF!</v>
      </c>
      <c r="SKW36" s="273" t="e">
        <f t="shared" ref="SKW36" si="13139">+CONCATENATE(SKX36,SKZ36)</f>
        <v>#REF!</v>
      </c>
      <c r="SKX36" s="273" t="e">
        <f t="shared" ref="SKX36" si="13140">+CONCATENATE(SKY36,SLA36)</f>
        <v>#REF!</v>
      </c>
      <c r="SKY36" s="273" t="e">
        <f t="shared" ref="SKY36" si="13141">+CONCATENATE(SKZ36,SLB36)</f>
        <v>#REF!</v>
      </c>
      <c r="SKZ36" s="273" t="e">
        <f t="shared" ref="SKZ36" si="13142">+CONCATENATE(SLA36,SLC36)</f>
        <v>#REF!</v>
      </c>
      <c r="SLA36" s="273" t="e">
        <f t="shared" ref="SLA36" si="13143">+CONCATENATE(SLB36,SLD36)</f>
        <v>#REF!</v>
      </c>
      <c r="SLB36" s="273" t="e">
        <f t="shared" ref="SLB36" si="13144">+CONCATENATE(SLC36,SLE36)</f>
        <v>#REF!</v>
      </c>
      <c r="SLC36" s="273" t="e">
        <f t="shared" ref="SLC36" si="13145">+CONCATENATE(SLD36,SLF36)</f>
        <v>#REF!</v>
      </c>
      <c r="SLD36" s="273" t="e">
        <f t="shared" ref="SLD36" si="13146">+CONCATENATE(SLE36,SLG36)</f>
        <v>#REF!</v>
      </c>
      <c r="SLE36" s="273" t="e">
        <f t="shared" ref="SLE36" si="13147">+CONCATENATE(SLF36,SLH36)</f>
        <v>#REF!</v>
      </c>
      <c r="SLF36" s="273" t="e">
        <f t="shared" ref="SLF36" si="13148">+CONCATENATE(SLG36,SLI36)</f>
        <v>#REF!</v>
      </c>
      <c r="SLG36" s="273" t="e">
        <f t="shared" ref="SLG36" si="13149">+CONCATENATE(SLH36,SLJ36)</f>
        <v>#REF!</v>
      </c>
      <c r="SLH36" s="273" t="e">
        <f t="shared" ref="SLH36" si="13150">+CONCATENATE(SLI36,SLK36)</f>
        <v>#REF!</v>
      </c>
      <c r="SLI36" s="273" t="e">
        <f t="shared" ref="SLI36" si="13151">+CONCATENATE(SLJ36,SLL36)</f>
        <v>#REF!</v>
      </c>
      <c r="SLJ36" s="273" t="e">
        <f t="shared" ref="SLJ36" si="13152">+CONCATENATE(SLK36,SLM36)</f>
        <v>#REF!</v>
      </c>
      <c r="SLK36" s="273" t="e">
        <f t="shared" ref="SLK36" si="13153">+CONCATENATE(SLL36,SLN36)</f>
        <v>#REF!</v>
      </c>
      <c r="SLL36" s="273" t="e">
        <f t="shared" ref="SLL36" si="13154">+CONCATENATE(SLM36,SLO36)</f>
        <v>#REF!</v>
      </c>
      <c r="SLM36" s="273" t="e">
        <f t="shared" ref="SLM36" si="13155">+CONCATENATE(SLN36,SLP36)</f>
        <v>#REF!</v>
      </c>
      <c r="SLN36" s="273" t="e">
        <f t="shared" ref="SLN36" si="13156">+CONCATENATE(SLO36,SLQ36)</f>
        <v>#REF!</v>
      </c>
      <c r="SLO36" s="273" t="e">
        <f t="shared" ref="SLO36" si="13157">+CONCATENATE(SLP36,SLR36)</f>
        <v>#REF!</v>
      </c>
      <c r="SLP36" s="273" t="e">
        <f t="shared" ref="SLP36" si="13158">+CONCATENATE(SLQ36,SLS36)</f>
        <v>#REF!</v>
      </c>
      <c r="SLQ36" s="273" t="e">
        <f t="shared" ref="SLQ36" si="13159">+CONCATENATE(SLR36,SLT36)</f>
        <v>#REF!</v>
      </c>
      <c r="SLR36" s="273" t="e">
        <f t="shared" ref="SLR36" si="13160">+CONCATENATE(SLS36,SLU36)</f>
        <v>#REF!</v>
      </c>
      <c r="SLS36" s="273" t="e">
        <f t="shared" ref="SLS36" si="13161">+CONCATENATE(SLT36,SLV36)</f>
        <v>#REF!</v>
      </c>
      <c r="SLT36" s="273" t="e">
        <f t="shared" ref="SLT36" si="13162">+CONCATENATE(SLU36,SLW36)</f>
        <v>#REF!</v>
      </c>
      <c r="SLU36" s="273" t="e">
        <f t="shared" ref="SLU36" si="13163">+CONCATENATE(SLV36,SLX36)</f>
        <v>#REF!</v>
      </c>
      <c r="SLV36" s="273" t="e">
        <f t="shared" ref="SLV36" si="13164">+CONCATENATE(SLW36,SLY36)</f>
        <v>#REF!</v>
      </c>
      <c r="SLW36" s="273" t="e">
        <f t="shared" ref="SLW36" si="13165">+CONCATENATE(SLX36,SLZ36)</f>
        <v>#REF!</v>
      </c>
      <c r="SLX36" s="273" t="e">
        <f t="shared" ref="SLX36" si="13166">+CONCATENATE(SLY36,SMA36)</f>
        <v>#REF!</v>
      </c>
      <c r="SLY36" s="273" t="e">
        <f t="shared" ref="SLY36" si="13167">+CONCATENATE(SLZ36,SMB36)</f>
        <v>#REF!</v>
      </c>
      <c r="SLZ36" s="273" t="e">
        <f t="shared" ref="SLZ36" si="13168">+CONCATENATE(SMA36,SMC36)</f>
        <v>#REF!</v>
      </c>
      <c r="SMA36" s="273" t="e">
        <f t="shared" ref="SMA36" si="13169">+CONCATENATE(SMB36,SMD36)</f>
        <v>#REF!</v>
      </c>
      <c r="SMB36" s="273" t="e">
        <f t="shared" ref="SMB36" si="13170">+CONCATENATE(SMC36,SME36)</f>
        <v>#REF!</v>
      </c>
      <c r="SMC36" s="273" t="e">
        <f t="shared" ref="SMC36" si="13171">+CONCATENATE(SMD36,SMF36)</f>
        <v>#REF!</v>
      </c>
      <c r="SMD36" s="273" t="e">
        <f t="shared" ref="SMD36" si="13172">+CONCATENATE(SME36,SMG36)</f>
        <v>#REF!</v>
      </c>
      <c r="SME36" s="273" t="e">
        <f t="shared" ref="SME36" si="13173">+CONCATENATE(SMF36,SMH36)</f>
        <v>#REF!</v>
      </c>
      <c r="SMF36" s="273" t="e">
        <f t="shared" ref="SMF36" si="13174">+CONCATENATE(SMG36,SMI36)</f>
        <v>#REF!</v>
      </c>
      <c r="SMG36" s="273" t="e">
        <f t="shared" ref="SMG36" si="13175">+CONCATENATE(SMH36,SMJ36)</f>
        <v>#REF!</v>
      </c>
      <c r="SMH36" s="273" t="e">
        <f t="shared" ref="SMH36" si="13176">+CONCATENATE(SMI36,SMK36)</f>
        <v>#REF!</v>
      </c>
      <c r="SMI36" s="273" t="e">
        <f t="shared" ref="SMI36" si="13177">+CONCATENATE(SMJ36,SML36)</f>
        <v>#REF!</v>
      </c>
      <c r="SMJ36" s="273" t="e">
        <f t="shared" ref="SMJ36" si="13178">+CONCATENATE(SMK36,SMM36)</f>
        <v>#REF!</v>
      </c>
      <c r="SMK36" s="273" t="e">
        <f t="shared" ref="SMK36" si="13179">+CONCATENATE(SML36,SMN36)</f>
        <v>#REF!</v>
      </c>
      <c r="SML36" s="273" t="e">
        <f t="shared" ref="SML36" si="13180">+CONCATENATE(SMM36,SMO36)</f>
        <v>#REF!</v>
      </c>
      <c r="SMM36" s="273" t="e">
        <f t="shared" ref="SMM36" si="13181">+CONCATENATE(SMN36,SMP36)</f>
        <v>#REF!</v>
      </c>
      <c r="SMN36" s="273" t="e">
        <f t="shared" ref="SMN36" si="13182">+CONCATENATE(SMO36,SMQ36)</f>
        <v>#REF!</v>
      </c>
      <c r="SMO36" s="273" t="e">
        <f t="shared" ref="SMO36" si="13183">+CONCATENATE(SMP36,SMR36)</f>
        <v>#REF!</v>
      </c>
      <c r="SMP36" s="273" t="e">
        <f t="shared" ref="SMP36" si="13184">+CONCATENATE(SMQ36,SMS36)</f>
        <v>#REF!</v>
      </c>
      <c r="SMQ36" s="273" t="e">
        <f t="shared" ref="SMQ36" si="13185">+CONCATENATE(SMR36,SMT36)</f>
        <v>#REF!</v>
      </c>
      <c r="SMR36" s="273" t="e">
        <f t="shared" ref="SMR36" si="13186">+CONCATENATE(SMS36,SMU36)</f>
        <v>#REF!</v>
      </c>
      <c r="SMS36" s="273" t="e">
        <f t="shared" ref="SMS36" si="13187">+CONCATENATE(SMT36,SMV36)</f>
        <v>#REF!</v>
      </c>
      <c r="SMT36" s="273" t="e">
        <f t="shared" ref="SMT36" si="13188">+CONCATENATE(SMU36,SMW36)</f>
        <v>#REF!</v>
      </c>
      <c r="SMU36" s="273" t="e">
        <f t="shared" ref="SMU36" si="13189">+CONCATENATE(SMV36,SMX36)</f>
        <v>#REF!</v>
      </c>
      <c r="SMV36" s="273" t="e">
        <f t="shared" ref="SMV36" si="13190">+CONCATENATE(SMW36,SMY36)</f>
        <v>#REF!</v>
      </c>
      <c r="SMW36" s="273" t="e">
        <f t="shared" ref="SMW36" si="13191">+CONCATENATE(SMX36,SMZ36)</f>
        <v>#REF!</v>
      </c>
      <c r="SMX36" s="273" t="e">
        <f t="shared" ref="SMX36" si="13192">+CONCATENATE(SMY36,SNA36)</f>
        <v>#REF!</v>
      </c>
      <c r="SMY36" s="273" t="e">
        <f t="shared" ref="SMY36" si="13193">+CONCATENATE(SMZ36,SNB36)</f>
        <v>#REF!</v>
      </c>
      <c r="SMZ36" s="273" t="e">
        <f t="shared" ref="SMZ36" si="13194">+CONCATENATE(SNA36,SNC36)</f>
        <v>#REF!</v>
      </c>
      <c r="SNA36" s="273" t="e">
        <f t="shared" ref="SNA36" si="13195">+CONCATENATE(SNB36,SND36)</f>
        <v>#REF!</v>
      </c>
      <c r="SNB36" s="273" t="e">
        <f t="shared" ref="SNB36" si="13196">+CONCATENATE(SNC36,SNE36)</f>
        <v>#REF!</v>
      </c>
      <c r="SNC36" s="273" t="e">
        <f t="shared" ref="SNC36" si="13197">+CONCATENATE(SND36,SNF36)</f>
        <v>#REF!</v>
      </c>
      <c r="SND36" s="273" t="e">
        <f t="shared" ref="SND36" si="13198">+CONCATENATE(SNE36,SNG36)</f>
        <v>#REF!</v>
      </c>
      <c r="SNE36" s="273" t="e">
        <f t="shared" ref="SNE36" si="13199">+CONCATENATE(SNF36,SNH36)</f>
        <v>#REF!</v>
      </c>
      <c r="SNF36" s="273" t="e">
        <f t="shared" ref="SNF36" si="13200">+CONCATENATE(SNG36,SNI36)</f>
        <v>#REF!</v>
      </c>
      <c r="SNG36" s="273" t="e">
        <f t="shared" ref="SNG36" si="13201">+CONCATENATE(SNH36,SNJ36)</f>
        <v>#REF!</v>
      </c>
      <c r="SNH36" s="273" t="e">
        <f t="shared" ref="SNH36" si="13202">+CONCATENATE(SNI36,SNK36)</f>
        <v>#REF!</v>
      </c>
      <c r="SNI36" s="273" t="e">
        <f t="shared" ref="SNI36" si="13203">+CONCATENATE(SNJ36,SNL36)</f>
        <v>#REF!</v>
      </c>
      <c r="SNJ36" s="273" t="e">
        <f t="shared" ref="SNJ36" si="13204">+CONCATENATE(SNK36,SNM36)</f>
        <v>#REF!</v>
      </c>
      <c r="SNK36" s="273" t="e">
        <f t="shared" ref="SNK36" si="13205">+CONCATENATE(SNL36,SNN36)</f>
        <v>#REF!</v>
      </c>
      <c r="SNL36" s="273" t="e">
        <f t="shared" ref="SNL36" si="13206">+CONCATENATE(SNM36,SNO36)</f>
        <v>#REF!</v>
      </c>
      <c r="SNM36" s="273" t="e">
        <f t="shared" ref="SNM36" si="13207">+CONCATENATE(SNN36,SNP36)</f>
        <v>#REF!</v>
      </c>
      <c r="SNN36" s="273" t="e">
        <f t="shared" ref="SNN36" si="13208">+CONCATENATE(SNO36,SNQ36)</f>
        <v>#REF!</v>
      </c>
      <c r="SNO36" s="273" t="e">
        <f t="shared" ref="SNO36" si="13209">+CONCATENATE(SNP36,SNR36)</f>
        <v>#REF!</v>
      </c>
      <c r="SNP36" s="273" t="e">
        <f t="shared" ref="SNP36" si="13210">+CONCATENATE(SNQ36,SNS36)</f>
        <v>#REF!</v>
      </c>
      <c r="SNQ36" s="273" t="e">
        <f t="shared" ref="SNQ36" si="13211">+CONCATENATE(SNR36,SNT36)</f>
        <v>#REF!</v>
      </c>
      <c r="SNR36" s="273" t="e">
        <f t="shared" ref="SNR36" si="13212">+CONCATENATE(SNS36,SNU36)</f>
        <v>#REF!</v>
      </c>
      <c r="SNS36" s="273" t="e">
        <f t="shared" ref="SNS36" si="13213">+CONCATENATE(SNT36,SNV36)</f>
        <v>#REF!</v>
      </c>
      <c r="SNT36" s="273" t="e">
        <f t="shared" ref="SNT36" si="13214">+CONCATENATE(SNU36,SNW36)</f>
        <v>#REF!</v>
      </c>
      <c r="SNU36" s="273" t="e">
        <f t="shared" ref="SNU36" si="13215">+CONCATENATE(SNV36,SNX36)</f>
        <v>#REF!</v>
      </c>
      <c r="SNV36" s="273" t="e">
        <f t="shared" ref="SNV36" si="13216">+CONCATENATE(SNW36,SNY36)</f>
        <v>#REF!</v>
      </c>
      <c r="SNW36" s="273" t="e">
        <f t="shared" ref="SNW36" si="13217">+CONCATENATE(SNX36,SNZ36)</f>
        <v>#REF!</v>
      </c>
      <c r="SNX36" s="273" t="e">
        <f t="shared" ref="SNX36" si="13218">+CONCATENATE(SNY36,SOA36)</f>
        <v>#REF!</v>
      </c>
      <c r="SNY36" s="273" t="e">
        <f t="shared" ref="SNY36" si="13219">+CONCATENATE(SNZ36,SOB36)</f>
        <v>#REF!</v>
      </c>
      <c r="SNZ36" s="273" t="e">
        <f t="shared" ref="SNZ36" si="13220">+CONCATENATE(SOA36,SOC36)</f>
        <v>#REF!</v>
      </c>
      <c r="SOA36" s="273" t="e">
        <f t="shared" ref="SOA36" si="13221">+CONCATENATE(SOB36,SOD36)</f>
        <v>#REF!</v>
      </c>
      <c r="SOB36" s="273" t="e">
        <f t="shared" ref="SOB36" si="13222">+CONCATENATE(SOC36,SOE36)</f>
        <v>#REF!</v>
      </c>
      <c r="SOC36" s="273" t="e">
        <f t="shared" ref="SOC36" si="13223">+CONCATENATE(SOD36,SOF36)</f>
        <v>#REF!</v>
      </c>
      <c r="SOD36" s="273" t="e">
        <f t="shared" ref="SOD36" si="13224">+CONCATENATE(SOE36,SOG36)</f>
        <v>#REF!</v>
      </c>
      <c r="SOE36" s="273" t="e">
        <f t="shared" ref="SOE36" si="13225">+CONCATENATE(SOF36,SOH36)</f>
        <v>#REF!</v>
      </c>
      <c r="SOF36" s="273" t="e">
        <f t="shared" ref="SOF36" si="13226">+CONCATENATE(SOG36,SOI36)</f>
        <v>#REF!</v>
      </c>
      <c r="SOG36" s="273" t="e">
        <f t="shared" ref="SOG36" si="13227">+CONCATENATE(SOH36,SOJ36)</f>
        <v>#REF!</v>
      </c>
      <c r="SOH36" s="273" t="e">
        <f t="shared" ref="SOH36" si="13228">+CONCATENATE(SOI36,SOK36)</f>
        <v>#REF!</v>
      </c>
      <c r="SOI36" s="273" t="e">
        <f t="shared" ref="SOI36" si="13229">+CONCATENATE(SOJ36,SOL36)</f>
        <v>#REF!</v>
      </c>
      <c r="SOJ36" s="273" t="e">
        <f t="shared" ref="SOJ36" si="13230">+CONCATENATE(SOK36,SOM36)</f>
        <v>#REF!</v>
      </c>
      <c r="SOK36" s="273" t="e">
        <f t="shared" ref="SOK36" si="13231">+CONCATENATE(SOL36,SON36)</f>
        <v>#REF!</v>
      </c>
      <c r="SOL36" s="273" t="e">
        <f t="shared" ref="SOL36" si="13232">+CONCATENATE(SOM36,SOO36)</f>
        <v>#REF!</v>
      </c>
      <c r="SOM36" s="273" t="e">
        <f t="shared" ref="SOM36" si="13233">+CONCATENATE(SON36,SOP36)</f>
        <v>#REF!</v>
      </c>
      <c r="SON36" s="273" t="e">
        <f t="shared" ref="SON36" si="13234">+CONCATENATE(SOO36,SOQ36)</f>
        <v>#REF!</v>
      </c>
      <c r="SOO36" s="273" t="e">
        <f t="shared" ref="SOO36" si="13235">+CONCATENATE(SOP36,SOR36)</f>
        <v>#REF!</v>
      </c>
      <c r="SOP36" s="273" t="e">
        <f t="shared" ref="SOP36" si="13236">+CONCATENATE(SOQ36,SOS36)</f>
        <v>#REF!</v>
      </c>
      <c r="SOQ36" s="273" t="e">
        <f t="shared" ref="SOQ36" si="13237">+CONCATENATE(SOR36,SOT36)</f>
        <v>#REF!</v>
      </c>
      <c r="SOR36" s="273" t="e">
        <f t="shared" ref="SOR36" si="13238">+CONCATENATE(SOS36,SOU36)</f>
        <v>#REF!</v>
      </c>
      <c r="SOS36" s="273" t="e">
        <f t="shared" ref="SOS36" si="13239">+CONCATENATE(SOT36,SOV36)</f>
        <v>#REF!</v>
      </c>
      <c r="SOT36" s="273" t="e">
        <f t="shared" ref="SOT36" si="13240">+CONCATENATE(SOU36,SOW36)</f>
        <v>#REF!</v>
      </c>
      <c r="SOU36" s="273" t="e">
        <f t="shared" ref="SOU36" si="13241">+CONCATENATE(SOV36,SOX36)</f>
        <v>#REF!</v>
      </c>
      <c r="SOV36" s="273" t="e">
        <f t="shared" ref="SOV36" si="13242">+CONCATENATE(SOW36,SOY36)</f>
        <v>#REF!</v>
      </c>
      <c r="SOW36" s="273" t="e">
        <f t="shared" ref="SOW36" si="13243">+CONCATENATE(SOX36,SOZ36)</f>
        <v>#REF!</v>
      </c>
      <c r="SOX36" s="273" t="e">
        <f t="shared" ref="SOX36" si="13244">+CONCATENATE(SOY36,SPA36)</f>
        <v>#REF!</v>
      </c>
      <c r="SOY36" s="273" t="e">
        <f t="shared" ref="SOY36" si="13245">+CONCATENATE(SOZ36,SPB36)</f>
        <v>#REF!</v>
      </c>
      <c r="SOZ36" s="273" t="e">
        <f t="shared" ref="SOZ36" si="13246">+CONCATENATE(SPA36,SPC36)</f>
        <v>#REF!</v>
      </c>
      <c r="SPA36" s="273" t="e">
        <f t="shared" ref="SPA36" si="13247">+CONCATENATE(SPB36,SPD36)</f>
        <v>#REF!</v>
      </c>
      <c r="SPB36" s="273" t="e">
        <f t="shared" ref="SPB36" si="13248">+CONCATENATE(SPC36,SPE36)</f>
        <v>#REF!</v>
      </c>
      <c r="SPC36" s="273" t="e">
        <f t="shared" ref="SPC36" si="13249">+CONCATENATE(SPD36,SPF36)</f>
        <v>#REF!</v>
      </c>
      <c r="SPD36" s="273" t="e">
        <f t="shared" ref="SPD36" si="13250">+CONCATENATE(SPE36,SPG36)</f>
        <v>#REF!</v>
      </c>
      <c r="SPE36" s="273" t="e">
        <f t="shared" ref="SPE36" si="13251">+CONCATENATE(SPF36,SPH36)</f>
        <v>#REF!</v>
      </c>
      <c r="SPF36" s="273" t="e">
        <f t="shared" ref="SPF36" si="13252">+CONCATENATE(SPG36,SPI36)</f>
        <v>#REF!</v>
      </c>
      <c r="SPG36" s="273" t="e">
        <f t="shared" ref="SPG36" si="13253">+CONCATENATE(SPH36,SPJ36)</f>
        <v>#REF!</v>
      </c>
      <c r="SPH36" s="273" t="e">
        <f t="shared" ref="SPH36" si="13254">+CONCATENATE(SPI36,SPK36)</f>
        <v>#REF!</v>
      </c>
      <c r="SPI36" s="273" t="e">
        <f t="shared" ref="SPI36" si="13255">+CONCATENATE(SPJ36,SPL36)</f>
        <v>#REF!</v>
      </c>
      <c r="SPJ36" s="273" t="e">
        <f t="shared" ref="SPJ36" si="13256">+CONCATENATE(SPK36,SPM36)</f>
        <v>#REF!</v>
      </c>
      <c r="SPK36" s="273" t="e">
        <f t="shared" ref="SPK36" si="13257">+CONCATENATE(SPL36,SPN36)</f>
        <v>#REF!</v>
      </c>
      <c r="SPL36" s="273" t="e">
        <f t="shared" ref="SPL36" si="13258">+CONCATENATE(SPM36,SPO36)</f>
        <v>#REF!</v>
      </c>
      <c r="SPM36" s="273" t="e">
        <f t="shared" ref="SPM36" si="13259">+CONCATENATE(SPN36,SPP36)</f>
        <v>#REF!</v>
      </c>
      <c r="SPN36" s="273" t="e">
        <f t="shared" ref="SPN36" si="13260">+CONCATENATE(SPO36,SPQ36)</f>
        <v>#REF!</v>
      </c>
      <c r="SPO36" s="273" t="e">
        <f t="shared" ref="SPO36" si="13261">+CONCATENATE(SPP36,SPR36)</f>
        <v>#REF!</v>
      </c>
      <c r="SPP36" s="273" t="e">
        <f t="shared" ref="SPP36" si="13262">+CONCATENATE(SPQ36,SPS36)</f>
        <v>#REF!</v>
      </c>
      <c r="SPQ36" s="273" t="e">
        <f t="shared" ref="SPQ36" si="13263">+CONCATENATE(SPR36,SPT36)</f>
        <v>#REF!</v>
      </c>
      <c r="SPR36" s="273" t="e">
        <f t="shared" ref="SPR36" si="13264">+CONCATENATE(SPS36,SPU36)</f>
        <v>#REF!</v>
      </c>
      <c r="SPS36" s="273" t="e">
        <f t="shared" ref="SPS36" si="13265">+CONCATENATE(SPT36,SPV36)</f>
        <v>#REF!</v>
      </c>
      <c r="SPT36" s="273" t="e">
        <f t="shared" ref="SPT36" si="13266">+CONCATENATE(SPU36,SPW36)</f>
        <v>#REF!</v>
      </c>
      <c r="SPU36" s="273" t="e">
        <f t="shared" ref="SPU36" si="13267">+CONCATENATE(SPV36,SPX36)</f>
        <v>#REF!</v>
      </c>
      <c r="SPV36" s="273" t="e">
        <f t="shared" ref="SPV36" si="13268">+CONCATENATE(SPW36,SPY36)</f>
        <v>#REF!</v>
      </c>
      <c r="SPW36" s="273" t="e">
        <f t="shared" ref="SPW36" si="13269">+CONCATENATE(SPX36,SPZ36)</f>
        <v>#REF!</v>
      </c>
      <c r="SPX36" s="273" t="e">
        <f t="shared" ref="SPX36" si="13270">+CONCATENATE(SPY36,SQA36)</f>
        <v>#REF!</v>
      </c>
      <c r="SPY36" s="273" t="e">
        <f t="shared" ref="SPY36" si="13271">+CONCATENATE(SPZ36,SQB36)</f>
        <v>#REF!</v>
      </c>
      <c r="SPZ36" s="273" t="e">
        <f t="shared" ref="SPZ36" si="13272">+CONCATENATE(SQA36,SQC36)</f>
        <v>#REF!</v>
      </c>
      <c r="SQA36" s="273" t="e">
        <f t="shared" ref="SQA36" si="13273">+CONCATENATE(SQB36,SQD36)</f>
        <v>#REF!</v>
      </c>
      <c r="SQB36" s="273" t="e">
        <f t="shared" ref="SQB36" si="13274">+CONCATENATE(SQC36,SQE36)</f>
        <v>#REF!</v>
      </c>
      <c r="SQC36" s="273" t="e">
        <f t="shared" ref="SQC36" si="13275">+CONCATENATE(SQD36,SQF36)</f>
        <v>#REF!</v>
      </c>
      <c r="SQD36" s="273" t="e">
        <f t="shared" ref="SQD36" si="13276">+CONCATENATE(SQE36,SQG36)</f>
        <v>#REF!</v>
      </c>
      <c r="SQE36" s="273" t="e">
        <f t="shared" ref="SQE36" si="13277">+CONCATENATE(SQF36,SQH36)</f>
        <v>#REF!</v>
      </c>
      <c r="SQF36" s="273" t="e">
        <f t="shared" ref="SQF36" si="13278">+CONCATENATE(SQG36,SQI36)</f>
        <v>#REF!</v>
      </c>
      <c r="SQG36" s="273" t="e">
        <f t="shared" ref="SQG36" si="13279">+CONCATENATE(SQH36,SQJ36)</f>
        <v>#REF!</v>
      </c>
      <c r="SQH36" s="273" t="e">
        <f t="shared" ref="SQH36" si="13280">+CONCATENATE(SQI36,SQK36)</f>
        <v>#REF!</v>
      </c>
      <c r="SQI36" s="273" t="e">
        <f t="shared" ref="SQI36" si="13281">+CONCATENATE(SQJ36,SQL36)</f>
        <v>#REF!</v>
      </c>
      <c r="SQJ36" s="273" t="e">
        <f t="shared" ref="SQJ36" si="13282">+CONCATENATE(SQK36,SQM36)</f>
        <v>#REF!</v>
      </c>
      <c r="SQK36" s="273" t="e">
        <f t="shared" ref="SQK36" si="13283">+CONCATENATE(SQL36,SQN36)</f>
        <v>#REF!</v>
      </c>
      <c r="SQL36" s="273" t="e">
        <f t="shared" ref="SQL36" si="13284">+CONCATENATE(SQM36,SQO36)</f>
        <v>#REF!</v>
      </c>
      <c r="SQM36" s="273" t="e">
        <f t="shared" ref="SQM36" si="13285">+CONCATENATE(SQN36,SQP36)</f>
        <v>#REF!</v>
      </c>
      <c r="SQN36" s="273" t="e">
        <f t="shared" ref="SQN36" si="13286">+CONCATENATE(SQO36,SQQ36)</f>
        <v>#REF!</v>
      </c>
      <c r="SQO36" s="273" t="e">
        <f t="shared" ref="SQO36" si="13287">+CONCATENATE(SQP36,SQR36)</f>
        <v>#REF!</v>
      </c>
      <c r="SQP36" s="273" t="e">
        <f t="shared" ref="SQP36" si="13288">+CONCATENATE(SQQ36,SQS36)</f>
        <v>#REF!</v>
      </c>
      <c r="SQQ36" s="273" t="e">
        <f t="shared" ref="SQQ36" si="13289">+CONCATENATE(SQR36,SQT36)</f>
        <v>#REF!</v>
      </c>
      <c r="SQR36" s="273" t="e">
        <f t="shared" ref="SQR36" si="13290">+CONCATENATE(SQS36,SQU36)</f>
        <v>#REF!</v>
      </c>
      <c r="SQS36" s="273" t="e">
        <f t="shared" ref="SQS36" si="13291">+CONCATENATE(SQT36,SQV36)</f>
        <v>#REF!</v>
      </c>
      <c r="SQT36" s="273" t="e">
        <f t="shared" ref="SQT36" si="13292">+CONCATENATE(SQU36,SQW36)</f>
        <v>#REF!</v>
      </c>
      <c r="SQU36" s="273" t="e">
        <f t="shared" ref="SQU36" si="13293">+CONCATENATE(SQV36,SQX36)</f>
        <v>#REF!</v>
      </c>
      <c r="SQV36" s="273" t="e">
        <f t="shared" ref="SQV36" si="13294">+CONCATENATE(SQW36,SQY36)</f>
        <v>#REF!</v>
      </c>
      <c r="SQW36" s="273" t="e">
        <f t="shared" ref="SQW36" si="13295">+CONCATENATE(SQX36,SQZ36)</f>
        <v>#REF!</v>
      </c>
      <c r="SQX36" s="273" t="e">
        <f t="shared" ref="SQX36" si="13296">+CONCATENATE(SQY36,SRA36)</f>
        <v>#REF!</v>
      </c>
      <c r="SQY36" s="273" t="e">
        <f t="shared" ref="SQY36" si="13297">+CONCATENATE(SQZ36,SRB36)</f>
        <v>#REF!</v>
      </c>
      <c r="SQZ36" s="273" t="e">
        <f t="shared" ref="SQZ36" si="13298">+CONCATENATE(SRA36,SRC36)</f>
        <v>#REF!</v>
      </c>
      <c r="SRA36" s="273" t="e">
        <f t="shared" ref="SRA36" si="13299">+CONCATENATE(SRB36,SRD36)</f>
        <v>#REF!</v>
      </c>
      <c r="SRB36" s="273" t="e">
        <f t="shared" ref="SRB36" si="13300">+CONCATENATE(SRC36,SRE36)</f>
        <v>#REF!</v>
      </c>
      <c r="SRC36" s="273" t="e">
        <f t="shared" ref="SRC36" si="13301">+CONCATENATE(SRD36,SRF36)</f>
        <v>#REF!</v>
      </c>
      <c r="SRD36" s="273" t="e">
        <f t="shared" ref="SRD36" si="13302">+CONCATENATE(SRE36,SRG36)</f>
        <v>#REF!</v>
      </c>
      <c r="SRE36" s="273" t="e">
        <f t="shared" ref="SRE36" si="13303">+CONCATENATE(SRF36,SRH36)</f>
        <v>#REF!</v>
      </c>
      <c r="SRF36" s="273" t="e">
        <f t="shared" ref="SRF36" si="13304">+CONCATENATE(SRG36,SRI36)</f>
        <v>#REF!</v>
      </c>
      <c r="SRG36" s="273" t="e">
        <f t="shared" ref="SRG36" si="13305">+CONCATENATE(SRH36,SRJ36)</f>
        <v>#REF!</v>
      </c>
      <c r="SRH36" s="273" t="e">
        <f t="shared" ref="SRH36" si="13306">+CONCATENATE(SRI36,SRK36)</f>
        <v>#REF!</v>
      </c>
      <c r="SRI36" s="273" t="e">
        <f t="shared" ref="SRI36" si="13307">+CONCATENATE(SRJ36,SRL36)</f>
        <v>#REF!</v>
      </c>
      <c r="SRJ36" s="273" t="e">
        <f t="shared" ref="SRJ36" si="13308">+CONCATENATE(SRK36,SRM36)</f>
        <v>#REF!</v>
      </c>
      <c r="SRK36" s="273" t="e">
        <f t="shared" ref="SRK36" si="13309">+CONCATENATE(SRL36,SRN36)</f>
        <v>#REF!</v>
      </c>
      <c r="SRL36" s="273" t="e">
        <f t="shared" ref="SRL36" si="13310">+CONCATENATE(SRM36,SRO36)</f>
        <v>#REF!</v>
      </c>
      <c r="SRM36" s="273" t="e">
        <f t="shared" ref="SRM36" si="13311">+CONCATENATE(SRN36,SRP36)</f>
        <v>#REF!</v>
      </c>
      <c r="SRN36" s="273" t="e">
        <f t="shared" ref="SRN36" si="13312">+CONCATENATE(SRO36,SRQ36)</f>
        <v>#REF!</v>
      </c>
      <c r="SRO36" s="273" t="e">
        <f t="shared" ref="SRO36" si="13313">+CONCATENATE(SRP36,SRR36)</f>
        <v>#REF!</v>
      </c>
      <c r="SRP36" s="273" t="e">
        <f t="shared" ref="SRP36" si="13314">+CONCATENATE(SRQ36,SRS36)</f>
        <v>#REF!</v>
      </c>
      <c r="SRQ36" s="273" t="e">
        <f t="shared" ref="SRQ36" si="13315">+CONCATENATE(SRR36,SRT36)</f>
        <v>#REF!</v>
      </c>
      <c r="SRR36" s="273" t="e">
        <f t="shared" ref="SRR36" si="13316">+CONCATENATE(SRS36,SRU36)</f>
        <v>#REF!</v>
      </c>
      <c r="SRS36" s="273" t="e">
        <f t="shared" ref="SRS36" si="13317">+CONCATENATE(SRT36,SRV36)</f>
        <v>#REF!</v>
      </c>
      <c r="SRT36" s="273" t="e">
        <f t="shared" ref="SRT36" si="13318">+CONCATENATE(SRU36,SRW36)</f>
        <v>#REF!</v>
      </c>
      <c r="SRU36" s="273" t="e">
        <f t="shared" ref="SRU36" si="13319">+CONCATENATE(SRV36,SRX36)</f>
        <v>#REF!</v>
      </c>
      <c r="SRV36" s="273" t="e">
        <f t="shared" ref="SRV36" si="13320">+CONCATENATE(SRW36,SRY36)</f>
        <v>#REF!</v>
      </c>
      <c r="SRW36" s="273" t="e">
        <f t="shared" ref="SRW36" si="13321">+CONCATENATE(SRX36,SRZ36)</f>
        <v>#REF!</v>
      </c>
      <c r="SRX36" s="273" t="e">
        <f t="shared" ref="SRX36" si="13322">+CONCATENATE(SRY36,SSA36)</f>
        <v>#REF!</v>
      </c>
      <c r="SRY36" s="273" t="e">
        <f t="shared" ref="SRY36" si="13323">+CONCATENATE(SRZ36,SSB36)</f>
        <v>#REF!</v>
      </c>
      <c r="SRZ36" s="273" t="e">
        <f t="shared" ref="SRZ36" si="13324">+CONCATENATE(SSA36,SSC36)</f>
        <v>#REF!</v>
      </c>
      <c r="SSA36" s="273" t="e">
        <f t="shared" ref="SSA36" si="13325">+CONCATENATE(SSB36,SSD36)</f>
        <v>#REF!</v>
      </c>
      <c r="SSB36" s="273" t="e">
        <f t="shared" ref="SSB36" si="13326">+CONCATENATE(SSC36,SSE36)</f>
        <v>#REF!</v>
      </c>
      <c r="SSC36" s="273" t="e">
        <f t="shared" ref="SSC36" si="13327">+CONCATENATE(SSD36,SSF36)</f>
        <v>#REF!</v>
      </c>
      <c r="SSD36" s="273" t="e">
        <f t="shared" ref="SSD36" si="13328">+CONCATENATE(SSE36,SSG36)</f>
        <v>#REF!</v>
      </c>
      <c r="SSE36" s="273" t="e">
        <f t="shared" ref="SSE36" si="13329">+CONCATENATE(SSF36,SSH36)</f>
        <v>#REF!</v>
      </c>
      <c r="SSF36" s="273" t="e">
        <f t="shared" ref="SSF36" si="13330">+CONCATENATE(SSG36,SSI36)</f>
        <v>#REF!</v>
      </c>
      <c r="SSG36" s="273" t="e">
        <f t="shared" ref="SSG36" si="13331">+CONCATENATE(SSH36,SSJ36)</f>
        <v>#REF!</v>
      </c>
      <c r="SSH36" s="273" t="e">
        <f t="shared" ref="SSH36" si="13332">+CONCATENATE(SSI36,SSK36)</f>
        <v>#REF!</v>
      </c>
      <c r="SSI36" s="273" t="e">
        <f t="shared" ref="SSI36" si="13333">+CONCATENATE(SSJ36,SSL36)</f>
        <v>#REF!</v>
      </c>
      <c r="SSJ36" s="273" t="e">
        <f t="shared" ref="SSJ36" si="13334">+CONCATENATE(SSK36,SSM36)</f>
        <v>#REF!</v>
      </c>
      <c r="SSK36" s="273" t="e">
        <f t="shared" ref="SSK36" si="13335">+CONCATENATE(SSL36,SSN36)</f>
        <v>#REF!</v>
      </c>
      <c r="SSL36" s="273" t="e">
        <f t="shared" ref="SSL36" si="13336">+CONCATENATE(SSM36,SSO36)</f>
        <v>#REF!</v>
      </c>
      <c r="SSM36" s="273" t="e">
        <f t="shared" ref="SSM36" si="13337">+CONCATENATE(SSN36,SSP36)</f>
        <v>#REF!</v>
      </c>
      <c r="SSN36" s="273" t="e">
        <f t="shared" ref="SSN36" si="13338">+CONCATENATE(SSO36,SSQ36)</f>
        <v>#REF!</v>
      </c>
      <c r="SSO36" s="273" t="e">
        <f t="shared" ref="SSO36" si="13339">+CONCATENATE(SSP36,SSR36)</f>
        <v>#REF!</v>
      </c>
      <c r="SSP36" s="273" t="e">
        <f t="shared" ref="SSP36" si="13340">+CONCATENATE(SSQ36,SSS36)</f>
        <v>#REF!</v>
      </c>
      <c r="SSQ36" s="273" t="e">
        <f t="shared" ref="SSQ36" si="13341">+CONCATENATE(SSR36,SST36)</f>
        <v>#REF!</v>
      </c>
      <c r="SSR36" s="273" t="e">
        <f t="shared" ref="SSR36" si="13342">+CONCATENATE(SSS36,SSU36)</f>
        <v>#REF!</v>
      </c>
      <c r="SSS36" s="273" t="e">
        <f t="shared" ref="SSS36" si="13343">+CONCATENATE(SST36,SSV36)</f>
        <v>#REF!</v>
      </c>
      <c r="SST36" s="273" t="e">
        <f t="shared" ref="SST36" si="13344">+CONCATENATE(SSU36,SSW36)</f>
        <v>#REF!</v>
      </c>
      <c r="SSU36" s="273" t="e">
        <f t="shared" ref="SSU36" si="13345">+CONCATENATE(SSV36,SSX36)</f>
        <v>#REF!</v>
      </c>
      <c r="SSV36" s="273" t="e">
        <f t="shared" ref="SSV36" si="13346">+CONCATENATE(SSW36,SSY36)</f>
        <v>#REF!</v>
      </c>
      <c r="SSW36" s="273" t="e">
        <f t="shared" ref="SSW36" si="13347">+CONCATENATE(SSX36,SSZ36)</f>
        <v>#REF!</v>
      </c>
      <c r="SSX36" s="273" t="e">
        <f t="shared" ref="SSX36" si="13348">+CONCATENATE(SSY36,STA36)</f>
        <v>#REF!</v>
      </c>
      <c r="SSY36" s="273" t="e">
        <f t="shared" ref="SSY36" si="13349">+CONCATENATE(SSZ36,STB36)</f>
        <v>#REF!</v>
      </c>
      <c r="SSZ36" s="273" t="e">
        <f t="shared" ref="SSZ36" si="13350">+CONCATENATE(STA36,STC36)</f>
        <v>#REF!</v>
      </c>
      <c r="STA36" s="273" t="e">
        <f t="shared" ref="STA36" si="13351">+CONCATENATE(STB36,STD36)</f>
        <v>#REF!</v>
      </c>
      <c r="STB36" s="273" t="e">
        <f t="shared" ref="STB36" si="13352">+CONCATENATE(STC36,STE36)</f>
        <v>#REF!</v>
      </c>
      <c r="STC36" s="273" t="e">
        <f t="shared" ref="STC36" si="13353">+CONCATENATE(STD36,STF36)</f>
        <v>#REF!</v>
      </c>
      <c r="STD36" s="273" t="e">
        <f t="shared" ref="STD36" si="13354">+CONCATENATE(STE36,STG36)</f>
        <v>#REF!</v>
      </c>
      <c r="STE36" s="273" t="e">
        <f t="shared" ref="STE36" si="13355">+CONCATENATE(STF36,STH36)</f>
        <v>#REF!</v>
      </c>
      <c r="STF36" s="273" t="e">
        <f t="shared" ref="STF36" si="13356">+CONCATENATE(STG36,STI36)</f>
        <v>#REF!</v>
      </c>
      <c r="STG36" s="273" t="e">
        <f t="shared" ref="STG36" si="13357">+CONCATENATE(STH36,STJ36)</f>
        <v>#REF!</v>
      </c>
      <c r="STH36" s="273" t="e">
        <f t="shared" ref="STH36" si="13358">+CONCATENATE(STI36,STK36)</f>
        <v>#REF!</v>
      </c>
      <c r="STI36" s="273" t="e">
        <f t="shared" ref="STI36" si="13359">+CONCATENATE(STJ36,STL36)</f>
        <v>#REF!</v>
      </c>
      <c r="STJ36" s="273" t="e">
        <f t="shared" ref="STJ36" si="13360">+CONCATENATE(STK36,STM36)</f>
        <v>#REF!</v>
      </c>
      <c r="STK36" s="273" t="e">
        <f t="shared" ref="STK36" si="13361">+CONCATENATE(STL36,STN36)</f>
        <v>#REF!</v>
      </c>
      <c r="STL36" s="273" t="e">
        <f t="shared" ref="STL36" si="13362">+CONCATENATE(STM36,STO36)</f>
        <v>#REF!</v>
      </c>
      <c r="STM36" s="273" t="e">
        <f t="shared" ref="STM36" si="13363">+CONCATENATE(STN36,STP36)</f>
        <v>#REF!</v>
      </c>
      <c r="STN36" s="273" t="e">
        <f t="shared" ref="STN36" si="13364">+CONCATENATE(STO36,STQ36)</f>
        <v>#REF!</v>
      </c>
      <c r="STO36" s="273" t="e">
        <f t="shared" ref="STO36" si="13365">+CONCATENATE(STP36,STR36)</f>
        <v>#REF!</v>
      </c>
      <c r="STP36" s="273" t="e">
        <f t="shared" ref="STP36" si="13366">+CONCATENATE(STQ36,STS36)</f>
        <v>#REF!</v>
      </c>
      <c r="STQ36" s="273" t="e">
        <f t="shared" ref="STQ36" si="13367">+CONCATENATE(STR36,STT36)</f>
        <v>#REF!</v>
      </c>
      <c r="STR36" s="273" t="e">
        <f t="shared" ref="STR36" si="13368">+CONCATENATE(STS36,STU36)</f>
        <v>#REF!</v>
      </c>
      <c r="STS36" s="273" t="e">
        <f t="shared" ref="STS36" si="13369">+CONCATENATE(STT36,STV36)</f>
        <v>#REF!</v>
      </c>
      <c r="STT36" s="273" t="e">
        <f t="shared" ref="STT36" si="13370">+CONCATENATE(STU36,STW36)</f>
        <v>#REF!</v>
      </c>
      <c r="STU36" s="273" t="e">
        <f t="shared" ref="STU36" si="13371">+CONCATENATE(STV36,STX36)</f>
        <v>#REF!</v>
      </c>
      <c r="STV36" s="273" t="e">
        <f t="shared" ref="STV36" si="13372">+CONCATENATE(STW36,STY36)</f>
        <v>#REF!</v>
      </c>
      <c r="STW36" s="273" t="e">
        <f t="shared" ref="STW36" si="13373">+CONCATENATE(STX36,STZ36)</f>
        <v>#REF!</v>
      </c>
      <c r="STX36" s="273" t="e">
        <f t="shared" ref="STX36" si="13374">+CONCATENATE(STY36,SUA36)</f>
        <v>#REF!</v>
      </c>
      <c r="STY36" s="273" t="e">
        <f t="shared" ref="STY36" si="13375">+CONCATENATE(STZ36,SUB36)</f>
        <v>#REF!</v>
      </c>
      <c r="STZ36" s="273" t="e">
        <f t="shared" ref="STZ36" si="13376">+CONCATENATE(SUA36,SUC36)</f>
        <v>#REF!</v>
      </c>
      <c r="SUA36" s="273" t="e">
        <f t="shared" ref="SUA36" si="13377">+CONCATENATE(SUB36,SUD36)</f>
        <v>#REF!</v>
      </c>
      <c r="SUB36" s="273" t="e">
        <f t="shared" ref="SUB36" si="13378">+CONCATENATE(SUC36,SUE36)</f>
        <v>#REF!</v>
      </c>
      <c r="SUC36" s="273" t="e">
        <f t="shared" ref="SUC36" si="13379">+CONCATENATE(SUD36,SUF36)</f>
        <v>#REF!</v>
      </c>
      <c r="SUD36" s="273" t="e">
        <f t="shared" ref="SUD36" si="13380">+CONCATENATE(SUE36,SUG36)</f>
        <v>#REF!</v>
      </c>
      <c r="SUE36" s="273" t="e">
        <f t="shared" ref="SUE36" si="13381">+CONCATENATE(SUF36,SUH36)</f>
        <v>#REF!</v>
      </c>
      <c r="SUF36" s="273" t="e">
        <f t="shared" ref="SUF36" si="13382">+CONCATENATE(SUG36,SUI36)</f>
        <v>#REF!</v>
      </c>
      <c r="SUG36" s="273" t="e">
        <f t="shared" ref="SUG36" si="13383">+CONCATENATE(SUH36,SUJ36)</f>
        <v>#REF!</v>
      </c>
      <c r="SUH36" s="273" t="e">
        <f t="shared" ref="SUH36" si="13384">+CONCATENATE(SUI36,SUK36)</f>
        <v>#REF!</v>
      </c>
      <c r="SUI36" s="273" t="e">
        <f t="shared" ref="SUI36" si="13385">+CONCATENATE(SUJ36,SUL36)</f>
        <v>#REF!</v>
      </c>
      <c r="SUJ36" s="273" t="e">
        <f t="shared" ref="SUJ36" si="13386">+CONCATENATE(SUK36,SUM36)</f>
        <v>#REF!</v>
      </c>
      <c r="SUK36" s="273" t="e">
        <f t="shared" ref="SUK36" si="13387">+CONCATENATE(SUL36,SUN36)</f>
        <v>#REF!</v>
      </c>
      <c r="SUL36" s="273" t="e">
        <f t="shared" ref="SUL36" si="13388">+CONCATENATE(SUM36,SUO36)</f>
        <v>#REF!</v>
      </c>
      <c r="SUM36" s="273" t="e">
        <f t="shared" ref="SUM36" si="13389">+CONCATENATE(SUN36,SUP36)</f>
        <v>#REF!</v>
      </c>
      <c r="SUN36" s="273" t="e">
        <f t="shared" ref="SUN36" si="13390">+CONCATENATE(SUO36,SUQ36)</f>
        <v>#REF!</v>
      </c>
      <c r="SUO36" s="273" t="e">
        <f t="shared" ref="SUO36" si="13391">+CONCATENATE(SUP36,SUR36)</f>
        <v>#REF!</v>
      </c>
      <c r="SUP36" s="273" t="e">
        <f t="shared" ref="SUP36" si="13392">+CONCATENATE(SUQ36,SUS36)</f>
        <v>#REF!</v>
      </c>
      <c r="SUQ36" s="273" t="e">
        <f t="shared" ref="SUQ36" si="13393">+CONCATENATE(SUR36,SUT36)</f>
        <v>#REF!</v>
      </c>
      <c r="SUR36" s="273" t="e">
        <f t="shared" ref="SUR36" si="13394">+CONCATENATE(SUS36,SUU36)</f>
        <v>#REF!</v>
      </c>
      <c r="SUS36" s="273" t="e">
        <f t="shared" ref="SUS36" si="13395">+CONCATENATE(SUT36,SUV36)</f>
        <v>#REF!</v>
      </c>
      <c r="SUT36" s="273" t="e">
        <f t="shared" ref="SUT36" si="13396">+CONCATENATE(SUU36,SUW36)</f>
        <v>#REF!</v>
      </c>
      <c r="SUU36" s="273" t="e">
        <f t="shared" ref="SUU36" si="13397">+CONCATENATE(SUV36,SUX36)</f>
        <v>#REF!</v>
      </c>
      <c r="SUV36" s="273" t="e">
        <f t="shared" ref="SUV36" si="13398">+CONCATENATE(SUW36,SUY36)</f>
        <v>#REF!</v>
      </c>
      <c r="SUW36" s="273" t="e">
        <f t="shared" ref="SUW36" si="13399">+CONCATENATE(SUX36,SUZ36)</f>
        <v>#REF!</v>
      </c>
      <c r="SUX36" s="273" t="e">
        <f t="shared" ref="SUX36" si="13400">+CONCATENATE(SUY36,SVA36)</f>
        <v>#REF!</v>
      </c>
      <c r="SUY36" s="273" t="e">
        <f t="shared" ref="SUY36" si="13401">+CONCATENATE(SUZ36,SVB36)</f>
        <v>#REF!</v>
      </c>
      <c r="SUZ36" s="273" t="e">
        <f t="shared" ref="SUZ36" si="13402">+CONCATENATE(SVA36,SVC36)</f>
        <v>#REF!</v>
      </c>
      <c r="SVA36" s="273" t="e">
        <f t="shared" ref="SVA36" si="13403">+CONCATENATE(SVB36,SVD36)</f>
        <v>#REF!</v>
      </c>
      <c r="SVB36" s="273" t="e">
        <f t="shared" ref="SVB36" si="13404">+CONCATENATE(SVC36,SVE36)</f>
        <v>#REF!</v>
      </c>
      <c r="SVC36" s="273" t="e">
        <f t="shared" ref="SVC36" si="13405">+CONCATENATE(SVD36,SVF36)</f>
        <v>#REF!</v>
      </c>
      <c r="SVD36" s="273" t="e">
        <f t="shared" ref="SVD36" si="13406">+CONCATENATE(SVE36,SVG36)</f>
        <v>#REF!</v>
      </c>
      <c r="SVE36" s="273" t="e">
        <f t="shared" ref="SVE36" si="13407">+CONCATENATE(SVF36,SVH36)</f>
        <v>#REF!</v>
      </c>
      <c r="SVF36" s="273" t="e">
        <f t="shared" ref="SVF36" si="13408">+CONCATENATE(SVG36,SVI36)</f>
        <v>#REF!</v>
      </c>
      <c r="SVG36" s="273" t="e">
        <f t="shared" ref="SVG36" si="13409">+CONCATENATE(SVH36,SVJ36)</f>
        <v>#REF!</v>
      </c>
      <c r="SVH36" s="273" t="e">
        <f t="shared" ref="SVH36" si="13410">+CONCATENATE(SVI36,SVK36)</f>
        <v>#REF!</v>
      </c>
      <c r="SVI36" s="273" t="e">
        <f t="shared" ref="SVI36" si="13411">+CONCATENATE(SVJ36,SVL36)</f>
        <v>#REF!</v>
      </c>
      <c r="SVJ36" s="273" t="e">
        <f t="shared" ref="SVJ36" si="13412">+CONCATENATE(SVK36,SVM36)</f>
        <v>#REF!</v>
      </c>
      <c r="SVK36" s="273" t="e">
        <f t="shared" ref="SVK36" si="13413">+CONCATENATE(SVL36,SVN36)</f>
        <v>#REF!</v>
      </c>
      <c r="SVL36" s="273" t="e">
        <f t="shared" ref="SVL36" si="13414">+CONCATENATE(SVM36,SVO36)</f>
        <v>#REF!</v>
      </c>
      <c r="SVM36" s="273" t="e">
        <f t="shared" ref="SVM36" si="13415">+CONCATENATE(SVN36,SVP36)</f>
        <v>#REF!</v>
      </c>
      <c r="SVN36" s="273" t="e">
        <f t="shared" ref="SVN36" si="13416">+CONCATENATE(SVO36,SVQ36)</f>
        <v>#REF!</v>
      </c>
      <c r="SVO36" s="273" t="e">
        <f t="shared" ref="SVO36" si="13417">+CONCATENATE(SVP36,SVR36)</f>
        <v>#REF!</v>
      </c>
      <c r="SVP36" s="273" t="e">
        <f t="shared" ref="SVP36" si="13418">+CONCATENATE(SVQ36,SVS36)</f>
        <v>#REF!</v>
      </c>
      <c r="SVQ36" s="273" t="e">
        <f t="shared" ref="SVQ36" si="13419">+CONCATENATE(SVR36,SVT36)</f>
        <v>#REF!</v>
      </c>
      <c r="SVR36" s="273" t="e">
        <f t="shared" ref="SVR36" si="13420">+CONCATENATE(SVS36,SVU36)</f>
        <v>#REF!</v>
      </c>
      <c r="SVS36" s="273" t="e">
        <f t="shared" ref="SVS36" si="13421">+CONCATENATE(SVT36,SVV36)</f>
        <v>#REF!</v>
      </c>
      <c r="SVT36" s="273" t="e">
        <f t="shared" ref="SVT36" si="13422">+CONCATENATE(SVU36,SVW36)</f>
        <v>#REF!</v>
      </c>
      <c r="SVU36" s="273" t="e">
        <f t="shared" ref="SVU36" si="13423">+CONCATENATE(SVV36,SVX36)</f>
        <v>#REF!</v>
      </c>
      <c r="SVV36" s="273" t="e">
        <f t="shared" ref="SVV36" si="13424">+CONCATENATE(SVW36,SVY36)</f>
        <v>#REF!</v>
      </c>
      <c r="SVW36" s="273" t="e">
        <f t="shared" ref="SVW36" si="13425">+CONCATENATE(SVX36,SVZ36)</f>
        <v>#REF!</v>
      </c>
      <c r="SVX36" s="273" t="e">
        <f t="shared" ref="SVX36" si="13426">+CONCATENATE(SVY36,SWA36)</f>
        <v>#REF!</v>
      </c>
      <c r="SVY36" s="273" t="e">
        <f t="shared" ref="SVY36" si="13427">+CONCATENATE(SVZ36,SWB36)</f>
        <v>#REF!</v>
      </c>
      <c r="SVZ36" s="273" t="e">
        <f t="shared" ref="SVZ36" si="13428">+CONCATENATE(SWA36,SWC36)</f>
        <v>#REF!</v>
      </c>
      <c r="SWA36" s="273" t="e">
        <f t="shared" ref="SWA36" si="13429">+CONCATENATE(SWB36,SWD36)</f>
        <v>#REF!</v>
      </c>
      <c r="SWB36" s="273" t="e">
        <f t="shared" ref="SWB36" si="13430">+CONCATENATE(SWC36,SWE36)</f>
        <v>#REF!</v>
      </c>
      <c r="SWC36" s="273" t="e">
        <f t="shared" ref="SWC36" si="13431">+CONCATENATE(SWD36,SWF36)</f>
        <v>#REF!</v>
      </c>
      <c r="SWD36" s="273" t="e">
        <f t="shared" ref="SWD36" si="13432">+CONCATENATE(SWE36,SWG36)</f>
        <v>#REF!</v>
      </c>
      <c r="SWE36" s="273" t="e">
        <f t="shared" ref="SWE36" si="13433">+CONCATENATE(SWF36,SWH36)</f>
        <v>#REF!</v>
      </c>
      <c r="SWF36" s="273" t="e">
        <f t="shared" ref="SWF36" si="13434">+CONCATENATE(SWG36,SWI36)</f>
        <v>#REF!</v>
      </c>
      <c r="SWG36" s="273" t="e">
        <f t="shared" ref="SWG36" si="13435">+CONCATENATE(SWH36,SWJ36)</f>
        <v>#REF!</v>
      </c>
      <c r="SWH36" s="273" t="e">
        <f t="shared" ref="SWH36" si="13436">+CONCATENATE(SWI36,SWK36)</f>
        <v>#REF!</v>
      </c>
      <c r="SWI36" s="273" t="e">
        <f t="shared" ref="SWI36" si="13437">+CONCATENATE(SWJ36,SWL36)</f>
        <v>#REF!</v>
      </c>
      <c r="SWJ36" s="273" t="e">
        <f t="shared" ref="SWJ36" si="13438">+CONCATENATE(SWK36,SWM36)</f>
        <v>#REF!</v>
      </c>
      <c r="SWK36" s="273" t="e">
        <f t="shared" ref="SWK36" si="13439">+CONCATENATE(SWL36,SWN36)</f>
        <v>#REF!</v>
      </c>
      <c r="SWL36" s="273" t="e">
        <f t="shared" ref="SWL36" si="13440">+CONCATENATE(SWM36,SWO36)</f>
        <v>#REF!</v>
      </c>
      <c r="SWM36" s="273" t="e">
        <f t="shared" ref="SWM36" si="13441">+CONCATENATE(SWN36,SWP36)</f>
        <v>#REF!</v>
      </c>
      <c r="SWN36" s="273" t="e">
        <f t="shared" ref="SWN36" si="13442">+CONCATENATE(SWO36,SWQ36)</f>
        <v>#REF!</v>
      </c>
      <c r="SWO36" s="273" t="e">
        <f t="shared" ref="SWO36" si="13443">+CONCATENATE(SWP36,SWR36)</f>
        <v>#REF!</v>
      </c>
      <c r="SWP36" s="273" t="e">
        <f t="shared" ref="SWP36" si="13444">+CONCATENATE(SWQ36,SWS36)</f>
        <v>#REF!</v>
      </c>
      <c r="SWQ36" s="273" t="e">
        <f t="shared" ref="SWQ36" si="13445">+CONCATENATE(SWR36,SWT36)</f>
        <v>#REF!</v>
      </c>
      <c r="SWR36" s="273" t="e">
        <f t="shared" ref="SWR36" si="13446">+CONCATENATE(SWS36,SWU36)</f>
        <v>#REF!</v>
      </c>
      <c r="SWS36" s="273" t="e">
        <f t="shared" ref="SWS36" si="13447">+CONCATENATE(SWT36,SWV36)</f>
        <v>#REF!</v>
      </c>
      <c r="SWT36" s="273" t="e">
        <f t="shared" ref="SWT36" si="13448">+CONCATENATE(SWU36,SWW36)</f>
        <v>#REF!</v>
      </c>
      <c r="SWU36" s="273" t="e">
        <f t="shared" ref="SWU36" si="13449">+CONCATENATE(SWV36,SWX36)</f>
        <v>#REF!</v>
      </c>
      <c r="SWV36" s="273" t="e">
        <f t="shared" ref="SWV36" si="13450">+CONCATENATE(SWW36,SWY36)</f>
        <v>#REF!</v>
      </c>
      <c r="SWW36" s="273" t="e">
        <f t="shared" ref="SWW36" si="13451">+CONCATENATE(SWX36,SWZ36)</f>
        <v>#REF!</v>
      </c>
      <c r="SWX36" s="273" t="e">
        <f t="shared" ref="SWX36" si="13452">+CONCATENATE(SWY36,SXA36)</f>
        <v>#REF!</v>
      </c>
      <c r="SWY36" s="273" t="e">
        <f t="shared" ref="SWY36" si="13453">+CONCATENATE(SWZ36,SXB36)</f>
        <v>#REF!</v>
      </c>
      <c r="SWZ36" s="273" t="e">
        <f t="shared" ref="SWZ36" si="13454">+CONCATENATE(SXA36,SXC36)</f>
        <v>#REF!</v>
      </c>
      <c r="SXA36" s="273" t="e">
        <f t="shared" ref="SXA36" si="13455">+CONCATENATE(SXB36,SXD36)</f>
        <v>#REF!</v>
      </c>
      <c r="SXB36" s="273" t="e">
        <f t="shared" ref="SXB36" si="13456">+CONCATENATE(SXC36,SXE36)</f>
        <v>#REF!</v>
      </c>
      <c r="SXC36" s="273" t="e">
        <f t="shared" ref="SXC36" si="13457">+CONCATENATE(SXD36,SXF36)</f>
        <v>#REF!</v>
      </c>
      <c r="SXD36" s="273" t="e">
        <f t="shared" ref="SXD36" si="13458">+CONCATENATE(SXE36,SXG36)</f>
        <v>#REF!</v>
      </c>
      <c r="SXE36" s="273" t="e">
        <f t="shared" ref="SXE36" si="13459">+CONCATENATE(SXF36,SXH36)</f>
        <v>#REF!</v>
      </c>
      <c r="SXF36" s="273" t="e">
        <f t="shared" ref="SXF36" si="13460">+CONCATENATE(SXG36,SXI36)</f>
        <v>#REF!</v>
      </c>
      <c r="SXG36" s="273" t="e">
        <f t="shared" ref="SXG36" si="13461">+CONCATENATE(SXH36,SXJ36)</f>
        <v>#REF!</v>
      </c>
      <c r="SXH36" s="273" t="e">
        <f t="shared" ref="SXH36" si="13462">+CONCATENATE(SXI36,SXK36)</f>
        <v>#REF!</v>
      </c>
      <c r="SXI36" s="273" t="e">
        <f t="shared" ref="SXI36" si="13463">+CONCATENATE(SXJ36,SXL36)</f>
        <v>#REF!</v>
      </c>
      <c r="SXJ36" s="273" t="e">
        <f t="shared" ref="SXJ36" si="13464">+CONCATENATE(SXK36,SXM36)</f>
        <v>#REF!</v>
      </c>
      <c r="SXK36" s="273" t="e">
        <f t="shared" ref="SXK36" si="13465">+CONCATENATE(SXL36,SXN36)</f>
        <v>#REF!</v>
      </c>
      <c r="SXL36" s="273" t="e">
        <f t="shared" ref="SXL36" si="13466">+CONCATENATE(SXM36,SXO36)</f>
        <v>#REF!</v>
      </c>
      <c r="SXM36" s="273" t="e">
        <f t="shared" ref="SXM36" si="13467">+CONCATENATE(SXN36,SXP36)</f>
        <v>#REF!</v>
      </c>
      <c r="SXN36" s="273" t="e">
        <f t="shared" ref="SXN36" si="13468">+CONCATENATE(SXO36,SXQ36)</f>
        <v>#REF!</v>
      </c>
      <c r="SXO36" s="273" t="e">
        <f t="shared" ref="SXO36" si="13469">+CONCATENATE(SXP36,SXR36)</f>
        <v>#REF!</v>
      </c>
      <c r="SXP36" s="273" t="e">
        <f t="shared" ref="SXP36" si="13470">+CONCATENATE(SXQ36,SXS36)</f>
        <v>#REF!</v>
      </c>
      <c r="SXQ36" s="273" t="e">
        <f t="shared" ref="SXQ36" si="13471">+CONCATENATE(SXR36,SXT36)</f>
        <v>#REF!</v>
      </c>
      <c r="SXR36" s="273" t="e">
        <f t="shared" ref="SXR36" si="13472">+CONCATENATE(SXS36,SXU36)</f>
        <v>#REF!</v>
      </c>
      <c r="SXS36" s="273" t="e">
        <f t="shared" ref="SXS36" si="13473">+CONCATENATE(SXT36,SXV36)</f>
        <v>#REF!</v>
      </c>
      <c r="SXT36" s="273" t="e">
        <f t="shared" ref="SXT36" si="13474">+CONCATENATE(SXU36,SXW36)</f>
        <v>#REF!</v>
      </c>
      <c r="SXU36" s="273" t="e">
        <f t="shared" ref="SXU36" si="13475">+CONCATENATE(SXV36,SXX36)</f>
        <v>#REF!</v>
      </c>
      <c r="SXV36" s="273" t="e">
        <f t="shared" ref="SXV36" si="13476">+CONCATENATE(SXW36,SXY36)</f>
        <v>#REF!</v>
      </c>
      <c r="SXW36" s="273" t="e">
        <f t="shared" ref="SXW36" si="13477">+CONCATENATE(SXX36,SXZ36)</f>
        <v>#REF!</v>
      </c>
      <c r="SXX36" s="273" t="e">
        <f t="shared" ref="SXX36" si="13478">+CONCATENATE(SXY36,SYA36)</f>
        <v>#REF!</v>
      </c>
      <c r="SXY36" s="273" t="e">
        <f t="shared" ref="SXY36" si="13479">+CONCATENATE(SXZ36,SYB36)</f>
        <v>#REF!</v>
      </c>
      <c r="SXZ36" s="273" t="e">
        <f t="shared" ref="SXZ36" si="13480">+CONCATENATE(SYA36,SYC36)</f>
        <v>#REF!</v>
      </c>
      <c r="SYA36" s="273" t="e">
        <f t="shared" ref="SYA36" si="13481">+CONCATENATE(SYB36,SYD36)</f>
        <v>#REF!</v>
      </c>
      <c r="SYB36" s="273" t="e">
        <f t="shared" ref="SYB36" si="13482">+CONCATENATE(SYC36,SYE36)</f>
        <v>#REF!</v>
      </c>
      <c r="SYC36" s="273" t="e">
        <f t="shared" ref="SYC36" si="13483">+CONCATENATE(SYD36,SYF36)</f>
        <v>#REF!</v>
      </c>
      <c r="SYD36" s="273" t="e">
        <f t="shared" ref="SYD36" si="13484">+CONCATENATE(SYE36,SYG36)</f>
        <v>#REF!</v>
      </c>
      <c r="SYE36" s="273" t="e">
        <f t="shared" ref="SYE36" si="13485">+CONCATENATE(SYF36,SYH36)</f>
        <v>#REF!</v>
      </c>
      <c r="SYF36" s="273" t="e">
        <f t="shared" ref="SYF36" si="13486">+CONCATENATE(SYG36,SYI36)</f>
        <v>#REF!</v>
      </c>
      <c r="SYG36" s="273" t="e">
        <f t="shared" ref="SYG36" si="13487">+CONCATENATE(SYH36,SYJ36)</f>
        <v>#REF!</v>
      </c>
      <c r="SYH36" s="273" t="e">
        <f t="shared" ref="SYH36" si="13488">+CONCATENATE(SYI36,SYK36)</f>
        <v>#REF!</v>
      </c>
      <c r="SYI36" s="273" t="e">
        <f t="shared" ref="SYI36" si="13489">+CONCATENATE(SYJ36,SYL36)</f>
        <v>#REF!</v>
      </c>
      <c r="SYJ36" s="273" t="e">
        <f t="shared" ref="SYJ36" si="13490">+CONCATENATE(SYK36,SYM36)</f>
        <v>#REF!</v>
      </c>
      <c r="SYK36" s="273" t="e">
        <f t="shared" ref="SYK36" si="13491">+CONCATENATE(SYL36,SYN36)</f>
        <v>#REF!</v>
      </c>
      <c r="SYL36" s="273" t="e">
        <f t="shared" ref="SYL36" si="13492">+CONCATENATE(SYM36,SYO36)</f>
        <v>#REF!</v>
      </c>
      <c r="SYM36" s="273" t="e">
        <f t="shared" ref="SYM36" si="13493">+CONCATENATE(SYN36,SYP36)</f>
        <v>#REF!</v>
      </c>
      <c r="SYN36" s="273" t="e">
        <f t="shared" ref="SYN36" si="13494">+CONCATENATE(SYO36,SYQ36)</f>
        <v>#REF!</v>
      </c>
      <c r="SYO36" s="273" t="e">
        <f t="shared" ref="SYO36" si="13495">+CONCATENATE(SYP36,SYR36)</f>
        <v>#REF!</v>
      </c>
      <c r="SYP36" s="273" t="e">
        <f t="shared" ref="SYP36" si="13496">+CONCATENATE(SYQ36,SYS36)</f>
        <v>#REF!</v>
      </c>
      <c r="SYQ36" s="273" t="e">
        <f t="shared" ref="SYQ36" si="13497">+CONCATENATE(SYR36,SYT36)</f>
        <v>#REF!</v>
      </c>
      <c r="SYR36" s="273" t="e">
        <f t="shared" ref="SYR36" si="13498">+CONCATENATE(SYS36,SYU36)</f>
        <v>#REF!</v>
      </c>
      <c r="SYS36" s="273" t="e">
        <f t="shared" ref="SYS36" si="13499">+CONCATENATE(SYT36,SYV36)</f>
        <v>#REF!</v>
      </c>
      <c r="SYT36" s="273" t="e">
        <f t="shared" ref="SYT36" si="13500">+CONCATENATE(SYU36,SYW36)</f>
        <v>#REF!</v>
      </c>
      <c r="SYU36" s="273" t="e">
        <f t="shared" ref="SYU36" si="13501">+CONCATENATE(SYV36,SYX36)</f>
        <v>#REF!</v>
      </c>
      <c r="SYV36" s="273" t="e">
        <f t="shared" ref="SYV36" si="13502">+CONCATENATE(SYW36,SYY36)</f>
        <v>#REF!</v>
      </c>
      <c r="SYW36" s="273" t="e">
        <f t="shared" ref="SYW36" si="13503">+CONCATENATE(SYX36,SYZ36)</f>
        <v>#REF!</v>
      </c>
      <c r="SYX36" s="273" t="e">
        <f t="shared" ref="SYX36" si="13504">+CONCATENATE(SYY36,SZA36)</f>
        <v>#REF!</v>
      </c>
      <c r="SYY36" s="273" t="e">
        <f t="shared" ref="SYY36" si="13505">+CONCATENATE(SYZ36,SZB36)</f>
        <v>#REF!</v>
      </c>
      <c r="SYZ36" s="273" t="e">
        <f t="shared" ref="SYZ36" si="13506">+CONCATENATE(SZA36,SZC36)</f>
        <v>#REF!</v>
      </c>
      <c r="SZA36" s="273" t="e">
        <f t="shared" ref="SZA36" si="13507">+CONCATENATE(SZB36,SZD36)</f>
        <v>#REF!</v>
      </c>
      <c r="SZB36" s="273" t="e">
        <f t="shared" ref="SZB36" si="13508">+CONCATENATE(SZC36,SZE36)</f>
        <v>#REF!</v>
      </c>
      <c r="SZC36" s="273" t="e">
        <f t="shared" ref="SZC36" si="13509">+CONCATENATE(SZD36,SZF36)</f>
        <v>#REF!</v>
      </c>
      <c r="SZD36" s="273" t="e">
        <f t="shared" ref="SZD36" si="13510">+CONCATENATE(SZE36,SZG36)</f>
        <v>#REF!</v>
      </c>
      <c r="SZE36" s="273" t="e">
        <f t="shared" ref="SZE36" si="13511">+CONCATENATE(SZF36,SZH36)</f>
        <v>#REF!</v>
      </c>
      <c r="SZF36" s="273" t="e">
        <f t="shared" ref="SZF36" si="13512">+CONCATENATE(SZG36,SZI36)</f>
        <v>#REF!</v>
      </c>
      <c r="SZG36" s="273" t="e">
        <f t="shared" ref="SZG36" si="13513">+CONCATENATE(SZH36,SZJ36)</f>
        <v>#REF!</v>
      </c>
      <c r="SZH36" s="273" t="e">
        <f t="shared" ref="SZH36" si="13514">+CONCATENATE(SZI36,SZK36)</f>
        <v>#REF!</v>
      </c>
      <c r="SZI36" s="273" t="e">
        <f t="shared" ref="SZI36" si="13515">+CONCATENATE(SZJ36,SZL36)</f>
        <v>#REF!</v>
      </c>
      <c r="SZJ36" s="273" t="e">
        <f t="shared" ref="SZJ36" si="13516">+CONCATENATE(SZK36,SZM36)</f>
        <v>#REF!</v>
      </c>
      <c r="SZK36" s="273" t="e">
        <f t="shared" ref="SZK36" si="13517">+CONCATENATE(SZL36,SZN36)</f>
        <v>#REF!</v>
      </c>
      <c r="SZL36" s="273" t="e">
        <f t="shared" ref="SZL36" si="13518">+CONCATENATE(SZM36,SZO36)</f>
        <v>#REF!</v>
      </c>
      <c r="SZM36" s="273" t="e">
        <f t="shared" ref="SZM36" si="13519">+CONCATENATE(SZN36,SZP36)</f>
        <v>#REF!</v>
      </c>
      <c r="SZN36" s="273" t="e">
        <f t="shared" ref="SZN36" si="13520">+CONCATENATE(SZO36,SZQ36)</f>
        <v>#REF!</v>
      </c>
      <c r="SZO36" s="273" t="e">
        <f t="shared" ref="SZO36" si="13521">+CONCATENATE(SZP36,SZR36)</f>
        <v>#REF!</v>
      </c>
      <c r="SZP36" s="273" t="e">
        <f t="shared" ref="SZP36" si="13522">+CONCATENATE(SZQ36,SZS36)</f>
        <v>#REF!</v>
      </c>
      <c r="SZQ36" s="273" t="e">
        <f t="shared" ref="SZQ36" si="13523">+CONCATENATE(SZR36,SZT36)</f>
        <v>#REF!</v>
      </c>
      <c r="SZR36" s="273" t="e">
        <f t="shared" ref="SZR36" si="13524">+CONCATENATE(SZS36,SZU36)</f>
        <v>#REF!</v>
      </c>
      <c r="SZS36" s="273" t="e">
        <f t="shared" ref="SZS36" si="13525">+CONCATENATE(SZT36,SZV36)</f>
        <v>#REF!</v>
      </c>
      <c r="SZT36" s="273" t="e">
        <f t="shared" ref="SZT36" si="13526">+CONCATENATE(SZU36,SZW36)</f>
        <v>#REF!</v>
      </c>
      <c r="SZU36" s="273" t="e">
        <f t="shared" ref="SZU36" si="13527">+CONCATENATE(SZV36,SZX36)</f>
        <v>#REF!</v>
      </c>
      <c r="SZV36" s="273" t="e">
        <f t="shared" ref="SZV36" si="13528">+CONCATENATE(SZW36,SZY36)</f>
        <v>#REF!</v>
      </c>
      <c r="SZW36" s="273" t="e">
        <f t="shared" ref="SZW36" si="13529">+CONCATENATE(SZX36,SZZ36)</f>
        <v>#REF!</v>
      </c>
      <c r="SZX36" s="273" t="e">
        <f t="shared" ref="SZX36" si="13530">+CONCATENATE(SZY36,TAA36)</f>
        <v>#REF!</v>
      </c>
      <c r="SZY36" s="273" t="e">
        <f t="shared" ref="SZY36" si="13531">+CONCATENATE(SZZ36,TAB36)</f>
        <v>#REF!</v>
      </c>
      <c r="SZZ36" s="273" t="e">
        <f t="shared" ref="SZZ36" si="13532">+CONCATENATE(TAA36,TAC36)</f>
        <v>#REF!</v>
      </c>
      <c r="TAA36" s="273" t="e">
        <f t="shared" ref="TAA36" si="13533">+CONCATENATE(TAB36,TAD36)</f>
        <v>#REF!</v>
      </c>
      <c r="TAB36" s="273" t="e">
        <f t="shared" ref="TAB36" si="13534">+CONCATENATE(TAC36,TAE36)</f>
        <v>#REF!</v>
      </c>
      <c r="TAC36" s="273" t="e">
        <f t="shared" ref="TAC36" si="13535">+CONCATENATE(TAD36,TAF36)</f>
        <v>#REF!</v>
      </c>
      <c r="TAD36" s="273" t="e">
        <f t="shared" ref="TAD36" si="13536">+CONCATENATE(TAE36,TAG36)</f>
        <v>#REF!</v>
      </c>
      <c r="TAE36" s="273" t="e">
        <f t="shared" ref="TAE36" si="13537">+CONCATENATE(TAF36,TAH36)</f>
        <v>#REF!</v>
      </c>
      <c r="TAF36" s="273" t="e">
        <f t="shared" ref="TAF36" si="13538">+CONCATENATE(TAG36,TAI36)</f>
        <v>#REF!</v>
      </c>
      <c r="TAG36" s="273" t="e">
        <f t="shared" ref="TAG36" si="13539">+CONCATENATE(TAH36,TAJ36)</f>
        <v>#REF!</v>
      </c>
      <c r="TAH36" s="273" t="e">
        <f t="shared" ref="TAH36" si="13540">+CONCATENATE(TAI36,TAK36)</f>
        <v>#REF!</v>
      </c>
      <c r="TAI36" s="273" t="e">
        <f t="shared" ref="TAI36" si="13541">+CONCATENATE(TAJ36,TAL36)</f>
        <v>#REF!</v>
      </c>
      <c r="TAJ36" s="273" t="e">
        <f t="shared" ref="TAJ36" si="13542">+CONCATENATE(TAK36,TAM36)</f>
        <v>#REF!</v>
      </c>
      <c r="TAK36" s="273" t="e">
        <f t="shared" ref="TAK36" si="13543">+CONCATENATE(TAL36,TAN36)</f>
        <v>#REF!</v>
      </c>
      <c r="TAL36" s="273" t="e">
        <f t="shared" ref="TAL36" si="13544">+CONCATENATE(TAM36,TAO36)</f>
        <v>#REF!</v>
      </c>
      <c r="TAM36" s="273" t="e">
        <f t="shared" ref="TAM36" si="13545">+CONCATENATE(TAN36,TAP36)</f>
        <v>#REF!</v>
      </c>
      <c r="TAN36" s="273" t="e">
        <f t="shared" ref="TAN36" si="13546">+CONCATENATE(TAO36,TAQ36)</f>
        <v>#REF!</v>
      </c>
      <c r="TAO36" s="273" t="e">
        <f t="shared" ref="TAO36" si="13547">+CONCATENATE(TAP36,TAR36)</f>
        <v>#REF!</v>
      </c>
      <c r="TAP36" s="273" t="e">
        <f t="shared" ref="TAP36" si="13548">+CONCATENATE(TAQ36,TAS36)</f>
        <v>#REF!</v>
      </c>
      <c r="TAQ36" s="273" t="e">
        <f t="shared" ref="TAQ36" si="13549">+CONCATENATE(TAR36,TAT36)</f>
        <v>#REF!</v>
      </c>
      <c r="TAR36" s="273" t="e">
        <f t="shared" ref="TAR36" si="13550">+CONCATENATE(TAS36,TAU36)</f>
        <v>#REF!</v>
      </c>
      <c r="TAS36" s="273" t="e">
        <f t="shared" ref="TAS36" si="13551">+CONCATENATE(TAT36,TAV36)</f>
        <v>#REF!</v>
      </c>
      <c r="TAT36" s="273" t="e">
        <f t="shared" ref="TAT36" si="13552">+CONCATENATE(TAU36,TAW36)</f>
        <v>#REF!</v>
      </c>
      <c r="TAU36" s="273" t="e">
        <f t="shared" ref="TAU36" si="13553">+CONCATENATE(TAV36,TAX36)</f>
        <v>#REF!</v>
      </c>
      <c r="TAV36" s="273" t="e">
        <f t="shared" ref="TAV36" si="13554">+CONCATENATE(TAW36,TAY36)</f>
        <v>#REF!</v>
      </c>
      <c r="TAW36" s="273" t="e">
        <f t="shared" ref="TAW36" si="13555">+CONCATENATE(TAX36,TAZ36)</f>
        <v>#REF!</v>
      </c>
      <c r="TAX36" s="273" t="e">
        <f t="shared" ref="TAX36" si="13556">+CONCATENATE(TAY36,TBA36)</f>
        <v>#REF!</v>
      </c>
      <c r="TAY36" s="273" t="e">
        <f t="shared" ref="TAY36" si="13557">+CONCATENATE(TAZ36,TBB36)</f>
        <v>#REF!</v>
      </c>
      <c r="TAZ36" s="273" t="e">
        <f t="shared" ref="TAZ36" si="13558">+CONCATENATE(TBA36,TBC36)</f>
        <v>#REF!</v>
      </c>
      <c r="TBA36" s="273" t="e">
        <f t="shared" ref="TBA36" si="13559">+CONCATENATE(TBB36,TBD36)</f>
        <v>#REF!</v>
      </c>
      <c r="TBB36" s="273" t="e">
        <f t="shared" ref="TBB36" si="13560">+CONCATENATE(TBC36,TBE36)</f>
        <v>#REF!</v>
      </c>
      <c r="TBC36" s="273" t="e">
        <f t="shared" ref="TBC36" si="13561">+CONCATENATE(TBD36,TBF36)</f>
        <v>#REF!</v>
      </c>
      <c r="TBD36" s="273" t="e">
        <f t="shared" ref="TBD36" si="13562">+CONCATENATE(TBE36,TBG36)</f>
        <v>#REF!</v>
      </c>
      <c r="TBE36" s="273" t="e">
        <f t="shared" ref="TBE36" si="13563">+CONCATENATE(TBF36,TBH36)</f>
        <v>#REF!</v>
      </c>
      <c r="TBF36" s="273" t="e">
        <f t="shared" ref="TBF36" si="13564">+CONCATENATE(TBG36,TBI36)</f>
        <v>#REF!</v>
      </c>
      <c r="TBG36" s="273" t="e">
        <f t="shared" ref="TBG36" si="13565">+CONCATENATE(TBH36,TBJ36)</f>
        <v>#REF!</v>
      </c>
      <c r="TBH36" s="273" t="e">
        <f t="shared" ref="TBH36" si="13566">+CONCATENATE(TBI36,TBK36)</f>
        <v>#REF!</v>
      </c>
      <c r="TBI36" s="273" t="e">
        <f t="shared" ref="TBI36" si="13567">+CONCATENATE(TBJ36,TBL36)</f>
        <v>#REF!</v>
      </c>
      <c r="TBJ36" s="273" t="e">
        <f t="shared" ref="TBJ36" si="13568">+CONCATENATE(TBK36,TBM36)</f>
        <v>#REF!</v>
      </c>
      <c r="TBK36" s="273" t="e">
        <f t="shared" ref="TBK36" si="13569">+CONCATENATE(TBL36,TBN36)</f>
        <v>#REF!</v>
      </c>
      <c r="TBL36" s="273" t="e">
        <f t="shared" ref="TBL36" si="13570">+CONCATENATE(TBM36,TBO36)</f>
        <v>#REF!</v>
      </c>
      <c r="TBM36" s="273" t="e">
        <f t="shared" ref="TBM36" si="13571">+CONCATENATE(TBN36,TBP36)</f>
        <v>#REF!</v>
      </c>
      <c r="TBN36" s="273" t="e">
        <f t="shared" ref="TBN36" si="13572">+CONCATENATE(TBO36,TBQ36)</f>
        <v>#REF!</v>
      </c>
      <c r="TBO36" s="273" t="e">
        <f t="shared" ref="TBO36" si="13573">+CONCATENATE(TBP36,TBR36)</f>
        <v>#REF!</v>
      </c>
      <c r="TBP36" s="273" t="e">
        <f t="shared" ref="TBP36" si="13574">+CONCATENATE(TBQ36,TBS36)</f>
        <v>#REF!</v>
      </c>
      <c r="TBQ36" s="273" t="e">
        <f t="shared" ref="TBQ36" si="13575">+CONCATENATE(TBR36,TBT36)</f>
        <v>#REF!</v>
      </c>
      <c r="TBR36" s="273" t="e">
        <f t="shared" ref="TBR36" si="13576">+CONCATENATE(TBS36,TBU36)</f>
        <v>#REF!</v>
      </c>
      <c r="TBS36" s="273" t="e">
        <f t="shared" ref="TBS36" si="13577">+CONCATENATE(TBT36,TBV36)</f>
        <v>#REF!</v>
      </c>
      <c r="TBT36" s="273" t="e">
        <f t="shared" ref="TBT36" si="13578">+CONCATENATE(TBU36,TBW36)</f>
        <v>#REF!</v>
      </c>
      <c r="TBU36" s="273" t="e">
        <f t="shared" ref="TBU36" si="13579">+CONCATENATE(TBV36,TBX36)</f>
        <v>#REF!</v>
      </c>
      <c r="TBV36" s="273" t="e">
        <f t="shared" ref="TBV36" si="13580">+CONCATENATE(TBW36,TBY36)</f>
        <v>#REF!</v>
      </c>
      <c r="TBW36" s="273" t="e">
        <f t="shared" ref="TBW36" si="13581">+CONCATENATE(TBX36,TBZ36)</f>
        <v>#REF!</v>
      </c>
      <c r="TBX36" s="273" t="e">
        <f t="shared" ref="TBX36" si="13582">+CONCATENATE(TBY36,TCA36)</f>
        <v>#REF!</v>
      </c>
      <c r="TBY36" s="273" t="e">
        <f t="shared" ref="TBY36" si="13583">+CONCATENATE(TBZ36,TCB36)</f>
        <v>#REF!</v>
      </c>
      <c r="TBZ36" s="273" t="e">
        <f t="shared" ref="TBZ36" si="13584">+CONCATENATE(TCA36,TCC36)</f>
        <v>#REF!</v>
      </c>
      <c r="TCA36" s="273" t="e">
        <f t="shared" ref="TCA36" si="13585">+CONCATENATE(TCB36,TCD36)</f>
        <v>#REF!</v>
      </c>
      <c r="TCB36" s="273" t="e">
        <f t="shared" ref="TCB36" si="13586">+CONCATENATE(TCC36,TCE36)</f>
        <v>#REF!</v>
      </c>
      <c r="TCC36" s="273" t="e">
        <f t="shared" ref="TCC36" si="13587">+CONCATENATE(TCD36,TCF36)</f>
        <v>#REF!</v>
      </c>
      <c r="TCD36" s="273" t="e">
        <f t="shared" ref="TCD36" si="13588">+CONCATENATE(TCE36,TCG36)</f>
        <v>#REF!</v>
      </c>
      <c r="TCE36" s="273" t="e">
        <f t="shared" ref="TCE36" si="13589">+CONCATENATE(TCF36,TCH36)</f>
        <v>#REF!</v>
      </c>
      <c r="TCF36" s="273" t="e">
        <f t="shared" ref="TCF36" si="13590">+CONCATENATE(TCG36,TCI36)</f>
        <v>#REF!</v>
      </c>
      <c r="TCG36" s="273" t="e">
        <f t="shared" ref="TCG36" si="13591">+CONCATENATE(TCH36,TCJ36)</f>
        <v>#REF!</v>
      </c>
      <c r="TCH36" s="273" t="e">
        <f t="shared" ref="TCH36" si="13592">+CONCATENATE(TCI36,TCK36)</f>
        <v>#REF!</v>
      </c>
      <c r="TCI36" s="273" t="e">
        <f t="shared" ref="TCI36" si="13593">+CONCATENATE(TCJ36,TCL36)</f>
        <v>#REF!</v>
      </c>
      <c r="TCJ36" s="273" t="e">
        <f t="shared" ref="TCJ36" si="13594">+CONCATENATE(TCK36,TCM36)</f>
        <v>#REF!</v>
      </c>
      <c r="TCK36" s="273" t="e">
        <f t="shared" ref="TCK36" si="13595">+CONCATENATE(TCL36,TCN36)</f>
        <v>#REF!</v>
      </c>
      <c r="TCL36" s="273" t="e">
        <f t="shared" ref="TCL36" si="13596">+CONCATENATE(TCM36,TCO36)</f>
        <v>#REF!</v>
      </c>
      <c r="TCM36" s="273" t="e">
        <f t="shared" ref="TCM36" si="13597">+CONCATENATE(TCN36,TCP36)</f>
        <v>#REF!</v>
      </c>
      <c r="TCN36" s="273" t="e">
        <f t="shared" ref="TCN36" si="13598">+CONCATENATE(TCO36,TCQ36)</f>
        <v>#REF!</v>
      </c>
      <c r="TCO36" s="273" t="e">
        <f t="shared" ref="TCO36" si="13599">+CONCATENATE(TCP36,TCR36)</f>
        <v>#REF!</v>
      </c>
      <c r="TCP36" s="273" t="e">
        <f t="shared" ref="TCP36" si="13600">+CONCATENATE(TCQ36,TCS36)</f>
        <v>#REF!</v>
      </c>
      <c r="TCQ36" s="273" t="e">
        <f t="shared" ref="TCQ36" si="13601">+CONCATENATE(TCR36,TCT36)</f>
        <v>#REF!</v>
      </c>
      <c r="TCR36" s="273" t="e">
        <f t="shared" ref="TCR36" si="13602">+CONCATENATE(TCS36,TCU36)</f>
        <v>#REF!</v>
      </c>
      <c r="TCS36" s="273" t="e">
        <f t="shared" ref="TCS36" si="13603">+CONCATENATE(TCT36,TCV36)</f>
        <v>#REF!</v>
      </c>
      <c r="TCT36" s="273" t="e">
        <f t="shared" ref="TCT36" si="13604">+CONCATENATE(TCU36,TCW36)</f>
        <v>#REF!</v>
      </c>
      <c r="TCU36" s="273" t="e">
        <f t="shared" ref="TCU36" si="13605">+CONCATENATE(TCV36,TCX36)</f>
        <v>#REF!</v>
      </c>
      <c r="TCV36" s="273" t="e">
        <f t="shared" ref="TCV36" si="13606">+CONCATENATE(TCW36,TCY36)</f>
        <v>#REF!</v>
      </c>
      <c r="TCW36" s="273" t="e">
        <f t="shared" ref="TCW36" si="13607">+CONCATENATE(TCX36,TCZ36)</f>
        <v>#REF!</v>
      </c>
      <c r="TCX36" s="273" t="e">
        <f t="shared" ref="TCX36" si="13608">+CONCATENATE(TCY36,TDA36)</f>
        <v>#REF!</v>
      </c>
      <c r="TCY36" s="273" t="e">
        <f t="shared" ref="TCY36" si="13609">+CONCATENATE(TCZ36,TDB36)</f>
        <v>#REF!</v>
      </c>
      <c r="TCZ36" s="273" t="e">
        <f t="shared" ref="TCZ36" si="13610">+CONCATENATE(TDA36,TDC36)</f>
        <v>#REF!</v>
      </c>
      <c r="TDA36" s="273" t="e">
        <f t="shared" ref="TDA36" si="13611">+CONCATENATE(TDB36,TDD36)</f>
        <v>#REF!</v>
      </c>
      <c r="TDB36" s="273" t="e">
        <f t="shared" ref="TDB36" si="13612">+CONCATENATE(TDC36,TDE36)</f>
        <v>#REF!</v>
      </c>
      <c r="TDC36" s="273" t="e">
        <f t="shared" ref="TDC36" si="13613">+CONCATENATE(TDD36,TDF36)</f>
        <v>#REF!</v>
      </c>
      <c r="TDD36" s="273" t="e">
        <f t="shared" ref="TDD36" si="13614">+CONCATENATE(TDE36,TDG36)</f>
        <v>#REF!</v>
      </c>
      <c r="TDE36" s="273" t="e">
        <f t="shared" ref="TDE36" si="13615">+CONCATENATE(TDF36,TDH36)</f>
        <v>#REF!</v>
      </c>
      <c r="TDF36" s="273" t="e">
        <f t="shared" ref="TDF36" si="13616">+CONCATENATE(TDG36,TDI36)</f>
        <v>#REF!</v>
      </c>
      <c r="TDG36" s="273" t="e">
        <f t="shared" ref="TDG36" si="13617">+CONCATENATE(TDH36,TDJ36)</f>
        <v>#REF!</v>
      </c>
      <c r="TDH36" s="273" t="e">
        <f t="shared" ref="TDH36" si="13618">+CONCATENATE(TDI36,TDK36)</f>
        <v>#REF!</v>
      </c>
      <c r="TDI36" s="273" t="e">
        <f t="shared" ref="TDI36" si="13619">+CONCATENATE(TDJ36,TDL36)</f>
        <v>#REF!</v>
      </c>
      <c r="TDJ36" s="273" t="e">
        <f t="shared" ref="TDJ36" si="13620">+CONCATENATE(TDK36,TDM36)</f>
        <v>#REF!</v>
      </c>
      <c r="TDK36" s="273" t="e">
        <f t="shared" ref="TDK36" si="13621">+CONCATENATE(TDL36,TDN36)</f>
        <v>#REF!</v>
      </c>
      <c r="TDL36" s="273" t="e">
        <f t="shared" ref="TDL36" si="13622">+CONCATENATE(TDM36,TDO36)</f>
        <v>#REF!</v>
      </c>
      <c r="TDM36" s="273" t="e">
        <f t="shared" ref="TDM36" si="13623">+CONCATENATE(TDN36,TDP36)</f>
        <v>#REF!</v>
      </c>
      <c r="TDN36" s="273" t="e">
        <f t="shared" ref="TDN36" si="13624">+CONCATENATE(TDO36,TDQ36)</f>
        <v>#REF!</v>
      </c>
      <c r="TDO36" s="273" t="e">
        <f t="shared" ref="TDO36" si="13625">+CONCATENATE(TDP36,TDR36)</f>
        <v>#REF!</v>
      </c>
      <c r="TDP36" s="273" t="e">
        <f t="shared" ref="TDP36" si="13626">+CONCATENATE(TDQ36,TDS36)</f>
        <v>#REF!</v>
      </c>
      <c r="TDQ36" s="273" t="e">
        <f t="shared" ref="TDQ36" si="13627">+CONCATENATE(TDR36,TDT36)</f>
        <v>#REF!</v>
      </c>
      <c r="TDR36" s="273" t="e">
        <f t="shared" ref="TDR36" si="13628">+CONCATENATE(TDS36,TDU36)</f>
        <v>#REF!</v>
      </c>
      <c r="TDS36" s="273" t="e">
        <f t="shared" ref="TDS36" si="13629">+CONCATENATE(TDT36,TDV36)</f>
        <v>#REF!</v>
      </c>
      <c r="TDT36" s="273" t="e">
        <f t="shared" ref="TDT36" si="13630">+CONCATENATE(TDU36,TDW36)</f>
        <v>#REF!</v>
      </c>
      <c r="TDU36" s="273" t="e">
        <f t="shared" ref="TDU36" si="13631">+CONCATENATE(TDV36,TDX36)</f>
        <v>#REF!</v>
      </c>
      <c r="TDV36" s="273" t="e">
        <f t="shared" ref="TDV36" si="13632">+CONCATENATE(TDW36,TDY36)</f>
        <v>#REF!</v>
      </c>
      <c r="TDW36" s="273" t="e">
        <f t="shared" ref="TDW36" si="13633">+CONCATENATE(TDX36,TDZ36)</f>
        <v>#REF!</v>
      </c>
      <c r="TDX36" s="273" t="e">
        <f t="shared" ref="TDX36" si="13634">+CONCATENATE(TDY36,TEA36)</f>
        <v>#REF!</v>
      </c>
      <c r="TDY36" s="273" t="e">
        <f t="shared" ref="TDY36" si="13635">+CONCATENATE(TDZ36,TEB36)</f>
        <v>#REF!</v>
      </c>
      <c r="TDZ36" s="273" t="e">
        <f t="shared" ref="TDZ36" si="13636">+CONCATENATE(TEA36,TEC36)</f>
        <v>#REF!</v>
      </c>
      <c r="TEA36" s="273" t="e">
        <f t="shared" ref="TEA36" si="13637">+CONCATENATE(TEB36,TED36)</f>
        <v>#REF!</v>
      </c>
      <c r="TEB36" s="273" t="e">
        <f t="shared" ref="TEB36" si="13638">+CONCATENATE(TEC36,TEE36)</f>
        <v>#REF!</v>
      </c>
      <c r="TEC36" s="273" t="e">
        <f t="shared" ref="TEC36" si="13639">+CONCATENATE(TED36,TEF36)</f>
        <v>#REF!</v>
      </c>
      <c r="TED36" s="273" t="e">
        <f t="shared" ref="TED36" si="13640">+CONCATENATE(TEE36,TEG36)</f>
        <v>#REF!</v>
      </c>
      <c r="TEE36" s="273" t="e">
        <f t="shared" ref="TEE36" si="13641">+CONCATENATE(TEF36,TEH36)</f>
        <v>#REF!</v>
      </c>
      <c r="TEF36" s="273" t="e">
        <f t="shared" ref="TEF36" si="13642">+CONCATENATE(TEG36,TEI36)</f>
        <v>#REF!</v>
      </c>
      <c r="TEG36" s="273" t="e">
        <f t="shared" ref="TEG36" si="13643">+CONCATENATE(TEH36,TEJ36)</f>
        <v>#REF!</v>
      </c>
      <c r="TEH36" s="273" t="e">
        <f t="shared" ref="TEH36" si="13644">+CONCATENATE(TEI36,TEK36)</f>
        <v>#REF!</v>
      </c>
      <c r="TEI36" s="273" t="e">
        <f t="shared" ref="TEI36" si="13645">+CONCATENATE(TEJ36,TEL36)</f>
        <v>#REF!</v>
      </c>
      <c r="TEJ36" s="273" t="e">
        <f t="shared" ref="TEJ36" si="13646">+CONCATENATE(TEK36,TEM36)</f>
        <v>#REF!</v>
      </c>
      <c r="TEK36" s="273" t="e">
        <f t="shared" ref="TEK36" si="13647">+CONCATENATE(TEL36,TEN36)</f>
        <v>#REF!</v>
      </c>
      <c r="TEL36" s="273" t="e">
        <f t="shared" ref="TEL36" si="13648">+CONCATENATE(TEM36,TEO36)</f>
        <v>#REF!</v>
      </c>
      <c r="TEM36" s="273" t="e">
        <f t="shared" ref="TEM36" si="13649">+CONCATENATE(TEN36,TEP36)</f>
        <v>#REF!</v>
      </c>
      <c r="TEN36" s="273" t="e">
        <f t="shared" ref="TEN36" si="13650">+CONCATENATE(TEO36,TEQ36)</f>
        <v>#REF!</v>
      </c>
      <c r="TEO36" s="273" t="e">
        <f t="shared" ref="TEO36" si="13651">+CONCATENATE(TEP36,TER36)</f>
        <v>#REF!</v>
      </c>
      <c r="TEP36" s="273" t="e">
        <f t="shared" ref="TEP36" si="13652">+CONCATENATE(TEQ36,TES36)</f>
        <v>#REF!</v>
      </c>
      <c r="TEQ36" s="273" t="e">
        <f t="shared" ref="TEQ36" si="13653">+CONCATENATE(TER36,TET36)</f>
        <v>#REF!</v>
      </c>
      <c r="TER36" s="273" t="e">
        <f t="shared" ref="TER36" si="13654">+CONCATENATE(TES36,TEU36)</f>
        <v>#REF!</v>
      </c>
      <c r="TES36" s="273" t="e">
        <f t="shared" ref="TES36" si="13655">+CONCATENATE(TET36,TEV36)</f>
        <v>#REF!</v>
      </c>
      <c r="TET36" s="273" t="e">
        <f t="shared" ref="TET36" si="13656">+CONCATENATE(TEU36,TEW36)</f>
        <v>#REF!</v>
      </c>
      <c r="TEU36" s="273" t="e">
        <f t="shared" ref="TEU36" si="13657">+CONCATENATE(TEV36,TEX36)</f>
        <v>#REF!</v>
      </c>
      <c r="TEV36" s="273" t="e">
        <f t="shared" ref="TEV36" si="13658">+CONCATENATE(TEW36,TEY36)</f>
        <v>#REF!</v>
      </c>
      <c r="TEW36" s="273" t="e">
        <f t="shared" ref="TEW36" si="13659">+CONCATENATE(TEX36,TEZ36)</f>
        <v>#REF!</v>
      </c>
      <c r="TEX36" s="273" t="e">
        <f t="shared" ref="TEX36" si="13660">+CONCATENATE(TEY36,TFA36)</f>
        <v>#REF!</v>
      </c>
      <c r="TEY36" s="273" t="e">
        <f t="shared" ref="TEY36" si="13661">+CONCATENATE(TEZ36,TFB36)</f>
        <v>#REF!</v>
      </c>
      <c r="TEZ36" s="273" t="e">
        <f t="shared" ref="TEZ36" si="13662">+CONCATENATE(TFA36,TFC36)</f>
        <v>#REF!</v>
      </c>
      <c r="TFA36" s="273" t="e">
        <f t="shared" ref="TFA36" si="13663">+CONCATENATE(TFB36,TFD36)</f>
        <v>#REF!</v>
      </c>
      <c r="TFB36" s="273" t="e">
        <f t="shared" ref="TFB36" si="13664">+CONCATENATE(TFC36,TFE36)</f>
        <v>#REF!</v>
      </c>
      <c r="TFC36" s="273" t="e">
        <f t="shared" ref="TFC36" si="13665">+CONCATENATE(TFD36,TFF36)</f>
        <v>#REF!</v>
      </c>
      <c r="TFD36" s="273" t="e">
        <f t="shared" ref="TFD36" si="13666">+CONCATENATE(TFE36,TFG36)</f>
        <v>#REF!</v>
      </c>
      <c r="TFE36" s="273" t="e">
        <f t="shared" ref="TFE36" si="13667">+CONCATENATE(TFF36,TFH36)</f>
        <v>#REF!</v>
      </c>
      <c r="TFF36" s="273" t="e">
        <f t="shared" ref="TFF36" si="13668">+CONCATENATE(TFG36,TFI36)</f>
        <v>#REF!</v>
      </c>
      <c r="TFG36" s="273" t="e">
        <f t="shared" ref="TFG36" si="13669">+CONCATENATE(TFH36,TFJ36)</f>
        <v>#REF!</v>
      </c>
      <c r="TFH36" s="273" t="e">
        <f t="shared" ref="TFH36" si="13670">+CONCATENATE(TFI36,TFK36)</f>
        <v>#REF!</v>
      </c>
      <c r="TFI36" s="273" t="e">
        <f t="shared" ref="TFI36" si="13671">+CONCATENATE(TFJ36,TFL36)</f>
        <v>#REF!</v>
      </c>
      <c r="TFJ36" s="273" t="e">
        <f t="shared" ref="TFJ36" si="13672">+CONCATENATE(TFK36,TFM36)</f>
        <v>#REF!</v>
      </c>
      <c r="TFK36" s="273" t="e">
        <f t="shared" ref="TFK36" si="13673">+CONCATENATE(TFL36,TFN36)</f>
        <v>#REF!</v>
      </c>
      <c r="TFL36" s="273" t="e">
        <f t="shared" ref="TFL36" si="13674">+CONCATENATE(TFM36,TFO36)</f>
        <v>#REF!</v>
      </c>
      <c r="TFM36" s="273" t="e">
        <f t="shared" ref="TFM36" si="13675">+CONCATENATE(TFN36,TFP36)</f>
        <v>#REF!</v>
      </c>
      <c r="TFN36" s="273" t="e">
        <f t="shared" ref="TFN36" si="13676">+CONCATENATE(TFO36,TFQ36)</f>
        <v>#REF!</v>
      </c>
      <c r="TFO36" s="273" t="e">
        <f t="shared" ref="TFO36" si="13677">+CONCATENATE(TFP36,TFR36)</f>
        <v>#REF!</v>
      </c>
      <c r="TFP36" s="273" t="e">
        <f t="shared" ref="TFP36" si="13678">+CONCATENATE(TFQ36,TFS36)</f>
        <v>#REF!</v>
      </c>
      <c r="TFQ36" s="273" t="e">
        <f t="shared" ref="TFQ36" si="13679">+CONCATENATE(TFR36,TFT36)</f>
        <v>#REF!</v>
      </c>
      <c r="TFR36" s="273" t="e">
        <f t="shared" ref="TFR36" si="13680">+CONCATENATE(TFS36,TFU36)</f>
        <v>#REF!</v>
      </c>
      <c r="TFS36" s="273" t="e">
        <f t="shared" ref="TFS36" si="13681">+CONCATENATE(TFT36,TFV36)</f>
        <v>#REF!</v>
      </c>
      <c r="TFT36" s="273" t="e">
        <f t="shared" ref="TFT36" si="13682">+CONCATENATE(TFU36,TFW36)</f>
        <v>#REF!</v>
      </c>
      <c r="TFU36" s="273" t="e">
        <f t="shared" ref="TFU36" si="13683">+CONCATENATE(TFV36,TFX36)</f>
        <v>#REF!</v>
      </c>
      <c r="TFV36" s="273" t="e">
        <f t="shared" ref="TFV36" si="13684">+CONCATENATE(TFW36,TFY36)</f>
        <v>#REF!</v>
      </c>
      <c r="TFW36" s="273" t="e">
        <f t="shared" ref="TFW36" si="13685">+CONCATENATE(TFX36,TFZ36)</f>
        <v>#REF!</v>
      </c>
      <c r="TFX36" s="273" t="e">
        <f t="shared" ref="TFX36" si="13686">+CONCATENATE(TFY36,TGA36)</f>
        <v>#REF!</v>
      </c>
      <c r="TFY36" s="273" t="e">
        <f t="shared" ref="TFY36" si="13687">+CONCATENATE(TFZ36,TGB36)</f>
        <v>#REF!</v>
      </c>
      <c r="TFZ36" s="273" t="e">
        <f t="shared" ref="TFZ36" si="13688">+CONCATENATE(TGA36,TGC36)</f>
        <v>#REF!</v>
      </c>
      <c r="TGA36" s="273" t="e">
        <f t="shared" ref="TGA36" si="13689">+CONCATENATE(TGB36,TGD36)</f>
        <v>#REF!</v>
      </c>
      <c r="TGB36" s="273" t="e">
        <f t="shared" ref="TGB36" si="13690">+CONCATENATE(TGC36,TGE36)</f>
        <v>#REF!</v>
      </c>
      <c r="TGC36" s="273" t="e">
        <f t="shared" ref="TGC36" si="13691">+CONCATENATE(TGD36,TGF36)</f>
        <v>#REF!</v>
      </c>
      <c r="TGD36" s="273" t="e">
        <f t="shared" ref="TGD36" si="13692">+CONCATENATE(TGE36,TGG36)</f>
        <v>#REF!</v>
      </c>
      <c r="TGE36" s="273" t="e">
        <f t="shared" ref="TGE36" si="13693">+CONCATENATE(TGF36,TGH36)</f>
        <v>#REF!</v>
      </c>
      <c r="TGF36" s="273" t="e">
        <f t="shared" ref="TGF36" si="13694">+CONCATENATE(TGG36,TGI36)</f>
        <v>#REF!</v>
      </c>
      <c r="TGG36" s="273" t="e">
        <f t="shared" ref="TGG36" si="13695">+CONCATENATE(TGH36,TGJ36)</f>
        <v>#REF!</v>
      </c>
      <c r="TGH36" s="273" t="e">
        <f t="shared" ref="TGH36" si="13696">+CONCATENATE(TGI36,TGK36)</f>
        <v>#REF!</v>
      </c>
      <c r="TGI36" s="273" t="e">
        <f t="shared" ref="TGI36" si="13697">+CONCATENATE(TGJ36,TGL36)</f>
        <v>#REF!</v>
      </c>
      <c r="TGJ36" s="273" t="e">
        <f t="shared" ref="TGJ36" si="13698">+CONCATENATE(TGK36,TGM36)</f>
        <v>#REF!</v>
      </c>
      <c r="TGK36" s="273" t="e">
        <f t="shared" ref="TGK36" si="13699">+CONCATENATE(TGL36,TGN36)</f>
        <v>#REF!</v>
      </c>
      <c r="TGL36" s="273" t="e">
        <f t="shared" ref="TGL36" si="13700">+CONCATENATE(TGM36,TGO36)</f>
        <v>#REF!</v>
      </c>
      <c r="TGM36" s="273" t="e">
        <f t="shared" ref="TGM36" si="13701">+CONCATENATE(TGN36,TGP36)</f>
        <v>#REF!</v>
      </c>
      <c r="TGN36" s="273" t="e">
        <f t="shared" ref="TGN36" si="13702">+CONCATENATE(TGO36,TGQ36)</f>
        <v>#REF!</v>
      </c>
      <c r="TGO36" s="273" t="e">
        <f t="shared" ref="TGO36" si="13703">+CONCATENATE(TGP36,TGR36)</f>
        <v>#REF!</v>
      </c>
      <c r="TGP36" s="273" t="e">
        <f t="shared" ref="TGP36" si="13704">+CONCATENATE(TGQ36,TGS36)</f>
        <v>#REF!</v>
      </c>
      <c r="TGQ36" s="273" t="e">
        <f t="shared" ref="TGQ36" si="13705">+CONCATENATE(TGR36,TGT36)</f>
        <v>#REF!</v>
      </c>
      <c r="TGR36" s="273" t="e">
        <f t="shared" ref="TGR36" si="13706">+CONCATENATE(TGS36,TGU36)</f>
        <v>#REF!</v>
      </c>
      <c r="TGS36" s="273" t="e">
        <f t="shared" ref="TGS36" si="13707">+CONCATENATE(TGT36,TGV36)</f>
        <v>#REF!</v>
      </c>
      <c r="TGT36" s="273" t="e">
        <f t="shared" ref="TGT36" si="13708">+CONCATENATE(TGU36,TGW36)</f>
        <v>#REF!</v>
      </c>
      <c r="TGU36" s="273" t="e">
        <f t="shared" ref="TGU36" si="13709">+CONCATENATE(TGV36,TGX36)</f>
        <v>#REF!</v>
      </c>
      <c r="TGV36" s="273" t="e">
        <f t="shared" ref="TGV36" si="13710">+CONCATENATE(TGW36,TGY36)</f>
        <v>#REF!</v>
      </c>
      <c r="TGW36" s="273" t="e">
        <f t="shared" ref="TGW36" si="13711">+CONCATENATE(TGX36,TGZ36)</f>
        <v>#REF!</v>
      </c>
      <c r="TGX36" s="273" t="e">
        <f t="shared" ref="TGX36" si="13712">+CONCATENATE(TGY36,THA36)</f>
        <v>#REF!</v>
      </c>
      <c r="TGY36" s="273" t="e">
        <f t="shared" ref="TGY36" si="13713">+CONCATENATE(TGZ36,THB36)</f>
        <v>#REF!</v>
      </c>
      <c r="TGZ36" s="273" t="e">
        <f t="shared" ref="TGZ36" si="13714">+CONCATENATE(THA36,THC36)</f>
        <v>#REF!</v>
      </c>
      <c r="THA36" s="273" t="e">
        <f t="shared" ref="THA36" si="13715">+CONCATENATE(THB36,THD36)</f>
        <v>#REF!</v>
      </c>
      <c r="THB36" s="273" t="e">
        <f t="shared" ref="THB36" si="13716">+CONCATENATE(THC36,THE36)</f>
        <v>#REF!</v>
      </c>
      <c r="THC36" s="273" t="e">
        <f t="shared" ref="THC36" si="13717">+CONCATENATE(THD36,THF36)</f>
        <v>#REF!</v>
      </c>
      <c r="THD36" s="273" t="e">
        <f t="shared" ref="THD36" si="13718">+CONCATENATE(THE36,THG36)</f>
        <v>#REF!</v>
      </c>
      <c r="THE36" s="273" t="e">
        <f t="shared" ref="THE36" si="13719">+CONCATENATE(THF36,THH36)</f>
        <v>#REF!</v>
      </c>
      <c r="THF36" s="273" t="e">
        <f t="shared" ref="THF36" si="13720">+CONCATENATE(THG36,THI36)</f>
        <v>#REF!</v>
      </c>
      <c r="THG36" s="273" t="e">
        <f t="shared" ref="THG36" si="13721">+CONCATENATE(THH36,THJ36)</f>
        <v>#REF!</v>
      </c>
      <c r="THH36" s="273" t="e">
        <f t="shared" ref="THH36" si="13722">+CONCATENATE(THI36,THK36)</f>
        <v>#REF!</v>
      </c>
      <c r="THI36" s="273" t="e">
        <f t="shared" ref="THI36" si="13723">+CONCATENATE(THJ36,THL36)</f>
        <v>#REF!</v>
      </c>
      <c r="THJ36" s="273" t="e">
        <f t="shared" ref="THJ36" si="13724">+CONCATENATE(THK36,THM36)</f>
        <v>#REF!</v>
      </c>
      <c r="THK36" s="273" t="e">
        <f t="shared" ref="THK36" si="13725">+CONCATENATE(THL36,THN36)</f>
        <v>#REF!</v>
      </c>
      <c r="THL36" s="273" t="e">
        <f t="shared" ref="THL36" si="13726">+CONCATENATE(THM36,THO36)</f>
        <v>#REF!</v>
      </c>
      <c r="THM36" s="273" t="e">
        <f t="shared" ref="THM36" si="13727">+CONCATENATE(THN36,THP36)</f>
        <v>#REF!</v>
      </c>
      <c r="THN36" s="273" t="e">
        <f t="shared" ref="THN36" si="13728">+CONCATENATE(THO36,THQ36)</f>
        <v>#REF!</v>
      </c>
      <c r="THO36" s="273" t="e">
        <f t="shared" ref="THO36" si="13729">+CONCATENATE(THP36,THR36)</f>
        <v>#REF!</v>
      </c>
      <c r="THP36" s="273" t="e">
        <f t="shared" ref="THP36" si="13730">+CONCATENATE(THQ36,THS36)</f>
        <v>#REF!</v>
      </c>
      <c r="THQ36" s="273" t="e">
        <f t="shared" ref="THQ36" si="13731">+CONCATENATE(THR36,THT36)</f>
        <v>#REF!</v>
      </c>
      <c r="THR36" s="273" t="e">
        <f t="shared" ref="THR36" si="13732">+CONCATENATE(THS36,THU36)</f>
        <v>#REF!</v>
      </c>
      <c r="THS36" s="273" t="e">
        <f t="shared" ref="THS36" si="13733">+CONCATENATE(THT36,THV36)</f>
        <v>#REF!</v>
      </c>
      <c r="THT36" s="273" t="e">
        <f t="shared" ref="THT36" si="13734">+CONCATENATE(THU36,THW36)</f>
        <v>#REF!</v>
      </c>
      <c r="THU36" s="273" t="e">
        <f t="shared" ref="THU36" si="13735">+CONCATENATE(THV36,THX36)</f>
        <v>#REF!</v>
      </c>
      <c r="THV36" s="273" t="e">
        <f t="shared" ref="THV36" si="13736">+CONCATENATE(THW36,THY36)</f>
        <v>#REF!</v>
      </c>
      <c r="THW36" s="273" t="e">
        <f t="shared" ref="THW36" si="13737">+CONCATENATE(THX36,THZ36)</f>
        <v>#REF!</v>
      </c>
      <c r="THX36" s="273" t="e">
        <f t="shared" ref="THX36" si="13738">+CONCATENATE(THY36,TIA36)</f>
        <v>#REF!</v>
      </c>
      <c r="THY36" s="273" t="e">
        <f t="shared" ref="THY36" si="13739">+CONCATENATE(THZ36,TIB36)</f>
        <v>#REF!</v>
      </c>
      <c r="THZ36" s="273" t="e">
        <f t="shared" ref="THZ36" si="13740">+CONCATENATE(TIA36,TIC36)</f>
        <v>#REF!</v>
      </c>
      <c r="TIA36" s="273" t="e">
        <f t="shared" ref="TIA36" si="13741">+CONCATENATE(TIB36,TID36)</f>
        <v>#REF!</v>
      </c>
      <c r="TIB36" s="273" t="e">
        <f t="shared" ref="TIB36" si="13742">+CONCATENATE(TIC36,TIE36)</f>
        <v>#REF!</v>
      </c>
      <c r="TIC36" s="273" t="e">
        <f t="shared" ref="TIC36" si="13743">+CONCATENATE(TID36,TIF36)</f>
        <v>#REF!</v>
      </c>
      <c r="TID36" s="273" t="e">
        <f t="shared" ref="TID36" si="13744">+CONCATENATE(TIE36,TIG36)</f>
        <v>#REF!</v>
      </c>
      <c r="TIE36" s="273" t="e">
        <f t="shared" ref="TIE36" si="13745">+CONCATENATE(TIF36,TIH36)</f>
        <v>#REF!</v>
      </c>
      <c r="TIF36" s="273" t="e">
        <f t="shared" ref="TIF36" si="13746">+CONCATENATE(TIG36,TII36)</f>
        <v>#REF!</v>
      </c>
      <c r="TIG36" s="273" t="e">
        <f t="shared" ref="TIG36" si="13747">+CONCATENATE(TIH36,TIJ36)</f>
        <v>#REF!</v>
      </c>
      <c r="TIH36" s="273" t="e">
        <f t="shared" ref="TIH36" si="13748">+CONCATENATE(TII36,TIK36)</f>
        <v>#REF!</v>
      </c>
      <c r="TII36" s="273" t="e">
        <f t="shared" ref="TII36" si="13749">+CONCATENATE(TIJ36,TIL36)</f>
        <v>#REF!</v>
      </c>
      <c r="TIJ36" s="273" t="e">
        <f t="shared" ref="TIJ36" si="13750">+CONCATENATE(TIK36,TIM36)</f>
        <v>#REF!</v>
      </c>
      <c r="TIK36" s="273" t="e">
        <f t="shared" ref="TIK36" si="13751">+CONCATENATE(TIL36,TIN36)</f>
        <v>#REF!</v>
      </c>
      <c r="TIL36" s="273" t="e">
        <f t="shared" ref="TIL36" si="13752">+CONCATENATE(TIM36,TIO36)</f>
        <v>#REF!</v>
      </c>
      <c r="TIM36" s="273" t="e">
        <f t="shared" ref="TIM36" si="13753">+CONCATENATE(TIN36,TIP36)</f>
        <v>#REF!</v>
      </c>
      <c r="TIN36" s="273" t="e">
        <f t="shared" ref="TIN36" si="13754">+CONCATENATE(TIO36,TIQ36)</f>
        <v>#REF!</v>
      </c>
      <c r="TIO36" s="273" t="e">
        <f t="shared" ref="TIO36" si="13755">+CONCATENATE(TIP36,TIR36)</f>
        <v>#REF!</v>
      </c>
      <c r="TIP36" s="273" t="e">
        <f t="shared" ref="TIP36" si="13756">+CONCATENATE(TIQ36,TIS36)</f>
        <v>#REF!</v>
      </c>
      <c r="TIQ36" s="273" t="e">
        <f t="shared" ref="TIQ36" si="13757">+CONCATENATE(TIR36,TIT36)</f>
        <v>#REF!</v>
      </c>
      <c r="TIR36" s="273" t="e">
        <f t="shared" ref="TIR36" si="13758">+CONCATENATE(TIS36,TIU36)</f>
        <v>#REF!</v>
      </c>
      <c r="TIS36" s="273" t="e">
        <f t="shared" ref="TIS36" si="13759">+CONCATENATE(TIT36,TIV36)</f>
        <v>#REF!</v>
      </c>
      <c r="TIT36" s="273" t="e">
        <f t="shared" ref="TIT36" si="13760">+CONCATENATE(TIU36,TIW36)</f>
        <v>#REF!</v>
      </c>
      <c r="TIU36" s="273" t="e">
        <f t="shared" ref="TIU36" si="13761">+CONCATENATE(TIV36,TIX36)</f>
        <v>#REF!</v>
      </c>
      <c r="TIV36" s="273" t="e">
        <f t="shared" ref="TIV36" si="13762">+CONCATENATE(TIW36,TIY36)</f>
        <v>#REF!</v>
      </c>
      <c r="TIW36" s="273" t="e">
        <f t="shared" ref="TIW36" si="13763">+CONCATENATE(TIX36,TIZ36)</f>
        <v>#REF!</v>
      </c>
      <c r="TIX36" s="273" t="e">
        <f t="shared" ref="TIX36" si="13764">+CONCATENATE(TIY36,TJA36)</f>
        <v>#REF!</v>
      </c>
      <c r="TIY36" s="273" t="e">
        <f t="shared" ref="TIY36" si="13765">+CONCATENATE(TIZ36,TJB36)</f>
        <v>#REF!</v>
      </c>
      <c r="TIZ36" s="273" t="e">
        <f t="shared" ref="TIZ36" si="13766">+CONCATENATE(TJA36,TJC36)</f>
        <v>#REF!</v>
      </c>
      <c r="TJA36" s="273" t="e">
        <f t="shared" ref="TJA36" si="13767">+CONCATENATE(TJB36,TJD36)</f>
        <v>#REF!</v>
      </c>
      <c r="TJB36" s="273" t="e">
        <f t="shared" ref="TJB36" si="13768">+CONCATENATE(TJC36,TJE36)</f>
        <v>#REF!</v>
      </c>
      <c r="TJC36" s="273" t="e">
        <f t="shared" ref="TJC36" si="13769">+CONCATENATE(TJD36,TJF36)</f>
        <v>#REF!</v>
      </c>
      <c r="TJD36" s="273" t="e">
        <f t="shared" ref="TJD36" si="13770">+CONCATENATE(TJE36,TJG36)</f>
        <v>#REF!</v>
      </c>
      <c r="TJE36" s="273" t="e">
        <f t="shared" ref="TJE36" si="13771">+CONCATENATE(TJF36,TJH36)</f>
        <v>#REF!</v>
      </c>
      <c r="TJF36" s="273" t="e">
        <f t="shared" ref="TJF36" si="13772">+CONCATENATE(TJG36,TJI36)</f>
        <v>#REF!</v>
      </c>
      <c r="TJG36" s="273" t="e">
        <f t="shared" ref="TJG36" si="13773">+CONCATENATE(TJH36,TJJ36)</f>
        <v>#REF!</v>
      </c>
      <c r="TJH36" s="273" t="e">
        <f t="shared" ref="TJH36" si="13774">+CONCATENATE(TJI36,TJK36)</f>
        <v>#REF!</v>
      </c>
      <c r="TJI36" s="273" t="e">
        <f t="shared" ref="TJI36" si="13775">+CONCATENATE(TJJ36,TJL36)</f>
        <v>#REF!</v>
      </c>
      <c r="TJJ36" s="273" t="e">
        <f t="shared" ref="TJJ36" si="13776">+CONCATENATE(TJK36,TJM36)</f>
        <v>#REF!</v>
      </c>
      <c r="TJK36" s="273" t="e">
        <f t="shared" ref="TJK36" si="13777">+CONCATENATE(TJL36,TJN36)</f>
        <v>#REF!</v>
      </c>
      <c r="TJL36" s="273" t="e">
        <f t="shared" ref="TJL36" si="13778">+CONCATENATE(TJM36,TJO36)</f>
        <v>#REF!</v>
      </c>
      <c r="TJM36" s="273" t="e">
        <f t="shared" ref="TJM36" si="13779">+CONCATENATE(TJN36,TJP36)</f>
        <v>#REF!</v>
      </c>
      <c r="TJN36" s="273" t="e">
        <f t="shared" ref="TJN36" si="13780">+CONCATENATE(TJO36,TJQ36)</f>
        <v>#REF!</v>
      </c>
      <c r="TJO36" s="273" t="e">
        <f t="shared" ref="TJO36" si="13781">+CONCATENATE(TJP36,TJR36)</f>
        <v>#REF!</v>
      </c>
      <c r="TJP36" s="273" t="e">
        <f t="shared" ref="TJP36" si="13782">+CONCATENATE(TJQ36,TJS36)</f>
        <v>#REF!</v>
      </c>
      <c r="TJQ36" s="273" t="e">
        <f t="shared" ref="TJQ36" si="13783">+CONCATENATE(TJR36,TJT36)</f>
        <v>#REF!</v>
      </c>
      <c r="TJR36" s="273" t="e">
        <f t="shared" ref="TJR36" si="13784">+CONCATENATE(TJS36,TJU36)</f>
        <v>#REF!</v>
      </c>
      <c r="TJS36" s="273" t="e">
        <f t="shared" ref="TJS36" si="13785">+CONCATENATE(TJT36,TJV36)</f>
        <v>#REF!</v>
      </c>
      <c r="TJT36" s="273" t="e">
        <f t="shared" ref="TJT36" si="13786">+CONCATENATE(TJU36,TJW36)</f>
        <v>#REF!</v>
      </c>
      <c r="TJU36" s="273" t="e">
        <f t="shared" ref="TJU36" si="13787">+CONCATENATE(TJV36,TJX36)</f>
        <v>#REF!</v>
      </c>
      <c r="TJV36" s="273" t="e">
        <f t="shared" ref="TJV36" si="13788">+CONCATENATE(TJW36,TJY36)</f>
        <v>#REF!</v>
      </c>
      <c r="TJW36" s="273" t="e">
        <f t="shared" ref="TJW36" si="13789">+CONCATENATE(TJX36,TJZ36)</f>
        <v>#REF!</v>
      </c>
      <c r="TJX36" s="273" t="e">
        <f t="shared" ref="TJX36" si="13790">+CONCATENATE(TJY36,TKA36)</f>
        <v>#REF!</v>
      </c>
      <c r="TJY36" s="273" t="e">
        <f t="shared" ref="TJY36" si="13791">+CONCATENATE(TJZ36,TKB36)</f>
        <v>#REF!</v>
      </c>
      <c r="TJZ36" s="273" t="e">
        <f t="shared" ref="TJZ36" si="13792">+CONCATENATE(TKA36,TKC36)</f>
        <v>#REF!</v>
      </c>
      <c r="TKA36" s="273" t="e">
        <f t="shared" ref="TKA36" si="13793">+CONCATENATE(TKB36,TKD36)</f>
        <v>#REF!</v>
      </c>
      <c r="TKB36" s="273" t="e">
        <f t="shared" ref="TKB36" si="13794">+CONCATENATE(TKC36,TKE36)</f>
        <v>#REF!</v>
      </c>
      <c r="TKC36" s="273" t="e">
        <f t="shared" ref="TKC36" si="13795">+CONCATENATE(TKD36,TKF36)</f>
        <v>#REF!</v>
      </c>
      <c r="TKD36" s="273" t="e">
        <f t="shared" ref="TKD36" si="13796">+CONCATENATE(TKE36,TKG36)</f>
        <v>#REF!</v>
      </c>
      <c r="TKE36" s="273" t="e">
        <f t="shared" ref="TKE36" si="13797">+CONCATENATE(TKF36,TKH36)</f>
        <v>#REF!</v>
      </c>
      <c r="TKF36" s="273" t="e">
        <f t="shared" ref="TKF36" si="13798">+CONCATENATE(TKG36,TKI36)</f>
        <v>#REF!</v>
      </c>
      <c r="TKG36" s="273" t="e">
        <f t="shared" ref="TKG36" si="13799">+CONCATENATE(TKH36,TKJ36)</f>
        <v>#REF!</v>
      </c>
      <c r="TKH36" s="273" t="e">
        <f t="shared" ref="TKH36" si="13800">+CONCATENATE(TKI36,TKK36)</f>
        <v>#REF!</v>
      </c>
      <c r="TKI36" s="273" t="e">
        <f t="shared" ref="TKI36" si="13801">+CONCATENATE(TKJ36,TKL36)</f>
        <v>#REF!</v>
      </c>
      <c r="TKJ36" s="273" t="e">
        <f t="shared" ref="TKJ36" si="13802">+CONCATENATE(TKK36,TKM36)</f>
        <v>#REF!</v>
      </c>
      <c r="TKK36" s="273" t="e">
        <f t="shared" ref="TKK36" si="13803">+CONCATENATE(TKL36,TKN36)</f>
        <v>#REF!</v>
      </c>
      <c r="TKL36" s="273" t="e">
        <f t="shared" ref="TKL36" si="13804">+CONCATENATE(TKM36,TKO36)</f>
        <v>#REF!</v>
      </c>
      <c r="TKM36" s="273" t="e">
        <f t="shared" ref="TKM36" si="13805">+CONCATENATE(TKN36,TKP36)</f>
        <v>#REF!</v>
      </c>
      <c r="TKN36" s="273" t="e">
        <f t="shared" ref="TKN36" si="13806">+CONCATENATE(TKO36,TKQ36)</f>
        <v>#REF!</v>
      </c>
      <c r="TKO36" s="273" t="e">
        <f t="shared" ref="TKO36" si="13807">+CONCATENATE(TKP36,TKR36)</f>
        <v>#REF!</v>
      </c>
      <c r="TKP36" s="273" t="e">
        <f t="shared" ref="TKP36" si="13808">+CONCATENATE(TKQ36,TKS36)</f>
        <v>#REF!</v>
      </c>
      <c r="TKQ36" s="273" t="e">
        <f t="shared" ref="TKQ36" si="13809">+CONCATENATE(TKR36,TKT36)</f>
        <v>#REF!</v>
      </c>
      <c r="TKR36" s="273" t="e">
        <f t="shared" ref="TKR36" si="13810">+CONCATENATE(TKS36,TKU36)</f>
        <v>#REF!</v>
      </c>
      <c r="TKS36" s="273" t="e">
        <f t="shared" ref="TKS36" si="13811">+CONCATENATE(TKT36,TKV36)</f>
        <v>#REF!</v>
      </c>
      <c r="TKT36" s="273" t="e">
        <f t="shared" ref="TKT36" si="13812">+CONCATENATE(TKU36,TKW36)</f>
        <v>#REF!</v>
      </c>
      <c r="TKU36" s="273" t="e">
        <f t="shared" ref="TKU36" si="13813">+CONCATENATE(TKV36,TKX36)</f>
        <v>#REF!</v>
      </c>
      <c r="TKV36" s="273" t="e">
        <f t="shared" ref="TKV36" si="13814">+CONCATENATE(TKW36,TKY36)</f>
        <v>#REF!</v>
      </c>
      <c r="TKW36" s="273" t="e">
        <f t="shared" ref="TKW36" si="13815">+CONCATENATE(TKX36,TKZ36)</f>
        <v>#REF!</v>
      </c>
      <c r="TKX36" s="273" t="e">
        <f t="shared" ref="TKX36" si="13816">+CONCATENATE(TKY36,TLA36)</f>
        <v>#REF!</v>
      </c>
      <c r="TKY36" s="273" t="e">
        <f t="shared" ref="TKY36" si="13817">+CONCATENATE(TKZ36,TLB36)</f>
        <v>#REF!</v>
      </c>
      <c r="TKZ36" s="273" t="e">
        <f t="shared" ref="TKZ36" si="13818">+CONCATENATE(TLA36,TLC36)</f>
        <v>#REF!</v>
      </c>
      <c r="TLA36" s="273" t="e">
        <f t="shared" ref="TLA36" si="13819">+CONCATENATE(TLB36,TLD36)</f>
        <v>#REF!</v>
      </c>
      <c r="TLB36" s="273" t="e">
        <f t="shared" ref="TLB36" si="13820">+CONCATENATE(TLC36,TLE36)</f>
        <v>#REF!</v>
      </c>
      <c r="TLC36" s="273" t="e">
        <f t="shared" ref="TLC36" si="13821">+CONCATENATE(TLD36,TLF36)</f>
        <v>#REF!</v>
      </c>
      <c r="TLD36" s="273" t="e">
        <f t="shared" ref="TLD36" si="13822">+CONCATENATE(TLE36,TLG36)</f>
        <v>#REF!</v>
      </c>
      <c r="TLE36" s="273" t="e">
        <f t="shared" ref="TLE36" si="13823">+CONCATENATE(TLF36,TLH36)</f>
        <v>#REF!</v>
      </c>
      <c r="TLF36" s="273" t="e">
        <f t="shared" ref="TLF36" si="13824">+CONCATENATE(TLG36,TLI36)</f>
        <v>#REF!</v>
      </c>
      <c r="TLG36" s="273" t="e">
        <f t="shared" ref="TLG36" si="13825">+CONCATENATE(TLH36,TLJ36)</f>
        <v>#REF!</v>
      </c>
      <c r="TLH36" s="273" t="e">
        <f t="shared" ref="TLH36" si="13826">+CONCATENATE(TLI36,TLK36)</f>
        <v>#REF!</v>
      </c>
      <c r="TLI36" s="273" t="e">
        <f t="shared" ref="TLI36" si="13827">+CONCATENATE(TLJ36,TLL36)</f>
        <v>#REF!</v>
      </c>
      <c r="TLJ36" s="273" t="e">
        <f t="shared" ref="TLJ36" si="13828">+CONCATENATE(TLK36,TLM36)</f>
        <v>#REF!</v>
      </c>
      <c r="TLK36" s="273" t="e">
        <f t="shared" ref="TLK36" si="13829">+CONCATENATE(TLL36,TLN36)</f>
        <v>#REF!</v>
      </c>
      <c r="TLL36" s="273" t="e">
        <f t="shared" ref="TLL36" si="13830">+CONCATENATE(TLM36,TLO36)</f>
        <v>#REF!</v>
      </c>
      <c r="TLM36" s="273" t="e">
        <f t="shared" ref="TLM36" si="13831">+CONCATENATE(TLN36,TLP36)</f>
        <v>#REF!</v>
      </c>
      <c r="TLN36" s="273" t="e">
        <f t="shared" ref="TLN36" si="13832">+CONCATENATE(TLO36,TLQ36)</f>
        <v>#REF!</v>
      </c>
      <c r="TLO36" s="273" t="e">
        <f t="shared" ref="TLO36" si="13833">+CONCATENATE(TLP36,TLR36)</f>
        <v>#REF!</v>
      </c>
      <c r="TLP36" s="273" t="e">
        <f t="shared" ref="TLP36" si="13834">+CONCATENATE(TLQ36,TLS36)</f>
        <v>#REF!</v>
      </c>
      <c r="TLQ36" s="273" t="e">
        <f t="shared" ref="TLQ36" si="13835">+CONCATENATE(TLR36,TLT36)</f>
        <v>#REF!</v>
      </c>
      <c r="TLR36" s="273" t="e">
        <f t="shared" ref="TLR36" si="13836">+CONCATENATE(TLS36,TLU36)</f>
        <v>#REF!</v>
      </c>
      <c r="TLS36" s="273" t="e">
        <f t="shared" ref="TLS36" si="13837">+CONCATENATE(TLT36,TLV36)</f>
        <v>#REF!</v>
      </c>
      <c r="TLT36" s="273" t="e">
        <f t="shared" ref="TLT36" si="13838">+CONCATENATE(TLU36,TLW36)</f>
        <v>#REF!</v>
      </c>
      <c r="TLU36" s="273" t="e">
        <f t="shared" ref="TLU36" si="13839">+CONCATENATE(TLV36,TLX36)</f>
        <v>#REF!</v>
      </c>
      <c r="TLV36" s="273" t="e">
        <f t="shared" ref="TLV36" si="13840">+CONCATENATE(TLW36,TLY36)</f>
        <v>#REF!</v>
      </c>
      <c r="TLW36" s="273" t="e">
        <f t="shared" ref="TLW36" si="13841">+CONCATENATE(TLX36,TLZ36)</f>
        <v>#REF!</v>
      </c>
      <c r="TLX36" s="273" t="e">
        <f t="shared" ref="TLX36" si="13842">+CONCATENATE(TLY36,TMA36)</f>
        <v>#REF!</v>
      </c>
      <c r="TLY36" s="273" t="e">
        <f t="shared" ref="TLY36" si="13843">+CONCATENATE(TLZ36,TMB36)</f>
        <v>#REF!</v>
      </c>
      <c r="TLZ36" s="273" t="e">
        <f t="shared" ref="TLZ36" si="13844">+CONCATENATE(TMA36,TMC36)</f>
        <v>#REF!</v>
      </c>
      <c r="TMA36" s="273" t="e">
        <f t="shared" ref="TMA36" si="13845">+CONCATENATE(TMB36,TMD36)</f>
        <v>#REF!</v>
      </c>
      <c r="TMB36" s="273" t="e">
        <f t="shared" ref="TMB36" si="13846">+CONCATENATE(TMC36,TME36)</f>
        <v>#REF!</v>
      </c>
      <c r="TMC36" s="273" t="e">
        <f t="shared" ref="TMC36" si="13847">+CONCATENATE(TMD36,TMF36)</f>
        <v>#REF!</v>
      </c>
      <c r="TMD36" s="273" t="e">
        <f t="shared" ref="TMD36" si="13848">+CONCATENATE(TME36,TMG36)</f>
        <v>#REF!</v>
      </c>
      <c r="TME36" s="273" t="e">
        <f t="shared" ref="TME36" si="13849">+CONCATENATE(TMF36,TMH36)</f>
        <v>#REF!</v>
      </c>
      <c r="TMF36" s="273" t="e">
        <f t="shared" ref="TMF36" si="13850">+CONCATENATE(TMG36,TMI36)</f>
        <v>#REF!</v>
      </c>
      <c r="TMG36" s="273" t="e">
        <f t="shared" ref="TMG36" si="13851">+CONCATENATE(TMH36,TMJ36)</f>
        <v>#REF!</v>
      </c>
      <c r="TMH36" s="273" t="e">
        <f t="shared" ref="TMH36" si="13852">+CONCATENATE(TMI36,TMK36)</f>
        <v>#REF!</v>
      </c>
      <c r="TMI36" s="273" t="e">
        <f t="shared" ref="TMI36" si="13853">+CONCATENATE(TMJ36,TML36)</f>
        <v>#REF!</v>
      </c>
      <c r="TMJ36" s="273" t="e">
        <f t="shared" ref="TMJ36" si="13854">+CONCATENATE(TMK36,TMM36)</f>
        <v>#REF!</v>
      </c>
      <c r="TMK36" s="273" t="e">
        <f t="shared" ref="TMK36" si="13855">+CONCATENATE(TML36,TMN36)</f>
        <v>#REF!</v>
      </c>
      <c r="TML36" s="273" t="e">
        <f t="shared" ref="TML36" si="13856">+CONCATENATE(TMM36,TMO36)</f>
        <v>#REF!</v>
      </c>
      <c r="TMM36" s="273" t="e">
        <f t="shared" ref="TMM36" si="13857">+CONCATENATE(TMN36,TMP36)</f>
        <v>#REF!</v>
      </c>
      <c r="TMN36" s="273" t="e">
        <f t="shared" ref="TMN36" si="13858">+CONCATENATE(TMO36,TMQ36)</f>
        <v>#REF!</v>
      </c>
      <c r="TMO36" s="273" t="e">
        <f t="shared" ref="TMO36" si="13859">+CONCATENATE(TMP36,TMR36)</f>
        <v>#REF!</v>
      </c>
      <c r="TMP36" s="273" t="e">
        <f t="shared" ref="TMP36" si="13860">+CONCATENATE(TMQ36,TMS36)</f>
        <v>#REF!</v>
      </c>
      <c r="TMQ36" s="273" t="e">
        <f t="shared" ref="TMQ36" si="13861">+CONCATENATE(TMR36,TMT36)</f>
        <v>#REF!</v>
      </c>
      <c r="TMR36" s="273" t="e">
        <f t="shared" ref="TMR36" si="13862">+CONCATENATE(TMS36,TMU36)</f>
        <v>#REF!</v>
      </c>
      <c r="TMS36" s="273" t="e">
        <f t="shared" ref="TMS36" si="13863">+CONCATENATE(TMT36,TMV36)</f>
        <v>#REF!</v>
      </c>
      <c r="TMT36" s="273" t="e">
        <f t="shared" ref="TMT36" si="13864">+CONCATENATE(TMU36,TMW36)</f>
        <v>#REF!</v>
      </c>
      <c r="TMU36" s="273" t="e">
        <f t="shared" ref="TMU36" si="13865">+CONCATENATE(TMV36,TMX36)</f>
        <v>#REF!</v>
      </c>
      <c r="TMV36" s="273" t="e">
        <f t="shared" ref="TMV36" si="13866">+CONCATENATE(TMW36,TMY36)</f>
        <v>#REF!</v>
      </c>
      <c r="TMW36" s="273" t="e">
        <f t="shared" ref="TMW36" si="13867">+CONCATENATE(TMX36,TMZ36)</f>
        <v>#REF!</v>
      </c>
      <c r="TMX36" s="273" t="e">
        <f t="shared" ref="TMX36" si="13868">+CONCATENATE(TMY36,TNA36)</f>
        <v>#REF!</v>
      </c>
      <c r="TMY36" s="273" t="e">
        <f t="shared" ref="TMY36" si="13869">+CONCATENATE(TMZ36,TNB36)</f>
        <v>#REF!</v>
      </c>
      <c r="TMZ36" s="273" t="e">
        <f t="shared" ref="TMZ36" si="13870">+CONCATENATE(TNA36,TNC36)</f>
        <v>#REF!</v>
      </c>
      <c r="TNA36" s="273" t="e">
        <f t="shared" ref="TNA36" si="13871">+CONCATENATE(TNB36,TND36)</f>
        <v>#REF!</v>
      </c>
      <c r="TNB36" s="273" t="e">
        <f t="shared" ref="TNB36" si="13872">+CONCATENATE(TNC36,TNE36)</f>
        <v>#REF!</v>
      </c>
      <c r="TNC36" s="273" t="e">
        <f t="shared" ref="TNC36" si="13873">+CONCATENATE(TND36,TNF36)</f>
        <v>#REF!</v>
      </c>
      <c r="TND36" s="273" t="e">
        <f t="shared" ref="TND36" si="13874">+CONCATENATE(TNE36,TNG36)</f>
        <v>#REF!</v>
      </c>
      <c r="TNE36" s="273" t="e">
        <f t="shared" ref="TNE36" si="13875">+CONCATENATE(TNF36,TNH36)</f>
        <v>#REF!</v>
      </c>
      <c r="TNF36" s="273" t="e">
        <f t="shared" ref="TNF36" si="13876">+CONCATENATE(TNG36,TNI36)</f>
        <v>#REF!</v>
      </c>
      <c r="TNG36" s="273" t="e">
        <f t="shared" ref="TNG36" si="13877">+CONCATENATE(TNH36,TNJ36)</f>
        <v>#REF!</v>
      </c>
      <c r="TNH36" s="273" t="e">
        <f t="shared" ref="TNH36" si="13878">+CONCATENATE(TNI36,TNK36)</f>
        <v>#REF!</v>
      </c>
      <c r="TNI36" s="273" t="e">
        <f t="shared" ref="TNI36" si="13879">+CONCATENATE(TNJ36,TNL36)</f>
        <v>#REF!</v>
      </c>
      <c r="TNJ36" s="273" t="e">
        <f t="shared" ref="TNJ36" si="13880">+CONCATENATE(TNK36,TNM36)</f>
        <v>#REF!</v>
      </c>
      <c r="TNK36" s="273" t="e">
        <f t="shared" ref="TNK36" si="13881">+CONCATENATE(TNL36,TNN36)</f>
        <v>#REF!</v>
      </c>
      <c r="TNL36" s="273" t="e">
        <f t="shared" ref="TNL36" si="13882">+CONCATENATE(TNM36,TNO36)</f>
        <v>#REF!</v>
      </c>
      <c r="TNM36" s="273" t="e">
        <f t="shared" ref="TNM36" si="13883">+CONCATENATE(TNN36,TNP36)</f>
        <v>#REF!</v>
      </c>
      <c r="TNN36" s="273" t="e">
        <f t="shared" ref="TNN36" si="13884">+CONCATENATE(TNO36,TNQ36)</f>
        <v>#REF!</v>
      </c>
      <c r="TNO36" s="273" t="e">
        <f t="shared" ref="TNO36" si="13885">+CONCATENATE(TNP36,TNR36)</f>
        <v>#REF!</v>
      </c>
      <c r="TNP36" s="273" t="e">
        <f t="shared" ref="TNP36" si="13886">+CONCATENATE(TNQ36,TNS36)</f>
        <v>#REF!</v>
      </c>
      <c r="TNQ36" s="273" t="e">
        <f t="shared" ref="TNQ36" si="13887">+CONCATENATE(TNR36,TNT36)</f>
        <v>#REF!</v>
      </c>
      <c r="TNR36" s="273" t="e">
        <f t="shared" ref="TNR36" si="13888">+CONCATENATE(TNS36,TNU36)</f>
        <v>#REF!</v>
      </c>
      <c r="TNS36" s="273" t="e">
        <f t="shared" ref="TNS36" si="13889">+CONCATENATE(TNT36,TNV36)</f>
        <v>#REF!</v>
      </c>
      <c r="TNT36" s="273" t="e">
        <f t="shared" ref="TNT36" si="13890">+CONCATENATE(TNU36,TNW36)</f>
        <v>#REF!</v>
      </c>
      <c r="TNU36" s="273" t="e">
        <f t="shared" ref="TNU36" si="13891">+CONCATENATE(TNV36,TNX36)</f>
        <v>#REF!</v>
      </c>
      <c r="TNV36" s="273" t="e">
        <f t="shared" ref="TNV36" si="13892">+CONCATENATE(TNW36,TNY36)</f>
        <v>#REF!</v>
      </c>
      <c r="TNW36" s="273" t="e">
        <f t="shared" ref="TNW36" si="13893">+CONCATENATE(TNX36,TNZ36)</f>
        <v>#REF!</v>
      </c>
      <c r="TNX36" s="273" t="e">
        <f t="shared" ref="TNX36" si="13894">+CONCATENATE(TNY36,TOA36)</f>
        <v>#REF!</v>
      </c>
      <c r="TNY36" s="273" t="e">
        <f t="shared" ref="TNY36" si="13895">+CONCATENATE(TNZ36,TOB36)</f>
        <v>#REF!</v>
      </c>
      <c r="TNZ36" s="273" t="e">
        <f t="shared" ref="TNZ36" si="13896">+CONCATENATE(TOA36,TOC36)</f>
        <v>#REF!</v>
      </c>
      <c r="TOA36" s="273" t="e">
        <f t="shared" ref="TOA36" si="13897">+CONCATENATE(TOB36,TOD36)</f>
        <v>#REF!</v>
      </c>
      <c r="TOB36" s="273" t="e">
        <f t="shared" ref="TOB36" si="13898">+CONCATENATE(TOC36,TOE36)</f>
        <v>#REF!</v>
      </c>
      <c r="TOC36" s="273" t="e">
        <f t="shared" ref="TOC36" si="13899">+CONCATENATE(TOD36,TOF36)</f>
        <v>#REF!</v>
      </c>
      <c r="TOD36" s="273" t="e">
        <f t="shared" ref="TOD36" si="13900">+CONCATENATE(TOE36,TOG36)</f>
        <v>#REF!</v>
      </c>
      <c r="TOE36" s="273" t="e">
        <f t="shared" ref="TOE36" si="13901">+CONCATENATE(TOF36,TOH36)</f>
        <v>#REF!</v>
      </c>
      <c r="TOF36" s="273" t="e">
        <f t="shared" ref="TOF36" si="13902">+CONCATENATE(TOG36,TOI36)</f>
        <v>#REF!</v>
      </c>
      <c r="TOG36" s="273" t="e">
        <f t="shared" ref="TOG36" si="13903">+CONCATENATE(TOH36,TOJ36)</f>
        <v>#REF!</v>
      </c>
      <c r="TOH36" s="273" t="e">
        <f t="shared" ref="TOH36" si="13904">+CONCATENATE(TOI36,TOK36)</f>
        <v>#REF!</v>
      </c>
      <c r="TOI36" s="273" t="e">
        <f t="shared" ref="TOI36" si="13905">+CONCATENATE(TOJ36,TOL36)</f>
        <v>#REF!</v>
      </c>
      <c r="TOJ36" s="273" t="e">
        <f t="shared" ref="TOJ36" si="13906">+CONCATENATE(TOK36,TOM36)</f>
        <v>#REF!</v>
      </c>
      <c r="TOK36" s="273" t="e">
        <f t="shared" ref="TOK36" si="13907">+CONCATENATE(TOL36,TON36)</f>
        <v>#REF!</v>
      </c>
      <c r="TOL36" s="273" t="e">
        <f t="shared" ref="TOL36" si="13908">+CONCATENATE(TOM36,TOO36)</f>
        <v>#REF!</v>
      </c>
      <c r="TOM36" s="273" t="e">
        <f t="shared" ref="TOM36" si="13909">+CONCATENATE(TON36,TOP36)</f>
        <v>#REF!</v>
      </c>
      <c r="TON36" s="273" t="e">
        <f t="shared" ref="TON36" si="13910">+CONCATENATE(TOO36,TOQ36)</f>
        <v>#REF!</v>
      </c>
      <c r="TOO36" s="273" t="e">
        <f t="shared" ref="TOO36" si="13911">+CONCATENATE(TOP36,TOR36)</f>
        <v>#REF!</v>
      </c>
      <c r="TOP36" s="273" t="e">
        <f t="shared" ref="TOP36" si="13912">+CONCATENATE(TOQ36,TOS36)</f>
        <v>#REF!</v>
      </c>
      <c r="TOQ36" s="273" t="e">
        <f t="shared" ref="TOQ36" si="13913">+CONCATENATE(TOR36,TOT36)</f>
        <v>#REF!</v>
      </c>
      <c r="TOR36" s="273" t="e">
        <f t="shared" ref="TOR36" si="13914">+CONCATENATE(TOS36,TOU36)</f>
        <v>#REF!</v>
      </c>
      <c r="TOS36" s="273" t="e">
        <f t="shared" ref="TOS36" si="13915">+CONCATENATE(TOT36,TOV36)</f>
        <v>#REF!</v>
      </c>
      <c r="TOT36" s="273" t="e">
        <f t="shared" ref="TOT36" si="13916">+CONCATENATE(TOU36,TOW36)</f>
        <v>#REF!</v>
      </c>
      <c r="TOU36" s="273" t="e">
        <f t="shared" ref="TOU36" si="13917">+CONCATENATE(TOV36,TOX36)</f>
        <v>#REF!</v>
      </c>
      <c r="TOV36" s="273" t="e">
        <f t="shared" ref="TOV36" si="13918">+CONCATENATE(TOW36,TOY36)</f>
        <v>#REF!</v>
      </c>
      <c r="TOW36" s="273" t="e">
        <f t="shared" ref="TOW36" si="13919">+CONCATENATE(TOX36,TOZ36)</f>
        <v>#REF!</v>
      </c>
      <c r="TOX36" s="273" t="e">
        <f t="shared" ref="TOX36" si="13920">+CONCATENATE(TOY36,TPA36)</f>
        <v>#REF!</v>
      </c>
      <c r="TOY36" s="273" t="e">
        <f t="shared" ref="TOY36" si="13921">+CONCATENATE(TOZ36,TPB36)</f>
        <v>#REF!</v>
      </c>
      <c r="TOZ36" s="273" t="e">
        <f t="shared" ref="TOZ36" si="13922">+CONCATENATE(TPA36,TPC36)</f>
        <v>#REF!</v>
      </c>
      <c r="TPA36" s="273" t="e">
        <f t="shared" ref="TPA36" si="13923">+CONCATENATE(TPB36,TPD36)</f>
        <v>#REF!</v>
      </c>
      <c r="TPB36" s="273" t="e">
        <f t="shared" ref="TPB36" si="13924">+CONCATENATE(TPC36,TPE36)</f>
        <v>#REF!</v>
      </c>
      <c r="TPC36" s="273" t="e">
        <f t="shared" ref="TPC36" si="13925">+CONCATENATE(TPD36,TPF36)</f>
        <v>#REF!</v>
      </c>
      <c r="TPD36" s="273" t="e">
        <f t="shared" ref="TPD36" si="13926">+CONCATENATE(TPE36,TPG36)</f>
        <v>#REF!</v>
      </c>
      <c r="TPE36" s="273" t="e">
        <f t="shared" ref="TPE36" si="13927">+CONCATENATE(TPF36,TPH36)</f>
        <v>#REF!</v>
      </c>
      <c r="TPF36" s="273" t="e">
        <f t="shared" ref="TPF36" si="13928">+CONCATENATE(TPG36,TPI36)</f>
        <v>#REF!</v>
      </c>
      <c r="TPG36" s="273" t="e">
        <f t="shared" ref="TPG36" si="13929">+CONCATENATE(TPH36,TPJ36)</f>
        <v>#REF!</v>
      </c>
      <c r="TPH36" s="273" t="e">
        <f t="shared" ref="TPH36" si="13930">+CONCATENATE(TPI36,TPK36)</f>
        <v>#REF!</v>
      </c>
      <c r="TPI36" s="273" t="e">
        <f t="shared" ref="TPI36" si="13931">+CONCATENATE(TPJ36,TPL36)</f>
        <v>#REF!</v>
      </c>
      <c r="TPJ36" s="273" t="e">
        <f t="shared" ref="TPJ36" si="13932">+CONCATENATE(TPK36,TPM36)</f>
        <v>#REF!</v>
      </c>
      <c r="TPK36" s="273" t="e">
        <f t="shared" ref="TPK36" si="13933">+CONCATENATE(TPL36,TPN36)</f>
        <v>#REF!</v>
      </c>
      <c r="TPL36" s="273" t="e">
        <f t="shared" ref="TPL36" si="13934">+CONCATENATE(TPM36,TPO36)</f>
        <v>#REF!</v>
      </c>
      <c r="TPM36" s="273" t="e">
        <f t="shared" ref="TPM36" si="13935">+CONCATENATE(TPN36,TPP36)</f>
        <v>#REF!</v>
      </c>
      <c r="TPN36" s="273" t="e">
        <f t="shared" ref="TPN36" si="13936">+CONCATENATE(TPO36,TPQ36)</f>
        <v>#REF!</v>
      </c>
      <c r="TPO36" s="273" t="e">
        <f t="shared" ref="TPO36" si="13937">+CONCATENATE(TPP36,TPR36)</f>
        <v>#REF!</v>
      </c>
      <c r="TPP36" s="273" t="e">
        <f t="shared" ref="TPP36" si="13938">+CONCATENATE(TPQ36,TPS36)</f>
        <v>#REF!</v>
      </c>
      <c r="TPQ36" s="273" t="e">
        <f t="shared" ref="TPQ36" si="13939">+CONCATENATE(TPR36,TPT36)</f>
        <v>#REF!</v>
      </c>
      <c r="TPR36" s="273" t="e">
        <f t="shared" ref="TPR36" si="13940">+CONCATENATE(TPS36,TPU36)</f>
        <v>#REF!</v>
      </c>
      <c r="TPS36" s="273" t="e">
        <f t="shared" ref="TPS36" si="13941">+CONCATENATE(TPT36,TPV36)</f>
        <v>#REF!</v>
      </c>
      <c r="TPT36" s="273" t="e">
        <f t="shared" ref="TPT36" si="13942">+CONCATENATE(TPU36,TPW36)</f>
        <v>#REF!</v>
      </c>
      <c r="TPU36" s="273" t="e">
        <f t="shared" ref="TPU36" si="13943">+CONCATENATE(TPV36,TPX36)</f>
        <v>#REF!</v>
      </c>
      <c r="TPV36" s="273" t="e">
        <f t="shared" ref="TPV36" si="13944">+CONCATENATE(TPW36,TPY36)</f>
        <v>#REF!</v>
      </c>
      <c r="TPW36" s="273" t="e">
        <f t="shared" ref="TPW36" si="13945">+CONCATENATE(TPX36,TPZ36)</f>
        <v>#REF!</v>
      </c>
      <c r="TPX36" s="273" t="e">
        <f t="shared" ref="TPX36" si="13946">+CONCATENATE(TPY36,TQA36)</f>
        <v>#REF!</v>
      </c>
      <c r="TPY36" s="273" t="e">
        <f t="shared" ref="TPY36" si="13947">+CONCATENATE(TPZ36,TQB36)</f>
        <v>#REF!</v>
      </c>
      <c r="TPZ36" s="273" t="e">
        <f t="shared" ref="TPZ36" si="13948">+CONCATENATE(TQA36,TQC36)</f>
        <v>#REF!</v>
      </c>
      <c r="TQA36" s="273" t="e">
        <f t="shared" ref="TQA36" si="13949">+CONCATENATE(TQB36,TQD36)</f>
        <v>#REF!</v>
      </c>
      <c r="TQB36" s="273" t="e">
        <f t="shared" ref="TQB36" si="13950">+CONCATENATE(TQC36,TQE36)</f>
        <v>#REF!</v>
      </c>
      <c r="TQC36" s="273" t="e">
        <f t="shared" ref="TQC36" si="13951">+CONCATENATE(TQD36,TQF36)</f>
        <v>#REF!</v>
      </c>
      <c r="TQD36" s="273" t="e">
        <f t="shared" ref="TQD36" si="13952">+CONCATENATE(TQE36,TQG36)</f>
        <v>#REF!</v>
      </c>
      <c r="TQE36" s="273" t="e">
        <f t="shared" ref="TQE36" si="13953">+CONCATENATE(TQF36,TQH36)</f>
        <v>#REF!</v>
      </c>
      <c r="TQF36" s="273" t="e">
        <f t="shared" ref="TQF36" si="13954">+CONCATENATE(TQG36,TQI36)</f>
        <v>#REF!</v>
      </c>
      <c r="TQG36" s="273" t="e">
        <f t="shared" ref="TQG36" si="13955">+CONCATENATE(TQH36,TQJ36)</f>
        <v>#REF!</v>
      </c>
      <c r="TQH36" s="273" t="e">
        <f t="shared" ref="TQH36" si="13956">+CONCATENATE(TQI36,TQK36)</f>
        <v>#REF!</v>
      </c>
      <c r="TQI36" s="273" t="e">
        <f t="shared" ref="TQI36" si="13957">+CONCATENATE(TQJ36,TQL36)</f>
        <v>#REF!</v>
      </c>
      <c r="TQJ36" s="273" t="e">
        <f t="shared" ref="TQJ36" si="13958">+CONCATENATE(TQK36,TQM36)</f>
        <v>#REF!</v>
      </c>
      <c r="TQK36" s="273" t="e">
        <f t="shared" ref="TQK36" si="13959">+CONCATENATE(TQL36,TQN36)</f>
        <v>#REF!</v>
      </c>
      <c r="TQL36" s="273" t="e">
        <f t="shared" ref="TQL36" si="13960">+CONCATENATE(TQM36,TQO36)</f>
        <v>#REF!</v>
      </c>
      <c r="TQM36" s="273" t="e">
        <f t="shared" ref="TQM36" si="13961">+CONCATENATE(TQN36,TQP36)</f>
        <v>#REF!</v>
      </c>
      <c r="TQN36" s="273" t="e">
        <f t="shared" ref="TQN36" si="13962">+CONCATENATE(TQO36,TQQ36)</f>
        <v>#REF!</v>
      </c>
      <c r="TQO36" s="273" t="e">
        <f t="shared" ref="TQO36" si="13963">+CONCATENATE(TQP36,TQR36)</f>
        <v>#REF!</v>
      </c>
      <c r="TQP36" s="273" t="e">
        <f t="shared" ref="TQP36" si="13964">+CONCATENATE(TQQ36,TQS36)</f>
        <v>#REF!</v>
      </c>
      <c r="TQQ36" s="273" t="e">
        <f t="shared" ref="TQQ36" si="13965">+CONCATENATE(TQR36,TQT36)</f>
        <v>#REF!</v>
      </c>
      <c r="TQR36" s="273" t="e">
        <f t="shared" ref="TQR36" si="13966">+CONCATENATE(TQS36,TQU36)</f>
        <v>#REF!</v>
      </c>
      <c r="TQS36" s="273" t="e">
        <f t="shared" ref="TQS36" si="13967">+CONCATENATE(TQT36,TQV36)</f>
        <v>#REF!</v>
      </c>
      <c r="TQT36" s="273" t="e">
        <f t="shared" ref="TQT36" si="13968">+CONCATENATE(TQU36,TQW36)</f>
        <v>#REF!</v>
      </c>
      <c r="TQU36" s="273" t="e">
        <f t="shared" ref="TQU36" si="13969">+CONCATENATE(TQV36,TQX36)</f>
        <v>#REF!</v>
      </c>
      <c r="TQV36" s="273" t="e">
        <f t="shared" ref="TQV36" si="13970">+CONCATENATE(TQW36,TQY36)</f>
        <v>#REF!</v>
      </c>
      <c r="TQW36" s="273" t="e">
        <f t="shared" ref="TQW36" si="13971">+CONCATENATE(TQX36,TQZ36)</f>
        <v>#REF!</v>
      </c>
      <c r="TQX36" s="273" t="e">
        <f t="shared" ref="TQX36" si="13972">+CONCATENATE(TQY36,TRA36)</f>
        <v>#REF!</v>
      </c>
      <c r="TQY36" s="273" t="e">
        <f t="shared" ref="TQY36" si="13973">+CONCATENATE(TQZ36,TRB36)</f>
        <v>#REF!</v>
      </c>
      <c r="TQZ36" s="273" t="e">
        <f t="shared" ref="TQZ36" si="13974">+CONCATENATE(TRA36,TRC36)</f>
        <v>#REF!</v>
      </c>
      <c r="TRA36" s="273" t="e">
        <f t="shared" ref="TRA36" si="13975">+CONCATENATE(TRB36,TRD36)</f>
        <v>#REF!</v>
      </c>
      <c r="TRB36" s="273" t="e">
        <f t="shared" ref="TRB36" si="13976">+CONCATENATE(TRC36,TRE36)</f>
        <v>#REF!</v>
      </c>
      <c r="TRC36" s="273" t="e">
        <f t="shared" ref="TRC36" si="13977">+CONCATENATE(TRD36,TRF36)</f>
        <v>#REF!</v>
      </c>
      <c r="TRD36" s="273" t="e">
        <f t="shared" ref="TRD36" si="13978">+CONCATENATE(TRE36,TRG36)</f>
        <v>#REF!</v>
      </c>
      <c r="TRE36" s="273" t="e">
        <f t="shared" ref="TRE36" si="13979">+CONCATENATE(TRF36,TRH36)</f>
        <v>#REF!</v>
      </c>
      <c r="TRF36" s="273" t="e">
        <f t="shared" ref="TRF36" si="13980">+CONCATENATE(TRG36,TRI36)</f>
        <v>#REF!</v>
      </c>
      <c r="TRG36" s="273" t="e">
        <f t="shared" ref="TRG36" si="13981">+CONCATENATE(TRH36,TRJ36)</f>
        <v>#REF!</v>
      </c>
      <c r="TRH36" s="273" t="e">
        <f t="shared" ref="TRH36" si="13982">+CONCATENATE(TRI36,TRK36)</f>
        <v>#REF!</v>
      </c>
      <c r="TRI36" s="273" t="e">
        <f t="shared" ref="TRI36" si="13983">+CONCATENATE(TRJ36,TRL36)</f>
        <v>#REF!</v>
      </c>
      <c r="TRJ36" s="273" t="e">
        <f t="shared" ref="TRJ36" si="13984">+CONCATENATE(TRK36,TRM36)</f>
        <v>#REF!</v>
      </c>
      <c r="TRK36" s="273" t="e">
        <f t="shared" ref="TRK36" si="13985">+CONCATENATE(TRL36,TRN36)</f>
        <v>#REF!</v>
      </c>
      <c r="TRL36" s="273" t="e">
        <f t="shared" ref="TRL36" si="13986">+CONCATENATE(TRM36,TRO36)</f>
        <v>#REF!</v>
      </c>
      <c r="TRM36" s="273" t="e">
        <f t="shared" ref="TRM36" si="13987">+CONCATENATE(TRN36,TRP36)</f>
        <v>#REF!</v>
      </c>
      <c r="TRN36" s="273" t="e">
        <f t="shared" ref="TRN36" si="13988">+CONCATENATE(TRO36,TRQ36)</f>
        <v>#REF!</v>
      </c>
      <c r="TRO36" s="273" t="e">
        <f t="shared" ref="TRO36" si="13989">+CONCATENATE(TRP36,TRR36)</f>
        <v>#REF!</v>
      </c>
      <c r="TRP36" s="273" t="e">
        <f t="shared" ref="TRP36" si="13990">+CONCATENATE(TRQ36,TRS36)</f>
        <v>#REF!</v>
      </c>
      <c r="TRQ36" s="273" t="e">
        <f t="shared" ref="TRQ36" si="13991">+CONCATENATE(TRR36,TRT36)</f>
        <v>#REF!</v>
      </c>
      <c r="TRR36" s="273" t="e">
        <f t="shared" ref="TRR36" si="13992">+CONCATENATE(TRS36,TRU36)</f>
        <v>#REF!</v>
      </c>
      <c r="TRS36" s="273" t="e">
        <f t="shared" ref="TRS36" si="13993">+CONCATENATE(TRT36,TRV36)</f>
        <v>#REF!</v>
      </c>
      <c r="TRT36" s="273" t="e">
        <f t="shared" ref="TRT36" si="13994">+CONCATENATE(TRU36,TRW36)</f>
        <v>#REF!</v>
      </c>
      <c r="TRU36" s="273" t="e">
        <f t="shared" ref="TRU36" si="13995">+CONCATENATE(TRV36,TRX36)</f>
        <v>#REF!</v>
      </c>
      <c r="TRV36" s="273" t="e">
        <f t="shared" ref="TRV36" si="13996">+CONCATENATE(TRW36,TRY36)</f>
        <v>#REF!</v>
      </c>
      <c r="TRW36" s="273" t="e">
        <f t="shared" ref="TRW36" si="13997">+CONCATENATE(TRX36,TRZ36)</f>
        <v>#REF!</v>
      </c>
      <c r="TRX36" s="273" t="e">
        <f t="shared" ref="TRX36" si="13998">+CONCATENATE(TRY36,TSA36)</f>
        <v>#REF!</v>
      </c>
      <c r="TRY36" s="273" t="e">
        <f t="shared" ref="TRY36" si="13999">+CONCATENATE(TRZ36,TSB36)</f>
        <v>#REF!</v>
      </c>
      <c r="TRZ36" s="273" t="e">
        <f t="shared" ref="TRZ36" si="14000">+CONCATENATE(TSA36,TSC36)</f>
        <v>#REF!</v>
      </c>
      <c r="TSA36" s="273" t="e">
        <f t="shared" ref="TSA36" si="14001">+CONCATENATE(TSB36,TSD36)</f>
        <v>#REF!</v>
      </c>
      <c r="TSB36" s="273" t="e">
        <f t="shared" ref="TSB36" si="14002">+CONCATENATE(TSC36,TSE36)</f>
        <v>#REF!</v>
      </c>
      <c r="TSC36" s="273" t="e">
        <f t="shared" ref="TSC36" si="14003">+CONCATENATE(TSD36,TSF36)</f>
        <v>#REF!</v>
      </c>
      <c r="TSD36" s="273" t="e">
        <f t="shared" ref="TSD36" si="14004">+CONCATENATE(TSE36,TSG36)</f>
        <v>#REF!</v>
      </c>
      <c r="TSE36" s="273" t="e">
        <f t="shared" ref="TSE36" si="14005">+CONCATENATE(TSF36,TSH36)</f>
        <v>#REF!</v>
      </c>
      <c r="TSF36" s="273" t="e">
        <f t="shared" ref="TSF36" si="14006">+CONCATENATE(TSG36,TSI36)</f>
        <v>#REF!</v>
      </c>
      <c r="TSG36" s="273" t="e">
        <f t="shared" ref="TSG36" si="14007">+CONCATENATE(TSH36,TSJ36)</f>
        <v>#REF!</v>
      </c>
      <c r="TSH36" s="273" t="e">
        <f t="shared" ref="TSH36" si="14008">+CONCATENATE(TSI36,TSK36)</f>
        <v>#REF!</v>
      </c>
      <c r="TSI36" s="273" t="e">
        <f t="shared" ref="TSI36" si="14009">+CONCATENATE(TSJ36,TSL36)</f>
        <v>#REF!</v>
      </c>
      <c r="TSJ36" s="273" t="e">
        <f t="shared" ref="TSJ36" si="14010">+CONCATENATE(TSK36,TSM36)</f>
        <v>#REF!</v>
      </c>
      <c r="TSK36" s="273" t="e">
        <f t="shared" ref="TSK36" si="14011">+CONCATENATE(TSL36,TSN36)</f>
        <v>#REF!</v>
      </c>
      <c r="TSL36" s="273" t="e">
        <f t="shared" ref="TSL36" si="14012">+CONCATENATE(TSM36,TSO36)</f>
        <v>#REF!</v>
      </c>
      <c r="TSM36" s="273" t="e">
        <f t="shared" ref="TSM36" si="14013">+CONCATENATE(TSN36,TSP36)</f>
        <v>#REF!</v>
      </c>
      <c r="TSN36" s="273" t="e">
        <f t="shared" ref="TSN36" si="14014">+CONCATENATE(TSO36,TSQ36)</f>
        <v>#REF!</v>
      </c>
      <c r="TSO36" s="273" t="e">
        <f t="shared" ref="TSO36" si="14015">+CONCATENATE(TSP36,TSR36)</f>
        <v>#REF!</v>
      </c>
      <c r="TSP36" s="273" t="e">
        <f t="shared" ref="TSP36" si="14016">+CONCATENATE(TSQ36,TSS36)</f>
        <v>#REF!</v>
      </c>
      <c r="TSQ36" s="273" t="e">
        <f t="shared" ref="TSQ36" si="14017">+CONCATENATE(TSR36,TST36)</f>
        <v>#REF!</v>
      </c>
      <c r="TSR36" s="273" t="e">
        <f t="shared" ref="TSR36" si="14018">+CONCATENATE(TSS36,TSU36)</f>
        <v>#REF!</v>
      </c>
      <c r="TSS36" s="273" t="e">
        <f t="shared" ref="TSS36" si="14019">+CONCATENATE(TST36,TSV36)</f>
        <v>#REF!</v>
      </c>
      <c r="TST36" s="273" t="e">
        <f t="shared" ref="TST36" si="14020">+CONCATENATE(TSU36,TSW36)</f>
        <v>#REF!</v>
      </c>
      <c r="TSU36" s="273" t="e">
        <f t="shared" ref="TSU36" si="14021">+CONCATENATE(TSV36,TSX36)</f>
        <v>#REF!</v>
      </c>
      <c r="TSV36" s="273" t="e">
        <f t="shared" ref="TSV36" si="14022">+CONCATENATE(TSW36,TSY36)</f>
        <v>#REF!</v>
      </c>
      <c r="TSW36" s="273" t="e">
        <f t="shared" ref="TSW36" si="14023">+CONCATENATE(TSX36,TSZ36)</f>
        <v>#REF!</v>
      </c>
      <c r="TSX36" s="273" t="e">
        <f t="shared" ref="TSX36" si="14024">+CONCATENATE(TSY36,TTA36)</f>
        <v>#REF!</v>
      </c>
      <c r="TSY36" s="273" t="e">
        <f t="shared" ref="TSY36" si="14025">+CONCATENATE(TSZ36,TTB36)</f>
        <v>#REF!</v>
      </c>
      <c r="TSZ36" s="273" t="e">
        <f t="shared" ref="TSZ36" si="14026">+CONCATENATE(TTA36,TTC36)</f>
        <v>#REF!</v>
      </c>
      <c r="TTA36" s="273" t="e">
        <f t="shared" ref="TTA36" si="14027">+CONCATENATE(TTB36,TTD36)</f>
        <v>#REF!</v>
      </c>
      <c r="TTB36" s="273" t="e">
        <f t="shared" ref="TTB36" si="14028">+CONCATENATE(TTC36,TTE36)</f>
        <v>#REF!</v>
      </c>
      <c r="TTC36" s="273" t="e">
        <f t="shared" ref="TTC36" si="14029">+CONCATENATE(TTD36,TTF36)</f>
        <v>#REF!</v>
      </c>
      <c r="TTD36" s="273" t="e">
        <f t="shared" ref="TTD36" si="14030">+CONCATENATE(TTE36,TTG36)</f>
        <v>#REF!</v>
      </c>
      <c r="TTE36" s="273" t="e">
        <f t="shared" ref="TTE36" si="14031">+CONCATENATE(TTF36,TTH36)</f>
        <v>#REF!</v>
      </c>
      <c r="TTF36" s="273" t="e">
        <f t="shared" ref="TTF36" si="14032">+CONCATENATE(TTG36,TTI36)</f>
        <v>#REF!</v>
      </c>
      <c r="TTG36" s="273" t="e">
        <f t="shared" ref="TTG36" si="14033">+CONCATENATE(TTH36,TTJ36)</f>
        <v>#REF!</v>
      </c>
      <c r="TTH36" s="273" t="e">
        <f t="shared" ref="TTH36" si="14034">+CONCATENATE(TTI36,TTK36)</f>
        <v>#REF!</v>
      </c>
      <c r="TTI36" s="273" t="e">
        <f t="shared" ref="TTI36" si="14035">+CONCATENATE(TTJ36,TTL36)</f>
        <v>#REF!</v>
      </c>
      <c r="TTJ36" s="273" t="e">
        <f t="shared" ref="TTJ36" si="14036">+CONCATENATE(TTK36,TTM36)</f>
        <v>#REF!</v>
      </c>
      <c r="TTK36" s="273" t="e">
        <f t="shared" ref="TTK36" si="14037">+CONCATENATE(TTL36,TTN36)</f>
        <v>#REF!</v>
      </c>
      <c r="TTL36" s="273" t="e">
        <f t="shared" ref="TTL36" si="14038">+CONCATENATE(TTM36,TTO36)</f>
        <v>#REF!</v>
      </c>
      <c r="TTM36" s="273" t="e">
        <f t="shared" ref="TTM36" si="14039">+CONCATENATE(TTN36,TTP36)</f>
        <v>#REF!</v>
      </c>
      <c r="TTN36" s="273" t="e">
        <f t="shared" ref="TTN36" si="14040">+CONCATENATE(TTO36,TTQ36)</f>
        <v>#REF!</v>
      </c>
      <c r="TTO36" s="273" t="e">
        <f t="shared" ref="TTO36" si="14041">+CONCATENATE(TTP36,TTR36)</f>
        <v>#REF!</v>
      </c>
      <c r="TTP36" s="273" t="e">
        <f t="shared" ref="TTP36" si="14042">+CONCATENATE(TTQ36,TTS36)</f>
        <v>#REF!</v>
      </c>
      <c r="TTQ36" s="273" t="e">
        <f t="shared" ref="TTQ36" si="14043">+CONCATENATE(TTR36,TTT36)</f>
        <v>#REF!</v>
      </c>
      <c r="TTR36" s="273" t="e">
        <f t="shared" ref="TTR36" si="14044">+CONCATENATE(TTS36,TTU36)</f>
        <v>#REF!</v>
      </c>
      <c r="TTS36" s="273" t="e">
        <f t="shared" ref="TTS36" si="14045">+CONCATENATE(TTT36,TTV36)</f>
        <v>#REF!</v>
      </c>
      <c r="TTT36" s="273" t="e">
        <f t="shared" ref="TTT36" si="14046">+CONCATENATE(TTU36,TTW36)</f>
        <v>#REF!</v>
      </c>
      <c r="TTU36" s="273" t="e">
        <f t="shared" ref="TTU36" si="14047">+CONCATENATE(TTV36,TTX36)</f>
        <v>#REF!</v>
      </c>
      <c r="TTV36" s="273" t="e">
        <f t="shared" ref="TTV36" si="14048">+CONCATENATE(TTW36,TTY36)</f>
        <v>#REF!</v>
      </c>
      <c r="TTW36" s="273" t="e">
        <f t="shared" ref="TTW36" si="14049">+CONCATENATE(TTX36,TTZ36)</f>
        <v>#REF!</v>
      </c>
      <c r="TTX36" s="273" t="e">
        <f t="shared" ref="TTX36" si="14050">+CONCATENATE(TTY36,TUA36)</f>
        <v>#REF!</v>
      </c>
      <c r="TTY36" s="273" t="e">
        <f t="shared" ref="TTY36" si="14051">+CONCATENATE(TTZ36,TUB36)</f>
        <v>#REF!</v>
      </c>
      <c r="TTZ36" s="273" t="e">
        <f t="shared" ref="TTZ36" si="14052">+CONCATENATE(TUA36,TUC36)</f>
        <v>#REF!</v>
      </c>
      <c r="TUA36" s="273" t="e">
        <f t="shared" ref="TUA36" si="14053">+CONCATENATE(TUB36,TUD36)</f>
        <v>#REF!</v>
      </c>
      <c r="TUB36" s="273" t="e">
        <f t="shared" ref="TUB36" si="14054">+CONCATENATE(TUC36,TUE36)</f>
        <v>#REF!</v>
      </c>
      <c r="TUC36" s="273" t="e">
        <f t="shared" ref="TUC36" si="14055">+CONCATENATE(TUD36,TUF36)</f>
        <v>#REF!</v>
      </c>
      <c r="TUD36" s="273" t="e">
        <f t="shared" ref="TUD36" si="14056">+CONCATENATE(TUE36,TUG36)</f>
        <v>#REF!</v>
      </c>
      <c r="TUE36" s="273" t="e">
        <f t="shared" ref="TUE36" si="14057">+CONCATENATE(TUF36,TUH36)</f>
        <v>#REF!</v>
      </c>
      <c r="TUF36" s="273" t="e">
        <f t="shared" ref="TUF36" si="14058">+CONCATENATE(TUG36,TUI36)</f>
        <v>#REF!</v>
      </c>
      <c r="TUG36" s="273" t="e">
        <f t="shared" ref="TUG36" si="14059">+CONCATENATE(TUH36,TUJ36)</f>
        <v>#REF!</v>
      </c>
      <c r="TUH36" s="273" t="e">
        <f t="shared" ref="TUH36" si="14060">+CONCATENATE(TUI36,TUK36)</f>
        <v>#REF!</v>
      </c>
      <c r="TUI36" s="273" t="e">
        <f t="shared" ref="TUI36" si="14061">+CONCATENATE(TUJ36,TUL36)</f>
        <v>#REF!</v>
      </c>
      <c r="TUJ36" s="273" t="e">
        <f t="shared" ref="TUJ36" si="14062">+CONCATENATE(TUK36,TUM36)</f>
        <v>#REF!</v>
      </c>
      <c r="TUK36" s="273" t="e">
        <f t="shared" ref="TUK36" si="14063">+CONCATENATE(TUL36,TUN36)</f>
        <v>#REF!</v>
      </c>
      <c r="TUL36" s="273" t="e">
        <f t="shared" ref="TUL36" si="14064">+CONCATENATE(TUM36,TUO36)</f>
        <v>#REF!</v>
      </c>
      <c r="TUM36" s="273" t="e">
        <f t="shared" ref="TUM36" si="14065">+CONCATENATE(TUN36,TUP36)</f>
        <v>#REF!</v>
      </c>
      <c r="TUN36" s="273" t="e">
        <f t="shared" ref="TUN36" si="14066">+CONCATENATE(TUO36,TUQ36)</f>
        <v>#REF!</v>
      </c>
      <c r="TUO36" s="273" t="e">
        <f t="shared" ref="TUO36" si="14067">+CONCATENATE(TUP36,TUR36)</f>
        <v>#REF!</v>
      </c>
      <c r="TUP36" s="273" t="e">
        <f t="shared" ref="TUP36" si="14068">+CONCATENATE(TUQ36,TUS36)</f>
        <v>#REF!</v>
      </c>
      <c r="TUQ36" s="273" t="e">
        <f t="shared" ref="TUQ36" si="14069">+CONCATENATE(TUR36,TUT36)</f>
        <v>#REF!</v>
      </c>
      <c r="TUR36" s="273" t="e">
        <f t="shared" ref="TUR36" si="14070">+CONCATENATE(TUS36,TUU36)</f>
        <v>#REF!</v>
      </c>
      <c r="TUS36" s="273" t="e">
        <f t="shared" ref="TUS36" si="14071">+CONCATENATE(TUT36,TUV36)</f>
        <v>#REF!</v>
      </c>
      <c r="TUT36" s="273" t="e">
        <f t="shared" ref="TUT36" si="14072">+CONCATENATE(TUU36,TUW36)</f>
        <v>#REF!</v>
      </c>
      <c r="TUU36" s="273" t="e">
        <f t="shared" ref="TUU36" si="14073">+CONCATENATE(TUV36,TUX36)</f>
        <v>#REF!</v>
      </c>
      <c r="TUV36" s="273" t="e">
        <f t="shared" ref="TUV36" si="14074">+CONCATENATE(TUW36,TUY36)</f>
        <v>#REF!</v>
      </c>
      <c r="TUW36" s="273" t="e">
        <f t="shared" ref="TUW36" si="14075">+CONCATENATE(TUX36,TUZ36)</f>
        <v>#REF!</v>
      </c>
      <c r="TUX36" s="273" t="e">
        <f t="shared" ref="TUX36" si="14076">+CONCATENATE(TUY36,TVA36)</f>
        <v>#REF!</v>
      </c>
      <c r="TUY36" s="273" t="e">
        <f t="shared" ref="TUY36" si="14077">+CONCATENATE(TUZ36,TVB36)</f>
        <v>#REF!</v>
      </c>
      <c r="TUZ36" s="273" t="e">
        <f t="shared" ref="TUZ36" si="14078">+CONCATENATE(TVA36,TVC36)</f>
        <v>#REF!</v>
      </c>
      <c r="TVA36" s="273" t="e">
        <f t="shared" ref="TVA36" si="14079">+CONCATENATE(TVB36,TVD36)</f>
        <v>#REF!</v>
      </c>
      <c r="TVB36" s="273" t="e">
        <f t="shared" ref="TVB36" si="14080">+CONCATENATE(TVC36,TVE36)</f>
        <v>#REF!</v>
      </c>
      <c r="TVC36" s="273" t="e">
        <f t="shared" ref="TVC36" si="14081">+CONCATENATE(TVD36,TVF36)</f>
        <v>#REF!</v>
      </c>
      <c r="TVD36" s="273" t="e">
        <f t="shared" ref="TVD36" si="14082">+CONCATENATE(TVE36,TVG36)</f>
        <v>#REF!</v>
      </c>
      <c r="TVE36" s="273" t="e">
        <f t="shared" ref="TVE36" si="14083">+CONCATENATE(TVF36,TVH36)</f>
        <v>#REF!</v>
      </c>
      <c r="TVF36" s="273" t="e">
        <f t="shared" ref="TVF36" si="14084">+CONCATENATE(TVG36,TVI36)</f>
        <v>#REF!</v>
      </c>
      <c r="TVG36" s="273" t="e">
        <f t="shared" ref="TVG36" si="14085">+CONCATENATE(TVH36,TVJ36)</f>
        <v>#REF!</v>
      </c>
      <c r="TVH36" s="273" t="e">
        <f t="shared" ref="TVH36" si="14086">+CONCATENATE(TVI36,TVK36)</f>
        <v>#REF!</v>
      </c>
      <c r="TVI36" s="273" t="e">
        <f t="shared" ref="TVI36" si="14087">+CONCATENATE(TVJ36,TVL36)</f>
        <v>#REF!</v>
      </c>
      <c r="TVJ36" s="273" t="e">
        <f t="shared" ref="TVJ36" si="14088">+CONCATENATE(TVK36,TVM36)</f>
        <v>#REF!</v>
      </c>
      <c r="TVK36" s="273" t="e">
        <f t="shared" ref="TVK36" si="14089">+CONCATENATE(TVL36,TVN36)</f>
        <v>#REF!</v>
      </c>
      <c r="TVL36" s="273" t="e">
        <f t="shared" ref="TVL36" si="14090">+CONCATENATE(TVM36,TVO36)</f>
        <v>#REF!</v>
      </c>
      <c r="TVM36" s="273" t="e">
        <f t="shared" ref="TVM36" si="14091">+CONCATENATE(TVN36,TVP36)</f>
        <v>#REF!</v>
      </c>
      <c r="TVN36" s="273" t="e">
        <f t="shared" ref="TVN36" si="14092">+CONCATENATE(TVO36,TVQ36)</f>
        <v>#REF!</v>
      </c>
      <c r="TVO36" s="273" t="e">
        <f t="shared" ref="TVO36" si="14093">+CONCATENATE(TVP36,TVR36)</f>
        <v>#REF!</v>
      </c>
      <c r="TVP36" s="273" t="e">
        <f t="shared" ref="TVP36" si="14094">+CONCATENATE(TVQ36,TVS36)</f>
        <v>#REF!</v>
      </c>
      <c r="TVQ36" s="273" t="e">
        <f t="shared" ref="TVQ36" si="14095">+CONCATENATE(TVR36,TVT36)</f>
        <v>#REF!</v>
      </c>
      <c r="TVR36" s="273" t="e">
        <f t="shared" ref="TVR36" si="14096">+CONCATENATE(TVS36,TVU36)</f>
        <v>#REF!</v>
      </c>
      <c r="TVS36" s="273" t="e">
        <f t="shared" ref="TVS36" si="14097">+CONCATENATE(TVT36,TVV36)</f>
        <v>#REF!</v>
      </c>
      <c r="TVT36" s="273" t="e">
        <f t="shared" ref="TVT36" si="14098">+CONCATENATE(TVU36,TVW36)</f>
        <v>#REF!</v>
      </c>
      <c r="TVU36" s="273" t="e">
        <f t="shared" ref="TVU36" si="14099">+CONCATENATE(TVV36,TVX36)</f>
        <v>#REF!</v>
      </c>
      <c r="TVV36" s="273" t="e">
        <f t="shared" ref="TVV36" si="14100">+CONCATENATE(TVW36,TVY36)</f>
        <v>#REF!</v>
      </c>
      <c r="TVW36" s="273" t="e">
        <f t="shared" ref="TVW36" si="14101">+CONCATENATE(TVX36,TVZ36)</f>
        <v>#REF!</v>
      </c>
      <c r="TVX36" s="273" t="e">
        <f t="shared" ref="TVX36" si="14102">+CONCATENATE(TVY36,TWA36)</f>
        <v>#REF!</v>
      </c>
      <c r="TVY36" s="273" t="e">
        <f t="shared" ref="TVY36" si="14103">+CONCATENATE(TVZ36,TWB36)</f>
        <v>#REF!</v>
      </c>
      <c r="TVZ36" s="273" t="e">
        <f t="shared" ref="TVZ36" si="14104">+CONCATENATE(TWA36,TWC36)</f>
        <v>#REF!</v>
      </c>
      <c r="TWA36" s="273" t="e">
        <f t="shared" ref="TWA36" si="14105">+CONCATENATE(TWB36,TWD36)</f>
        <v>#REF!</v>
      </c>
      <c r="TWB36" s="273" t="e">
        <f t="shared" ref="TWB36" si="14106">+CONCATENATE(TWC36,TWE36)</f>
        <v>#REF!</v>
      </c>
      <c r="TWC36" s="273" t="e">
        <f t="shared" ref="TWC36" si="14107">+CONCATENATE(TWD36,TWF36)</f>
        <v>#REF!</v>
      </c>
      <c r="TWD36" s="273" t="e">
        <f t="shared" ref="TWD36" si="14108">+CONCATENATE(TWE36,TWG36)</f>
        <v>#REF!</v>
      </c>
      <c r="TWE36" s="273" t="e">
        <f t="shared" ref="TWE36" si="14109">+CONCATENATE(TWF36,TWH36)</f>
        <v>#REF!</v>
      </c>
      <c r="TWF36" s="273" t="e">
        <f t="shared" ref="TWF36" si="14110">+CONCATENATE(TWG36,TWI36)</f>
        <v>#REF!</v>
      </c>
      <c r="TWG36" s="273" t="e">
        <f t="shared" ref="TWG36" si="14111">+CONCATENATE(TWH36,TWJ36)</f>
        <v>#REF!</v>
      </c>
      <c r="TWH36" s="273" t="e">
        <f t="shared" ref="TWH36" si="14112">+CONCATENATE(TWI36,TWK36)</f>
        <v>#REF!</v>
      </c>
      <c r="TWI36" s="273" t="e">
        <f t="shared" ref="TWI36" si="14113">+CONCATENATE(TWJ36,TWL36)</f>
        <v>#REF!</v>
      </c>
      <c r="TWJ36" s="273" t="e">
        <f t="shared" ref="TWJ36" si="14114">+CONCATENATE(TWK36,TWM36)</f>
        <v>#REF!</v>
      </c>
      <c r="TWK36" s="273" t="e">
        <f t="shared" ref="TWK36" si="14115">+CONCATENATE(TWL36,TWN36)</f>
        <v>#REF!</v>
      </c>
      <c r="TWL36" s="273" t="e">
        <f t="shared" ref="TWL36" si="14116">+CONCATENATE(TWM36,TWO36)</f>
        <v>#REF!</v>
      </c>
      <c r="TWM36" s="273" t="e">
        <f t="shared" ref="TWM36" si="14117">+CONCATENATE(TWN36,TWP36)</f>
        <v>#REF!</v>
      </c>
      <c r="TWN36" s="273" t="e">
        <f t="shared" ref="TWN36" si="14118">+CONCATENATE(TWO36,TWQ36)</f>
        <v>#REF!</v>
      </c>
      <c r="TWO36" s="273" t="e">
        <f t="shared" ref="TWO36" si="14119">+CONCATENATE(TWP36,TWR36)</f>
        <v>#REF!</v>
      </c>
      <c r="TWP36" s="273" t="e">
        <f t="shared" ref="TWP36" si="14120">+CONCATENATE(TWQ36,TWS36)</f>
        <v>#REF!</v>
      </c>
      <c r="TWQ36" s="273" t="e">
        <f t="shared" ref="TWQ36" si="14121">+CONCATENATE(TWR36,TWT36)</f>
        <v>#REF!</v>
      </c>
      <c r="TWR36" s="273" t="e">
        <f t="shared" ref="TWR36" si="14122">+CONCATENATE(TWS36,TWU36)</f>
        <v>#REF!</v>
      </c>
      <c r="TWS36" s="273" t="e">
        <f t="shared" ref="TWS36" si="14123">+CONCATENATE(TWT36,TWV36)</f>
        <v>#REF!</v>
      </c>
      <c r="TWT36" s="273" t="e">
        <f t="shared" ref="TWT36" si="14124">+CONCATENATE(TWU36,TWW36)</f>
        <v>#REF!</v>
      </c>
      <c r="TWU36" s="273" t="e">
        <f t="shared" ref="TWU36" si="14125">+CONCATENATE(TWV36,TWX36)</f>
        <v>#REF!</v>
      </c>
      <c r="TWV36" s="273" t="e">
        <f t="shared" ref="TWV36" si="14126">+CONCATENATE(TWW36,TWY36)</f>
        <v>#REF!</v>
      </c>
      <c r="TWW36" s="273" t="e">
        <f t="shared" ref="TWW36" si="14127">+CONCATENATE(TWX36,TWZ36)</f>
        <v>#REF!</v>
      </c>
      <c r="TWX36" s="273" t="e">
        <f t="shared" ref="TWX36" si="14128">+CONCATENATE(TWY36,TXA36)</f>
        <v>#REF!</v>
      </c>
      <c r="TWY36" s="273" t="e">
        <f t="shared" ref="TWY36" si="14129">+CONCATENATE(TWZ36,TXB36)</f>
        <v>#REF!</v>
      </c>
      <c r="TWZ36" s="273" t="e">
        <f t="shared" ref="TWZ36" si="14130">+CONCATENATE(TXA36,TXC36)</f>
        <v>#REF!</v>
      </c>
      <c r="TXA36" s="273" t="e">
        <f t="shared" ref="TXA36" si="14131">+CONCATENATE(TXB36,TXD36)</f>
        <v>#REF!</v>
      </c>
      <c r="TXB36" s="273" t="e">
        <f t="shared" ref="TXB36" si="14132">+CONCATENATE(TXC36,TXE36)</f>
        <v>#REF!</v>
      </c>
      <c r="TXC36" s="273" t="e">
        <f t="shared" ref="TXC36" si="14133">+CONCATENATE(TXD36,TXF36)</f>
        <v>#REF!</v>
      </c>
      <c r="TXD36" s="273" t="e">
        <f t="shared" ref="TXD36" si="14134">+CONCATENATE(TXE36,TXG36)</f>
        <v>#REF!</v>
      </c>
      <c r="TXE36" s="273" t="e">
        <f t="shared" ref="TXE36" si="14135">+CONCATENATE(TXF36,TXH36)</f>
        <v>#REF!</v>
      </c>
      <c r="TXF36" s="273" t="e">
        <f t="shared" ref="TXF36" si="14136">+CONCATENATE(TXG36,TXI36)</f>
        <v>#REF!</v>
      </c>
      <c r="TXG36" s="273" t="e">
        <f t="shared" ref="TXG36" si="14137">+CONCATENATE(TXH36,TXJ36)</f>
        <v>#REF!</v>
      </c>
      <c r="TXH36" s="273" t="e">
        <f t="shared" ref="TXH36" si="14138">+CONCATENATE(TXI36,TXK36)</f>
        <v>#REF!</v>
      </c>
      <c r="TXI36" s="273" t="e">
        <f t="shared" ref="TXI36" si="14139">+CONCATENATE(TXJ36,TXL36)</f>
        <v>#REF!</v>
      </c>
      <c r="TXJ36" s="273" t="e">
        <f t="shared" ref="TXJ36" si="14140">+CONCATENATE(TXK36,TXM36)</f>
        <v>#REF!</v>
      </c>
      <c r="TXK36" s="273" t="e">
        <f t="shared" ref="TXK36" si="14141">+CONCATENATE(TXL36,TXN36)</f>
        <v>#REF!</v>
      </c>
      <c r="TXL36" s="273" t="e">
        <f t="shared" ref="TXL36" si="14142">+CONCATENATE(TXM36,TXO36)</f>
        <v>#REF!</v>
      </c>
      <c r="TXM36" s="273" t="e">
        <f t="shared" ref="TXM36" si="14143">+CONCATENATE(TXN36,TXP36)</f>
        <v>#REF!</v>
      </c>
      <c r="TXN36" s="273" t="e">
        <f t="shared" ref="TXN36" si="14144">+CONCATENATE(TXO36,TXQ36)</f>
        <v>#REF!</v>
      </c>
      <c r="TXO36" s="273" t="e">
        <f t="shared" ref="TXO36" si="14145">+CONCATENATE(TXP36,TXR36)</f>
        <v>#REF!</v>
      </c>
      <c r="TXP36" s="273" t="e">
        <f t="shared" ref="TXP36" si="14146">+CONCATENATE(TXQ36,TXS36)</f>
        <v>#REF!</v>
      </c>
      <c r="TXQ36" s="273" t="e">
        <f t="shared" ref="TXQ36" si="14147">+CONCATENATE(TXR36,TXT36)</f>
        <v>#REF!</v>
      </c>
      <c r="TXR36" s="273" t="e">
        <f t="shared" ref="TXR36" si="14148">+CONCATENATE(TXS36,TXU36)</f>
        <v>#REF!</v>
      </c>
      <c r="TXS36" s="273" t="e">
        <f t="shared" ref="TXS36" si="14149">+CONCATENATE(TXT36,TXV36)</f>
        <v>#REF!</v>
      </c>
      <c r="TXT36" s="273" t="e">
        <f t="shared" ref="TXT36" si="14150">+CONCATENATE(TXU36,TXW36)</f>
        <v>#REF!</v>
      </c>
      <c r="TXU36" s="273" t="e">
        <f t="shared" ref="TXU36" si="14151">+CONCATENATE(TXV36,TXX36)</f>
        <v>#REF!</v>
      </c>
      <c r="TXV36" s="273" t="e">
        <f t="shared" ref="TXV36" si="14152">+CONCATENATE(TXW36,TXY36)</f>
        <v>#REF!</v>
      </c>
      <c r="TXW36" s="273" t="e">
        <f t="shared" ref="TXW36" si="14153">+CONCATENATE(TXX36,TXZ36)</f>
        <v>#REF!</v>
      </c>
      <c r="TXX36" s="273" t="e">
        <f t="shared" ref="TXX36" si="14154">+CONCATENATE(TXY36,TYA36)</f>
        <v>#REF!</v>
      </c>
      <c r="TXY36" s="273" t="e">
        <f t="shared" ref="TXY36" si="14155">+CONCATENATE(TXZ36,TYB36)</f>
        <v>#REF!</v>
      </c>
      <c r="TXZ36" s="273" t="e">
        <f t="shared" ref="TXZ36" si="14156">+CONCATENATE(TYA36,TYC36)</f>
        <v>#REF!</v>
      </c>
      <c r="TYA36" s="273" t="e">
        <f t="shared" ref="TYA36" si="14157">+CONCATENATE(TYB36,TYD36)</f>
        <v>#REF!</v>
      </c>
      <c r="TYB36" s="273" t="e">
        <f t="shared" ref="TYB36" si="14158">+CONCATENATE(TYC36,TYE36)</f>
        <v>#REF!</v>
      </c>
      <c r="TYC36" s="273" t="e">
        <f t="shared" ref="TYC36" si="14159">+CONCATENATE(TYD36,TYF36)</f>
        <v>#REF!</v>
      </c>
      <c r="TYD36" s="273" t="e">
        <f t="shared" ref="TYD36" si="14160">+CONCATENATE(TYE36,TYG36)</f>
        <v>#REF!</v>
      </c>
      <c r="TYE36" s="273" t="e">
        <f t="shared" ref="TYE36" si="14161">+CONCATENATE(TYF36,TYH36)</f>
        <v>#REF!</v>
      </c>
      <c r="TYF36" s="273" t="e">
        <f t="shared" ref="TYF36" si="14162">+CONCATENATE(TYG36,TYI36)</f>
        <v>#REF!</v>
      </c>
      <c r="TYG36" s="273" t="e">
        <f t="shared" ref="TYG36" si="14163">+CONCATENATE(TYH36,TYJ36)</f>
        <v>#REF!</v>
      </c>
      <c r="TYH36" s="273" t="e">
        <f t="shared" ref="TYH36" si="14164">+CONCATENATE(TYI36,TYK36)</f>
        <v>#REF!</v>
      </c>
      <c r="TYI36" s="273" t="e">
        <f t="shared" ref="TYI36" si="14165">+CONCATENATE(TYJ36,TYL36)</f>
        <v>#REF!</v>
      </c>
      <c r="TYJ36" s="273" t="e">
        <f t="shared" ref="TYJ36" si="14166">+CONCATENATE(TYK36,TYM36)</f>
        <v>#REF!</v>
      </c>
      <c r="TYK36" s="273" t="e">
        <f t="shared" ref="TYK36" si="14167">+CONCATENATE(TYL36,TYN36)</f>
        <v>#REF!</v>
      </c>
      <c r="TYL36" s="273" t="e">
        <f t="shared" ref="TYL36" si="14168">+CONCATENATE(TYM36,TYO36)</f>
        <v>#REF!</v>
      </c>
      <c r="TYM36" s="273" t="e">
        <f t="shared" ref="TYM36" si="14169">+CONCATENATE(TYN36,TYP36)</f>
        <v>#REF!</v>
      </c>
      <c r="TYN36" s="273" t="e">
        <f t="shared" ref="TYN36" si="14170">+CONCATENATE(TYO36,TYQ36)</f>
        <v>#REF!</v>
      </c>
      <c r="TYO36" s="273" t="e">
        <f t="shared" ref="TYO36" si="14171">+CONCATENATE(TYP36,TYR36)</f>
        <v>#REF!</v>
      </c>
      <c r="TYP36" s="273" t="e">
        <f t="shared" ref="TYP36" si="14172">+CONCATENATE(TYQ36,TYS36)</f>
        <v>#REF!</v>
      </c>
      <c r="TYQ36" s="273" t="e">
        <f t="shared" ref="TYQ36" si="14173">+CONCATENATE(TYR36,TYT36)</f>
        <v>#REF!</v>
      </c>
      <c r="TYR36" s="273" t="e">
        <f t="shared" ref="TYR36" si="14174">+CONCATENATE(TYS36,TYU36)</f>
        <v>#REF!</v>
      </c>
      <c r="TYS36" s="273" t="e">
        <f t="shared" ref="TYS36" si="14175">+CONCATENATE(TYT36,TYV36)</f>
        <v>#REF!</v>
      </c>
      <c r="TYT36" s="273" t="e">
        <f t="shared" ref="TYT36" si="14176">+CONCATENATE(TYU36,TYW36)</f>
        <v>#REF!</v>
      </c>
      <c r="TYU36" s="273" t="e">
        <f t="shared" ref="TYU36" si="14177">+CONCATENATE(TYV36,TYX36)</f>
        <v>#REF!</v>
      </c>
      <c r="TYV36" s="273" t="e">
        <f t="shared" ref="TYV36" si="14178">+CONCATENATE(TYW36,TYY36)</f>
        <v>#REF!</v>
      </c>
      <c r="TYW36" s="273" t="e">
        <f t="shared" ref="TYW36" si="14179">+CONCATENATE(TYX36,TYZ36)</f>
        <v>#REF!</v>
      </c>
      <c r="TYX36" s="273" t="e">
        <f t="shared" ref="TYX36" si="14180">+CONCATENATE(TYY36,TZA36)</f>
        <v>#REF!</v>
      </c>
      <c r="TYY36" s="273" t="e">
        <f t="shared" ref="TYY36" si="14181">+CONCATENATE(TYZ36,TZB36)</f>
        <v>#REF!</v>
      </c>
      <c r="TYZ36" s="273" t="e">
        <f t="shared" ref="TYZ36" si="14182">+CONCATENATE(TZA36,TZC36)</f>
        <v>#REF!</v>
      </c>
      <c r="TZA36" s="273" t="e">
        <f t="shared" ref="TZA36" si="14183">+CONCATENATE(TZB36,TZD36)</f>
        <v>#REF!</v>
      </c>
      <c r="TZB36" s="273" t="e">
        <f t="shared" ref="TZB36" si="14184">+CONCATENATE(TZC36,TZE36)</f>
        <v>#REF!</v>
      </c>
      <c r="TZC36" s="273" t="e">
        <f t="shared" ref="TZC36" si="14185">+CONCATENATE(TZD36,TZF36)</f>
        <v>#REF!</v>
      </c>
      <c r="TZD36" s="273" t="e">
        <f t="shared" ref="TZD36" si="14186">+CONCATENATE(TZE36,TZG36)</f>
        <v>#REF!</v>
      </c>
      <c r="TZE36" s="273" t="e">
        <f t="shared" ref="TZE36" si="14187">+CONCATENATE(TZF36,TZH36)</f>
        <v>#REF!</v>
      </c>
      <c r="TZF36" s="273" t="e">
        <f t="shared" ref="TZF36" si="14188">+CONCATENATE(TZG36,TZI36)</f>
        <v>#REF!</v>
      </c>
      <c r="TZG36" s="273" t="e">
        <f t="shared" ref="TZG36" si="14189">+CONCATENATE(TZH36,TZJ36)</f>
        <v>#REF!</v>
      </c>
      <c r="TZH36" s="273" t="e">
        <f t="shared" ref="TZH36" si="14190">+CONCATENATE(TZI36,TZK36)</f>
        <v>#REF!</v>
      </c>
      <c r="TZI36" s="273" t="e">
        <f t="shared" ref="TZI36" si="14191">+CONCATENATE(TZJ36,TZL36)</f>
        <v>#REF!</v>
      </c>
      <c r="TZJ36" s="273" t="e">
        <f t="shared" ref="TZJ36" si="14192">+CONCATENATE(TZK36,TZM36)</f>
        <v>#REF!</v>
      </c>
      <c r="TZK36" s="273" t="e">
        <f t="shared" ref="TZK36" si="14193">+CONCATENATE(TZL36,TZN36)</f>
        <v>#REF!</v>
      </c>
      <c r="TZL36" s="273" t="e">
        <f t="shared" ref="TZL36" si="14194">+CONCATENATE(TZM36,TZO36)</f>
        <v>#REF!</v>
      </c>
      <c r="TZM36" s="273" t="e">
        <f t="shared" ref="TZM36" si="14195">+CONCATENATE(TZN36,TZP36)</f>
        <v>#REF!</v>
      </c>
      <c r="TZN36" s="273" t="e">
        <f t="shared" ref="TZN36" si="14196">+CONCATENATE(TZO36,TZQ36)</f>
        <v>#REF!</v>
      </c>
      <c r="TZO36" s="273" t="e">
        <f t="shared" ref="TZO36" si="14197">+CONCATENATE(TZP36,TZR36)</f>
        <v>#REF!</v>
      </c>
      <c r="TZP36" s="273" t="e">
        <f t="shared" ref="TZP36" si="14198">+CONCATENATE(TZQ36,TZS36)</f>
        <v>#REF!</v>
      </c>
      <c r="TZQ36" s="273" t="e">
        <f t="shared" ref="TZQ36" si="14199">+CONCATENATE(TZR36,TZT36)</f>
        <v>#REF!</v>
      </c>
      <c r="TZR36" s="273" t="e">
        <f t="shared" ref="TZR36" si="14200">+CONCATENATE(TZS36,TZU36)</f>
        <v>#REF!</v>
      </c>
      <c r="TZS36" s="273" t="e">
        <f t="shared" ref="TZS36" si="14201">+CONCATENATE(TZT36,TZV36)</f>
        <v>#REF!</v>
      </c>
      <c r="TZT36" s="273" t="e">
        <f t="shared" ref="TZT36" si="14202">+CONCATENATE(TZU36,TZW36)</f>
        <v>#REF!</v>
      </c>
      <c r="TZU36" s="273" t="e">
        <f t="shared" ref="TZU36" si="14203">+CONCATENATE(TZV36,TZX36)</f>
        <v>#REF!</v>
      </c>
      <c r="TZV36" s="273" t="e">
        <f t="shared" ref="TZV36" si="14204">+CONCATENATE(TZW36,TZY36)</f>
        <v>#REF!</v>
      </c>
      <c r="TZW36" s="273" t="e">
        <f t="shared" ref="TZW36" si="14205">+CONCATENATE(TZX36,TZZ36)</f>
        <v>#REF!</v>
      </c>
      <c r="TZX36" s="273" t="e">
        <f t="shared" ref="TZX36" si="14206">+CONCATENATE(TZY36,UAA36)</f>
        <v>#REF!</v>
      </c>
      <c r="TZY36" s="273" t="e">
        <f t="shared" ref="TZY36" si="14207">+CONCATENATE(TZZ36,UAB36)</f>
        <v>#REF!</v>
      </c>
      <c r="TZZ36" s="273" t="e">
        <f t="shared" ref="TZZ36" si="14208">+CONCATENATE(UAA36,UAC36)</f>
        <v>#REF!</v>
      </c>
      <c r="UAA36" s="273" t="e">
        <f t="shared" ref="UAA36" si="14209">+CONCATENATE(UAB36,UAD36)</f>
        <v>#REF!</v>
      </c>
      <c r="UAB36" s="273" t="e">
        <f t="shared" ref="UAB36" si="14210">+CONCATENATE(UAC36,UAE36)</f>
        <v>#REF!</v>
      </c>
      <c r="UAC36" s="273" t="e">
        <f t="shared" ref="UAC36" si="14211">+CONCATENATE(UAD36,UAF36)</f>
        <v>#REF!</v>
      </c>
      <c r="UAD36" s="273" t="e">
        <f t="shared" ref="UAD36" si="14212">+CONCATENATE(UAE36,UAG36)</f>
        <v>#REF!</v>
      </c>
      <c r="UAE36" s="273" t="e">
        <f t="shared" ref="UAE36" si="14213">+CONCATENATE(UAF36,UAH36)</f>
        <v>#REF!</v>
      </c>
      <c r="UAF36" s="273" t="e">
        <f t="shared" ref="UAF36" si="14214">+CONCATENATE(UAG36,UAI36)</f>
        <v>#REF!</v>
      </c>
      <c r="UAG36" s="273" t="e">
        <f t="shared" ref="UAG36" si="14215">+CONCATENATE(UAH36,UAJ36)</f>
        <v>#REF!</v>
      </c>
      <c r="UAH36" s="273" t="e">
        <f t="shared" ref="UAH36" si="14216">+CONCATENATE(UAI36,UAK36)</f>
        <v>#REF!</v>
      </c>
      <c r="UAI36" s="273" t="e">
        <f t="shared" ref="UAI36" si="14217">+CONCATENATE(UAJ36,UAL36)</f>
        <v>#REF!</v>
      </c>
      <c r="UAJ36" s="273" t="e">
        <f t="shared" ref="UAJ36" si="14218">+CONCATENATE(UAK36,UAM36)</f>
        <v>#REF!</v>
      </c>
      <c r="UAK36" s="273" t="e">
        <f t="shared" ref="UAK36" si="14219">+CONCATENATE(UAL36,UAN36)</f>
        <v>#REF!</v>
      </c>
      <c r="UAL36" s="273" t="e">
        <f t="shared" ref="UAL36" si="14220">+CONCATENATE(UAM36,UAO36)</f>
        <v>#REF!</v>
      </c>
      <c r="UAM36" s="273" t="e">
        <f t="shared" ref="UAM36" si="14221">+CONCATENATE(UAN36,UAP36)</f>
        <v>#REF!</v>
      </c>
      <c r="UAN36" s="273" t="e">
        <f t="shared" ref="UAN36" si="14222">+CONCATENATE(UAO36,UAQ36)</f>
        <v>#REF!</v>
      </c>
      <c r="UAO36" s="273" t="e">
        <f t="shared" ref="UAO36" si="14223">+CONCATENATE(UAP36,UAR36)</f>
        <v>#REF!</v>
      </c>
      <c r="UAP36" s="273" t="e">
        <f t="shared" ref="UAP36" si="14224">+CONCATENATE(UAQ36,UAS36)</f>
        <v>#REF!</v>
      </c>
      <c r="UAQ36" s="273" t="e">
        <f t="shared" ref="UAQ36" si="14225">+CONCATENATE(UAR36,UAT36)</f>
        <v>#REF!</v>
      </c>
      <c r="UAR36" s="273" t="e">
        <f t="shared" ref="UAR36" si="14226">+CONCATENATE(UAS36,UAU36)</f>
        <v>#REF!</v>
      </c>
      <c r="UAS36" s="273" t="e">
        <f t="shared" ref="UAS36" si="14227">+CONCATENATE(UAT36,UAV36)</f>
        <v>#REF!</v>
      </c>
      <c r="UAT36" s="273" t="e">
        <f t="shared" ref="UAT36" si="14228">+CONCATENATE(UAU36,UAW36)</f>
        <v>#REF!</v>
      </c>
      <c r="UAU36" s="273" t="e">
        <f t="shared" ref="UAU36" si="14229">+CONCATENATE(UAV36,UAX36)</f>
        <v>#REF!</v>
      </c>
      <c r="UAV36" s="273" t="e">
        <f t="shared" ref="UAV36" si="14230">+CONCATENATE(UAW36,UAY36)</f>
        <v>#REF!</v>
      </c>
      <c r="UAW36" s="273" t="e">
        <f t="shared" ref="UAW36" si="14231">+CONCATENATE(UAX36,UAZ36)</f>
        <v>#REF!</v>
      </c>
      <c r="UAX36" s="273" t="e">
        <f t="shared" ref="UAX36" si="14232">+CONCATENATE(UAY36,UBA36)</f>
        <v>#REF!</v>
      </c>
      <c r="UAY36" s="273" t="e">
        <f t="shared" ref="UAY36" si="14233">+CONCATENATE(UAZ36,UBB36)</f>
        <v>#REF!</v>
      </c>
      <c r="UAZ36" s="273" t="e">
        <f t="shared" ref="UAZ36" si="14234">+CONCATENATE(UBA36,UBC36)</f>
        <v>#REF!</v>
      </c>
      <c r="UBA36" s="273" t="e">
        <f t="shared" ref="UBA36" si="14235">+CONCATENATE(UBB36,UBD36)</f>
        <v>#REF!</v>
      </c>
      <c r="UBB36" s="273" t="e">
        <f t="shared" ref="UBB36" si="14236">+CONCATENATE(UBC36,UBE36)</f>
        <v>#REF!</v>
      </c>
      <c r="UBC36" s="273" t="e">
        <f t="shared" ref="UBC36" si="14237">+CONCATENATE(UBD36,UBF36)</f>
        <v>#REF!</v>
      </c>
      <c r="UBD36" s="273" t="e">
        <f t="shared" ref="UBD36" si="14238">+CONCATENATE(UBE36,UBG36)</f>
        <v>#REF!</v>
      </c>
      <c r="UBE36" s="273" t="e">
        <f t="shared" ref="UBE36" si="14239">+CONCATENATE(UBF36,UBH36)</f>
        <v>#REF!</v>
      </c>
      <c r="UBF36" s="273" t="e">
        <f t="shared" ref="UBF36" si="14240">+CONCATENATE(UBG36,UBI36)</f>
        <v>#REF!</v>
      </c>
      <c r="UBG36" s="273" t="e">
        <f t="shared" ref="UBG36" si="14241">+CONCATENATE(UBH36,UBJ36)</f>
        <v>#REF!</v>
      </c>
      <c r="UBH36" s="273" t="e">
        <f t="shared" ref="UBH36" si="14242">+CONCATENATE(UBI36,UBK36)</f>
        <v>#REF!</v>
      </c>
      <c r="UBI36" s="273" t="e">
        <f t="shared" ref="UBI36" si="14243">+CONCATENATE(UBJ36,UBL36)</f>
        <v>#REF!</v>
      </c>
      <c r="UBJ36" s="273" t="e">
        <f t="shared" ref="UBJ36" si="14244">+CONCATENATE(UBK36,UBM36)</f>
        <v>#REF!</v>
      </c>
      <c r="UBK36" s="273" t="e">
        <f t="shared" ref="UBK36" si="14245">+CONCATENATE(UBL36,UBN36)</f>
        <v>#REF!</v>
      </c>
      <c r="UBL36" s="273" t="e">
        <f t="shared" ref="UBL36" si="14246">+CONCATENATE(UBM36,UBO36)</f>
        <v>#REF!</v>
      </c>
      <c r="UBM36" s="273" t="e">
        <f t="shared" ref="UBM36" si="14247">+CONCATENATE(UBN36,UBP36)</f>
        <v>#REF!</v>
      </c>
      <c r="UBN36" s="273" t="e">
        <f t="shared" ref="UBN36" si="14248">+CONCATENATE(UBO36,UBQ36)</f>
        <v>#REF!</v>
      </c>
      <c r="UBO36" s="273" t="e">
        <f t="shared" ref="UBO36" si="14249">+CONCATENATE(UBP36,UBR36)</f>
        <v>#REF!</v>
      </c>
      <c r="UBP36" s="273" t="e">
        <f t="shared" ref="UBP36" si="14250">+CONCATENATE(UBQ36,UBS36)</f>
        <v>#REF!</v>
      </c>
      <c r="UBQ36" s="273" t="e">
        <f t="shared" ref="UBQ36" si="14251">+CONCATENATE(UBR36,UBT36)</f>
        <v>#REF!</v>
      </c>
      <c r="UBR36" s="273" t="e">
        <f t="shared" ref="UBR36" si="14252">+CONCATENATE(UBS36,UBU36)</f>
        <v>#REF!</v>
      </c>
      <c r="UBS36" s="273" t="e">
        <f t="shared" ref="UBS36" si="14253">+CONCATENATE(UBT36,UBV36)</f>
        <v>#REF!</v>
      </c>
      <c r="UBT36" s="273" t="e">
        <f t="shared" ref="UBT36" si="14254">+CONCATENATE(UBU36,UBW36)</f>
        <v>#REF!</v>
      </c>
      <c r="UBU36" s="273" t="e">
        <f t="shared" ref="UBU36" si="14255">+CONCATENATE(UBV36,UBX36)</f>
        <v>#REF!</v>
      </c>
      <c r="UBV36" s="273" t="e">
        <f t="shared" ref="UBV36" si="14256">+CONCATENATE(UBW36,UBY36)</f>
        <v>#REF!</v>
      </c>
      <c r="UBW36" s="273" t="e">
        <f t="shared" ref="UBW36" si="14257">+CONCATENATE(UBX36,UBZ36)</f>
        <v>#REF!</v>
      </c>
      <c r="UBX36" s="273" t="e">
        <f t="shared" ref="UBX36" si="14258">+CONCATENATE(UBY36,UCA36)</f>
        <v>#REF!</v>
      </c>
      <c r="UBY36" s="273" t="e">
        <f t="shared" ref="UBY36" si="14259">+CONCATENATE(UBZ36,UCB36)</f>
        <v>#REF!</v>
      </c>
      <c r="UBZ36" s="273" t="e">
        <f t="shared" ref="UBZ36" si="14260">+CONCATENATE(UCA36,UCC36)</f>
        <v>#REF!</v>
      </c>
      <c r="UCA36" s="273" t="e">
        <f t="shared" ref="UCA36" si="14261">+CONCATENATE(UCB36,UCD36)</f>
        <v>#REF!</v>
      </c>
      <c r="UCB36" s="273" t="e">
        <f t="shared" ref="UCB36" si="14262">+CONCATENATE(UCC36,UCE36)</f>
        <v>#REF!</v>
      </c>
      <c r="UCC36" s="273" t="e">
        <f t="shared" ref="UCC36" si="14263">+CONCATENATE(UCD36,UCF36)</f>
        <v>#REF!</v>
      </c>
      <c r="UCD36" s="273" t="e">
        <f t="shared" ref="UCD36" si="14264">+CONCATENATE(UCE36,UCG36)</f>
        <v>#REF!</v>
      </c>
      <c r="UCE36" s="273" t="e">
        <f t="shared" ref="UCE36" si="14265">+CONCATENATE(UCF36,UCH36)</f>
        <v>#REF!</v>
      </c>
      <c r="UCF36" s="273" t="e">
        <f t="shared" ref="UCF36" si="14266">+CONCATENATE(UCG36,UCI36)</f>
        <v>#REF!</v>
      </c>
      <c r="UCG36" s="273" t="e">
        <f t="shared" ref="UCG36" si="14267">+CONCATENATE(UCH36,UCJ36)</f>
        <v>#REF!</v>
      </c>
      <c r="UCH36" s="273" t="e">
        <f t="shared" ref="UCH36" si="14268">+CONCATENATE(UCI36,UCK36)</f>
        <v>#REF!</v>
      </c>
      <c r="UCI36" s="273" t="e">
        <f t="shared" ref="UCI36" si="14269">+CONCATENATE(UCJ36,UCL36)</f>
        <v>#REF!</v>
      </c>
      <c r="UCJ36" s="273" t="e">
        <f t="shared" ref="UCJ36" si="14270">+CONCATENATE(UCK36,UCM36)</f>
        <v>#REF!</v>
      </c>
      <c r="UCK36" s="273" t="e">
        <f t="shared" ref="UCK36" si="14271">+CONCATENATE(UCL36,UCN36)</f>
        <v>#REF!</v>
      </c>
      <c r="UCL36" s="273" t="e">
        <f t="shared" ref="UCL36" si="14272">+CONCATENATE(UCM36,UCO36)</f>
        <v>#REF!</v>
      </c>
      <c r="UCM36" s="273" t="e">
        <f t="shared" ref="UCM36" si="14273">+CONCATENATE(UCN36,UCP36)</f>
        <v>#REF!</v>
      </c>
      <c r="UCN36" s="273" t="e">
        <f t="shared" ref="UCN36" si="14274">+CONCATENATE(UCO36,UCQ36)</f>
        <v>#REF!</v>
      </c>
      <c r="UCO36" s="273" t="e">
        <f t="shared" ref="UCO36" si="14275">+CONCATENATE(UCP36,UCR36)</f>
        <v>#REF!</v>
      </c>
      <c r="UCP36" s="273" t="e">
        <f t="shared" ref="UCP36" si="14276">+CONCATENATE(UCQ36,UCS36)</f>
        <v>#REF!</v>
      </c>
      <c r="UCQ36" s="273" t="e">
        <f t="shared" ref="UCQ36" si="14277">+CONCATENATE(UCR36,UCT36)</f>
        <v>#REF!</v>
      </c>
      <c r="UCR36" s="273" t="e">
        <f t="shared" ref="UCR36" si="14278">+CONCATENATE(UCS36,UCU36)</f>
        <v>#REF!</v>
      </c>
      <c r="UCS36" s="273" t="e">
        <f t="shared" ref="UCS36" si="14279">+CONCATENATE(UCT36,UCV36)</f>
        <v>#REF!</v>
      </c>
      <c r="UCT36" s="273" t="e">
        <f t="shared" ref="UCT36" si="14280">+CONCATENATE(UCU36,UCW36)</f>
        <v>#REF!</v>
      </c>
      <c r="UCU36" s="273" t="e">
        <f t="shared" ref="UCU36" si="14281">+CONCATENATE(UCV36,UCX36)</f>
        <v>#REF!</v>
      </c>
      <c r="UCV36" s="273" t="e">
        <f t="shared" ref="UCV36" si="14282">+CONCATENATE(UCW36,UCY36)</f>
        <v>#REF!</v>
      </c>
      <c r="UCW36" s="273" t="e">
        <f t="shared" ref="UCW36" si="14283">+CONCATENATE(UCX36,UCZ36)</f>
        <v>#REF!</v>
      </c>
      <c r="UCX36" s="273" t="e">
        <f t="shared" ref="UCX36" si="14284">+CONCATENATE(UCY36,UDA36)</f>
        <v>#REF!</v>
      </c>
      <c r="UCY36" s="273" t="e">
        <f t="shared" ref="UCY36" si="14285">+CONCATENATE(UCZ36,UDB36)</f>
        <v>#REF!</v>
      </c>
      <c r="UCZ36" s="273" t="e">
        <f t="shared" ref="UCZ36" si="14286">+CONCATENATE(UDA36,UDC36)</f>
        <v>#REF!</v>
      </c>
      <c r="UDA36" s="273" t="e">
        <f t="shared" ref="UDA36" si="14287">+CONCATENATE(UDB36,UDD36)</f>
        <v>#REF!</v>
      </c>
      <c r="UDB36" s="273" t="e">
        <f t="shared" ref="UDB36" si="14288">+CONCATENATE(UDC36,UDE36)</f>
        <v>#REF!</v>
      </c>
      <c r="UDC36" s="273" t="e">
        <f t="shared" ref="UDC36" si="14289">+CONCATENATE(UDD36,UDF36)</f>
        <v>#REF!</v>
      </c>
      <c r="UDD36" s="273" t="e">
        <f t="shared" ref="UDD36" si="14290">+CONCATENATE(UDE36,UDG36)</f>
        <v>#REF!</v>
      </c>
      <c r="UDE36" s="273" t="e">
        <f t="shared" ref="UDE36" si="14291">+CONCATENATE(UDF36,UDH36)</f>
        <v>#REF!</v>
      </c>
      <c r="UDF36" s="273" t="e">
        <f t="shared" ref="UDF36" si="14292">+CONCATENATE(UDG36,UDI36)</f>
        <v>#REF!</v>
      </c>
      <c r="UDG36" s="273" t="e">
        <f t="shared" ref="UDG36" si="14293">+CONCATENATE(UDH36,UDJ36)</f>
        <v>#REF!</v>
      </c>
      <c r="UDH36" s="273" t="e">
        <f t="shared" ref="UDH36" si="14294">+CONCATENATE(UDI36,UDK36)</f>
        <v>#REF!</v>
      </c>
      <c r="UDI36" s="273" t="e">
        <f t="shared" ref="UDI36" si="14295">+CONCATENATE(UDJ36,UDL36)</f>
        <v>#REF!</v>
      </c>
      <c r="UDJ36" s="273" t="e">
        <f t="shared" ref="UDJ36" si="14296">+CONCATENATE(UDK36,UDM36)</f>
        <v>#REF!</v>
      </c>
      <c r="UDK36" s="273" t="e">
        <f t="shared" ref="UDK36" si="14297">+CONCATENATE(UDL36,UDN36)</f>
        <v>#REF!</v>
      </c>
      <c r="UDL36" s="273" t="e">
        <f t="shared" ref="UDL36" si="14298">+CONCATENATE(UDM36,UDO36)</f>
        <v>#REF!</v>
      </c>
      <c r="UDM36" s="273" t="e">
        <f t="shared" ref="UDM36" si="14299">+CONCATENATE(UDN36,UDP36)</f>
        <v>#REF!</v>
      </c>
      <c r="UDN36" s="273" t="e">
        <f t="shared" ref="UDN36" si="14300">+CONCATENATE(UDO36,UDQ36)</f>
        <v>#REF!</v>
      </c>
      <c r="UDO36" s="273" t="e">
        <f t="shared" ref="UDO36" si="14301">+CONCATENATE(UDP36,UDR36)</f>
        <v>#REF!</v>
      </c>
      <c r="UDP36" s="273" t="e">
        <f t="shared" ref="UDP36" si="14302">+CONCATENATE(UDQ36,UDS36)</f>
        <v>#REF!</v>
      </c>
      <c r="UDQ36" s="273" t="e">
        <f t="shared" ref="UDQ36" si="14303">+CONCATENATE(UDR36,UDT36)</f>
        <v>#REF!</v>
      </c>
      <c r="UDR36" s="273" t="e">
        <f t="shared" ref="UDR36" si="14304">+CONCATENATE(UDS36,UDU36)</f>
        <v>#REF!</v>
      </c>
      <c r="UDS36" s="273" t="e">
        <f t="shared" ref="UDS36" si="14305">+CONCATENATE(UDT36,UDV36)</f>
        <v>#REF!</v>
      </c>
      <c r="UDT36" s="273" t="e">
        <f t="shared" ref="UDT36" si="14306">+CONCATENATE(UDU36,UDW36)</f>
        <v>#REF!</v>
      </c>
      <c r="UDU36" s="273" t="e">
        <f t="shared" ref="UDU36" si="14307">+CONCATENATE(UDV36,UDX36)</f>
        <v>#REF!</v>
      </c>
      <c r="UDV36" s="273" t="e">
        <f t="shared" ref="UDV36" si="14308">+CONCATENATE(UDW36,UDY36)</f>
        <v>#REF!</v>
      </c>
      <c r="UDW36" s="273" t="e">
        <f t="shared" ref="UDW36" si="14309">+CONCATENATE(UDX36,UDZ36)</f>
        <v>#REF!</v>
      </c>
      <c r="UDX36" s="273" t="e">
        <f t="shared" ref="UDX36" si="14310">+CONCATENATE(UDY36,UEA36)</f>
        <v>#REF!</v>
      </c>
      <c r="UDY36" s="273" t="e">
        <f t="shared" ref="UDY36" si="14311">+CONCATENATE(UDZ36,UEB36)</f>
        <v>#REF!</v>
      </c>
      <c r="UDZ36" s="273" t="e">
        <f t="shared" ref="UDZ36" si="14312">+CONCATENATE(UEA36,UEC36)</f>
        <v>#REF!</v>
      </c>
      <c r="UEA36" s="273" t="e">
        <f t="shared" ref="UEA36" si="14313">+CONCATENATE(UEB36,UED36)</f>
        <v>#REF!</v>
      </c>
      <c r="UEB36" s="273" t="e">
        <f t="shared" ref="UEB36" si="14314">+CONCATENATE(UEC36,UEE36)</f>
        <v>#REF!</v>
      </c>
      <c r="UEC36" s="273" t="e">
        <f t="shared" ref="UEC36" si="14315">+CONCATENATE(UED36,UEF36)</f>
        <v>#REF!</v>
      </c>
      <c r="UED36" s="273" t="e">
        <f t="shared" ref="UED36" si="14316">+CONCATENATE(UEE36,UEG36)</f>
        <v>#REF!</v>
      </c>
      <c r="UEE36" s="273" t="e">
        <f t="shared" ref="UEE36" si="14317">+CONCATENATE(UEF36,UEH36)</f>
        <v>#REF!</v>
      </c>
      <c r="UEF36" s="273" t="e">
        <f t="shared" ref="UEF36" si="14318">+CONCATENATE(UEG36,UEI36)</f>
        <v>#REF!</v>
      </c>
      <c r="UEG36" s="273" t="e">
        <f t="shared" ref="UEG36" si="14319">+CONCATENATE(UEH36,UEJ36)</f>
        <v>#REF!</v>
      </c>
      <c r="UEH36" s="273" t="e">
        <f t="shared" ref="UEH36" si="14320">+CONCATENATE(UEI36,UEK36)</f>
        <v>#REF!</v>
      </c>
      <c r="UEI36" s="273" t="e">
        <f t="shared" ref="UEI36" si="14321">+CONCATENATE(UEJ36,UEL36)</f>
        <v>#REF!</v>
      </c>
      <c r="UEJ36" s="273" t="e">
        <f t="shared" ref="UEJ36" si="14322">+CONCATENATE(UEK36,UEM36)</f>
        <v>#REF!</v>
      </c>
      <c r="UEK36" s="273" t="e">
        <f t="shared" ref="UEK36" si="14323">+CONCATENATE(UEL36,UEN36)</f>
        <v>#REF!</v>
      </c>
      <c r="UEL36" s="273" t="e">
        <f t="shared" ref="UEL36" si="14324">+CONCATENATE(UEM36,UEO36)</f>
        <v>#REF!</v>
      </c>
      <c r="UEM36" s="273" t="e">
        <f t="shared" ref="UEM36" si="14325">+CONCATENATE(UEN36,UEP36)</f>
        <v>#REF!</v>
      </c>
      <c r="UEN36" s="273" t="e">
        <f t="shared" ref="UEN36" si="14326">+CONCATENATE(UEO36,UEQ36)</f>
        <v>#REF!</v>
      </c>
      <c r="UEO36" s="273" t="e">
        <f t="shared" ref="UEO36" si="14327">+CONCATENATE(UEP36,UER36)</f>
        <v>#REF!</v>
      </c>
      <c r="UEP36" s="273" t="e">
        <f t="shared" ref="UEP36" si="14328">+CONCATENATE(UEQ36,UES36)</f>
        <v>#REF!</v>
      </c>
      <c r="UEQ36" s="273" t="e">
        <f t="shared" ref="UEQ36" si="14329">+CONCATENATE(UER36,UET36)</f>
        <v>#REF!</v>
      </c>
      <c r="UER36" s="273" t="e">
        <f t="shared" ref="UER36" si="14330">+CONCATENATE(UES36,UEU36)</f>
        <v>#REF!</v>
      </c>
      <c r="UES36" s="273" t="e">
        <f t="shared" ref="UES36" si="14331">+CONCATENATE(UET36,UEV36)</f>
        <v>#REF!</v>
      </c>
      <c r="UET36" s="273" t="e">
        <f t="shared" ref="UET36" si="14332">+CONCATENATE(UEU36,UEW36)</f>
        <v>#REF!</v>
      </c>
      <c r="UEU36" s="273" t="e">
        <f t="shared" ref="UEU36" si="14333">+CONCATENATE(UEV36,UEX36)</f>
        <v>#REF!</v>
      </c>
      <c r="UEV36" s="273" t="e">
        <f t="shared" ref="UEV36" si="14334">+CONCATENATE(UEW36,UEY36)</f>
        <v>#REF!</v>
      </c>
      <c r="UEW36" s="273" t="e">
        <f t="shared" ref="UEW36" si="14335">+CONCATENATE(UEX36,UEZ36)</f>
        <v>#REF!</v>
      </c>
      <c r="UEX36" s="273" t="e">
        <f t="shared" ref="UEX36" si="14336">+CONCATENATE(UEY36,UFA36)</f>
        <v>#REF!</v>
      </c>
      <c r="UEY36" s="273" t="e">
        <f t="shared" ref="UEY36" si="14337">+CONCATENATE(UEZ36,UFB36)</f>
        <v>#REF!</v>
      </c>
      <c r="UEZ36" s="273" t="e">
        <f t="shared" ref="UEZ36" si="14338">+CONCATENATE(UFA36,UFC36)</f>
        <v>#REF!</v>
      </c>
      <c r="UFA36" s="273" t="e">
        <f t="shared" ref="UFA36" si="14339">+CONCATENATE(UFB36,UFD36)</f>
        <v>#REF!</v>
      </c>
      <c r="UFB36" s="273" t="e">
        <f t="shared" ref="UFB36" si="14340">+CONCATENATE(UFC36,UFE36)</f>
        <v>#REF!</v>
      </c>
      <c r="UFC36" s="273" t="e">
        <f t="shared" ref="UFC36" si="14341">+CONCATENATE(UFD36,UFF36)</f>
        <v>#REF!</v>
      </c>
      <c r="UFD36" s="273" t="e">
        <f t="shared" ref="UFD36" si="14342">+CONCATENATE(UFE36,UFG36)</f>
        <v>#REF!</v>
      </c>
      <c r="UFE36" s="273" t="e">
        <f t="shared" ref="UFE36" si="14343">+CONCATENATE(UFF36,UFH36)</f>
        <v>#REF!</v>
      </c>
      <c r="UFF36" s="273" t="e">
        <f t="shared" ref="UFF36" si="14344">+CONCATENATE(UFG36,UFI36)</f>
        <v>#REF!</v>
      </c>
      <c r="UFG36" s="273" t="e">
        <f t="shared" ref="UFG36" si="14345">+CONCATENATE(UFH36,UFJ36)</f>
        <v>#REF!</v>
      </c>
      <c r="UFH36" s="273" t="e">
        <f t="shared" ref="UFH36" si="14346">+CONCATENATE(UFI36,UFK36)</f>
        <v>#REF!</v>
      </c>
      <c r="UFI36" s="273" t="e">
        <f t="shared" ref="UFI36" si="14347">+CONCATENATE(UFJ36,UFL36)</f>
        <v>#REF!</v>
      </c>
      <c r="UFJ36" s="273" t="e">
        <f t="shared" ref="UFJ36" si="14348">+CONCATENATE(UFK36,UFM36)</f>
        <v>#REF!</v>
      </c>
      <c r="UFK36" s="273" t="e">
        <f t="shared" ref="UFK36" si="14349">+CONCATENATE(UFL36,UFN36)</f>
        <v>#REF!</v>
      </c>
      <c r="UFL36" s="273" t="e">
        <f t="shared" ref="UFL36" si="14350">+CONCATENATE(UFM36,UFO36)</f>
        <v>#REF!</v>
      </c>
      <c r="UFM36" s="273" t="e">
        <f t="shared" ref="UFM36" si="14351">+CONCATENATE(UFN36,UFP36)</f>
        <v>#REF!</v>
      </c>
      <c r="UFN36" s="273" t="e">
        <f t="shared" ref="UFN36" si="14352">+CONCATENATE(UFO36,UFQ36)</f>
        <v>#REF!</v>
      </c>
      <c r="UFO36" s="273" t="e">
        <f t="shared" ref="UFO36" si="14353">+CONCATENATE(UFP36,UFR36)</f>
        <v>#REF!</v>
      </c>
      <c r="UFP36" s="273" t="e">
        <f t="shared" ref="UFP36" si="14354">+CONCATENATE(UFQ36,UFS36)</f>
        <v>#REF!</v>
      </c>
      <c r="UFQ36" s="273" t="e">
        <f t="shared" ref="UFQ36" si="14355">+CONCATENATE(UFR36,UFT36)</f>
        <v>#REF!</v>
      </c>
      <c r="UFR36" s="273" t="e">
        <f t="shared" ref="UFR36" si="14356">+CONCATENATE(UFS36,UFU36)</f>
        <v>#REF!</v>
      </c>
      <c r="UFS36" s="273" t="e">
        <f t="shared" ref="UFS36" si="14357">+CONCATENATE(UFT36,UFV36)</f>
        <v>#REF!</v>
      </c>
      <c r="UFT36" s="273" t="e">
        <f t="shared" ref="UFT36" si="14358">+CONCATENATE(UFU36,UFW36)</f>
        <v>#REF!</v>
      </c>
      <c r="UFU36" s="273" t="e">
        <f t="shared" ref="UFU36" si="14359">+CONCATENATE(UFV36,UFX36)</f>
        <v>#REF!</v>
      </c>
      <c r="UFV36" s="273" t="e">
        <f t="shared" ref="UFV36" si="14360">+CONCATENATE(UFW36,UFY36)</f>
        <v>#REF!</v>
      </c>
      <c r="UFW36" s="273" t="e">
        <f t="shared" ref="UFW36" si="14361">+CONCATENATE(UFX36,UFZ36)</f>
        <v>#REF!</v>
      </c>
      <c r="UFX36" s="273" t="e">
        <f t="shared" ref="UFX36" si="14362">+CONCATENATE(UFY36,UGA36)</f>
        <v>#REF!</v>
      </c>
      <c r="UFY36" s="273" t="e">
        <f t="shared" ref="UFY36" si="14363">+CONCATENATE(UFZ36,UGB36)</f>
        <v>#REF!</v>
      </c>
      <c r="UFZ36" s="273" t="e">
        <f t="shared" ref="UFZ36" si="14364">+CONCATENATE(UGA36,UGC36)</f>
        <v>#REF!</v>
      </c>
      <c r="UGA36" s="273" t="e">
        <f t="shared" ref="UGA36" si="14365">+CONCATENATE(UGB36,UGD36)</f>
        <v>#REF!</v>
      </c>
      <c r="UGB36" s="273" t="e">
        <f t="shared" ref="UGB36" si="14366">+CONCATENATE(UGC36,UGE36)</f>
        <v>#REF!</v>
      </c>
      <c r="UGC36" s="273" t="e">
        <f t="shared" ref="UGC36" si="14367">+CONCATENATE(UGD36,UGF36)</f>
        <v>#REF!</v>
      </c>
      <c r="UGD36" s="273" t="e">
        <f t="shared" ref="UGD36" si="14368">+CONCATENATE(UGE36,UGG36)</f>
        <v>#REF!</v>
      </c>
      <c r="UGE36" s="273" t="e">
        <f t="shared" ref="UGE36" si="14369">+CONCATENATE(UGF36,UGH36)</f>
        <v>#REF!</v>
      </c>
      <c r="UGF36" s="273" t="e">
        <f t="shared" ref="UGF36" si="14370">+CONCATENATE(UGG36,UGI36)</f>
        <v>#REF!</v>
      </c>
      <c r="UGG36" s="273" t="e">
        <f t="shared" ref="UGG36" si="14371">+CONCATENATE(UGH36,UGJ36)</f>
        <v>#REF!</v>
      </c>
      <c r="UGH36" s="273" t="e">
        <f t="shared" ref="UGH36" si="14372">+CONCATENATE(UGI36,UGK36)</f>
        <v>#REF!</v>
      </c>
      <c r="UGI36" s="273" t="e">
        <f t="shared" ref="UGI36" si="14373">+CONCATENATE(UGJ36,UGL36)</f>
        <v>#REF!</v>
      </c>
      <c r="UGJ36" s="273" t="e">
        <f t="shared" ref="UGJ36" si="14374">+CONCATENATE(UGK36,UGM36)</f>
        <v>#REF!</v>
      </c>
      <c r="UGK36" s="273" t="e">
        <f t="shared" ref="UGK36" si="14375">+CONCATENATE(UGL36,UGN36)</f>
        <v>#REF!</v>
      </c>
      <c r="UGL36" s="273" t="e">
        <f t="shared" ref="UGL36" si="14376">+CONCATENATE(UGM36,UGO36)</f>
        <v>#REF!</v>
      </c>
      <c r="UGM36" s="273" t="e">
        <f t="shared" ref="UGM36" si="14377">+CONCATENATE(UGN36,UGP36)</f>
        <v>#REF!</v>
      </c>
      <c r="UGN36" s="273" t="e">
        <f t="shared" ref="UGN36" si="14378">+CONCATENATE(UGO36,UGQ36)</f>
        <v>#REF!</v>
      </c>
      <c r="UGO36" s="273" t="e">
        <f t="shared" ref="UGO36" si="14379">+CONCATENATE(UGP36,UGR36)</f>
        <v>#REF!</v>
      </c>
      <c r="UGP36" s="273" t="e">
        <f t="shared" ref="UGP36" si="14380">+CONCATENATE(UGQ36,UGS36)</f>
        <v>#REF!</v>
      </c>
      <c r="UGQ36" s="273" t="e">
        <f t="shared" ref="UGQ36" si="14381">+CONCATENATE(UGR36,UGT36)</f>
        <v>#REF!</v>
      </c>
      <c r="UGR36" s="273" t="e">
        <f t="shared" ref="UGR36" si="14382">+CONCATENATE(UGS36,UGU36)</f>
        <v>#REF!</v>
      </c>
      <c r="UGS36" s="273" t="e">
        <f t="shared" ref="UGS36" si="14383">+CONCATENATE(UGT36,UGV36)</f>
        <v>#REF!</v>
      </c>
      <c r="UGT36" s="273" t="e">
        <f t="shared" ref="UGT36" si="14384">+CONCATENATE(UGU36,UGW36)</f>
        <v>#REF!</v>
      </c>
      <c r="UGU36" s="273" t="e">
        <f t="shared" ref="UGU36" si="14385">+CONCATENATE(UGV36,UGX36)</f>
        <v>#REF!</v>
      </c>
      <c r="UGV36" s="273" t="e">
        <f t="shared" ref="UGV36" si="14386">+CONCATENATE(UGW36,UGY36)</f>
        <v>#REF!</v>
      </c>
      <c r="UGW36" s="273" t="e">
        <f t="shared" ref="UGW36" si="14387">+CONCATENATE(UGX36,UGZ36)</f>
        <v>#REF!</v>
      </c>
      <c r="UGX36" s="273" t="e">
        <f t="shared" ref="UGX36" si="14388">+CONCATENATE(UGY36,UHA36)</f>
        <v>#REF!</v>
      </c>
      <c r="UGY36" s="273" t="e">
        <f t="shared" ref="UGY36" si="14389">+CONCATENATE(UGZ36,UHB36)</f>
        <v>#REF!</v>
      </c>
      <c r="UGZ36" s="273" t="e">
        <f t="shared" ref="UGZ36" si="14390">+CONCATENATE(UHA36,UHC36)</f>
        <v>#REF!</v>
      </c>
      <c r="UHA36" s="273" t="e">
        <f t="shared" ref="UHA36" si="14391">+CONCATENATE(UHB36,UHD36)</f>
        <v>#REF!</v>
      </c>
      <c r="UHB36" s="273" t="e">
        <f t="shared" ref="UHB36" si="14392">+CONCATENATE(UHC36,UHE36)</f>
        <v>#REF!</v>
      </c>
      <c r="UHC36" s="273" t="e">
        <f t="shared" ref="UHC36" si="14393">+CONCATENATE(UHD36,UHF36)</f>
        <v>#REF!</v>
      </c>
      <c r="UHD36" s="273" t="e">
        <f t="shared" ref="UHD36" si="14394">+CONCATENATE(UHE36,UHG36)</f>
        <v>#REF!</v>
      </c>
      <c r="UHE36" s="273" t="e">
        <f t="shared" ref="UHE36" si="14395">+CONCATENATE(UHF36,UHH36)</f>
        <v>#REF!</v>
      </c>
      <c r="UHF36" s="273" t="e">
        <f t="shared" ref="UHF36" si="14396">+CONCATENATE(UHG36,UHI36)</f>
        <v>#REF!</v>
      </c>
      <c r="UHG36" s="273" t="e">
        <f t="shared" ref="UHG36" si="14397">+CONCATENATE(UHH36,UHJ36)</f>
        <v>#REF!</v>
      </c>
      <c r="UHH36" s="273" t="e">
        <f t="shared" ref="UHH36" si="14398">+CONCATENATE(UHI36,UHK36)</f>
        <v>#REF!</v>
      </c>
      <c r="UHI36" s="273" t="e">
        <f t="shared" ref="UHI36" si="14399">+CONCATENATE(UHJ36,UHL36)</f>
        <v>#REF!</v>
      </c>
      <c r="UHJ36" s="273" t="e">
        <f t="shared" ref="UHJ36" si="14400">+CONCATENATE(UHK36,UHM36)</f>
        <v>#REF!</v>
      </c>
      <c r="UHK36" s="273" t="e">
        <f t="shared" ref="UHK36" si="14401">+CONCATENATE(UHL36,UHN36)</f>
        <v>#REF!</v>
      </c>
      <c r="UHL36" s="273" t="e">
        <f t="shared" ref="UHL36" si="14402">+CONCATENATE(UHM36,UHO36)</f>
        <v>#REF!</v>
      </c>
      <c r="UHM36" s="273" t="e">
        <f t="shared" ref="UHM36" si="14403">+CONCATENATE(UHN36,UHP36)</f>
        <v>#REF!</v>
      </c>
      <c r="UHN36" s="273" t="e">
        <f t="shared" ref="UHN36" si="14404">+CONCATENATE(UHO36,UHQ36)</f>
        <v>#REF!</v>
      </c>
      <c r="UHO36" s="273" t="e">
        <f t="shared" ref="UHO36" si="14405">+CONCATENATE(UHP36,UHR36)</f>
        <v>#REF!</v>
      </c>
      <c r="UHP36" s="273" t="e">
        <f t="shared" ref="UHP36" si="14406">+CONCATENATE(UHQ36,UHS36)</f>
        <v>#REF!</v>
      </c>
      <c r="UHQ36" s="273" t="e">
        <f t="shared" ref="UHQ36" si="14407">+CONCATENATE(UHR36,UHT36)</f>
        <v>#REF!</v>
      </c>
      <c r="UHR36" s="273" t="e">
        <f t="shared" ref="UHR36" si="14408">+CONCATENATE(UHS36,UHU36)</f>
        <v>#REF!</v>
      </c>
      <c r="UHS36" s="273" t="e">
        <f t="shared" ref="UHS36" si="14409">+CONCATENATE(UHT36,UHV36)</f>
        <v>#REF!</v>
      </c>
      <c r="UHT36" s="273" t="e">
        <f t="shared" ref="UHT36" si="14410">+CONCATENATE(UHU36,UHW36)</f>
        <v>#REF!</v>
      </c>
      <c r="UHU36" s="273" t="e">
        <f t="shared" ref="UHU36" si="14411">+CONCATENATE(UHV36,UHX36)</f>
        <v>#REF!</v>
      </c>
      <c r="UHV36" s="273" t="e">
        <f t="shared" ref="UHV36" si="14412">+CONCATENATE(UHW36,UHY36)</f>
        <v>#REF!</v>
      </c>
      <c r="UHW36" s="273" t="e">
        <f t="shared" ref="UHW36" si="14413">+CONCATENATE(UHX36,UHZ36)</f>
        <v>#REF!</v>
      </c>
      <c r="UHX36" s="273" t="e">
        <f t="shared" ref="UHX36" si="14414">+CONCATENATE(UHY36,UIA36)</f>
        <v>#REF!</v>
      </c>
      <c r="UHY36" s="273" t="e">
        <f t="shared" ref="UHY36" si="14415">+CONCATENATE(UHZ36,UIB36)</f>
        <v>#REF!</v>
      </c>
      <c r="UHZ36" s="273" t="e">
        <f t="shared" ref="UHZ36" si="14416">+CONCATENATE(UIA36,UIC36)</f>
        <v>#REF!</v>
      </c>
      <c r="UIA36" s="273" t="e">
        <f t="shared" ref="UIA36" si="14417">+CONCATENATE(UIB36,UID36)</f>
        <v>#REF!</v>
      </c>
      <c r="UIB36" s="273" t="e">
        <f t="shared" ref="UIB36" si="14418">+CONCATENATE(UIC36,UIE36)</f>
        <v>#REF!</v>
      </c>
      <c r="UIC36" s="273" t="e">
        <f t="shared" ref="UIC36" si="14419">+CONCATENATE(UID36,UIF36)</f>
        <v>#REF!</v>
      </c>
      <c r="UID36" s="273" t="e">
        <f t="shared" ref="UID36" si="14420">+CONCATENATE(UIE36,UIG36)</f>
        <v>#REF!</v>
      </c>
      <c r="UIE36" s="273" t="e">
        <f t="shared" ref="UIE36" si="14421">+CONCATENATE(UIF36,UIH36)</f>
        <v>#REF!</v>
      </c>
      <c r="UIF36" s="273" t="e">
        <f t="shared" ref="UIF36" si="14422">+CONCATENATE(UIG36,UII36)</f>
        <v>#REF!</v>
      </c>
      <c r="UIG36" s="273" t="e">
        <f t="shared" ref="UIG36" si="14423">+CONCATENATE(UIH36,UIJ36)</f>
        <v>#REF!</v>
      </c>
      <c r="UIH36" s="273" t="e">
        <f t="shared" ref="UIH36" si="14424">+CONCATENATE(UII36,UIK36)</f>
        <v>#REF!</v>
      </c>
      <c r="UII36" s="273" t="e">
        <f t="shared" ref="UII36" si="14425">+CONCATENATE(UIJ36,UIL36)</f>
        <v>#REF!</v>
      </c>
      <c r="UIJ36" s="273" t="e">
        <f t="shared" ref="UIJ36" si="14426">+CONCATENATE(UIK36,UIM36)</f>
        <v>#REF!</v>
      </c>
      <c r="UIK36" s="273" t="e">
        <f t="shared" ref="UIK36" si="14427">+CONCATENATE(UIL36,UIN36)</f>
        <v>#REF!</v>
      </c>
      <c r="UIL36" s="273" t="e">
        <f t="shared" ref="UIL36" si="14428">+CONCATENATE(UIM36,UIO36)</f>
        <v>#REF!</v>
      </c>
      <c r="UIM36" s="273" t="e">
        <f t="shared" ref="UIM36" si="14429">+CONCATENATE(UIN36,UIP36)</f>
        <v>#REF!</v>
      </c>
      <c r="UIN36" s="273" t="e">
        <f t="shared" ref="UIN36" si="14430">+CONCATENATE(UIO36,UIQ36)</f>
        <v>#REF!</v>
      </c>
      <c r="UIO36" s="273" t="e">
        <f t="shared" ref="UIO36" si="14431">+CONCATENATE(UIP36,UIR36)</f>
        <v>#REF!</v>
      </c>
      <c r="UIP36" s="273" t="e">
        <f t="shared" ref="UIP36" si="14432">+CONCATENATE(UIQ36,UIS36)</f>
        <v>#REF!</v>
      </c>
      <c r="UIQ36" s="273" t="e">
        <f t="shared" ref="UIQ36" si="14433">+CONCATENATE(UIR36,UIT36)</f>
        <v>#REF!</v>
      </c>
      <c r="UIR36" s="273" t="e">
        <f t="shared" ref="UIR36" si="14434">+CONCATENATE(UIS36,UIU36)</f>
        <v>#REF!</v>
      </c>
      <c r="UIS36" s="273" t="e">
        <f t="shared" ref="UIS36" si="14435">+CONCATENATE(UIT36,UIV36)</f>
        <v>#REF!</v>
      </c>
      <c r="UIT36" s="273" t="e">
        <f t="shared" ref="UIT36" si="14436">+CONCATENATE(UIU36,UIW36)</f>
        <v>#REF!</v>
      </c>
      <c r="UIU36" s="273" t="e">
        <f t="shared" ref="UIU36" si="14437">+CONCATENATE(UIV36,UIX36)</f>
        <v>#REF!</v>
      </c>
      <c r="UIV36" s="273" t="e">
        <f t="shared" ref="UIV36" si="14438">+CONCATENATE(UIW36,UIY36)</f>
        <v>#REF!</v>
      </c>
      <c r="UIW36" s="273" t="e">
        <f t="shared" ref="UIW36" si="14439">+CONCATENATE(UIX36,UIZ36)</f>
        <v>#REF!</v>
      </c>
      <c r="UIX36" s="273" t="e">
        <f t="shared" ref="UIX36" si="14440">+CONCATENATE(UIY36,UJA36)</f>
        <v>#REF!</v>
      </c>
      <c r="UIY36" s="273" t="e">
        <f t="shared" ref="UIY36" si="14441">+CONCATENATE(UIZ36,UJB36)</f>
        <v>#REF!</v>
      </c>
      <c r="UIZ36" s="273" t="e">
        <f t="shared" ref="UIZ36" si="14442">+CONCATENATE(UJA36,UJC36)</f>
        <v>#REF!</v>
      </c>
      <c r="UJA36" s="273" t="e">
        <f t="shared" ref="UJA36" si="14443">+CONCATENATE(UJB36,UJD36)</f>
        <v>#REF!</v>
      </c>
      <c r="UJB36" s="273" t="e">
        <f t="shared" ref="UJB36" si="14444">+CONCATENATE(UJC36,UJE36)</f>
        <v>#REF!</v>
      </c>
      <c r="UJC36" s="273" t="e">
        <f t="shared" ref="UJC36" si="14445">+CONCATENATE(UJD36,UJF36)</f>
        <v>#REF!</v>
      </c>
      <c r="UJD36" s="273" t="e">
        <f t="shared" ref="UJD36" si="14446">+CONCATENATE(UJE36,UJG36)</f>
        <v>#REF!</v>
      </c>
      <c r="UJE36" s="273" t="e">
        <f t="shared" ref="UJE36" si="14447">+CONCATENATE(UJF36,UJH36)</f>
        <v>#REF!</v>
      </c>
      <c r="UJF36" s="273" t="e">
        <f t="shared" ref="UJF36" si="14448">+CONCATENATE(UJG36,UJI36)</f>
        <v>#REF!</v>
      </c>
      <c r="UJG36" s="273" t="e">
        <f t="shared" ref="UJG36" si="14449">+CONCATENATE(UJH36,UJJ36)</f>
        <v>#REF!</v>
      </c>
      <c r="UJH36" s="273" t="e">
        <f t="shared" ref="UJH36" si="14450">+CONCATENATE(UJI36,UJK36)</f>
        <v>#REF!</v>
      </c>
      <c r="UJI36" s="273" t="e">
        <f t="shared" ref="UJI36" si="14451">+CONCATENATE(UJJ36,UJL36)</f>
        <v>#REF!</v>
      </c>
      <c r="UJJ36" s="273" t="e">
        <f t="shared" ref="UJJ36" si="14452">+CONCATENATE(UJK36,UJM36)</f>
        <v>#REF!</v>
      </c>
      <c r="UJK36" s="273" t="e">
        <f t="shared" ref="UJK36" si="14453">+CONCATENATE(UJL36,UJN36)</f>
        <v>#REF!</v>
      </c>
      <c r="UJL36" s="273" t="e">
        <f t="shared" ref="UJL36" si="14454">+CONCATENATE(UJM36,UJO36)</f>
        <v>#REF!</v>
      </c>
      <c r="UJM36" s="273" t="e">
        <f t="shared" ref="UJM36" si="14455">+CONCATENATE(UJN36,UJP36)</f>
        <v>#REF!</v>
      </c>
      <c r="UJN36" s="273" t="e">
        <f t="shared" ref="UJN36" si="14456">+CONCATENATE(UJO36,UJQ36)</f>
        <v>#REF!</v>
      </c>
      <c r="UJO36" s="273" t="e">
        <f t="shared" ref="UJO36" si="14457">+CONCATENATE(UJP36,UJR36)</f>
        <v>#REF!</v>
      </c>
      <c r="UJP36" s="273" t="e">
        <f t="shared" ref="UJP36" si="14458">+CONCATENATE(UJQ36,UJS36)</f>
        <v>#REF!</v>
      </c>
      <c r="UJQ36" s="273" t="e">
        <f t="shared" ref="UJQ36" si="14459">+CONCATENATE(UJR36,UJT36)</f>
        <v>#REF!</v>
      </c>
      <c r="UJR36" s="273" t="e">
        <f t="shared" ref="UJR36" si="14460">+CONCATENATE(UJS36,UJU36)</f>
        <v>#REF!</v>
      </c>
      <c r="UJS36" s="273" t="e">
        <f t="shared" ref="UJS36" si="14461">+CONCATENATE(UJT36,UJV36)</f>
        <v>#REF!</v>
      </c>
      <c r="UJT36" s="273" t="e">
        <f t="shared" ref="UJT36" si="14462">+CONCATENATE(UJU36,UJW36)</f>
        <v>#REF!</v>
      </c>
      <c r="UJU36" s="273" t="e">
        <f t="shared" ref="UJU36" si="14463">+CONCATENATE(UJV36,UJX36)</f>
        <v>#REF!</v>
      </c>
      <c r="UJV36" s="273" t="e">
        <f t="shared" ref="UJV36" si="14464">+CONCATENATE(UJW36,UJY36)</f>
        <v>#REF!</v>
      </c>
      <c r="UJW36" s="273" t="e">
        <f t="shared" ref="UJW36" si="14465">+CONCATENATE(UJX36,UJZ36)</f>
        <v>#REF!</v>
      </c>
      <c r="UJX36" s="273" t="e">
        <f t="shared" ref="UJX36" si="14466">+CONCATENATE(UJY36,UKA36)</f>
        <v>#REF!</v>
      </c>
      <c r="UJY36" s="273" t="e">
        <f t="shared" ref="UJY36" si="14467">+CONCATENATE(UJZ36,UKB36)</f>
        <v>#REF!</v>
      </c>
      <c r="UJZ36" s="273" t="e">
        <f t="shared" ref="UJZ36" si="14468">+CONCATENATE(UKA36,UKC36)</f>
        <v>#REF!</v>
      </c>
      <c r="UKA36" s="273" t="e">
        <f t="shared" ref="UKA36" si="14469">+CONCATENATE(UKB36,UKD36)</f>
        <v>#REF!</v>
      </c>
      <c r="UKB36" s="273" t="e">
        <f t="shared" ref="UKB36" si="14470">+CONCATENATE(UKC36,UKE36)</f>
        <v>#REF!</v>
      </c>
      <c r="UKC36" s="273" t="e">
        <f t="shared" ref="UKC36" si="14471">+CONCATENATE(UKD36,UKF36)</f>
        <v>#REF!</v>
      </c>
      <c r="UKD36" s="273" t="e">
        <f t="shared" ref="UKD36" si="14472">+CONCATENATE(UKE36,UKG36)</f>
        <v>#REF!</v>
      </c>
      <c r="UKE36" s="273" t="e">
        <f t="shared" ref="UKE36" si="14473">+CONCATENATE(UKF36,UKH36)</f>
        <v>#REF!</v>
      </c>
      <c r="UKF36" s="273" t="e">
        <f t="shared" ref="UKF36" si="14474">+CONCATENATE(UKG36,UKI36)</f>
        <v>#REF!</v>
      </c>
      <c r="UKG36" s="273" t="e">
        <f t="shared" ref="UKG36" si="14475">+CONCATENATE(UKH36,UKJ36)</f>
        <v>#REF!</v>
      </c>
      <c r="UKH36" s="273" t="e">
        <f t="shared" ref="UKH36" si="14476">+CONCATENATE(UKI36,UKK36)</f>
        <v>#REF!</v>
      </c>
      <c r="UKI36" s="273" t="e">
        <f t="shared" ref="UKI36" si="14477">+CONCATENATE(UKJ36,UKL36)</f>
        <v>#REF!</v>
      </c>
      <c r="UKJ36" s="273" t="e">
        <f t="shared" ref="UKJ36" si="14478">+CONCATENATE(UKK36,UKM36)</f>
        <v>#REF!</v>
      </c>
      <c r="UKK36" s="273" t="e">
        <f t="shared" ref="UKK36" si="14479">+CONCATENATE(UKL36,UKN36)</f>
        <v>#REF!</v>
      </c>
      <c r="UKL36" s="273" t="e">
        <f t="shared" ref="UKL36" si="14480">+CONCATENATE(UKM36,UKO36)</f>
        <v>#REF!</v>
      </c>
      <c r="UKM36" s="273" t="e">
        <f t="shared" ref="UKM36" si="14481">+CONCATENATE(UKN36,UKP36)</f>
        <v>#REF!</v>
      </c>
      <c r="UKN36" s="273" t="e">
        <f t="shared" ref="UKN36" si="14482">+CONCATENATE(UKO36,UKQ36)</f>
        <v>#REF!</v>
      </c>
      <c r="UKO36" s="273" t="e">
        <f t="shared" ref="UKO36" si="14483">+CONCATENATE(UKP36,UKR36)</f>
        <v>#REF!</v>
      </c>
      <c r="UKP36" s="273" t="e">
        <f t="shared" ref="UKP36" si="14484">+CONCATENATE(UKQ36,UKS36)</f>
        <v>#REF!</v>
      </c>
      <c r="UKQ36" s="273" t="e">
        <f t="shared" ref="UKQ36" si="14485">+CONCATENATE(UKR36,UKT36)</f>
        <v>#REF!</v>
      </c>
      <c r="UKR36" s="273" t="e">
        <f t="shared" ref="UKR36" si="14486">+CONCATENATE(UKS36,UKU36)</f>
        <v>#REF!</v>
      </c>
      <c r="UKS36" s="273" t="e">
        <f t="shared" ref="UKS36" si="14487">+CONCATENATE(UKT36,UKV36)</f>
        <v>#REF!</v>
      </c>
      <c r="UKT36" s="273" t="e">
        <f t="shared" ref="UKT36" si="14488">+CONCATENATE(UKU36,UKW36)</f>
        <v>#REF!</v>
      </c>
      <c r="UKU36" s="273" t="e">
        <f t="shared" ref="UKU36" si="14489">+CONCATENATE(UKV36,UKX36)</f>
        <v>#REF!</v>
      </c>
      <c r="UKV36" s="273" t="e">
        <f t="shared" ref="UKV36" si="14490">+CONCATENATE(UKW36,UKY36)</f>
        <v>#REF!</v>
      </c>
      <c r="UKW36" s="273" t="e">
        <f t="shared" ref="UKW36" si="14491">+CONCATENATE(UKX36,UKZ36)</f>
        <v>#REF!</v>
      </c>
      <c r="UKX36" s="273" t="e">
        <f t="shared" ref="UKX36" si="14492">+CONCATENATE(UKY36,ULA36)</f>
        <v>#REF!</v>
      </c>
      <c r="UKY36" s="273" t="e">
        <f t="shared" ref="UKY36" si="14493">+CONCATENATE(UKZ36,ULB36)</f>
        <v>#REF!</v>
      </c>
      <c r="UKZ36" s="273" t="e">
        <f t="shared" ref="UKZ36" si="14494">+CONCATENATE(ULA36,ULC36)</f>
        <v>#REF!</v>
      </c>
      <c r="ULA36" s="273" t="e">
        <f t="shared" ref="ULA36" si="14495">+CONCATENATE(ULB36,ULD36)</f>
        <v>#REF!</v>
      </c>
      <c r="ULB36" s="273" t="e">
        <f t="shared" ref="ULB36" si="14496">+CONCATENATE(ULC36,ULE36)</f>
        <v>#REF!</v>
      </c>
      <c r="ULC36" s="273" t="e">
        <f t="shared" ref="ULC36" si="14497">+CONCATENATE(ULD36,ULF36)</f>
        <v>#REF!</v>
      </c>
      <c r="ULD36" s="273" t="e">
        <f t="shared" ref="ULD36" si="14498">+CONCATENATE(ULE36,ULG36)</f>
        <v>#REF!</v>
      </c>
      <c r="ULE36" s="273" t="e">
        <f t="shared" ref="ULE36" si="14499">+CONCATENATE(ULF36,ULH36)</f>
        <v>#REF!</v>
      </c>
      <c r="ULF36" s="273" t="e">
        <f t="shared" ref="ULF36" si="14500">+CONCATENATE(ULG36,ULI36)</f>
        <v>#REF!</v>
      </c>
      <c r="ULG36" s="273" t="e">
        <f t="shared" ref="ULG36" si="14501">+CONCATENATE(ULH36,ULJ36)</f>
        <v>#REF!</v>
      </c>
      <c r="ULH36" s="273" t="e">
        <f t="shared" ref="ULH36" si="14502">+CONCATENATE(ULI36,ULK36)</f>
        <v>#REF!</v>
      </c>
      <c r="ULI36" s="273" t="e">
        <f t="shared" ref="ULI36" si="14503">+CONCATENATE(ULJ36,ULL36)</f>
        <v>#REF!</v>
      </c>
      <c r="ULJ36" s="273" t="e">
        <f t="shared" ref="ULJ36" si="14504">+CONCATENATE(ULK36,ULM36)</f>
        <v>#REF!</v>
      </c>
      <c r="ULK36" s="273" t="e">
        <f t="shared" ref="ULK36" si="14505">+CONCATENATE(ULL36,ULN36)</f>
        <v>#REF!</v>
      </c>
      <c r="ULL36" s="273" t="e">
        <f t="shared" ref="ULL36" si="14506">+CONCATENATE(ULM36,ULO36)</f>
        <v>#REF!</v>
      </c>
      <c r="ULM36" s="273" t="e">
        <f t="shared" ref="ULM36" si="14507">+CONCATENATE(ULN36,ULP36)</f>
        <v>#REF!</v>
      </c>
      <c r="ULN36" s="273" t="e">
        <f t="shared" ref="ULN36" si="14508">+CONCATENATE(ULO36,ULQ36)</f>
        <v>#REF!</v>
      </c>
      <c r="ULO36" s="273" t="e">
        <f t="shared" ref="ULO36" si="14509">+CONCATENATE(ULP36,ULR36)</f>
        <v>#REF!</v>
      </c>
      <c r="ULP36" s="273" t="e">
        <f t="shared" ref="ULP36" si="14510">+CONCATENATE(ULQ36,ULS36)</f>
        <v>#REF!</v>
      </c>
      <c r="ULQ36" s="273" t="e">
        <f t="shared" ref="ULQ36" si="14511">+CONCATENATE(ULR36,ULT36)</f>
        <v>#REF!</v>
      </c>
      <c r="ULR36" s="273" t="e">
        <f t="shared" ref="ULR36" si="14512">+CONCATENATE(ULS36,ULU36)</f>
        <v>#REF!</v>
      </c>
      <c r="ULS36" s="273" t="e">
        <f t="shared" ref="ULS36" si="14513">+CONCATENATE(ULT36,ULV36)</f>
        <v>#REF!</v>
      </c>
      <c r="ULT36" s="273" t="e">
        <f t="shared" ref="ULT36" si="14514">+CONCATENATE(ULU36,ULW36)</f>
        <v>#REF!</v>
      </c>
      <c r="ULU36" s="273" t="e">
        <f t="shared" ref="ULU36" si="14515">+CONCATENATE(ULV36,ULX36)</f>
        <v>#REF!</v>
      </c>
      <c r="ULV36" s="273" t="e">
        <f t="shared" ref="ULV36" si="14516">+CONCATENATE(ULW36,ULY36)</f>
        <v>#REF!</v>
      </c>
      <c r="ULW36" s="273" t="e">
        <f t="shared" ref="ULW36" si="14517">+CONCATENATE(ULX36,ULZ36)</f>
        <v>#REF!</v>
      </c>
      <c r="ULX36" s="273" t="e">
        <f t="shared" ref="ULX36" si="14518">+CONCATENATE(ULY36,UMA36)</f>
        <v>#REF!</v>
      </c>
      <c r="ULY36" s="273" t="e">
        <f t="shared" ref="ULY36" si="14519">+CONCATENATE(ULZ36,UMB36)</f>
        <v>#REF!</v>
      </c>
      <c r="ULZ36" s="273" t="e">
        <f t="shared" ref="ULZ36" si="14520">+CONCATENATE(UMA36,UMC36)</f>
        <v>#REF!</v>
      </c>
      <c r="UMA36" s="273" t="e">
        <f t="shared" ref="UMA36" si="14521">+CONCATENATE(UMB36,UMD36)</f>
        <v>#REF!</v>
      </c>
      <c r="UMB36" s="273" t="e">
        <f t="shared" ref="UMB36" si="14522">+CONCATENATE(UMC36,UME36)</f>
        <v>#REF!</v>
      </c>
      <c r="UMC36" s="273" t="e">
        <f t="shared" ref="UMC36" si="14523">+CONCATENATE(UMD36,UMF36)</f>
        <v>#REF!</v>
      </c>
      <c r="UMD36" s="273" t="e">
        <f t="shared" ref="UMD36" si="14524">+CONCATENATE(UME36,UMG36)</f>
        <v>#REF!</v>
      </c>
      <c r="UME36" s="273" t="e">
        <f t="shared" ref="UME36" si="14525">+CONCATENATE(UMF36,UMH36)</f>
        <v>#REF!</v>
      </c>
      <c r="UMF36" s="273" t="e">
        <f t="shared" ref="UMF36" si="14526">+CONCATENATE(UMG36,UMI36)</f>
        <v>#REF!</v>
      </c>
      <c r="UMG36" s="273" t="e">
        <f t="shared" ref="UMG36" si="14527">+CONCATENATE(UMH36,UMJ36)</f>
        <v>#REF!</v>
      </c>
      <c r="UMH36" s="273" t="e">
        <f t="shared" ref="UMH36" si="14528">+CONCATENATE(UMI36,UMK36)</f>
        <v>#REF!</v>
      </c>
      <c r="UMI36" s="273" t="e">
        <f t="shared" ref="UMI36" si="14529">+CONCATENATE(UMJ36,UML36)</f>
        <v>#REF!</v>
      </c>
      <c r="UMJ36" s="273" t="e">
        <f t="shared" ref="UMJ36" si="14530">+CONCATENATE(UMK36,UMM36)</f>
        <v>#REF!</v>
      </c>
      <c r="UMK36" s="273" t="e">
        <f t="shared" ref="UMK36" si="14531">+CONCATENATE(UML36,UMN36)</f>
        <v>#REF!</v>
      </c>
      <c r="UML36" s="273" t="e">
        <f t="shared" ref="UML36" si="14532">+CONCATENATE(UMM36,UMO36)</f>
        <v>#REF!</v>
      </c>
      <c r="UMM36" s="273" t="e">
        <f t="shared" ref="UMM36" si="14533">+CONCATENATE(UMN36,UMP36)</f>
        <v>#REF!</v>
      </c>
      <c r="UMN36" s="273" t="e">
        <f t="shared" ref="UMN36" si="14534">+CONCATENATE(UMO36,UMQ36)</f>
        <v>#REF!</v>
      </c>
      <c r="UMO36" s="273" t="e">
        <f t="shared" ref="UMO36" si="14535">+CONCATENATE(UMP36,UMR36)</f>
        <v>#REF!</v>
      </c>
      <c r="UMP36" s="273" t="e">
        <f t="shared" ref="UMP36" si="14536">+CONCATENATE(UMQ36,UMS36)</f>
        <v>#REF!</v>
      </c>
      <c r="UMQ36" s="273" t="e">
        <f t="shared" ref="UMQ36" si="14537">+CONCATENATE(UMR36,UMT36)</f>
        <v>#REF!</v>
      </c>
      <c r="UMR36" s="273" t="e">
        <f t="shared" ref="UMR36" si="14538">+CONCATENATE(UMS36,UMU36)</f>
        <v>#REF!</v>
      </c>
      <c r="UMS36" s="273" t="e">
        <f t="shared" ref="UMS36" si="14539">+CONCATENATE(UMT36,UMV36)</f>
        <v>#REF!</v>
      </c>
      <c r="UMT36" s="273" t="e">
        <f t="shared" ref="UMT36" si="14540">+CONCATENATE(UMU36,UMW36)</f>
        <v>#REF!</v>
      </c>
      <c r="UMU36" s="273" t="e">
        <f t="shared" ref="UMU36" si="14541">+CONCATENATE(UMV36,UMX36)</f>
        <v>#REF!</v>
      </c>
      <c r="UMV36" s="273" t="e">
        <f t="shared" ref="UMV36" si="14542">+CONCATENATE(UMW36,UMY36)</f>
        <v>#REF!</v>
      </c>
      <c r="UMW36" s="273" t="e">
        <f t="shared" ref="UMW36" si="14543">+CONCATENATE(UMX36,UMZ36)</f>
        <v>#REF!</v>
      </c>
      <c r="UMX36" s="273" t="e">
        <f t="shared" ref="UMX36" si="14544">+CONCATENATE(UMY36,UNA36)</f>
        <v>#REF!</v>
      </c>
      <c r="UMY36" s="273" t="e">
        <f t="shared" ref="UMY36" si="14545">+CONCATENATE(UMZ36,UNB36)</f>
        <v>#REF!</v>
      </c>
      <c r="UMZ36" s="273" t="e">
        <f t="shared" ref="UMZ36" si="14546">+CONCATENATE(UNA36,UNC36)</f>
        <v>#REF!</v>
      </c>
      <c r="UNA36" s="273" t="e">
        <f t="shared" ref="UNA36" si="14547">+CONCATENATE(UNB36,UND36)</f>
        <v>#REF!</v>
      </c>
      <c r="UNB36" s="273" t="e">
        <f t="shared" ref="UNB36" si="14548">+CONCATENATE(UNC36,UNE36)</f>
        <v>#REF!</v>
      </c>
      <c r="UNC36" s="273" t="e">
        <f t="shared" ref="UNC36" si="14549">+CONCATENATE(UND36,UNF36)</f>
        <v>#REF!</v>
      </c>
      <c r="UND36" s="273" t="e">
        <f t="shared" ref="UND36" si="14550">+CONCATENATE(UNE36,UNG36)</f>
        <v>#REF!</v>
      </c>
      <c r="UNE36" s="273" t="e">
        <f t="shared" ref="UNE36" si="14551">+CONCATENATE(UNF36,UNH36)</f>
        <v>#REF!</v>
      </c>
      <c r="UNF36" s="273" t="e">
        <f t="shared" ref="UNF36" si="14552">+CONCATENATE(UNG36,UNI36)</f>
        <v>#REF!</v>
      </c>
      <c r="UNG36" s="273" t="e">
        <f t="shared" ref="UNG36" si="14553">+CONCATENATE(UNH36,UNJ36)</f>
        <v>#REF!</v>
      </c>
      <c r="UNH36" s="273" t="e">
        <f t="shared" ref="UNH36" si="14554">+CONCATENATE(UNI36,UNK36)</f>
        <v>#REF!</v>
      </c>
      <c r="UNI36" s="273" t="e">
        <f t="shared" ref="UNI36" si="14555">+CONCATENATE(UNJ36,UNL36)</f>
        <v>#REF!</v>
      </c>
      <c r="UNJ36" s="273" t="e">
        <f t="shared" ref="UNJ36" si="14556">+CONCATENATE(UNK36,UNM36)</f>
        <v>#REF!</v>
      </c>
      <c r="UNK36" s="273" t="e">
        <f t="shared" ref="UNK36" si="14557">+CONCATENATE(UNL36,UNN36)</f>
        <v>#REF!</v>
      </c>
      <c r="UNL36" s="273" t="e">
        <f t="shared" ref="UNL36" si="14558">+CONCATENATE(UNM36,UNO36)</f>
        <v>#REF!</v>
      </c>
      <c r="UNM36" s="273" t="e">
        <f t="shared" ref="UNM36" si="14559">+CONCATENATE(UNN36,UNP36)</f>
        <v>#REF!</v>
      </c>
      <c r="UNN36" s="273" t="e">
        <f t="shared" ref="UNN36" si="14560">+CONCATENATE(UNO36,UNQ36)</f>
        <v>#REF!</v>
      </c>
      <c r="UNO36" s="273" t="e">
        <f t="shared" ref="UNO36" si="14561">+CONCATENATE(UNP36,UNR36)</f>
        <v>#REF!</v>
      </c>
      <c r="UNP36" s="273" t="e">
        <f t="shared" ref="UNP36" si="14562">+CONCATENATE(UNQ36,UNS36)</f>
        <v>#REF!</v>
      </c>
      <c r="UNQ36" s="273" t="e">
        <f t="shared" ref="UNQ36" si="14563">+CONCATENATE(UNR36,UNT36)</f>
        <v>#REF!</v>
      </c>
      <c r="UNR36" s="273" t="e">
        <f t="shared" ref="UNR36" si="14564">+CONCATENATE(UNS36,UNU36)</f>
        <v>#REF!</v>
      </c>
      <c r="UNS36" s="273" t="e">
        <f t="shared" ref="UNS36" si="14565">+CONCATENATE(UNT36,UNV36)</f>
        <v>#REF!</v>
      </c>
      <c r="UNT36" s="273" t="e">
        <f t="shared" ref="UNT36" si="14566">+CONCATENATE(UNU36,UNW36)</f>
        <v>#REF!</v>
      </c>
      <c r="UNU36" s="273" t="e">
        <f t="shared" ref="UNU36" si="14567">+CONCATENATE(UNV36,UNX36)</f>
        <v>#REF!</v>
      </c>
      <c r="UNV36" s="273" t="e">
        <f t="shared" ref="UNV36" si="14568">+CONCATENATE(UNW36,UNY36)</f>
        <v>#REF!</v>
      </c>
      <c r="UNW36" s="273" t="e">
        <f t="shared" ref="UNW36" si="14569">+CONCATENATE(UNX36,UNZ36)</f>
        <v>#REF!</v>
      </c>
      <c r="UNX36" s="273" t="e">
        <f t="shared" ref="UNX36" si="14570">+CONCATENATE(UNY36,UOA36)</f>
        <v>#REF!</v>
      </c>
      <c r="UNY36" s="273" t="e">
        <f t="shared" ref="UNY36" si="14571">+CONCATENATE(UNZ36,UOB36)</f>
        <v>#REF!</v>
      </c>
      <c r="UNZ36" s="273" t="e">
        <f t="shared" ref="UNZ36" si="14572">+CONCATENATE(UOA36,UOC36)</f>
        <v>#REF!</v>
      </c>
      <c r="UOA36" s="273" t="e">
        <f t="shared" ref="UOA36" si="14573">+CONCATENATE(UOB36,UOD36)</f>
        <v>#REF!</v>
      </c>
      <c r="UOB36" s="273" t="e">
        <f t="shared" ref="UOB36" si="14574">+CONCATENATE(UOC36,UOE36)</f>
        <v>#REF!</v>
      </c>
      <c r="UOC36" s="273" t="e">
        <f t="shared" ref="UOC36" si="14575">+CONCATENATE(UOD36,UOF36)</f>
        <v>#REF!</v>
      </c>
      <c r="UOD36" s="273" t="e">
        <f t="shared" ref="UOD36" si="14576">+CONCATENATE(UOE36,UOG36)</f>
        <v>#REF!</v>
      </c>
      <c r="UOE36" s="273" t="e">
        <f t="shared" ref="UOE36" si="14577">+CONCATENATE(UOF36,UOH36)</f>
        <v>#REF!</v>
      </c>
      <c r="UOF36" s="273" t="e">
        <f t="shared" ref="UOF36" si="14578">+CONCATENATE(UOG36,UOI36)</f>
        <v>#REF!</v>
      </c>
      <c r="UOG36" s="273" t="e">
        <f t="shared" ref="UOG36" si="14579">+CONCATENATE(UOH36,UOJ36)</f>
        <v>#REF!</v>
      </c>
      <c r="UOH36" s="273" t="e">
        <f t="shared" ref="UOH36" si="14580">+CONCATENATE(UOI36,UOK36)</f>
        <v>#REF!</v>
      </c>
      <c r="UOI36" s="273" t="e">
        <f t="shared" ref="UOI36" si="14581">+CONCATENATE(UOJ36,UOL36)</f>
        <v>#REF!</v>
      </c>
      <c r="UOJ36" s="273" t="e">
        <f t="shared" ref="UOJ36" si="14582">+CONCATENATE(UOK36,UOM36)</f>
        <v>#REF!</v>
      </c>
      <c r="UOK36" s="273" t="e">
        <f t="shared" ref="UOK36" si="14583">+CONCATENATE(UOL36,UON36)</f>
        <v>#REF!</v>
      </c>
      <c r="UOL36" s="273" t="e">
        <f t="shared" ref="UOL36" si="14584">+CONCATENATE(UOM36,UOO36)</f>
        <v>#REF!</v>
      </c>
      <c r="UOM36" s="273" t="e">
        <f t="shared" ref="UOM36" si="14585">+CONCATENATE(UON36,UOP36)</f>
        <v>#REF!</v>
      </c>
      <c r="UON36" s="273" t="e">
        <f t="shared" ref="UON36" si="14586">+CONCATENATE(UOO36,UOQ36)</f>
        <v>#REF!</v>
      </c>
      <c r="UOO36" s="273" t="e">
        <f t="shared" ref="UOO36" si="14587">+CONCATENATE(UOP36,UOR36)</f>
        <v>#REF!</v>
      </c>
      <c r="UOP36" s="273" t="e">
        <f t="shared" ref="UOP36" si="14588">+CONCATENATE(UOQ36,UOS36)</f>
        <v>#REF!</v>
      </c>
      <c r="UOQ36" s="273" t="e">
        <f t="shared" ref="UOQ36" si="14589">+CONCATENATE(UOR36,UOT36)</f>
        <v>#REF!</v>
      </c>
      <c r="UOR36" s="273" t="e">
        <f t="shared" ref="UOR36" si="14590">+CONCATENATE(UOS36,UOU36)</f>
        <v>#REF!</v>
      </c>
      <c r="UOS36" s="273" t="e">
        <f t="shared" ref="UOS36" si="14591">+CONCATENATE(UOT36,UOV36)</f>
        <v>#REF!</v>
      </c>
      <c r="UOT36" s="273" t="e">
        <f t="shared" ref="UOT36" si="14592">+CONCATENATE(UOU36,UOW36)</f>
        <v>#REF!</v>
      </c>
      <c r="UOU36" s="273" t="e">
        <f t="shared" ref="UOU36" si="14593">+CONCATENATE(UOV36,UOX36)</f>
        <v>#REF!</v>
      </c>
      <c r="UOV36" s="273" t="e">
        <f t="shared" ref="UOV36" si="14594">+CONCATENATE(UOW36,UOY36)</f>
        <v>#REF!</v>
      </c>
      <c r="UOW36" s="273" t="e">
        <f t="shared" ref="UOW36" si="14595">+CONCATENATE(UOX36,UOZ36)</f>
        <v>#REF!</v>
      </c>
      <c r="UOX36" s="273" t="e">
        <f t="shared" ref="UOX36" si="14596">+CONCATENATE(UOY36,UPA36)</f>
        <v>#REF!</v>
      </c>
      <c r="UOY36" s="273" t="e">
        <f t="shared" ref="UOY36" si="14597">+CONCATENATE(UOZ36,UPB36)</f>
        <v>#REF!</v>
      </c>
      <c r="UOZ36" s="273" t="e">
        <f t="shared" ref="UOZ36" si="14598">+CONCATENATE(UPA36,UPC36)</f>
        <v>#REF!</v>
      </c>
      <c r="UPA36" s="273" t="e">
        <f t="shared" ref="UPA36" si="14599">+CONCATENATE(UPB36,UPD36)</f>
        <v>#REF!</v>
      </c>
      <c r="UPB36" s="273" t="e">
        <f t="shared" ref="UPB36" si="14600">+CONCATENATE(UPC36,UPE36)</f>
        <v>#REF!</v>
      </c>
      <c r="UPC36" s="273" t="e">
        <f t="shared" ref="UPC36" si="14601">+CONCATENATE(UPD36,UPF36)</f>
        <v>#REF!</v>
      </c>
      <c r="UPD36" s="273" t="e">
        <f t="shared" ref="UPD36" si="14602">+CONCATENATE(UPE36,UPG36)</f>
        <v>#REF!</v>
      </c>
      <c r="UPE36" s="273" t="e">
        <f t="shared" ref="UPE36" si="14603">+CONCATENATE(UPF36,UPH36)</f>
        <v>#REF!</v>
      </c>
      <c r="UPF36" s="273" t="e">
        <f t="shared" ref="UPF36" si="14604">+CONCATENATE(UPG36,UPI36)</f>
        <v>#REF!</v>
      </c>
      <c r="UPG36" s="273" t="e">
        <f t="shared" ref="UPG36" si="14605">+CONCATENATE(UPH36,UPJ36)</f>
        <v>#REF!</v>
      </c>
      <c r="UPH36" s="273" t="e">
        <f t="shared" ref="UPH36" si="14606">+CONCATENATE(UPI36,UPK36)</f>
        <v>#REF!</v>
      </c>
      <c r="UPI36" s="273" t="e">
        <f t="shared" ref="UPI36" si="14607">+CONCATENATE(UPJ36,UPL36)</f>
        <v>#REF!</v>
      </c>
      <c r="UPJ36" s="273" t="e">
        <f t="shared" ref="UPJ36" si="14608">+CONCATENATE(UPK36,UPM36)</f>
        <v>#REF!</v>
      </c>
      <c r="UPK36" s="273" t="e">
        <f t="shared" ref="UPK36" si="14609">+CONCATENATE(UPL36,UPN36)</f>
        <v>#REF!</v>
      </c>
      <c r="UPL36" s="273" t="e">
        <f t="shared" ref="UPL36" si="14610">+CONCATENATE(UPM36,UPO36)</f>
        <v>#REF!</v>
      </c>
      <c r="UPM36" s="273" t="e">
        <f t="shared" ref="UPM36" si="14611">+CONCATENATE(UPN36,UPP36)</f>
        <v>#REF!</v>
      </c>
      <c r="UPN36" s="273" t="e">
        <f t="shared" ref="UPN36" si="14612">+CONCATENATE(UPO36,UPQ36)</f>
        <v>#REF!</v>
      </c>
      <c r="UPO36" s="273" t="e">
        <f t="shared" ref="UPO36" si="14613">+CONCATENATE(UPP36,UPR36)</f>
        <v>#REF!</v>
      </c>
      <c r="UPP36" s="273" t="e">
        <f t="shared" ref="UPP36" si="14614">+CONCATENATE(UPQ36,UPS36)</f>
        <v>#REF!</v>
      </c>
      <c r="UPQ36" s="273" t="e">
        <f t="shared" ref="UPQ36" si="14615">+CONCATENATE(UPR36,UPT36)</f>
        <v>#REF!</v>
      </c>
      <c r="UPR36" s="273" t="e">
        <f t="shared" ref="UPR36" si="14616">+CONCATENATE(UPS36,UPU36)</f>
        <v>#REF!</v>
      </c>
      <c r="UPS36" s="273" t="e">
        <f t="shared" ref="UPS36" si="14617">+CONCATENATE(UPT36,UPV36)</f>
        <v>#REF!</v>
      </c>
      <c r="UPT36" s="273" t="e">
        <f t="shared" ref="UPT36" si="14618">+CONCATENATE(UPU36,UPW36)</f>
        <v>#REF!</v>
      </c>
      <c r="UPU36" s="273" t="e">
        <f t="shared" ref="UPU36" si="14619">+CONCATENATE(UPV36,UPX36)</f>
        <v>#REF!</v>
      </c>
      <c r="UPV36" s="273" t="e">
        <f t="shared" ref="UPV36" si="14620">+CONCATENATE(UPW36,UPY36)</f>
        <v>#REF!</v>
      </c>
      <c r="UPW36" s="273" t="e">
        <f t="shared" ref="UPW36" si="14621">+CONCATENATE(UPX36,UPZ36)</f>
        <v>#REF!</v>
      </c>
      <c r="UPX36" s="273" t="e">
        <f t="shared" ref="UPX36" si="14622">+CONCATENATE(UPY36,UQA36)</f>
        <v>#REF!</v>
      </c>
      <c r="UPY36" s="273" t="e">
        <f t="shared" ref="UPY36" si="14623">+CONCATENATE(UPZ36,UQB36)</f>
        <v>#REF!</v>
      </c>
      <c r="UPZ36" s="273" t="e">
        <f t="shared" ref="UPZ36" si="14624">+CONCATENATE(UQA36,UQC36)</f>
        <v>#REF!</v>
      </c>
      <c r="UQA36" s="273" t="e">
        <f t="shared" ref="UQA36" si="14625">+CONCATENATE(UQB36,UQD36)</f>
        <v>#REF!</v>
      </c>
      <c r="UQB36" s="273" t="e">
        <f t="shared" ref="UQB36" si="14626">+CONCATENATE(UQC36,UQE36)</f>
        <v>#REF!</v>
      </c>
      <c r="UQC36" s="273" t="e">
        <f t="shared" ref="UQC36" si="14627">+CONCATENATE(UQD36,UQF36)</f>
        <v>#REF!</v>
      </c>
      <c r="UQD36" s="273" t="e">
        <f t="shared" ref="UQD36" si="14628">+CONCATENATE(UQE36,UQG36)</f>
        <v>#REF!</v>
      </c>
      <c r="UQE36" s="273" t="e">
        <f t="shared" ref="UQE36" si="14629">+CONCATENATE(UQF36,UQH36)</f>
        <v>#REF!</v>
      </c>
      <c r="UQF36" s="273" t="e">
        <f t="shared" ref="UQF36" si="14630">+CONCATENATE(UQG36,UQI36)</f>
        <v>#REF!</v>
      </c>
      <c r="UQG36" s="273" t="e">
        <f t="shared" ref="UQG36" si="14631">+CONCATENATE(UQH36,UQJ36)</f>
        <v>#REF!</v>
      </c>
      <c r="UQH36" s="273" t="e">
        <f t="shared" ref="UQH36" si="14632">+CONCATENATE(UQI36,UQK36)</f>
        <v>#REF!</v>
      </c>
      <c r="UQI36" s="273" t="e">
        <f t="shared" ref="UQI36" si="14633">+CONCATENATE(UQJ36,UQL36)</f>
        <v>#REF!</v>
      </c>
      <c r="UQJ36" s="273" t="e">
        <f t="shared" ref="UQJ36" si="14634">+CONCATENATE(UQK36,UQM36)</f>
        <v>#REF!</v>
      </c>
      <c r="UQK36" s="273" t="e">
        <f t="shared" ref="UQK36" si="14635">+CONCATENATE(UQL36,UQN36)</f>
        <v>#REF!</v>
      </c>
      <c r="UQL36" s="273" t="e">
        <f t="shared" ref="UQL36" si="14636">+CONCATENATE(UQM36,UQO36)</f>
        <v>#REF!</v>
      </c>
      <c r="UQM36" s="273" t="e">
        <f t="shared" ref="UQM36" si="14637">+CONCATENATE(UQN36,UQP36)</f>
        <v>#REF!</v>
      </c>
      <c r="UQN36" s="273" t="e">
        <f t="shared" ref="UQN36" si="14638">+CONCATENATE(UQO36,UQQ36)</f>
        <v>#REF!</v>
      </c>
      <c r="UQO36" s="273" t="e">
        <f t="shared" ref="UQO36" si="14639">+CONCATENATE(UQP36,UQR36)</f>
        <v>#REF!</v>
      </c>
      <c r="UQP36" s="273" t="e">
        <f t="shared" ref="UQP36" si="14640">+CONCATENATE(UQQ36,UQS36)</f>
        <v>#REF!</v>
      </c>
      <c r="UQQ36" s="273" t="e">
        <f t="shared" ref="UQQ36" si="14641">+CONCATENATE(UQR36,UQT36)</f>
        <v>#REF!</v>
      </c>
      <c r="UQR36" s="273" t="e">
        <f t="shared" ref="UQR36" si="14642">+CONCATENATE(UQS36,UQU36)</f>
        <v>#REF!</v>
      </c>
      <c r="UQS36" s="273" t="e">
        <f t="shared" ref="UQS36" si="14643">+CONCATENATE(UQT36,UQV36)</f>
        <v>#REF!</v>
      </c>
      <c r="UQT36" s="273" t="e">
        <f t="shared" ref="UQT36" si="14644">+CONCATENATE(UQU36,UQW36)</f>
        <v>#REF!</v>
      </c>
      <c r="UQU36" s="273" t="e">
        <f t="shared" ref="UQU36" si="14645">+CONCATENATE(UQV36,UQX36)</f>
        <v>#REF!</v>
      </c>
      <c r="UQV36" s="273" t="e">
        <f t="shared" ref="UQV36" si="14646">+CONCATENATE(UQW36,UQY36)</f>
        <v>#REF!</v>
      </c>
      <c r="UQW36" s="273" t="e">
        <f t="shared" ref="UQW36" si="14647">+CONCATENATE(UQX36,UQZ36)</f>
        <v>#REF!</v>
      </c>
      <c r="UQX36" s="273" t="e">
        <f t="shared" ref="UQX36" si="14648">+CONCATENATE(UQY36,URA36)</f>
        <v>#REF!</v>
      </c>
      <c r="UQY36" s="273" t="e">
        <f t="shared" ref="UQY36" si="14649">+CONCATENATE(UQZ36,URB36)</f>
        <v>#REF!</v>
      </c>
      <c r="UQZ36" s="273" t="e">
        <f t="shared" ref="UQZ36" si="14650">+CONCATENATE(URA36,URC36)</f>
        <v>#REF!</v>
      </c>
      <c r="URA36" s="273" t="e">
        <f t="shared" ref="URA36" si="14651">+CONCATENATE(URB36,URD36)</f>
        <v>#REF!</v>
      </c>
      <c r="URB36" s="273" t="e">
        <f t="shared" ref="URB36" si="14652">+CONCATENATE(URC36,URE36)</f>
        <v>#REF!</v>
      </c>
      <c r="URC36" s="273" t="e">
        <f t="shared" ref="URC36" si="14653">+CONCATENATE(URD36,URF36)</f>
        <v>#REF!</v>
      </c>
      <c r="URD36" s="273" t="e">
        <f t="shared" ref="URD36" si="14654">+CONCATENATE(URE36,URG36)</f>
        <v>#REF!</v>
      </c>
      <c r="URE36" s="273" t="e">
        <f t="shared" ref="URE36" si="14655">+CONCATENATE(URF36,URH36)</f>
        <v>#REF!</v>
      </c>
      <c r="URF36" s="273" t="e">
        <f t="shared" ref="URF36" si="14656">+CONCATENATE(URG36,URI36)</f>
        <v>#REF!</v>
      </c>
      <c r="URG36" s="273" t="e">
        <f t="shared" ref="URG36" si="14657">+CONCATENATE(URH36,URJ36)</f>
        <v>#REF!</v>
      </c>
      <c r="URH36" s="273" t="e">
        <f t="shared" ref="URH36" si="14658">+CONCATENATE(URI36,URK36)</f>
        <v>#REF!</v>
      </c>
      <c r="URI36" s="273" t="e">
        <f t="shared" ref="URI36" si="14659">+CONCATENATE(URJ36,URL36)</f>
        <v>#REF!</v>
      </c>
      <c r="URJ36" s="273" t="e">
        <f t="shared" ref="URJ36" si="14660">+CONCATENATE(URK36,URM36)</f>
        <v>#REF!</v>
      </c>
      <c r="URK36" s="273" t="e">
        <f t="shared" ref="URK36" si="14661">+CONCATENATE(URL36,URN36)</f>
        <v>#REF!</v>
      </c>
      <c r="URL36" s="273" t="e">
        <f t="shared" ref="URL36" si="14662">+CONCATENATE(URM36,URO36)</f>
        <v>#REF!</v>
      </c>
      <c r="URM36" s="273" t="e">
        <f t="shared" ref="URM36" si="14663">+CONCATENATE(URN36,URP36)</f>
        <v>#REF!</v>
      </c>
      <c r="URN36" s="273" t="e">
        <f t="shared" ref="URN36" si="14664">+CONCATENATE(URO36,URQ36)</f>
        <v>#REF!</v>
      </c>
      <c r="URO36" s="273" t="e">
        <f t="shared" ref="URO36" si="14665">+CONCATENATE(URP36,URR36)</f>
        <v>#REF!</v>
      </c>
      <c r="URP36" s="273" t="e">
        <f t="shared" ref="URP36" si="14666">+CONCATENATE(URQ36,URS36)</f>
        <v>#REF!</v>
      </c>
      <c r="URQ36" s="273" t="e">
        <f t="shared" ref="URQ36" si="14667">+CONCATENATE(URR36,URT36)</f>
        <v>#REF!</v>
      </c>
      <c r="URR36" s="273" t="e">
        <f t="shared" ref="URR36" si="14668">+CONCATENATE(URS36,URU36)</f>
        <v>#REF!</v>
      </c>
      <c r="URS36" s="273" t="e">
        <f t="shared" ref="URS36" si="14669">+CONCATENATE(URT36,URV36)</f>
        <v>#REF!</v>
      </c>
      <c r="URT36" s="273" t="e">
        <f t="shared" ref="URT36" si="14670">+CONCATENATE(URU36,URW36)</f>
        <v>#REF!</v>
      </c>
      <c r="URU36" s="273" t="e">
        <f t="shared" ref="URU36" si="14671">+CONCATENATE(URV36,URX36)</f>
        <v>#REF!</v>
      </c>
      <c r="URV36" s="273" t="e">
        <f t="shared" ref="URV36" si="14672">+CONCATENATE(URW36,URY36)</f>
        <v>#REF!</v>
      </c>
      <c r="URW36" s="273" t="e">
        <f t="shared" ref="URW36" si="14673">+CONCATENATE(URX36,URZ36)</f>
        <v>#REF!</v>
      </c>
      <c r="URX36" s="273" t="e">
        <f t="shared" ref="URX36" si="14674">+CONCATENATE(URY36,USA36)</f>
        <v>#REF!</v>
      </c>
      <c r="URY36" s="273" t="e">
        <f t="shared" ref="URY36" si="14675">+CONCATENATE(URZ36,USB36)</f>
        <v>#REF!</v>
      </c>
      <c r="URZ36" s="273" t="e">
        <f t="shared" ref="URZ36" si="14676">+CONCATENATE(USA36,USC36)</f>
        <v>#REF!</v>
      </c>
      <c r="USA36" s="273" t="e">
        <f t="shared" ref="USA36" si="14677">+CONCATENATE(USB36,USD36)</f>
        <v>#REF!</v>
      </c>
      <c r="USB36" s="273" t="e">
        <f t="shared" ref="USB36" si="14678">+CONCATENATE(USC36,USE36)</f>
        <v>#REF!</v>
      </c>
      <c r="USC36" s="273" t="e">
        <f t="shared" ref="USC36" si="14679">+CONCATENATE(USD36,USF36)</f>
        <v>#REF!</v>
      </c>
      <c r="USD36" s="273" t="e">
        <f t="shared" ref="USD36" si="14680">+CONCATENATE(USE36,USG36)</f>
        <v>#REF!</v>
      </c>
      <c r="USE36" s="273" t="e">
        <f t="shared" ref="USE36" si="14681">+CONCATENATE(USF36,USH36)</f>
        <v>#REF!</v>
      </c>
      <c r="USF36" s="273" t="e">
        <f t="shared" ref="USF36" si="14682">+CONCATENATE(USG36,USI36)</f>
        <v>#REF!</v>
      </c>
      <c r="USG36" s="273" t="e">
        <f t="shared" ref="USG36" si="14683">+CONCATENATE(USH36,USJ36)</f>
        <v>#REF!</v>
      </c>
      <c r="USH36" s="273" t="e">
        <f t="shared" ref="USH36" si="14684">+CONCATENATE(USI36,USK36)</f>
        <v>#REF!</v>
      </c>
      <c r="USI36" s="273" t="e">
        <f t="shared" ref="USI36" si="14685">+CONCATENATE(USJ36,USL36)</f>
        <v>#REF!</v>
      </c>
      <c r="USJ36" s="273" t="e">
        <f t="shared" ref="USJ36" si="14686">+CONCATENATE(USK36,USM36)</f>
        <v>#REF!</v>
      </c>
      <c r="USK36" s="273" t="e">
        <f t="shared" ref="USK36" si="14687">+CONCATENATE(USL36,USN36)</f>
        <v>#REF!</v>
      </c>
      <c r="USL36" s="273" t="e">
        <f t="shared" ref="USL36" si="14688">+CONCATENATE(USM36,USO36)</f>
        <v>#REF!</v>
      </c>
      <c r="USM36" s="273" t="e">
        <f t="shared" ref="USM36" si="14689">+CONCATENATE(USN36,USP36)</f>
        <v>#REF!</v>
      </c>
      <c r="USN36" s="273" t="e">
        <f t="shared" ref="USN36" si="14690">+CONCATENATE(USO36,USQ36)</f>
        <v>#REF!</v>
      </c>
      <c r="USO36" s="273" t="e">
        <f t="shared" ref="USO36" si="14691">+CONCATENATE(USP36,USR36)</f>
        <v>#REF!</v>
      </c>
      <c r="USP36" s="273" t="e">
        <f t="shared" ref="USP36" si="14692">+CONCATENATE(USQ36,USS36)</f>
        <v>#REF!</v>
      </c>
      <c r="USQ36" s="273" t="e">
        <f t="shared" ref="USQ36" si="14693">+CONCATENATE(USR36,UST36)</f>
        <v>#REF!</v>
      </c>
      <c r="USR36" s="273" t="e">
        <f t="shared" ref="USR36" si="14694">+CONCATENATE(USS36,USU36)</f>
        <v>#REF!</v>
      </c>
      <c r="USS36" s="273" t="e">
        <f t="shared" ref="USS36" si="14695">+CONCATENATE(UST36,USV36)</f>
        <v>#REF!</v>
      </c>
      <c r="UST36" s="273" t="e">
        <f t="shared" ref="UST36" si="14696">+CONCATENATE(USU36,USW36)</f>
        <v>#REF!</v>
      </c>
      <c r="USU36" s="273" t="e">
        <f t="shared" ref="USU36" si="14697">+CONCATENATE(USV36,USX36)</f>
        <v>#REF!</v>
      </c>
      <c r="USV36" s="273" t="e">
        <f t="shared" ref="USV36" si="14698">+CONCATENATE(USW36,USY36)</f>
        <v>#REF!</v>
      </c>
      <c r="USW36" s="273" t="e">
        <f t="shared" ref="USW36" si="14699">+CONCATENATE(USX36,USZ36)</f>
        <v>#REF!</v>
      </c>
      <c r="USX36" s="273" t="e">
        <f t="shared" ref="USX36" si="14700">+CONCATENATE(USY36,UTA36)</f>
        <v>#REF!</v>
      </c>
      <c r="USY36" s="273" t="e">
        <f t="shared" ref="USY36" si="14701">+CONCATENATE(USZ36,UTB36)</f>
        <v>#REF!</v>
      </c>
      <c r="USZ36" s="273" t="e">
        <f t="shared" ref="USZ36" si="14702">+CONCATENATE(UTA36,UTC36)</f>
        <v>#REF!</v>
      </c>
      <c r="UTA36" s="273" t="e">
        <f t="shared" ref="UTA36" si="14703">+CONCATENATE(UTB36,UTD36)</f>
        <v>#REF!</v>
      </c>
      <c r="UTB36" s="273" t="e">
        <f t="shared" ref="UTB36" si="14704">+CONCATENATE(UTC36,UTE36)</f>
        <v>#REF!</v>
      </c>
      <c r="UTC36" s="273" t="e">
        <f t="shared" ref="UTC36" si="14705">+CONCATENATE(UTD36,UTF36)</f>
        <v>#REF!</v>
      </c>
      <c r="UTD36" s="273" t="e">
        <f t="shared" ref="UTD36" si="14706">+CONCATENATE(UTE36,UTG36)</f>
        <v>#REF!</v>
      </c>
      <c r="UTE36" s="273" t="e">
        <f t="shared" ref="UTE36" si="14707">+CONCATENATE(UTF36,UTH36)</f>
        <v>#REF!</v>
      </c>
      <c r="UTF36" s="273" t="e">
        <f t="shared" ref="UTF36" si="14708">+CONCATENATE(UTG36,UTI36)</f>
        <v>#REF!</v>
      </c>
      <c r="UTG36" s="273" t="e">
        <f t="shared" ref="UTG36" si="14709">+CONCATENATE(UTH36,UTJ36)</f>
        <v>#REF!</v>
      </c>
      <c r="UTH36" s="273" t="e">
        <f t="shared" ref="UTH36" si="14710">+CONCATENATE(UTI36,UTK36)</f>
        <v>#REF!</v>
      </c>
      <c r="UTI36" s="273" t="e">
        <f t="shared" ref="UTI36" si="14711">+CONCATENATE(UTJ36,UTL36)</f>
        <v>#REF!</v>
      </c>
      <c r="UTJ36" s="273" t="e">
        <f t="shared" ref="UTJ36" si="14712">+CONCATENATE(UTK36,UTM36)</f>
        <v>#REF!</v>
      </c>
      <c r="UTK36" s="273" t="e">
        <f t="shared" ref="UTK36" si="14713">+CONCATENATE(UTL36,UTN36)</f>
        <v>#REF!</v>
      </c>
      <c r="UTL36" s="273" t="e">
        <f t="shared" ref="UTL36" si="14714">+CONCATENATE(UTM36,UTO36)</f>
        <v>#REF!</v>
      </c>
      <c r="UTM36" s="273" t="e">
        <f t="shared" ref="UTM36" si="14715">+CONCATENATE(UTN36,UTP36)</f>
        <v>#REF!</v>
      </c>
      <c r="UTN36" s="273" t="e">
        <f t="shared" ref="UTN36" si="14716">+CONCATENATE(UTO36,UTQ36)</f>
        <v>#REF!</v>
      </c>
      <c r="UTO36" s="273" t="e">
        <f t="shared" ref="UTO36" si="14717">+CONCATENATE(UTP36,UTR36)</f>
        <v>#REF!</v>
      </c>
      <c r="UTP36" s="273" t="e">
        <f t="shared" ref="UTP36" si="14718">+CONCATENATE(UTQ36,UTS36)</f>
        <v>#REF!</v>
      </c>
      <c r="UTQ36" s="273" t="e">
        <f t="shared" ref="UTQ36" si="14719">+CONCATENATE(UTR36,UTT36)</f>
        <v>#REF!</v>
      </c>
      <c r="UTR36" s="273" t="e">
        <f t="shared" ref="UTR36" si="14720">+CONCATENATE(UTS36,UTU36)</f>
        <v>#REF!</v>
      </c>
      <c r="UTS36" s="273" t="e">
        <f t="shared" ref="UTS36" si="14721">+CONCATENATE(UTT36,UTV36)</f>
        <v>#REF!</v>
      </c>
      <c r="UTT36" s="273" t="e">
        <f t="shared" ref="UTT36" si="14722">+CONCATENATE(UTU36,UTW36)</f>
        <v>#REF!</v>
      </c>
      <c r="UTU36" s="273" t="e">
        <f t="shared" ref="UTU36" si="14723">+CONCATENATE(UTV36,UTX36)</f>
        <v>#REF!</v>
      </c>
      <c r="UTV36" s="273" t="e">
        <f t="shared" ref="UTV36" si="14724">+CONCATENATE(UTW36,UTY36)</f>
        <v>#REF!</v>
      </c>
      <c r="UTW36" s="273" t="e">
        <f t="shared" ref="UTW36" si="14725">+CONCATENATE(UTX36,UTZ36)</f>
        <v>#REF!</v>
      </c>
      <c r="UTX36" s="273" t="e">
        <f t="shared" ref="UTX36" si="14726">+CONCATENATE(UTY36,UUA36)</f>
        <v>#REF!</v>
      </c>
      <c r="UTY36" s="273" t="e">
        <f t="shared" ref="UTY36" si="14727">+CONCATENATE(UTZ36,UUB36)</f>
        <v>#REF!</v>
      </c>
      <c r="UTZ36" s="273" t="e">
        <f t="shared" ref="UTZ36" si="14728">+CONCATENATE(UUA36,UUC36)</f>
        <v>#REF!</v>
      </c>
      <c r="UUA36" s="273" t="e">
        <f t="shared" ref="UUA36" si="14729">+CONCATENATE(UUB36,UUD36)</f>
        <v>#REF!</v>
      </c>
      <c r="UUB36" s="273" t="e">
        <f t="shared" ref="UUB36" si="14730">+CONCATENATE(UUC36,UUE36)</f>
        <v>#REF!</v>
      </c>
      <c r="UUC36" s="273" t="e">
        <f t="shared" ref="UUC36" si="14731">+CONCATENATE(UUD36,UUF36)</f>
        <v>#REF!</v>
      </c>
      <c r="UUD36" s="273" t="e">
        <f t="shared" ref="UUD36" si="14732">+CONCATENATE(UUE36,UUG36)</f>
        <v>#REF!</v>
      </c>
      <c r="UUE36" s="273" t="e">
        <f t="shared" ref="UUE36" si="14733">+CONCATENATE(UUF36,UUH36)</f>
        <v>#REF!</v>
      </c>
      <c r="UUF36" s="273" t="e">
        <f t="shared" ref="UUF36" si="14734">+CONCATENATE(UUG36,UUI36)</f>
        <v>#REF!</v>
      </c>
      <c r="UUG36" s="273" t="e">
        <f t="shared" ref="UUG36" si="14735">+CONCATENATE(UUH36,UUJ36)</f>
        <v>#REF!</v>
      </c>
      <c r="UUH36" s="273" t="e">
        <f t="shared" ref="UUH36" si="14736">+CONCATENATE(UUI36,UUK36)</f>
        <v>#REF!</v>
      </c>
      <c r="UUI36" s="273" t="e">
        <f t="shared" ref="UUI36" si="14737">+CONCATENATE(UUJ36,UUL36)</f>
        <v>#REF!</v>
      </c>
      <c r="UUJ36" s="273" t="e">
        <f t="shared" ref="UUJ36" si="14738">+CONCATENATE(UUK36,UUM36)</f>
        <v>#REF!</v>
      </c>
      <c r="UUK36" s="273" t="e">
        <f t="shared" ref="UUK36" si="14739">+CONCATENATE(UUL36,UUN36)</f>
        <v>#REF!</v>
      </c>
      <c r="UUL36" s="273" t="e">
        <f t="shared" ref="UUL36" si="14740">+CONCATENATE(UUM36,UUO36)</f>
        <v>#REF!</v>
      </c>
      <c r="UUM36" s="273" t="e">
        <f t="shared" ref="UUM36" si="14741">+CONCATENATE(UUN36,UUP36)</f>
        <v>#REF!</v>
      </c>
      <c r="UUN36" s="273" t="e">
        <f t="shared" ref="UUN36" si="14742">+CONCATENATE(UUO36,UUQ36)</f>
        <v>#REF!</v>
      </c>
      <c r="UUO36" s="273" t="e">
        <f t="shared" ref="UUO36" si="14743">+CONCATENATE(UUP36,UUR36)</f>
        <v>#REF!</v>
      </c>
      <c r="UUP36" s="273" t="e">
        <f t="shared" ref="UUP36" si="14744">+CONCATENATE(UUQ36,UUS36)</f>
        <v>#REF!</v>
      </c>
      <c r="UUQ36" s="273" t="e">
        <f t="shared" ref="UUQ36" si="14745">+CONCATENATE(UUR36,UUT36)</f>
        <v>#REF!</v>
      </c>
      <c r="UUR36" s="273" t="e">
        <f t="shared" ref="UUR36" si="14746">+CONCATENATE(UUS36,UUU36)</f>
        <v>#REF!</v>
      </c>
      <c r="UUS36" s="273" t="e">
        <f t="shared" ref="UUS36" si="14747">+CONCATENATE(UUT36,UUV36)</f>
        <v>#REF!</v>
      </c>
      <c r="UUT36" s="273" t="e">
        <f t="shared" ref="UUT36" si="14748">+CONCATENATE(UUU36,UUW36)</f>
        <v>#REF!</v>
      </c>
      <c r="UUU36" s="273" t="e">
        <f t="shared" ref="UUU36" si="14749">+CONCATENATE(UUV36,UUX36)</f>
        <v>#REF!</v>
      </c>
      <c r="UUV36" s="273" t="e">
        <f t="shared" ref="UUV36" si="14750">+CONCATENATE(UUW36,UUY36)</f>
        <v>#REF!</v>
      </c>
      <c r="UUW36" s="273" t="e">
        <f t="shared" ref="UUW36" si="14751">+CONCATENATE(UUX36,UUZ36)</f>
        <v>#REF!</v>
      </c>
      <c r="UUX36" s="273" t="e">
        <f t="shared" ref="UUX36" si="14752">+CONCATENATE(UUY36,UVA36)</f>
        <v>#REF!</v>
      </c>
      <c r="UUY36" s="273" t="e">
        <f t="shared" ref="UUY36" si="14753">+CONCATENATE(UUZ36,UVB36)</f>
        <v>#REF!</v>
      </c>
      <c r="UUZ36" s="273" t="e">
        <f t="shared" ref="UUZ36" si="14754">+CONCATENATE(UVA36,UVC36)</f>
        <v>#REF!</v>
      </c>
      <c r="UVA36" s="273" t="e">
        <f t="shared" ref="UVA36" si="14755">+CONCATENATE(UVB36,UVD36)</f>
        <v>#REF!</v>
      </c>
      <c r="UVB36" s="273" t="e">
        <f t="shared" ref="UVB36" si="14756">+CONCATENATE(UVC36,UVE36)</f>
        <v>#REF!</v>
      </c>
      <c r="UVC36" s="273" t="e">
        <f t="shared" ref="UVC36" si="14757">+CONCATENATE(UVD36,UVF36)</f>
        <v>#REF!</v>
      </c>
      <c r="UVD36" s="273" t="e">
        <f t="shared" ref="UVD36" si="14758">+CONCATENATE(UVE36,UVG36)</f>
        <v>#REF!</v>
      </c>
      <c r="UVE36" s="273" t="e">
        <f t="shared" ref="UVE36" si="14759">+CONCATENATE(UVF36,UVH36)</f>
        <v>#REF!</v>
      </c>
      <c r="UVF36" s="273" t="e">
        <f t="shared" ref="UVF36" si="14760">+CONCATENATE(UVG36,UVI36)</f>
        <v>#REF!</v>
      </c>
      <c r="UVG36" s="273" t="e">
        <f t="shared" ref="UVG36" si="14761">+CONCATENATE(UVH36,UVJ36)</f>
        <v>#REF!</v>
      </c>
      <c r="UVH36" s="273" t="e">
        <f t="shared" ref="UVH36" si="14762">+CONCATENATE(UVI36,UVK36)</f>
        <v>#REF!</v>
      </c>
      <c r="UVI36" s="273" t="e">
        <f t="shared" ref="UVI36" si="14763">+CONCATENATE(UVJ36,UVL36)</f>
        <v>#REF!</v>
      </c>
      <c r="UVJ36" s="273" t="e">
        <f t="shared" ref="UVJ36" si="14764">+CONCATENATE(UVK36,UVM36)</f>
        <v>#REF!</v>
      </c>
      <c r="UVK36" s="273" t="e">
        <f t="shared" ref="UVK36" si="14765">+CONCATENATE(UVL36,UVN36)</f>
        <v>#REF!</v>
      </c>
      <c r="UVL36" s="273" t="e">
        <f t="shared" ref="UVL36" si="14766">+CONCATENATE(UVM36,UVO36)</f>
        <v>#REF!</v>
      </c>
      <c r="UVM36" s="273" t="e">
        <f t="shared" ref="UVM36" si="14767">+CONCATENATE(UVN36,UVP36)</f>
        <v>#REF!</v>
      </c>
      <c r="UVN36" s="273" t="e">
        <f t="shared" ref="UVN36" si="14768">+CONCATENATE(UVO36,UVQ36)</f>
        <v>#REF!</v>
      </c>
      <c r="UVO36" s="273" t="e">
        <f t="shared" ref="UVO36" si="14769">+CONCATENATE(UVP36,UVR36)</f>
        <v>#REF!</v>
      </c>
      <c r="UVP36" s="273" t="e">
        <f t="shared" ref="UVP36" si="14770">+CONCATENATE(UVQ36,UVS36)</f>
        <v>#REF!</v>
      </c>
      <c r="UVQ36" s="273" t="e">
        <f t="shared" ref="UVQ36" si="14771">+CONCATENATE(UVR36,UVT36)</f>
        <v>#REF!</v>
      </c>
      <c r="UVR36" s="273" t="e">
        <f t="shared" ref="UVR36" si="14772">+CONCATENATE(UVS36,UVU36)</f>
        <v>#REF!</v>
      </c>
      <c r="UVS36" s="273" t="e">
        <f t="shared" ref="UVS36" si="14773">+CONCATENATE(UVT36,UVV36)</f>
        <v>#REF!</v>
      </c>
      <c r="UVT36" s="273" t="e">
        <f t="shared" ref="UVT36" si="14774">+CONCATENATE(UVU36,UVW36)</f>
        <v>#REF!</v>
      </c>
      <c r="UVU36" s="273" t="e">
        <f t="shared" ref="UVU36" si="14775">+CONCATENATE(UVV36,UVX36)</f>
        <v>#REF!</v>
      </c>
      <c r="UVV36" s="273" t="e">
        <f t="shared" ref="UVV36" si="14776">+CONCATENATE(UVW36,UVY36)</f>
        <v>#REF!</v>
      </c>
      <c r="UVW36" s="273" t="e">
        <f t="shared" ref="UVW36" si="14777">+CONCATENATE(UVX36,UVZ36)</f>
        <v>#REF!</v>
      </c>
      <c r="UVX36" s="273" t="e">
        <f t="shared" ref="UVX36" si="14778">+CONCATENATE(UVY36,UWA36)</f>
        <v>#REF!</v>
      </c>
      <c r="UVY36" s="273" t="e">
        <f t="shared" ref="UVY36" si="14779">+CONCATENATE(UVZ36,UWB36)</f>
        <v>#REF!</v>
      </c>
      <c r="UVZ36" s="273" t="e">
        <f t="shared" ref="UVZ36" si="14780">+CONCATENATE(UWA36,UWC36)</f>
        <v>#REF!</v>
      </c>
      <c r="UWA36" s="273" t="e">
        <f t="shared" ref="UWA36" si="14781">+CONCATENATE(UWB36,UWD36)</f>
        <v>#REF!</v>
      </c>
      <c r="UWB36" s="273" t="e">
        <f t="shared" ref="UWB36" si="14782">+CONCATENATE(UWC36,UWE36)</f>
        <v>#REF!</v>
      </c>
      <c r="UWC36" s="273" t="e">
        <f t="shared" ref="UWC36" si="14783">+CONCATENATE(UWD36,UWF36)</f>
        <v>#REF!</v>
      </c>
      <c r="UWD36" s="273" t="e">
        <f t="shared" ref="UWD36" si="14784">+CONCATENATE(UWE36,UWG36)</f>
        <v>#REF!</v>
      </c>
      <c r="UWE36" s="273" t="e">
        <f t="shared" ref="UWE36" si="14785">+CONCATENATE(UWF36,UWH36)</f>
        <v>#REF!</v>
      </c>
      <c r="UWF36" s="273" t="e">
        <f t="shared" ref="UWF36" si="14786">+CONCATENATE(UWG36,UWI36)</f>
        <v>#REF!</v>
      </c>
      <c r="UWG36" s="273" t="e">
        <f t="shared" ref="UWG36" si="14787">+CONCATENATE(UWH36,UWJ36)</f>
        <v>#REF!</v>
      </c>
      <c r="UWH36" s="273" t="e">
        <f t="shared" ref="UWH36" si="14788">+CONCATENATE(UWI36,UWK36)</f>
        <v>#REF!</v>
      </c>
      <c r="UWI36" s="273" t="e">
        <f t="shared" ref="UWI36" si="14789">+CONCATENATE(UWJ36,UWL36)</f>
        <v>#REF!</v>
      </c>
      <c r="UWJ36" s="273" t="e">
        <f t="shared" ref="UWJ36" si="14790">+CONCATENATE(UWK36,UWM36)</f>
        <v>#REF!</v>
      </c>
      <c r="UWK36" s="273" t="e">
        <f t="shared" ref="UWK36" si="14791">+CONCATENATE(UWL36,UWN36)</f>
        <v>#REF!</v>
      </c>
      <c r="UWL36" s="273" t="e">
        <f t="shared" ref="UWL36" si="14792">+CONCATENATE(UWM36,UWO36)</f>
        <v>#REF!</v>
      </c>
      <c r="UWM36" s="273" t="e">
        <f t="shared" ref="UWM36" si="14793">+CONCATENATE(UWN36,UWP36)</f>
        <v>#REF!</v>
      </c>
      <c r="UWN36" s="273" t="e">
        <f t="shared" ref="UWN36" si="14794">+CONCATENATE(UWO36,UWQ36)</f>
        <v>#REF!</v>
      </c>
      <c r="UWO36" s="273" t="e">
        <f t="shared" ref="UWO36" si="14795">+CONCATENATE(UWP36,UWR36)</f>
        <v>#REF!</v>
      </c>
      <c r="UWP36" s="273" t="e">
        <f t="shared" ref="UWP36" si="14796">+CONCATENATE(UWQ36,UWS36)</f>
        <v>#REF!</v>
      </c>
      <c r="UWQ36" s="273" t="e">
        <f t="shared" ref="UWQ36" si="14797">+CONCATENATE(UWR36,UWT36)</f>
        <v>#REF!</v>
      </c>
      <c r="UWR36" s="273" t="e">
        <f t="shared" ref="UWR36" si="14798">+CONCATENATE(UWS36,UWU36)</f>
        <v>#REF!</v>
      </c>
      <c r="UWS36" s="273" t="e">
        <f t="shared" ref="UWS36" si="14799">+CONCATENATE(UWT36,UWV36)</f>
        <v>#REF!</v>
      </c>
      <c r="UWT36" s="273" t="e">
        <f t="shared" ref="UWT36" si="14800">+CONCATENATE(UWU36,UWW36)</f>
        <v>#REF!</v>
      </c>
      <c r="UWU36" s="273" t="e">
        <f t="shared" ref="UWU36" si="14801">+CONCATENATE(UWV36,UWX36)</f>
        <v>#REF!</v>
      </c>
      <c r="UWV36" s="273" t="e">
        <f t="shared" ref="UWV36" si="14802">+CONCATENATE(UWW36,UWY36)</f>
        <v>#REF!</v>
      </c>
      <c r="UWW36" s="273" t="e">
        <f t="shared" ref="UWW36" si="14803">+CONCATENATE(UWX36,UWZ36)</f>
        <v>#REF!</v>
      </c>
      <c r="UWX36" s="273" t="e">
        <f t="shared" ref="UWX36" si="14804">+CONCATENATE(UWY36,UXA36)</f>
        <v>#REF!</v>
      </c>
      <c r="UWY36" s="273" t="e">
        <f t="shared" ref="UWY36" si="14805">+CONCATENATE(UWZ36,UXB36)</f>
        <v>#REF!</v>
      </c>
      <c r="UWZ36" s="273" t="e">
        <f t="shared" ref="UWZ36" si="14806">+CONCATENATE(UXA36,UXC36)</f>
        <v>#REF!</v>
      </c>
      <c r="UXA36" s="273" t="e">
        <f t="shared" ref="UXA36" si="14807">+CONCATENATE(UXB36,UXD36)</f>
        <v>#REF!</v>
      </c>
      <c r="UXB36" s="273" t="e">
        <f t="shared" ref="UXB36" si="14808">+CONCATENATE(UXC36,UXE36)</f>
        <v>#REF!</v>
      </c>
      <c r="UXC36" s="273" t="e">
        <f t="shared" ref="UXC36" si="14809">+CONCATENATE(UXD36,UXF36)</f>
        <v>#REF!</v>
      </c>
      <c r="UXD36" s="273" t="e">
        <f t="shared" ref="UXD36" si="14810">+CONCATENATE(UXE36,UXG36)</f>
        <v>#REF!</v>
      </c>
      <c r="UXE36" s="273" t="e">
        <f t="shared" ref="UXE36" si="14811">+CONCATENATE(UXF36,UXH36)</f>
        <v>#REF!</v>
      </c>
      <c r="UXF36" s="273" t="e">
        <f t="shared" ref="UXF36" si="14812">+CONCATENATE(UXG36,UXI36)</f>
        <v>#REF!</v>
      </c>
      <c r="UXG36" s="273" t="e">
        <f t="shared" ref="UXG36" si="14813">+CONCATENATE(UXH36,UXJ36)</f>
        <v>#REF!</v>
      </c>
      <c r="UXH36" s="273" t="e">
        <f t="shared" ref="UXH36" si="14814">+CONCATENATE(UXI36,UXK36)</f>
        <v>#REF!</v>
      </c>
      <c r="UXI36" s="273" t="e">
        <f t="shared" ref="UXI36" si="14815">+CONCATENATE(UXJ36,UXL36)</f>
        <v>#REF!</v>
      </c>
      <c r="UXJ36" s="273" t="e">
        <f t="shared" ref="UXJ36" si="14816">+CONCATENATE(UXK36,UXM36)</f>
        <v>#REF!</v>
      </c>
      <c r="UXK36" s="273" t="e">
        <f t="shared" ref="UXK36" si="14817">+CONCATENATE(UXL36,UXN36)</f>
        <v>#REF!</v>
      </c>
      <c r="UXL36" s="273" t="e">
        <f t="shared" ref="UXL36" si="14818">+CONCATENATE(UXM36,UXO36)</f>
        <v>#REF!</v>
      </c>
      <c r="UXM36" s="273" t="e">
        <f t="shared" ref="UXM36" si="14819">+CONCATENATE(UXN36,UXP36)</f>
        <v>#REF!</v>
      </c>
      <c r="UXN36" s="273" t="e">
        <f t="shared" ref="UXN36" si="14820">+CONCATENATE(UXO36,UXQ36)</f>
        <v>#REF!</v>
      </c>
      <c r="UXO36" s="273" t="e">
        <f t="shared" ref="UXO36" si="14821">+CONCATENATE(UXP36,UXR36)</f>
        <v>#REF!</v>
      </c>
      <c r="UXP36" s="273" t="e">
        <f t="shared" ref="UXP36" si="14822">+CONCATENATE(UXQ36,UXS36)</f>
        <v>#REF!</v>
      </c>
      <c r="UXQ36" s="273" t="e">
        <f t="shared" ref="UXQ36" si="14823">+CONCATENATE(UXR36,UXT36)</f>
        <v>#REF!</v>
      </c>
      <c r="UXR36" s="273" t="e">
        <f t="shared" ref="UXR36" si="14824">+CONCATENATE(UXS36,UXU36)</f>
        <v>#REF!</v>
      </c>
      <c r="UXS36" s="273" t="e">
        <f t="shared" ref="UXS36" si="14825">+CONCATENATE(UXT36,UXV36)</f>
        <v>#REF!</v>
      </c>
      <c r="UXT36" s="273" t="e">
        <f t="shared" ref="UXT36" si="14826">+CONCATENATE(UXU36,UXW36)</f>
        <v>#REF!</v>
      </c>
      <c r="UXU36" s="273" t="e">
        <f t="shared" ref="UXU36" si="14827">+CONCATENATE(UXV36,UXX36)</f>
        <v>#REF!</v>
      </c>
      <c r="UXV36" s="273" t="e">
        <f t="shared" ref="UXV36" si="14828">+CONCATENATE(UXW36,UXY36)</f>
        <v>#REF!</v>
      </c>
      <c r="UXW36" s="273" t="e">
        <f t="shared" ref="UXW36" si="14829">+CONCATENATE(UXX36,UXZ36)</f>
        <v>#REF!</v>
      </c>
      <c r="UXX36" s="273" t="e">
        <f t="shared" ref="UXX36" si="14830">+CONCATENATE(UXY36,UYA36)</f>
        <v>#REF!</v>
      </c>
      <c r="UXY36" s="273" t="e">
        <f t="shared" ref="UXY36" si="14831">+CONCATENATE(UXZ36,UYB36)</f>
        <v>#REF!</v>
      </c>
      <c r="UXZ36" s="273" t="e">
        <f t="shared" ref="UXZ36" si="14832">+CONCATENATE(UYA36,UYC36)</f>
        <v>#REF!</v>
      </c>
      <c r="UYA36" s="273" t="e">
        <f t="shared" ref="UYA36" si="14833">+CONCATENATE(UYB36,UYD36)</f>
        <v>#REF!</v>
      </c>
      <c r="UYB36" s="273" t="e">
        <f t="shared" ref="UYB36" si="14834">+CONCATENATE(UYC36,UYE36)</f>
        <v>#REF!</v>
      </c>
      <c r="UYC36" s="273" t="e">
        <f t="shared" ref="UYC36" si="14835">+CONCATENATE(UYD36,UYF36)</f>
        <v>#REF!</v>
      </c>
      <c r="UYD36" s="273" t="e">
        <f t="shared" ref="UYD36" si="14836">+CONCATENATE(UYE36,UYG36)</f>
        <v>#REF!</v>
      </c>
      <c r="UYE36" s="273" t="e">
        <f t="shared" ref="UYE36" si="14837">+CONCATENATE(UYF36,UYH36)</f>
        <v>#REF!</v>
      </c>
      <c r="UYF36" s="273" t="e">
        <f t="shared" ref="UYF36" si="14838">+CONCATENATE(UYG36,UYI36)</f>
        <v>#REF!</v>
      </c>
      <c r="UYG36" s="273" t="e">
        <f t="shared" ref="UYG36" si="14839">+CONCATENATE(UYH36,UYJ36)</f>
        <v>#REF!</v>
      </c>
      <c r="UYH36" s="273" t="e">
        <f t="shared" ref="UYH36" si="14840">+CONCATENATE(UYI36,UYK36)</f>
        <v>#REF!</v>
      </c>
      <c r="UYI36" s="273" t="e">
        <f t="shared" ref="UYI36" si="14841">+CONCATENATE(UYJ36,UYL36)</f>
        <v>#REF!</v>
      </c>
      <c r="UYJ36" s="273" t="e">
        <f t="shared" ref="UYJ36" si="14842">+CONCATENATE(UYK36,UYM36)</f>
        <v>#REF!</v>
      </c>
      <c r="UYK36" s="273" t="e">
        <f t="shared" ref="UYK36" si="14843">+CONCATENATE(UYL36,UYN36)</f>
        <v>#REF!</v>
      </c>
      <c r="UYL36" s="273" t="e">
        <f t="shared" ref="UYL36" si="14844">+CONCATENATE(UYM36,UYO36)</f>
        <v>#REF!</v>
      </c>
      <c r="UYM36" s="273" t="e">
        <f t="shared" ref="UYM36" si="14845">+CONCATENATE(UYN36,UYP36)</f>
        <v>#REF!</v>
      </c>
      <c r="UYN36" s="273" t="e">
        <f t="shared" ref="UYN36" si="14846">+CONCATENATE(UYO36,UYQ36)</f>
        <v>#REF!</v>
      </c>
      <c r="UYO36" s="273" t="e">
        <f t="shared" ref="UYO36" si="14847">+CONCATENATE(UYP36,UYR36)</f>
        <v>#REF!</v>
      </c>
      <c r="UYP36" s="273" t="e">
        <f t="shared" ref="UYP36" si="14848">+CONCATENATE(UYQ36,UYS36)</f>
        <v>#REF!</v>
      </c>
      <c r="UYQ36" s="273" t="e">
        <f t="shared" ref="UYQ36" si="14849">+CONCATENATE(UYR36,UYT36)</f>
        <v>#REF!</v>
      </c>
      <c r="UYR36" s="273" t="e">
        <f t="shared" ref="UYR36" si="14850">+CONCATENATE(UYS36,UYU36)</f>
        <v>#REF!</v>
      </c>
      <c r="UYS36" s="273" t="e">
        <f t="shared" ref="UYS36" si="14851">+CONCATENATE(UYT36,UYV36)</f>
        <v>#REF!</v>
      </c>
      <c r="UYT36" s="273" t="e">
        <f t="shared" ref="UYT36" si="14852">+CONCATENATE(UYU36,UYW36)</f>
        <v>#REF!</v>
      </c>
      <c r="UYU36" s="273" t="e">
        <f t="shared" ref="UYU36" si="14853">+CONCATENATE(UYV36,UYX36)</f>
        <v>#REF!</v>
      </c>
      <c r="UYV36" s="273" t="e">
        <f t="shared" ref="UYV36" si="14854">+CONCATENATE(UYW36,UYY36)</f>
        <v>#REF!</v>
      </c>
      <c r="UYW36" s="273" t="e">
        <f t="shared" ref="UYW36" si="14855">+CONCATENATE(UYX36,UYZ36)</f>
        <v>#REF!</v>
      </c>
      <c r="UYX36" s="273" t="e">
        <f t="shared" ref="UYX36" si="14856">+CONCATENATE(UYY36,UZA36)</f>
        <v>#REF!</v>
      </c>
      <c r="UYY36" s="273" t="e">
        <f t="shared" ref="UYY36" si="14857">+CONCATENATE(UYZ36,UZB36)</f>
        <v>#REF!</v>
      </c>
      <c r="UYZ36" s="273" t="e">
        <f t="shared" ref="UYZ36" si="14858">+CONCATENATE(UZA36,UZC36)</f>
        <v>#REF!</v>
      </c>
      <c r="UZA36" s="273" t="e">
        <f t="shared" ref="UZA36" si="14859">+CONCATENATE(UZB36,UZD36)</f>
        <v>#REF!</v>
      </c>
      <c r="UZB36" s="273" t="e">
        <f t="shared" ref="UZB36" si="14860">+CONCATENATE(UZC36,UZE36)</f>
        <v>#REF!</v>
      </c>
      <c r="UZC36" s="273" t="e">
        <f t="shared" ref="UZC36" si="14861">+CONCATENATE(UZD36,UZF36)</f>
        <v>#REF!</v>
      </c>
      <c r="UZD36" s="273" t="e">
        <f t="shared" ref="UZD36" si="14862">+CONCATENATE(UZE36,UZG36)</f>
        <v>#REF!</v>
      </c>
      <c r="UZE36" s="273" t="e">
        <f t="shared" ref="UZE36" si="14863">+CONCATENATE(UZF36,UZH36)</f>
        <v>#REF!</v>
      </c>
      <c r="UZF36" s="273" t="e">
        <f t="shared" ref="UZF36" si="14864">+CONCATENATE(UZG36,UZI36)</f>
        <v>#REF!</v>
      </c>
      <c r="UZG36" s="273" t="e">
        <f t="shared" ref="UZG36" si="14865">+CONCATENATE(UZH36,UZJ36)</f>
        <v>#REF!</v>
      </c>
      <c r="UZH36" s="273" t="e">
        <f t="shared" ref="UZH36" si="14866">+CONCATENATE(UZI36,UZK36)</f>
        <v>#REF!</v>
      </c>
      <c r="UZI36" s="273" t="e">
        <f t="shared" ref="UZI36" si="14867">+CONCATENATE(UZJ36,UZL36)</f>
        <v>#REF!</v>
      </c>
      <c r="UZJ36" s="273" t="e">
        <f t="shared" ref="UZJ36" si="14868">+CONCATENATE(UZK36,UZM36)</f>
        <v>#REF!</v>
      </c>
      <c r="UZK36" s="273" t="e">
        <f t="shared" ref="UZK36" si="14869">+CONCATENATE(UZL36,UZN36)</f>
        <v>#REF!</v>
      </c>
      <c r="UZL36" s="273" t="e">
        <f t="shared" ref="UZL36" si="14870">+CONCATENATE(UZM36,UZO36)</f>
        <v>#REF!</v>
      </c>
      <c r="UZM36" s="273" t="e">
        <f t="shared" ref="UZM36" si="14871">+CONCATENATE(UZN36,UZP36)</f>
        <v>#REF!</v>
      </c>
      <c r="UZN36" s="273" t="e">
        <f t="shared" ref="UZN36" si="14872">+CONCATENATE(UZO36,UZQ36)</f>
        <v>#REF!</v>
      </c>
      <c r="UZO36" s="273" t="e">
        <f t="shared" ref="UZO36" si="14873">+CONCATENATE(UZP36,UZR36)</f>
        <v>#REF!</v>
      </c>
      <c r="UZP36" s="273" t="e">
        <f t="shared" ref="UZP36" si="14874">+CONCATENATE(UZQ36,UZS36)</f>
        <v>#REF!</v>
      </c>
      <c r="UZQ36" s="273" t="e">
        <f t="shared" ref="UZQ36" si="14875">+CONCATENATE(UZR36,UZT36)</f>
        <v>#REF!</v>
      </c>
      <c r="UZR36" s="273" t="e">
        <f t="shared" ref="UZR36" si="14876">+CONCATENATE(UZS36,UZU36)</f>
        <v>#REF!</v>
      </c>
      <c r="UZS36" s="273" t="e">
        <f t="shared" ref="UZS36" si="14877">+CONCATENATE(UZT36,UZV36)</f>
        <v>#REF!</v>
      </c>
      <c r="UZT36" s="273" t="e">
        <f t="shared" ref="UZT36" si="14878">+CONCATENATE(UZU36,UZW36)</f>
        <v>#REF!</v>
      </c>
      <c r="UZU36" s="273" t="e">
        <f t="shared" ref="UZU36" si="14879">+CONCATENATE(UZV36,UZX36)</f>
        <v>#REF!</v>
      </c>
      <c r="UZV36" s="273" t="e">
        <f t="shared" ref="UZV36" si="14880">+CONCATENATE(UZW36,UZY36)</f>
        <v>#REF!</v>
      </c>
      <c r="UZW36" s="273" t="e">
        <f t="shared" ref="UZW36" si="14881">+CONCATENATE(UZX36,UZZ36)</f>
        <v>#REF!</v>
      </c>
      <c r="UZX36" s="273" t="e">
        <f t="shared" ref="UZX36" si="14882">+CONCATENATE(UZY36,VAA36)</f>
        <v>#REF!</v>
      </c>
      <c r="UZY36" s="273" t="e">
        <f t="shared" ref="UZY36" si="14883">+CONCATENATE(UZZ36,VAB36)</f>
        <v>#REF!</v>
      </c>
      <c r="UZZ36" s="273" t="e">
        <f t="shared" ref="UZZ36" si="14884">+CONCATENATE(VAA36,VAC36)</f>
        <v>#REF!</v>
      </c>
      <c r="VAA36" s="273" t="e">
        <f t="shared" ref="VAA36" si="14885">+CONCATENATE(VAB36,VAD36)</f>
        <v>#REF!</v>
      </c>
      <c r="VAB36" s="273" t="e">
        <f t="shared" ref="VAB36" si="14886">+CONCATENATE(VAC36,VAE36)</f>
        <v>#REF!</v>
      </c>
      <c r="VAC36" s="273" t="e">
        <f t="shared" ref="VAC36" si="14887">+CONCATENATE(VAD36,VAF36)</f>
        <v>#REF!</v>
      </c>
      <c r="VAD36" s="273" t="e">
        <f t="shared" ref="VAD36" si="14888">+CONCATENATE(VAE36,VAG36)</f>
        <v>#REF!</v>
      </c>
      <c r="VAE36" s="273" t="e">
        <f t="shared" ref="VAE36" si="14889">+CONCATENATE(VAF36,VAH36)</f>
        <v>#REF!</v>
      </c>
      <c r="VAF36" s="273" t="e">
        <f t="shared" ref="VAF36" si="14890">+CONCATENATE(VAG36,VAI36)</f>
        <v>#REF!</v>
      </c>
      <c r="VAG36" s="273" t="e">
        <f t="shared" ref="VAG36" si="14891">+CONCATENATE(VAH36,VAJ36)</f>
        <v>#REF!</v>
      </c>
      <c r="VAH36" s="273" t="e">
        <f t="shared" ref="VAH36" si="14892">+CONCATENATE(VAI36,VAK36)</f>
        <v>#REF!</v>
      </c>
      <c r="VAI36" s="273" t="e">
        <f t="shared" ref="VAI36" si="14893">+CONCATENATE(VAJ36,VAL36)</f>
        <v>#REF!</v>
      </c>
      <c r="VAJ36" s="273" t="e">
        <f t="shared" ref="VAJ36" si="14894">+CONCATENATE(VAK36,VAM36)</f>
        <v>#REF!</v>
      </c>
      <c r="VAK36" s="273" t="e">
        <f t="shared" ref="VAK36" si="14895">+CONCATENATE(VAL36,VAN36)</f>
        <v>#REF!</v>
      </c>
      <c r="VAL36" s="273" t="e">
        <f t="shared" ref="VAL36" si="14896">+CONCATENATE(VAM36,VAO36)</f>
        <v>#REF!</v>
      </c>
      <c r="VAM36" s="273" t="e">
        <f t="shared" ref="VAM36" si="14897">+CONCATENATE(VAN36,VAP36)</f>
        <v>#REF!</v>
      </c>
      <c r="VAN36" s="273" t="e">
        <f t="shared" ref="VAN36" si="14898">+CONCATENATE(VAO36,VAQ36)</f>
        <v>#REF!</v>
      </c>
      <c r="VAO36" s="273" t="e">
        <f t="shared" ref="VAO36" si="14899">+CONCATENATE(VAP36,VAR36)</f>
        <v>#REF!</v>
      </c>
      <c r="VAP36" s="273" t="e">
        <f t="shared" ref="VAP36" si="14900">+CONCATENATE(VAQ36,VAS36)</f>
        <v>#REF!</v>
      </c>
      <c r="VAQ36" s="273" t="e">
        <f t="shared" ref="VAQ36" si="14901">+CONCATENATE(VAR36,VAT36)</f>
        <v>#REF!</v>
      </c>
      <c r="VAR36" s="273" t="e">
        <f t="shared" ref="VAR36" si="14902">+CONCATENATE(VAS36,VAU36)</f>
        <v>#REF!</v>
      </c>
      <c r="VAS36" s="273" t="e">
        <f t="shared" ref="VAS36" si="14903">+CONCATENATE(VAT36,VAV36)</f>
        <v>#REF!</v>
      </c>
      <c r="VAT36" s="273" t="e">
        <f t="shared" ref="VAT36" si="14904">+CONCATENATE(VAU36,VAW36)</f>
        <v>#REF!</v>
      </c>
      <c r="VAU36" s="273" t="e">
        <f t="shared" ref="VAU36" si="14905">+CONCATENATE(VAV36,VAX36)</f>
        <v>#REF!</v>
      </c>
      <c r="VAV36" s="273" t="e">
        <f t="shared" ref="VAV36" si="14906">+CONCATENATE(VAW36,VAY36)</f>
        <v>#REF!</v>
      </c>
      <c r="VAW36" s="273" t="e">
        <f t="shared" ref="VAW36" si="14907">+CONCATENATE(VAX36,VAZ36)</f>
        <v>#REF!</v>
      </c>
      <c r="VAX36" s="273" t="e">
        <f t="shared" ref="VAX36" si="14908">+CONCATENATE(VAY36,VBA36)</f>
        <v>#REF!</v>
      </c>
      <c r="VAY36" s="273" t="e">
        <f t="shared" ref="VAY36" si="14909">+CONCATENATE(VAZ36,VBB36)</f>
        <v>#REF!</v>
      </c>
      <c r="VAZ36" s="273" t="e">
        <f t="shared" ref="VAZ36" si="14910">+CONCATENATE(VBA36,VBC36)</f>
        <v>#REF!</v>
      </c>
      <c r="VBA36" s="273" t="e">
        <f t="shared" ref="VBA36" si="14911">+CONCATENATE(VBB36,VBD36)</f>
        <v>#REF!</v>
      </c>
      <c r="VBB36" s="273" t="e">
        <f t="shared" ref="VBB36" si="14912">+CONCATENATE(VBC36,VBE36)</f>
        <v>#REF!</v>
      </c>
      <c r="VBC36" s="273" t="e">
        <f t="shared" ref="VBC36" si="14913">+CONCATENATE(VBD36,VBF36)</f>
        <v>#REF!</v>
      </c>
      <c r="VBD36" s="273" t="e">
        <f t="shared" ref="VBD36" si="14914">+CONCATENATE(VBE36,VBG36)</f>
        <v>#REF!</v>
      </c>
      <c r="VBE36" s="273" t="e">
        <f t="shared" ref="VBE36" si="14915">+CONCATENATE(VBF36,VBH36)</f>
        <v>#REF!</v>
      </c>
      <c r="VBF36" s="273" t="e">
        <f t="shared" ref="VBF36" si="14916">+CONCATENATE(VBG36,VBI36)</f>
        <v>#REF!</v>
      </c>
      <c r="VBG36" s="273" t="e">
        <f t="shared" ref="VBG36" si="14917">+CONCATENATE(VBH36,VBJ36)</f>
        <v>#REF!</v>
      </c>
      <c r="VBH36" s="273" t="e">
        <f t="shared" ref="VBH36" si="14918">+CONCATENATE(VBI36,VBK36)</f>
        <v>#REF!</v>
      </c>
      <c r="VBI36" s="273" t="e">
        <f t="shared" ref="VBI36" si="14919">+CONCATENATE(VBJ36,VBL36)</f>
        <v>#REF!</v>
      </c>
      <c r="VBJ36" s="273" t="e">
        <f t="shared" ref="VBJ36" si="14920">+CONCATENATE(VBK36,VBM36)</f>
        <v>#REF!</v>
      </c>
      <c r="VBK36" s="273" t="e">
        <f t="shared" ref="VBK36" si="14921">+CONCATENATE(VBL36,VBN36)</f>
        <v>#REF!</v>
      </c>
      <c r="VBL36" s="273" t="e">
        <f t="shared" ref="VBL36" si="14922">+CONCATENATE(VBM36,VBO36)</f>
        <v>#REF!</v>
      </c>
      <c r="VBM36" s="273" t="e">
        <f t="shared" ref="VBM36" si="14923">+CONCATENATE(VBN36,VBP36)</f>
        <v>#REF!</v>
      </c>
      <c r="VBN36" s="273" t="e">
        <f t="shared" ref="VBN36" si="14924">+CONCATENATE(VBO36,VBQ36)</f>
        <v>#REF!</v>
      </c>
      <c r="VBO36" s="273" t="e">
        <f t="shared" ref="VBO36" si="14925">+CONCATENATE(VBP36,VBR36)</f>
        <v>#REF!</v>
      </c>
      <c r="VBP36" s="273" t="e">
        <f t="shared" ref="VBP36" si="14926">+CONCATENATE(VBQ36,VBS36)</f>
        <v>#REF!</v>
      </c>
      <c r="VBQ36" s="273" t="e">
        <f t="shared" ref="VBQ36" si="14927">+CONCATENATE(VBR36,VBT36)</f>
        <v>#REF!</v>
      </c>
      <c r="VBR36" s="273" t="e">
        <f t="shared" ref="VBR36" si="14928">+CONCATENATE(VBS36,VBU36)</f>
        <v>#REF!</v>
      </c>
      <c r="VBS36" s="273" t="e">
        <f t="shared" ref="VBS36" si="14929">+CONCATENATE(VBT36,VBV36)</f>
        <v>#REF!</v>
      </c>
      <c r="VBT36" s="273" t="e">
        <f t="shared" ref="VBT36" si="14930">+CONCATENATE(VBU36,VBW36)</f>
        <v>#REF!</v>
      </c>
      <c r="VBU36" s="273" t="e">
        <f t="shared" ref="VBU36" si="14931">+CONCATENATE(VBV36,VBX36)</f>
        <v>#REF!</v>
      </c>
      <c r="VBV36" s="273" t="e">
        <f t="shared" ref="VBV36" si="14932">+CONCATENATE(VBW36,VBY36)</f>
        <v>#REF!</v>
      </c>
      <c r="VBW36" s="273" t="e">
        <f t="shared" ref="VBW36" si="14933">+CONCATENATE(VBX36,VBZ36)</f>
        <v>#REF!</v>
      </c>
      <c r="VBX36" s="273" t="e">
        <f t="shared" ref="VBX36" si="14934">+CONCATENATE(VBY36,VCA36)</f>
        <v>#REF!</v>
      </c>
      <c r="VBY36" s="273" t="e">
        <f t="shared" ref="VBY36" si="14935">+CONCATENATE(VBZ36,VCB36)</f>
        <v>#REF!</v>
      </c>
      <c r="VBZ36" s="273" t="e">
        <f t="shared" ref="VBZ36" si="14936">+CONCATENATE(VCA36,VCC36)</f>
        <v>#REF!</v>
      </c>
      <c r="VCA36" s="273" t="e">
        <f t="shared" ref="VCA36" si="14937">+CONCATENATE(VCB36,VCD36)</f>
        <v>#REF!</v>
      </c>
      <c r="VCB36" s="273" t="e">
        <f t="shared" ref="VCB36" si="14938">+CONCATENATE(VCC36,VCE36)</f>
        <v>#REF!</v>
      </c>
      <c r="VCC36" s="273" t="e">
        <f t="shared" ref="VCC36" si="14939">+CONCATENATE(VCD36,VCF36)</f>
        <v>#REF!</v>
      </c>
      <c r="VCD36" s="273" t="e">
        <f t="shared" ref="VCD36" si="14940">+CONCATENATE(VCE36,VCG36)</f>
        <v>#REF!</v>
      </c>
      <c r="VCE36" s="273" t="e">
        <f t="shared" ref="VCE36" si="14941">+CONCATENATE(VCF36,VCH36)</f>
        <v>#REF!</v>
      </c>
      <c r="VCF36" s="273" t="e">
        <f t="shared" ref="VCF36" si="14942">+CONCATENATE(VCG36,VCI36)</f>
        <v>#REF!</v>
      </c>
      <c r="VCG36" s="273" t="e">
        <f t="shared" ref="VCG36" si="14943">+CONCATENATE(VCH36,VCJ36)</f>
        <v>#REF!</v>
      </c>
      <c r="VCH36" s="273" t="e">
        <f t="shared" ref="VCH36" si="14944">+CONCATENATE(VCI36,VCK36)</f>
        <v>#REF!</v>
      </c>
      <c r="VCI36" s="273" t="e">
        <f t="shared" ref="VCI36" si="14945">+CONCATENATE(VCJ36,VCL36)</f>
        <v>#REF!</v>
      </c>
      <c r="VCJ36" s="273" t="e">
        <f t="shared" ref="VCJ36" si="14946">+CONCATENATE(VCK36,VCM36)</f>
        <v>#REF!</v>
      </c>
      <c r="VCK36" s="273" t="e">
        <f t="shared" ref="VCK36" si="14947">+CONCATENATE(VCL36,VCN36)</f>
        <v>#REF!</v>
      </c>
      <c r="VCL36" s="273" t="e">
        <f t="shared" ref="VCL36" si="14948">+CONCATENATE(VCM36,VCO36)</f>
        <v>#REF!</v>
      </c>
      <c r="VCM36" s="273" t="e">
        <f t="shared" ref="VCM36" si="14949">+CONCATENATE(VCN36,VCP36)</f>
        <v>#REF!</v>
      </c>
      <c r="VCN36" s="273" t="e">
        <f t="shared" ref="VCN36" si="14950">+CONCATENATE(VCO36,VCQ36)</f>
        <v>#REF!</v>
      </c>
      <c r="VCO36" s="273" t="e">
        <f t="shared" ref="VCO36" si="14951">+CONCATENATE(VCP36,VCR36)</f>
        <v>#REF!</v>
      </c>
      <c r="VCP36" s="273" t="e">
        <f t="shared" ref="VCP36" si="14952">+CONCATENATE(VCQ36,VCS36)</f>
        <v>#REF!</v>
      </c>
      <c r="VCQ36" s="273" t="e">
        <f t="shared" ref="VCQ36" si="14953">+CONCATENATE(VCR36,VCT36)</f>
        <v>#REF!</v>
      </c>
      <c r="VCR36" s="273" t="e">
        <f t="shared" ref="VCR36" si="14954">+CONCATENATE(VCS36,VCU36)</f>
        <v>#REF!</v>
      </c>
      <c r="VCS36" s="273" t="e">
        <f t="shared" ref="VCS36" si="14955">+CONCATENATE(VCT36,VCV36)</f>
        <v>#REF!</v>
      </c>
      <c r="VCT36" s="273" t="e">
        <f t="shared" ref="VCT36" si="14956">+CONCATENATE(VCU36,VCW36)</f>
        <v>#REF!</v>
      </c>
      <c r="VCU36" s="273" t="e">
        <f t="shared" ref="VCU36" si="14957">+CONCATENATE(VCV36,VCX36)</f>
        <v>#REF!</v>
      </c>
      <c r="VCV36" s="273" t="e">
        <f t="shared" ref="VCV36" si="14958">+CONCATENATE(VCW36,VCY36)</f>
        <v>#REF!</v>
      </c>
      <c r="VCW36" s="273" t="e">
        <f t="shared" ref="VCW36" si="14959">+CONCATENATE(VCX36,VCZ36)</f>
        <v>#REF!</v>
      </c>
      <c r="VCX36" s="273" t="e">
        <f t="shared" ref="VCX36" si="14960">+CONCATENATE(VCY36,VDA36)</f>
        <v>#REF!</v>
      </c>
      <c r="VCY36" s="273" t="e">
        <f t="shared" ref="VCY36" si="14961">+CONCATENATE(VCZ36,VDB36)</f>
        <v>#REF!</v>
      </c>
      <c r="VCZ36" s="273" t="e">
        <f t="shared" ref="VCZ36" si="14962">+CONCATENATE(VDA36,VDC36)</f>
        <v>#REF!</v>
      </c>
      <c r="VDA36" s="273" t="e">
        <f t="shared" ref="VDA36" si="14963">+CONCATENATE(VDB36,VDD36)</f>
        <v>#REF!</v>
      </c>
      <c r="VDB36" s="273" t="e">
        <f t="shared" ref="VDB36" si="14964">+CONCATENATE(VDC36,VDE36)</f>
        <v>#REF!</v>
      </c>
      <c r="VDC36" s="273" t="e">
        <f t="shared" ref="VDC36" si="14965">+CONCATENATE(VDD36,VDF36)</f>
        <v>#REF!</v>
      </c>
      <c r="VDD36" s="273" t="e">
        <f t="shared" ref="VDD36" si="14966">+CONCATENATE(VDE36,VDG36)</f>
        <v>#REF!</v>
      </c>
      <c r="VDE36" s="273" t="e">
        <f t="shared" ref="VDE36" si="14967">+CONCATENATE(VDF36,VDH36)</f>
        <v>#REF!</v>
      </c>
      <c r="VDF36" s="273" t="e">
        <f t="shared" ref="VDF36" si="14968">+CONCATENATE(VDG36,VDI36)</f>
        <v>#REF!</v>
      </c>
      <c r="VDG36" s="273" t="e">
        <f t="shared" ref="VDG36" si="14969">+CONCATENATE(VDH36,VDJ36)</f>
        <v>#REF!</v>
      </c>
      <c r="VDH36" s="273" t="e">
        <f t="shared" ref="VDH36" si="14970">+CONCATENATE(VDI36,VDK36)</f>
        <v>#REF!</v>
      </c>
      <c r="VDI36" s="273" t="e">
        <f t="shared" ref="VDI36" si="14971">+CONCATENATE(VDJ36,VDL36)</f>
        <v>#REF!</v>
      </c>
      <c r="VDJ36" s="273" t="e">
        <f t="shared" ref="VDJ36" si="14972">+CONCATENATE(VDK36,VDM36)</f>
        <v>#REF!</v>
      </c>
      <c r="VDK36" s="273" t="e">
        <f t="shared" ref="VDK36" si="14973">+CONCATENATE(VDL36,VDN36)</f>
        <v>#REF!</v>
      </c>
      <c r="VDL36" s="273" t="e">
        <f t="shared" ref="VDL36" si="14974">+CONCATENATE(VDM36,VDO36)</f>
        <v>#REF!</v>
      </c>
      <c r="VDM36" s="273" t="e">
        <f t="shared" ref="VDM36" si="14975">+CONCATENATE(VDN36,VDP36)</f>
        <v>#REF!</v>
      </c>
      <c r="VDN36" s="273" t="e">
        <f t="shared" ref="VDN36" si="14976">+CONCATENATE(VDO36,VDQ36)</f>
        <v>#REF!</v>
      </c>
      <c r="VDO36" s="273" t="e">
        <f t="shared" ref="VDO36" si="14977">+CONCATENATE(VDP36,VDR36)</f>
        <v>#REF!</v>
      </c>
      <c r="VDP36" s="273" t="e">
        <f t="shared" ref="VDP36" si="14978">+CONCATENATE(VDQ36,VDS36)</f>
        <v>#REF!</v>
      </c>
      <c r="VDQ36" s="273" t="e">
        <f t="shared" ref="VDQ36" si="14979">+CONCATENATE(VDR36,VDT36)</f>
        <v>#REF!</v>
      </c>
      <c r="VDR36" s="273" t="e">
        <f t="shared" ref="VDR36" si="14980">+CONCATENATE(VDS36,VDU36)</f>
        <v>#REF!</v>
      </c>
      <c r="VDS36" s="273" t="e">
        <f t="shared" ref="VDS36" si="14981">+CONCATENATE(VDT36,VDV36)</f>
        <v>#REF!</v>
      </c>
      <c r="VDT36" s="273" t="e">
        <f t="shared" ref="VDT36" si="14982">+CONCATENATE(VDU36,VDW36)</f>
        <v>#REF!</v>
      </c>
      <c r="VDU36" s="273" t="e">
        <f t="shared" ref="VDU36" si="14983">+CONCATENATE(VDV36,VDX36)</f>
        <v>#REF!</v>
      </c>
      <c r="VDV36" s="273" t="e">
        <f t="shared" ref="VDV36" si="14984">+CONCATENATE(VDW36,VDY36)</f>
        <v>#REF!</v>
      </c>
      <c r="VDW36" s="273" t="e">
        <f t="shared" ref="VDW36" si="14985">+CONCATENATE(VDX36,VDZ36)</f>
        <v>#REF!</v>
      </c>
      <c r="VDX36" s="273" t="e">
        <f t="shared" ref="VDX36" si="14986">+CONCATENATE(VDY36,VEA36)</f>
        <v>#REF!</v>
      </c>
      <c r="VDY36" s="273" t="e">
        <f t="shared" ref="VDY36" si="14987">+CONCATENATE(VDZ36,VEB36)</f>
        <v>#REF!</v>
      </c>
      <c r="VDZ36" s="273" t="e">
        <f t="shared" ref="VDZ36" si="14988">+CONCATENATE(VEA36,VEC36)</f>
        <v>#REF!</v>
      </c>
      <c r="VEA36" s="273" t="e">
        <f t="shared" ref="VEA36" si="14989">+CONCATENATE(VEB36,VED36)</f>
        <v>#REF!</v>
      </c>
      <c r="VEB36" s="273" t="e">
        <f t="shared" ref="VEB36" si="14990">+CONCATENATE(VEC36,VEE36)</f>
        <v>#REF!</v>
      </c>
      <c r="VEC36" s="273" t="e">
        <f t="shared" ref="VEC36" si="14991">+CONCATENATE(VED36,VEF36)</f>
        <v>#REF!</v>
      </c>
      <c r="VED36" s="273" t="e">
        <f t="shared" ref="VED36" si="14992">+CONCATENATE(VEE36,VEG36)</f>
        <v>#REF!</v>
      </c>
      <c r="VEE36" s="273" t="e">
        <f t="shared" ref="VEE36" si="14993">+CONCATENATE(VEF36,VEH36)</f>
        <v>#REF!</v>
      </c>
      <c r="VEF36" s="273" t="e">
        <f t="shared" ref="VEF36" si="14994">+CONCATENATE(VEG36,VEI36)</f>
        <v>#REF!</v>
      </c>
      <c r="VEG36" s="273" t="e">
        <f t="shared" ref="VEG36" si="14995">+CONCATENATE(VEH36,VEJ36)</f>
        <v>#REF!</v>
      </c>
      <c r="VEH36" s="273" t="e">
        <f t="shared" ref="VEH36" si="14996">+CONCATENATE(VEI36,VEK36)</f>
        <v>#REF!</v>
      </c>
      <c r="VEI36" s="273" t="e">
        <f t="shared" ref="VEI36" si="14997">+CONCATENATE(VEJ36,VEL36)</f>
        <v>#REF!</v>
      </c>
      <c r="VEJ36" s="273" t="e">
        <f t="shared" ref="VEJ36" si="14998">+CONCATENATE(VEK36,VEM36)</f>
        <v>#REF!</v>
      </c>
      <c r="VEK36" s="273" t="e">
        <f t="shared" ref="VEK36" si="14999">+CONCATENATE(VEL36,VEN36)</f>
        <v>#REF!</v>
      </c>
      <c r="VEL36" s="273" t="e">
        <f t="shared" ref="VEL36" si="15000">+CONCATENATE(VEM36,VEO36)</f>
        <v>#REF!</v>
      </c>
      <c r="VEM36" s="273" t="e">
        <f t="shared" ref="VEM36" si="15001">+CONCATENATE(VEN36,VEP36)</f>
        <v>#REF!</v>
      </c>
      <c r="VEN36" s="273" t="e">
        <f t="shared" ref="VEN36" si="15002">+CONCATENATE(VEO36,VEQ36)</f>
        <v>#REF!</v>
      </c>
      <c r="VEO36" s="273" t="e">
        <f t="shared" ref="VEO36" si="15003">+CONCATENATE(VEP36,VER36)</f>
        <v>#REF!</v>
      </c>
      <c r="VEP36" s="273" t="e">
        <f t="shared" ref="VEP36" si="15004">+CONCATENATE(VEQ36,VES36)</f>
        <v>#REF!</v>
      </c>
      <c r="VEQ36" s="273" t="e">
        <f t="shared" ref="VEQ36" si="15005">+CONCATENATE(VER36,VET36)</f>
        <v>#REF!</v>
      </c>
      <c r="VER36" s="273" t="e">
        <f t="shared" ref="VER36" si="15006">+CONCATENATE(VES36,VEU36)</f>
        <v>#REF!</v>
      </c>
      <c r="VES36" s="273" t="e">
        <f t="shared" ref="VES36" si="15007">+CONCATENATE(VET36,VEV36)</f>
        <v>#REF!</v>
      </c>
      <c r="VET36" s="273" t="e">
        <f t="shared" ref="VET36" si="15008">+CONCATENATE(VEU36,VEW36)</f>
        <v>#REF!</v>
      </c>
      <c r="VEU36" s="273" t="e">
        <f t="shared" ref="VEU36" si="15009">+CONCATENATE(VEV36,VEX36)</f>
        <v>#REF!</v>
      </c>
      <c r="VEV36" s="273" t="e">
        <f t="shared" ref="VEV36" si="15010">+CONCATENATE(VEW36,VEY36)</f>
        <v>#REF!</v>
      </c>
      <c r="VEW36" s="273" t="e">
        <f t="shared" ref="VEW36" si="15011">+CONCATENATE(VEX36,VEZ36)</f>
        <v>#REF!</v>
      </c>
      <c r="VEX36" s="273" t="e">
        <f t="shared" ref="VEX36" si="15012">+CONCATENATE(VEY36,VFA36)</f>
        <v>#REF!</v>
      </c>
      <c r="VEY36" s="273" t="e">
        <f t="shared" ref="VEY36" si="15013">+CONCATENATE(VEZ36,VFB36)</f>
        <v>#REF!</v>
      </c>
      <c r="VEZ36" s="273" t="e">
        <f t="shared" ref="VEZ36" si="15014">+CONCATENATE(VFA36,VFC36)</f>
        <v>#REF!</v>
      </c>
      <c r="VFA36" s="273" t="e">
        <f t="shared" ref="VFA36" si="15015">+CONCATENATE(VFB36,VFD36)</f>
        <v>#REF!</v>
      </c>
      <c r="VFB36" s="273" t="e">
        <f t="shared" ref="VFB36" si="15016">+CONCATENATE(VFC36,VFE36)</f>
        <v>#REF!</v>
      </c>
      <c r="VFC36" s="273" t="e">
        <f t="shared" ref="VFC36" si="15017">+CONCATENATE(VFD36,VFF36)</f>
        <v>#REF!</v>
      </c>
      <c r="VFD36" s="273" t="e">
        <f t="shared" ref="VFD36" si="15018">+CONCATENATE(VFE36,VFG36)</f>
        <v>#REF!</v>
      </c>
      <c r="VFE36" s="273" t="e">
        <f t="shared" ref="VFE36" si="15019">+CONCATENATE(VFF36,VFH36)</f>
        <v>#REF!</v>
      </c>
      <c r="VFF36" s="273" t="e">
        <f t="shared" ref="VFF36" si="15020">+CONCATENATE(VFG36,VFI36)</f>
        <v>#REF!</v>
      </c>
      <c r="VFG36" s="273" t="e">
        <f t="shared" ref="VFG36" si="15021">+CONCATENATE(VFH36,VFJ36)</f>
        <v>#REF!</v>
      </c>
      <c r="VFH36" s="273" t="e">
        <f t="shared" ref="VFH36" si="15022">+CONCATENATE(VFI36,VFK36)</f>
        <v>#REF!</v>
      </c>
      <c r="VFI36" s="273" t="e">
        <f t="shared" ref="VFI36" si="15023">+CONCATENATE(VFJ36,VFL36)</f>
        <v>#REF!</v>
      </c>
      <c r="VFJ36" s="273" t="e">
        <f t="shared" ref="VFJ36" si="15024">+CONCATENATE(VFK36,VFM36)</f>
        <v>#REF!</v>
      </c>
      <c r="VFK36" s="273" t="e">
        <f t="shared" ref="VFK36" si="15025">+CONCATENATE(VFL36,VFN36)</f>
        <v>#REF!</v>
      </c>
      <c r="VFL36" s="273" t="e">
        <f t="shared" ref="VFL36" si="15026">+CONCATENATE(VFM36,VFO36)</f>
        <v>#REF!</v>
      </c>
      <c r="VFM36" s="273" t="e">
        <f t="shared" ref="VFM36" si="15027">+CONCATENATE(VFN36,VFP36)</f>
        <v>#REF!</v>
      </c>
      <c r="VFN36" s="273" t="e">
        <f t="shared" ref="VFN36" si="15028">+CONCATENATE(VFO36,VFQ36)</f>
        <v>#REF!</v>
      </c>
      <c r="VFO36" s="273" t="e">
        <f t="shared" ref="VFO36" si="15029">+CONCATENATE(VFP36,VFR36)</f>
        <v>#REF!</v>
      </c>
      <c r="VFP36" s="273" t="e">
        <f t="shared" ref="VFP36" si="15030">+CONCATENATE(VFQ36,VFS36)</f>
        <v>#REF!</v>
      </c>
      <c r="VFQ36" s="273" t="e">
        <f t="shared" ref="VFQ36" si="15031">+CONCATENATE(VFR36,VFT36)</f>
        <v>#REF!</v>
      </c>
      <c r="VFR36" s="273" t="e">
        <f t="shared" ref="VFR36" si="15032">+CONCATENATE(VFS36,VFU36)</f>
        <v>#REF!</v>
      </c>
      <c r="VFS36" s="273" t="e">
        <f t="shared" ref="VFS36" si="15033">+CONCATENATE(VFT36,VFV36)</f>
        <v>#REF!</v>
      </c>
      <c r="VFT36" s="273" t="e">
        <f t="shared" ref="VFT36" si="15034">+CONCATENATE(VFU36,VFW36)</f>
        <v>#REF!</v>
      </c>
      <c r="VFU36" s="273" t="e">
        <f t="shared" ref="VFU36" si="15035">+CONCATENATE(VFV36,VFX36)</f>
        <v>#REF!</v>
      </c>
      <c r="VFV36" s="273" t="e">
        <f t="shared" ref="VFV36" si="15036">+CONCATENATE(VFW36,VFY36)</f>
        <v>#REF!</v>
      </c>
      <c r="VFW36" s="273" t="e">
        <f t="shared" ref="VFW36" si="15037">+CONCATENATE(VFX36,VFZ36)</f>
        <v>#REF!</v>
      </c>
      <c r="VFX36" s="273" t="e">
        <f t="shared" ref="VFX36" si="15038">+CONCATENATE(VFY36,VGA36)</f>
        <v>#REF!</v>
      </c>
      <c r="VFY36" s="273" t="e">
        <f t="shared" ref="VFY36" si="15039">+CONCATENATE(VFZ36,VGB36)</f>
        <v>#REF!</v>
      </c>
      <c r="VFZ36" s="273" t="e">
        <f t="shared" ref="VFZ36" si="15040">+CONCATENATE(VGA36,VGC36)</f>
        <v>#REF!</v>
      </c>
      <c r="VGA36" s="273" t="e">
        <f t="shared" ref="VGA36" si="15041">+CONCATENATE(VGB36,VGD36)</f>
        <v>#REF!</v>
      </c>
      <c r="VGB36" s="273" t="e">
        <f t="shared" ref="VGB36" si="15042">+CONCATENATE(VGC36,VGE36)</f>
        <v>#REF!</v>
      </c>
      <c r="VGC36" s="273" t="e">
        <f t="shared" ref="VGC36" si="15043">+CONCATENATE(VGD36,VGF36)</f>
        <v>#REF!</v>
      </c>
      <c r="VGD36" s="273" t="e">
        <f t="shared" ref="VGD36" si="15044">+CONCATENATE(VGE36,VGG36)</f>
        <v>#REF!</v>
      </c>
      <c r="VGE36" s="273" t="e">
        <f t="shared" ref="VGE36" si="15045">+CONCATENATE(VGF36,VGH36)</f>
        <v>#REF!</v>
      </c>
      <c r="VGF36" s="273" t="e">
        <f t="shared" ref="VGF36" si="15046">+CONCATENATE(VGG36,VGI36)</f>
        <v>#REF!</v>
      </c>
      <c r="VGG36" s="273" t="e">
        <f t="shared" ref="VGG36" si="15047">+CONCATENATE(VGH36,VGJ36)</f>
        <v>#REF!</v>
      </c>
      <c r="VGH36" s="273" t="e">
        <f t="shared" ref="VGH36" si="15048">+CONCATENATE(VGI36,VGK36)</f>
        <v>#REF!</v>
      </c>
      <c r="VGI36" s="273" t="e">
        <f t="shared" ref="VGI36" si="15049">+CONCATENATE(VGJ36,VGL36)</f>
        <v>#REF!</v>
      </c>
      <c r="VGJ36" s="273" t="e">
        <f t="shared" ref="VGJ36" si="15050">+CONCATENATE(VGK36,VGM36)</f>
        <v>#REF!</v>
      </c>
      <c r="VGK36" s="273" t="e">
        <f t="shared" ref="VGK36" si="15051">+CONCATENATE(VGL36,VGN36)</f>
        <v>#REF!</v>
      </c>
      <c r="VGL36" s="273" t="e">
        <f t="shared" ref="VGL36" si="15052">+CONCATENATE(VGM36,VGO36)</f>
        <v>#REF!</v>
      </c>
      <c r="VGM36" s="273" t="e">
        <f t="shared" ref="VGM36" si="15053">+CONCATENATE(VGN36,VGP36)</f>
        <v>#REF!</v>
      </c>
      <c r="VGN36" s="273" t="e">
        <f t="shared" ref="VGN36" si="15054">+CONCATENATE(VGO36,VGQ36)</f>
        <v>#REF!</v>
      </c>
      <c r="VGO36" s="273" t="e">
        <f t="shared" ref="VGO36" si="15055">+CONCATENATE(VGP36,VGR36)</f>
        <v>#REF!</v>
      </c>
      <c r="VGP36" s="273" t="e">
        <f t="shared" ref="VGP36" si="15056">+CONCATENATE(VGQ36,VGS36)</f>
        <v>#REF!</v>
      </c>
      <c r="VGQ36" s="273" t="e">
        <f t="shared" ref="VGQ36" si="15057">+CONCATENATE(VGR36,VGT36)</f>
        <v>#REF!</v>
      </c>
      <c r="VGR36" s="273" t="e">
        <f t="shared" ref="VGR36" si="15058">+CONCATENATE(VGS36,VGU36)</f>
        <v>#REF!</v>
      </c>
      <c r="VGS36" s="273" t="e">
        <f t="shared" ref="VGS36" si="15059">+CONCATENATE(VGT36,VGV36)</f>
        <v>#REF!</v>
      </c>
      <c r="VGT36" s="273" t="e">
        <f t="shared" ref="VGT36" si="15060">+CONCATENATE(VGU36,VGW36)</f>
        <v>#REF!</v>
      </c>
      <c r="VGU36" s="273" t="e">
        <f t="shared" ref="VGU36" si="15061">+CONCATENATE(VGV36,VGX36)</f>
        <v>#REF!</v>
      </c>
      <c r="VGV36" s="273" t="e">
        <f t="shared" ref="VGV36" si="15062">+CONCATENATE(VGW36,VGY36)</f>
        <v>#REF!</v>
      </c>
      <c r="VGW36" s="273" t="e">
        <f t="shared" ref="VGW36" si="15063">+CONCATENATE(VGX36,VGZ36)</f>
        <v>#REF!</v>
      </c>
      <c r="VGX36" s="273" t="e">
        <f t="shared" ref="VGX36" si="15064">+CONCATENATE(VGY36,VHA36)</f>
        <v>#REF!</v>
      </c>
      <c r="VGY36" s="273" t="e">
        <f t="shared" ref="VGY36" si="15065">+CONCATENATE(VGZ36,VHB36)</f>
        <v>#REF!</v>
      </c>
      <c r="VGZ36" s="273" t="e">
        <f t="shared" ref="VGZ36" si="15066">+CONCATENATE(VHA36,VHC36)</f>
        <v>#REF!</v>
      </c>
      <c r="VHA36" s="273" t="e">
        <f t="shared" ref="VHA36" si="15067">+CONCATENATE(VHB36,VHD36)</f>
        <v>#REF!</v>
      </c>
      <c r="VHB36" s="273" t="e">
        <f t="shared" ref="VHB36" si="15068">+CONCATENATE(VHC36,VHE36)</f>
        <v>#REF!</v>
      </c>
      <c r="VHC36" s="273" t="e">
        <f t="shared" ref="VHC36" si="15069">+CONCATENATE(VHD36,VHF36)</f>
        <v>#REF!</v>
      </c>
      <c r="VHD36" s="273" t="e">
        <f t="shared" ref="VHD36" si="15070">+CONCATENATE(VHE36,VHG36)</f>
        <v>#REF!</v>
      </c>
      <c r="VHE36" s="273" t="e">
        <f t="shared" ref="VHE36" si="15071">+CONCATENATE(VHF36,VHH36)</f>
        <v>#REF!</v>
      </c>
      <c r="VHF36" s="273" t="e">
        <f t="shared" ref="VHF36" si="15072">+CONCATENATE(VHG36,VHI36)</f>
        <v>#REF!</v>
      </c>
      <c r="VHG36" s="273" t="e">
        <f t="shared" ref="VHG36" si="15073">+CONCATENATE(VHH36,VHJ36)</f>
        <v>#REF!</v>
      </c>
      <c r="VHH36" s="273" t="e">
        <f t="shared" ref="VHH36" si="15074">+CONCATENATE(VHI36,VHK36)</f>
        <v>#REF!</v>
      </c>
      <c r="VHI36" s="273" t="e">
        <f t="shared" ref="VHI36" si="15075">+CONCATENATE(VHJ36,VHL36)</f>
        <v>#REF!</v>
      </c>
      <c r="VHJ36" s="273" t="e">
        <f t="shared" ref="VHJ36" si="15076">+CONCATENATE(VHK36,VHM36)</f>
        <v>#REF!</v>
      </c>
      <c r="VHK36" s="273" t="e">
        <f t="shared" ref="VHK36" si="15077">+CONCATENATE(VHL36,VHN36)</f>
        <v>#REF!</v>
      </c>
      <c r="VHL36" s="273" t="e">
        <f t="shared" ref="VHL36" si="15078">+CONCATENATE(VHM36,VHO36)</f>
        <v>#REF!</v>
      </c>
      <c r="VHM36" s="273" t="e">
        <f t="shared" ref="VHM36" si="15079">+CONCATENATE(VHN36,VHP36)</f>
        <v>#REF!</v>
      </c>
      <c r="VHN36" s="273" t="e">
        <f t="shared" ref="VHN36" si="15080">+CONCATENATE(VHO36,VHQ36)</f>
        <v>#REF!</v>
      </c>
      <c r="VHO36" s="273" t="e">
        <f t="shared" ref="VHO36" si="15081">+CONCATENATE(VHP36,VHR36)</f>
        <v>#REF!</v>
      </c>
      <c r="VHP36" s="273" t="e">
        <f t="shared" ref="VHP36" si="15082">+CONCATENATE(VHQ36,VHS36)</f>
        <v>#REF!</v>
      </c>
      <c r="VHQ36" s="273" t="e">
        <f t="shared" ref="VHQ36" si="15083">+CONCATENATE(VHR36,VHT36)</f>
        <v>#REF!</v>
      </c>
      <c r="VHR36" s="273" t="e">
        <f t="shared" ref="VHR36" si="15084">+CONCATENATE(VHS36,VHU36)</f>
        <v>#REF!</v>
      </c>
      <c r="VHS36" s="273" t="e">
        <f t="shared" ref="VHS36" si="15085">+CONCATENATE(VHT36,VHV36)</f>
        <v>#REF!</v>
      </c>
      <c r="VHT36" s="273" t="e">
        <f t="shared" ref="VHT36" si="15086">+CONCATENATE(VHU36,VHW36)</f>
        <v>#REF!</v>
      </c>
      <c r="VHU36" s="273" t="e">
        <f t="shared" ref="VHU36" si="15087">+CONCATENATE(VHV36,VHX36)</f>
        <v>#REF!</v>
      </c>
      <c r="VHV36" s="273" t="e">
        <f t="shared" ref="VHV36" si="15088">+CONCATENATE(VHW36,VHY36)</f>
        <v>#REF!</v>
      </c>
      <c r="VHW36" s="273" t="e">
        <f t="shared" ref="VHW36" si="15089">+CONCATENATE(VHX36,VHZ36)</f>
        <v>#REF!</v>
      </c>
      <c r="VHX36" s="273" t="e">
        <f t="shared" ref="VHX36" si="15090">+CONCATENATE(VHY36,VIA36)</f>
        <v>#REF!</v>
      </c>
      <c r="VHY36" s="273" t="e">
        <f t="shared" ref="VHY36" si="15091">+CONCATENATE(VHZ36,VIB36)</f>
        <v>#REF!</v>
      </c>
      <c r="VHZ36" s="273" t="e">
        <f t="shared" ref="VHZ36" si="15092">+CONCATENATE(VIA36,VIC36)</f>
        <v>#REF!</v>
      </c>
      <c r="VIA36" s="273" t="e">
        <f t="shared" ref="VIA36" si="15093">+CONCATENATE(VIB36,VID36)</f>
        <v>#REF!</v>
      </c>
      <c r="VIB36" s="273" t="e">
        <f t="shared" ref="VIB36" si="15094">+CONCATENATE(VIC36,VIE36)</f>
        <v>#REF!</v>
      </c>
      <c r="VIC36" s="273" t="e">
        <f t="shared" ref="VIC36" si="15095">+CONCATENATE(VID36,VIF36)</f>
        <v>#REF!</v>
      </c>
      <c r="VID36" s="273" t="e">
        <f t="shared" ref="VID36" si="15096">+CONCATENATE(VIE36,VIG36)</f>
        <v>#REF!</v>
      </c>
      <c r="VIE36" s="273" t="e">
        <f t="shared" ref="VIE36" si="15097">+CONCATENATE(VIF36,VIH36)</f>
        <v>#REF!</v>
      </c>
      <c r="VIF36" s="273" t="e">
        <f t="shared" ref="VIF36" si="15098">+CONCATENATE(VIG36,VII36)</f>
        <v>#REF!</v>
      </c>
      <c r="VIG36" s="273" t="e">
        <f t="shared" ref="VIG36" si="15099">+CONCATENATE(VIH36,VIJ36)</f>
        <v>#REF!</v>
      </c>
      <c r="VIH36" s="273" t="e">
        <f t="shared" ref="VIH36" si="15100">+CONCATENATE(VII36,VIK36)</f>
        <v>#REF!</v>
      </c>
      <c r="VII36" s="273" t="e">
        <f t="shared" ref="VII36" si="15101">+CONCATENATE(VIJ36,VIL36)</f>
        <v>#REF!</v>
      </c>
      <c r="VIJ36" s="273" t="e">
        <f t="shared" ref="VIJ36" si="15102">+CONCATENATE(VIK36,VIM36)</f>
        <v>#REF!</v>
      </c>
      <c r="VIK36" s="273" t="e">
        <f t="shared" ref="VIK36" si="15103">+CONCATENATE(VIL36,VIN36)</f>
        <v>#REF!</v>
      </c>
      <c r="VIL36" s="273" t="e">
        <f t="shared" ref="VIL36" si="15104">+CONCATENATE(VIM36,VIO36)</f>
        <v>#REF!</v>
      </c>
      <c r="VIM36" s="273" t="e">
        <f t="shared" ref="VIM36" si="15105">+CONCATENATE(VIN36,VIP36)</f>
        <v>#REF!</v>
      </c>
      <c r="VIN36" s="273" t="e">
        <f t="shared" ref="VIN36" si="15106">+CONCATENATE(VIO36,VIQ36)</f>
        <v>#REF!</v>
      </c>
      <c r="VIO36" s="273" t="e">
        <f t="shared" ref="VIO36" si="15107">+CONCATENATE(VIP36,VIR36)</f>
        <v>#REF!</v>
      </c>
      <c r="VIP36" s="273" t="e">
        <f t="shared" ref="VIP36" si="15108">+CONCATENATE(VIQ36,VIS36)</f>
        <v>#REF!</v>
      </c>
      <c r="VIQ36" s="273" t="e">
        <f t="shared" ref="VIQ36" si="15109">+CONCATENATE(VIR36,VIT36)</f>
        <v>#REF!</v>
      </c>
      <c r="VIR36" s="273" t="e">
        <f t="shared" ref="VIR36" si="15110">+CONCATENATE(VIS36,VIU36)</f>
        <v>#REF!</v>
      </c>
      <c r="VIS36" s="273" t="e">
        <f t="shared" ref="VIS36" si="15111">+CONCATENATE(VIT36,VIV36)</f>
        <v>#REF!</v>
      </c>
      <c r="VIT36" s="273" t="e">
        <f t="shared" ref="VIT36" si="15112">+CONCATENATE(VIU36,VIW36)</f>
        <v>#REF!</v>
      </c>
      <c r="VIU36" s="273" t="e">
        <f t="shared" ref="VIU36" si="15113">+CONCATENATE(VIV36,VIX36)</f>
        <v>#REF!</v>
      </c>
      <c r="VIV36" s="273" t="e">
        <f t="shared" ref="VIV36" si="15114">+CONCATENATE(VIW36,VIY36)</f>
        <v>#REF!</v>
      </c>
      <c r="VIW36" s="273" t="e">
        <f t="shared" ref="VIW36" si="15115">+CONCATENATE(VIX36,VIZ36)</f>
        <v>#REF!</v>
      </c>
      <c r="VIX36" s="273" t="e">
        <f t="shared" ref="VIX36" si="15116">+CONCATENATE(VIY36,VJA36)</f>
        <v>#REF!</v>
      </c>
      <c r="VIY36" s="273" t="e">
        <f t="shared" ref="VIY36" si="15117">+CONCATENATE(VIZ36,VJB36)</f>
        <v>#REF!</v>
      </c>
      <c r="VIZ36" s="273" t="e">
        <f t="shared" ref="VIZ36" si="15118">+CONCATENATE(VJA36,VJC36)</f>
        <v>#REF!</v>
      </c>
      <c r="VJA36" s="273" t="e">
        <f t="shared" ref="VJA36" si="15119">+CONCATENATE(VJB36,VJD36)</f>
        <v>#REF!</v>
      </c>
      <c r="VJB36" s="273" t="e">
        <f t="shared" ref="VJB36" si="15120">+CONCATENATE(VJC36,VJE36)</f>
        <v>#REF!</v>
      </c>
      <c r="VJC36" s="273" t="e">
        <f t="shared" ref="VJC36" si="15121">+CONCATENATE(VJD36,VJF36)</f>
        <v>#REF!</v>
      </c>
      <c r="VJD36" s="273" t="e">
        <f t="shared" ref="VJD36" si="15122">+CONCATENATE(VJE36,VJG36)</f>
        <v>#REF!</v>
      </c>
      <c r="VJE36" s="273" t="e">
        <f t="shared" ref="VJE36" si="15123">+CONCATENATE(VJF36,VJH36)</f>
        <v>#REF!</v>
      </c>
      <c r="VJF36" s="273" t="e">
        <f t="shared" ref="VJF36" si="15124">+CONCATENATE(VJG36,VJI36)</f>
        <v>#REF!</v>
      </c>
      <c r="VJG36" s="273" t="e">
        <f t="shared" ref="VJG36" si="15125">+CONCATENATE(VJH36,VJJ36)</f>
        <v>#REF!</v>
      </c>
      <c r="VJH36" s="273" t="e">
        <f t="shared" ref="VJH36" si="15126">+CONCATENATE(VJI36,VJK36)</f>
        <v>#REF!</v>
      </c>
      <c r="VJI36" s="273" t="e">
        <f t="shared" ref="VJI36" si="15127">+CONCATENATE(VJJ36,VJL36)</f>
        <v>#REF!</v>
      </c>
      <c r="VJJ36" s="273" t="e">
        <f t="shared" ref="VJJ36" si="15128">+CONCATENATE(VJK36,VJM36)</f>
        <v>#REF!</v>
      </c>
      <c r="VJK36" s="273" t="e">
        <f t="shared" ref="VJK36" si="15129">+CONCATENATE(VJL36,VJN36)</f>
        <v>#REF!</v>
      </c>
      <c r="VJL36" s="273" t="e">
        <f t="shared" ref="VJL36" si="15130">+CONCATENATE(VJM36,VJO36)</f>
        <v>#REF!</v>
      </c>
      <c r="VJM36" s="273" t="e">
        <f t="shared" ref="VJM36" si="15131">+CONCATENATE(VJN36,VJP36)</f>
        <v>#REF!</v>
      </c>
      <c r="VJN36" s="273" t="e">
        <f t="shared" ref="VJN36" si="15132">+CONCATENATE(VJO36,VJQ36)</f>
        <v>#REF!</v>
      </c>
      <c r="VJO36" s="273" t="e">
        <f t="shared" ref="VJO36" si="15133">+CONCATENATE(VJP36,VJR36)</f>
        <v>#REF!</v>
      </c>
      <c r="VJP36" s="273" t="e">
        <f t="shared" ref="VJP36" si="15134">+CONCATENATE(VJQ36,VJS36)</f>
        <v>#REF!</v>
      </c>
      <c r="VJQ36" s="273" t="e">
        <f t="shared" ref="VJQ36" si="15135">+CONCATENATE(VJR36,VJT36)</f>
        <v>#REF!</v>
      </c>
      <c r="VJR36" s="273" t="e">
        <f t="shared" ref="VJR36" si="15136">+CONCATENATE(VJS36,VJU36)</f>
        <v>#REF!</v>
      </c>
      <c r="VJS36" s="273" t="e">
        <f t="shared" ref="VJS36" si="15137">+CONCATENATE(VJT36,VJV36)</f>
        <v>#REF!</v>
      </c>
      <c r="VJT36" s="273" t="e">
        <f t="shared" ref="VJT36" si="15138">+CONCATENATE(VJU36,VJW36)</f>
        <v>#REF!</v>
      </c>
      <c r="VJU36" s="273" t="e">
        <f t="shared" ref="VJU36" si="15139">+CONCATENATE(VJV36,VJX36)</f>
        <v>#REF!</v>
      </c>
      <c r="VJV36" s="273" t="e">
        <f t="shared" ref="VJV36" si="15140">+CONCATENATE(VJW36,VJY36)</f>
        <v>#REF!</v>
      </c>
      <c r="VJW36" s="273" t="e">
        <f t="shared" ref="VJW36" si="15141">+CONCATENATE(VJX36,VJZ36)</f>
        <v>#REF!</v>
      </c>
      <c r="VJX36" s="273" t="e">
        <f t="shared" ref="VJX36" si="15142">+CONCATENATE(VJY36,VKA36)</f>
        <v>#REF!</v>
      </c>
      <c r="VJY36" s="273" t="e">
        <f t="shared" ref="VJY36" si="15143">+CONCATENATE(VJZ36,VKB36)</f>
        <v>#REF!</v>
      </c>
      <c r="VJZ36" s="273" t="e">
        <f t="shared" ref="VJZ36" si="15144">+CONCATENATE(VKA36,VKC36)</f>
        <v>#REF!</v>
      </c>
      <c r="VKA36" s="273" t="e">
        <f t="shared" ref="VKA36" si="15145">+CONCATENATE(VKB36,VKD36)</f>
        <v>#REF!</v>
      </c>
      <c r="VKB36" s="273" t="e">
        <f t="shared" ref="VKB36" si="15146">+CONCATENATE(VKC36,VKE36)</f>
        <v>#REF!</v>
      </c>
      <c r="VKC36" s="273" t="e">
        <f t="shared" ref="VKC36" si="15147">+CONCATENATE(VKD36,VKF36)</f>
        <v>#REF!</v>
      </c>
      <c r="VKD36" s="273" t="e">
        <f t="shared" ref="VKD36" si="15148">+CONCATENATE(VKE36,VKG36)</f>
        <v>#REF!</v>
      </c>
      <c r="VKE36" s="273" t="e">
        <f t="shared" ref="VKE36" si="15149">+CONCATENATE(VKF36,VKH36)</f>
        <v>#REF!</v>
      </c>
      <c r="VKF36" s="273" t="e">
        <f t="shared" ref="VKF36" si="15150">+CONCATENATE(VKG36,VKI36)</f>
        <v>#REF!</v>
      </c>
      <c r="VKG36" s="273" t="e">
        <f t="shared" ref="VKG36" si="15151">+CONCATENATE(VKH36,VKJ36)</f>
        <v>#REF!</v>
      </c>
      <c r="VKH36" s="273" t="e">
        <f t="shared" ref="VKH36" si="15152">+CONCATENATE(VKI36,VKK36)</f>
        <v>#REF!</v>
      </c>
      <c r="VKI36" s="273" t="e">
        <f t="shared" ref="VKI36" si="15153">+CONCATENATE(VKJ36,VKL36)</f>
        <v>#REF!</v>
      </c>
      <c r="VKJ36" s="273" t="e">
        <f t="shared" ref="VKJ36" si="15154">+CONCATENATE(VKK36,VKM36)</f>
        <v>#REF!</v>
      </c>
      <c r="VKK36" s="273" t="e">
        <f t="shared" ref="VKK36" si="15155">+CONCATENATE(VKL36,VKN36)</f>
        <v>#REF!</v>
      </c>
      <c r="VKL36" s="273" t="e">
        <f t="shared" ref="VKL36" si="15156">+CONCATENATE(VKM36,VKO36)</f>
        <v>#REF!</v>
      </c>
      <c r="VKM36" s="273" t="e">
        <f t="shared" ref="VKM36" si="15157">+CONCATENATE(VKN36,VKP36)</f>
        <v>#REF!</v>
      </c>
      <c r="VKN36" s="273" t="e">
        <f t="shared" ref="VKN36" si="15158">+CONCATENATE(VKO36,VKQ36)</f>
        <v>#REF!</v>
      </c>
      <c r="VKO36" s="273" t="e">
        <f t="shared" ref="VKO36" si="15159">+CONCATENATE(VKP36,VKR36)</f>
        <v>#REF!</v>
      </c>
      <c r="VKP36" s="273" t="e">
        <f t="shared" ref="VKP36" si="15160">+CONCATENATE(VKQ36,VKS36)</f>
        <v>#REF!</v>
      </c>
      <c r="VKQ36" s="273" t="e">
        <f t="shared" ref="VKQ36" si="15161">+CONCATENATE(VKR36,VKT36)</f>
        <v>#REF!</v>
      </c>
      <c r="VKR36" s="273" t="e">
        <f t="shared" ref="VKR36" si="15162">+CONCATENATE(VKS36,VKU36)</f>
        <v>#REF!</v>
      </c>
      <c r="VKS36" s="273" t="e">
        <f t="shared" ref="VKS36" si="15163">+CONCATENATE(VKT36,VKV36)</f>
        <v>#REF!</v>
      </c>
      <c r="VKT36" s="273" t="e">
        <f t="shared" ref="VKT36" si="15164">+CONCATENATE(VKU36,VKW36)</f>
        <v>#REF!</v>
      </c>
      <c r="VKU36" s="273" t="e">
        <f t="shared" ref="VKU36" si="15165">+CONCATENATE(VKV36,VKX36)</f>
        <v>#REF!</v>
      </c>
      <c r="VKV36" s="273" t="e">
        <f t="shared" ref="VKV36" si="15166">+CONCATENATE(VKW36,VKY36)</f>
        <v>#REF!</v>
      </c>
      <c r="VKW36" s="273" t="e">
        <f t="shared" ref="VKW36" si="15167">+CONCATENATE(VKX36,VKZ36)</f>
        <v>#REF!</v>
      </c>
      <c r="VKX36" s="273" t="e">
        <f t="shared" ref="VKX36" si="15168">+CONCATENATE(VKY36,VLA36)</f>
        <v>#REF!</v>
      </c>
      <c r="VKY36" s="273" t="e">
        <f t="shared" ref="VKY36" si="15169">+CONCATENATE(VKZ36,VLB36)</f>
        <v>#REF!</v>
      </c>
      <c r="VKZ36" s="273" t="e">
        <f t="shared" ref="VKZ36" si="15170">+CONCATENATE(VLA36,VLC36)</f>
        <v>#REF!</v>
      </c>
      <c r="VLA36" s="273" t="e">
        <f t="shared" ref="VLA36" si="15171">+CONCATENATE(VLB36,VLD36)</f>
        <v>#REF!</v>
      </c>
      <c r="VLB36" s="273" t="e">
        <f t="shared" ref="VLB36" si="15172">+CONCATENATE(VLC36,VLE36)</f>
        <v>#REF!</v>
      </c>
      <c r="VLC36" s="273" t="e">
        <f t="shared" ref="VLC36" si="15173">+CONCATENATE(VLD36,VLF36)</f>
        <v>#REF!</v>
      </c>
      <c r="VLD36" s="273" t="e">
        <f t="shared" ref="VLD36" si="15174">+CONCATENATE(VLE36,VLG36)</f>
        <v>#REF!</v>
      </c>
      <c r="VLE36" s="273" t="e">
        <f t="shared" ref="VLE36" si="15175">+CONCATENATE(VLF36,VLH36)</f>
        <v>#REF!</v>
      </c>
      <c r="VLF36" s="273" t="e">
        <f t="shared" ref="VLF36" si="15176">+CONCATENATE(VLG36,VLI36)</f>
        <v>#REF!</v>
      </c>
      <c r="VLG36" s="273" t="e">
        <f t="shared" ref="VLG36" si="15177">+CONCATENATE(VLH36,VLJ36)</f>
        <v>#REF!</v>
      </c>
      <c r="VLH36" s="273" t="e">
        <f t="shared" ref="VLH36" si="15178">+CONCATENATE(VLI36,VLK36)</f>
        <v>#REF!</v>
      </c>
      <c r="VLI36" s="273" t="e">
        <f t="shared" ref="VLI36" si="15179">+CONCATENATE(VLJ36,VLL36)</f>
        <v>#REF!</v>
      </c>
      <c r="VLJ36" s="273" t="e">
        <f t="shared" ref="VLJ36" si="15180">+CONCATENATE(VLK36,VLM36)</f>
        <v>#REF!</v>
      </c>
      <c r="VLK36" s="273" t="e">
        <f t="shared" ref="VLK36" si="15181">+CONCATENATE(VLL36,VLN36)</f>
        <v>#REF!</v>
      </c>
      <c r="VLL36" s="273" t="e">
        <f t="shared" ref="VLL36" si="15182">+CONCATENATE(VLM36,VLO36)</f>
        <v>#REF!</v>
      </c>
      <c r="VLM36" s="273" t="e">
        <f t="shared" ref="VLM36" si="15183">+CONCATENATE(VLN36,VLP36)</f>
        <v>#REF!</v>
      </c>
      <c r="VLN36" s="273" t="e">
        <f t="shared" ref="VLN36" si="15184">+CONCATENATE(VLO36,VLQ36)</f>
        <v>#REF!</v>
      </c>
      <c r="VLO36" s="273" t="e">
        <f t="shared" ref="VLO36" si="15185">+CONCATENATE(VLP36,VLR36)</f>
        <v>#REF!</v>
      </c>
      <c r="VLP36" s="273" t="e">
        <f t="shared" ref="VLP36" si="15186">+CONCATENATE(VLQ36,VLS36)</f>
        <v>#REF!</v>
      </c>
      <c r="VLQ36" s="273" t="e">
        <f t="shared" ref="VLQ36" si="15187">+CONCATENATE(VLR36,VLT36)</f>
        <v>#REF!</v>
      </c>
      <c r="VLR36" s="273" t="e">
        <f t="shared" ref="VLR36" si="15188">+CONCATENATE(VLS36,VLU36)</f>
        <v>#REF!</v>
      </c>
      <c r="VLS36" s="273" t="e">
        <f t="shared" ref="VLS36" si="15189">+CONCATENATE(VLT36,VLV36)</f>
        <v>#REF!</v>
      </c>
      <c r="VLT36" s="273" t="e">
        <f t="shared" ref="VLT36" si="15190">+CONCATENATE(VLU36,VLW36)</f>
        <v>#REF!</v>
      </c>
      <c r="VLU36" s="273" t="e">
        <f t="shared" ref="VLU36" si="15191">+CONCATENATE(VLV36,VLX36)</f>
        <v>#REF!</v>
      </c>
      <c r="VLV36" s="273" t="e">
        <f t="shared" ref="VLV36" si="15192">+CONCATENATE(VLW36,VLY36)</f>
        <v>#REF!</v>
      </c>
      <c r="VLW36" s="273" t="e">
        <f t="shared" ref="VLW36" si="15193">+CONCATENATE(VLX36,VLZ36)</f>
        <v>#REF!</v>
      </c>
      <c r="VLX36" s="273" t="e">
        <f t="shared" ref="VLX36" si="15194">+CONCATENATE(VLY36,VMA36)</f>
        <v>#REF!</v>
      </c>
      <c r="VLY36" s="273" t="e">
        <f t="shared" ref="VLY36" si="15195">+CONCATENATE(VLZ36,VMB36)</f>
        <v>#REF!</v>
      </c>
      <c r="VLZ36" s="273" t="e">
        <f t="shared" ref="VLZ36" si="15196">+CONCATENATE(VMA36,VMC36)</f>
        <v>#REF!</v>
      </c>
      <c r="VMA36" s="273" t="e">
        <f t="shared" ref="VMA36" si="15197">+CONCATENATE(VMB36,VMD36)</f>
        <v>#REF!</v>
      </c>
      <c r="VMB36" s="273" t="e">
        <f t="shared" ref="VMB36" si="15198">+CONCATENATE(VMC36,VME36)</f>
        <v>#REF!</v>
      </c>
      <c r="VMC36" s="273" t="e">
        <f t="shared" ref="VMC36" si="15199">+CONCATENATE(VMD36,VMF36)</f>
        <v>#REF!</v>
      </c>
      <c r="VMD36" s="273" t="e">
        <f t="shared" ref="VMD36" si="15200">+CONCATENATE(VME36,VMG36)</f>
        <v>#REF!</v>
      </c>
      <c r="VME36" s="273" t="e">
        <f t="shared" ref="VME36" si="15201">+CONCATENATE(VMF36,VMH36)</f>
        <v>#REF!</v>
      </c>
      <c r="VMF36" s="273" t="e">
        <f t="shared" ref="VMF36" si="15202">+CONCATENATE(VMG36,VMI36)</f>
        <v>#REF!</v>
      </c>
      <c r="VMG36" s="273" t="e">
        <f t="shared" ref="VMG36" si="15203">+CONCATENATE(VMH36,VMJ36)</f>
        <v>#REF!</v>
      </c>
      <c r="VMH36" s="273" t="e">
        <f t="shared" ref="VMH36" si="15204">+CONCATENATE(VMI36,VMK36)</f>
        <v>#REF!</v>
      </c>
      <c r="VMI36" s="273" t="e">
        <f t="shared" ref="VMI36" si="15205">+CONCATENATE(VMJ36,VML36)</f>
        <v>#REF!</v>
      </c>
      <c r="VMJ36" s="273" t="e">
        <f t="shared" ref="VMJ36" si="15206">+CONCATENATE(VMK36,VMM36)</f>
        <v>#REF!</v>
      </c>
      <c r="VMK36" s="273" t="e">
        <f t="shared" ref="VMK36" si="15207">+CONCATENATE(VML36,VMN36)</f>
        <v>#REF!</v>
      </c>
      <c r="VML36" s="273" t="e">
        <f t="shared" ref="VML36" si="15208">+CONCATENATE(VMM36,VMO36)</f>
        <v>#REF!</v>
      </c>
      <c r="VMM36" s="273" t="e">
        <f t="shared" ref="VMM36" si="15209">+CONCATENATE(VMN36,VMP36)</f>
        <v>#REF!</v>
      </c>
      <c r="VMN36" s="273" t="e">
        <f t="shared" ref="VMN36" si="15210">+CONCATENATE(VMO36,VMQ36)</f>
        <v>#REF!</v>
      </c>
      <c r="VMO36" s="273" t="e">
        <f t="shared" ref="VMO36" si="15211">+CONCATENATE(VMP36,VMR36)</f>
        <v>#REF!</v>
      </c>
      <c r="VMP36" s="273" t="e">
        <f t="shared" ref="VMP36" si="15212">+CONCATENATE(VMQ36,VMS36)</f>
        <v>#REF!</v>
      </c>
      <c r="VMQ36" s="273" t="e">
        <f t="shared" ref="VMQ36" si="15213">+CONCATENATE(VMR36,VMT36)</f>
        <v>#REF!</v>
      </c>
      <c r="VMR36" s="273" t="e">
        <f t="shared" ref="VMR36" si="15214">+CONCATENATE(VMS36,VMU36)</f>
        <v>#REF!</v>
      </c>
      <c r="VMS36" s="273" t="e">
        <f t="shared" ref="VMS36" si="15215">+CONCATENATE(VMT36,VMV36)</f>
        <v>#REF!</v>
      </c>
      <c r="VMT36" s="273" t="e">
        <f t="shared" ref="VMT36" si="15216">+CONCATENATE(VMU36,VMW36)</f>
        <v>#REF!</v>
      </c>
      <c r="VMU36" s="273" t="e">
        <f t="shared" ref="VMU36" si="15217">+CONCATENATE(VMV36,VMX36)</f>
        <v>#REF!</v>
      </c>
      <c r="VMV36" s="273" t="e">
        <f t="shared" ref="VMV36" si="15218">+CONCATENATE(VMW36,VMY36)</f>
        <v>#REF!</v>
      </c>
      <c r="VMW36" s="273" t="e">
        <f t="shared" ref="VMW36" si="15219">+CONCATENATE(VMX36,VMZ36)</f>
        <v>#REF!</v>
      </c>
      <c r="VMX36" s="273" t="e">
        <f t="shared" ref="VMX36" si="15220">+CONCATENATE(VMY36,VNA36)</f>
        <v>#REF!</v>
      </c>
      <c r="VMY36" s="273" t="e">
        <f t="shared" ref="VMY36" si="15221">+CONCATENATE(VMZ36,VNB36)</f>
        <v>#REF!</v>
      </c>
      <c r="VMZ36" s="273" t="e">
        <f t="shared" ref="VMZ36" si="15222">+CONCATENATE(VNA36,VNC36)</f>
        <v>#REF!</v>
      </c>
      <c r="VNA36" s="273" t="e">
        <f t="shared" ref="VNA36" si="15223">+CONCATENATE(VNB36,VND36)</f>
        <v>#REF!</v>
      </c>
      <c r="VNB36" s="273" t="e">
        <f t="shared" ref="VNB36" si="15224">+CONCATENATE(VNC36,VNE36)</f>
        <v>#REF!</v>
      </c>
      <c r="VNC36" s="273" t="e">
        <f t="shared" ref="VNC36" si="15225">+CONCATENATE(VND36,VNF36)</f>
        <v>#REF!</v>
      </c>
      <c r="VND36" s="273" t="e">
        <f t="shared" ref="VND36" si="15226">+CONCATENATE(VNE36,VNG36)</f>
        <v>#REF!</v>
      </c>
      <c r="VNE36" s="273" t="e">
        <f t="shared" ref="VNE36" si="15227">+CONCATENATE(VNF36,VNH36)</f>
        <v>#REF!</v>
      </c>
      <c r="VNF36" s="273" t="e">
        <f t="shared" ref="VNF36" si="15228">+CONCATENATE(VNG36,VNI36)</f>
        <v>#REF!</v>
      </c>
      <c r="VNG36" s="273" t="e">
        <f t="shared" ref="VNG36" si="15229">+CONCATENATE(VNH36,VNJ36)</f>
        <v>#REF!</v>
      </c>
      <c r="VNH36" s="273" t="e">
        <f t="shared" ref="VNH36" si="15230">+CONCATENATE(VNI36,VNK36)</f>
        <v>#REF!</v>
      </c>
      <c r="VNI36" s="273" t="e">
        <f t="shared" ref="VNI36" si="15231">+CONCATENATE(VNJ36,VNL36)</f>
        <v>#REF!</v>
      </c>
      <c r="VNJ36" s="273" t="e">
        <f t="shared" ref="VNJ36" si="15232">+CONCATENATE(VNK36,VNM36)</f>
        <v>#REF!</v>
      </c>
      <c r="VNK36" s="273" t="e">
        <f t="shared" ref="VNK36" si="15233">+CONCATENATE(VNL36,VNN36)</f>
        <v>#REF!</v>
      </c>
      <c r="VNL36" s="273" t="e">
        <f t="shared" ref="VNL36" si="15234">+CONCATENATE(VNM36,VNO36)</f>
        <v>#REF!</v>
      </c>
      <c r="VNM36" s="273" t="e">
        <f t="shared" ref="VNM36" si="15235">+CONCATENATE(VNN36,VNP36)</f>
        <v>#REF!</v>
      </c>
      <c r="VNN36" s="273" t="e">
        <f t="shared" ref="VNN36" si="15236">+CONCATENATE(VNO36,VNQ36)</f>
        <v>#REF!</v>
      </c>
      <c r="VNO36" s="273" t="e">
        <f t="shared" ref="VNO36" si="15237">+CONCATENATE(VNP36,VNR36)</f>
        <v>#REF!</v>
      </c>
      <c r="VNP36" s="273" t="e">
        <f t="shared" ref="VNP36" si="15238">+CONCATENATE(VNQ36,VNS36)</f>
        <v>#REF!</v>
      </c>
      <c r="VNQ36" s="273" t="e">
        <f t="shared" ref="VNQ36" si="15239">+CONCATENATE(VNR36,VNT36)</f>
        <v>#REF!</v>
      </c>
      <c r="VNR36" s="273" t="e">
        <f t="shared" ref="VNR36" si="15240">+CONCATENATE(VNS36,VNU36)</f>
        <v>#REF!</v>
      </c>
      <c r="VNS36" s="273" t="e">
        <f t="shared" ref="VNS36" si="15241">+CONCATENATE(VNT36,VNV36)</f>
        <v>#REF!</v>
      </c>
      <c r="VNT36" s="273" t="e">
        <f t="shared" ref="VNT36" si="15242">+CONCATENATE(VNU36,VNW36)</f>
        <v>#REF!</v>
      </c>
      <c r="VNU36" s="273" t="e">
        <f t="shared" ref="VNU36" si="15243">+CONCATENATE(VNV36,VNX36)</f>
        <v>#REF!</v>
      </c>
      <c r="VNV36" s="273" t="e">
        <f t="shared" ref="VNV36" si="15244">+CONCATENATE(VNW36,VNY36)</f>
        <v>#REF!</v>
      </c>
      <c r="VNW36" s="273" t="e">
        <f t="shared" ref="VNW36" si="15245">+CONCATENATE(VNX36,VNZ36)</f>
        <v>#REF!</v>
      </c>
      <c r="VNX36" s="273" t="e">
        <f t="shared" ref="VNX36" si="15246">+CONCATENATE(VNY36,VOA36)</f>
        <v>#REF!</v>
      </c>
      <c r="VNY36" s="273" t="e">
        <f t="shared" ref="VNY36" si="15247">+CONCATENATE(VNZ36,VOB36)</f>
        <v>#REF!</v>
      </c>
      <c r="VNZ36" s="273" t="e">
        <f t="shared" ref="VNZ36" si="15248">+CONCATENATE(VOA36,VOC36)</f>
        <v>#REF!</v>
      </c>
      <c r="VOA36" s="273" t="e">
        <f t="shared" ref="VOA36" si="15249">+CONCATENATE(VOB36,VOD36)</f>
        <v>#REF!</v>
      </c>
      <c r="VOB36" s="273" t="e">
        <f t="shared" ref="VOB36" si="15250">+CONCATENATE(VOC36,VOE36)</f>
        <v>#REF!</v>
      </c>
      <c r="VOC36" s="273" t="e">
        <f t="shared" ref="VOC36" si="15251">+CONCATENATE(VOD36,VOF36)</f>
        <v>#REF!</v>
      </c>
      <c r="VOD36" s="273" t="e">
        <f t="shared" ref="VOD36" si="15252">+CONCATENATE(VOE36,VOG36)</f>
        <v>#REF!</v>
      </c>
      <c r="VOE36" s="273" t="e">
        <f t="shared" ref="VOE36" si="15253">+CONCATENATE(VOF36,VOH36)</f>
        <v>#REF!</v>
      </c>
      <c r="VOF36" s="273" t="e">
        <f t="shared" ref="VOF36" si="15254">+CONCATENATE(VOG36,VOI36)</f>
        <v>#REF!</v>
      </c>
      <c r="VOG36" s="273" t="e">
        <f t="shared" ref="VOG36" si="15255">+CONCATENATE(VOH36,VOJ36)</f>
        <v>#REF!</v>
      </c>
      <c r="VOH36" s="273" t="e">
        <f t="shared" ref="VOH36" si="15256">+CONCATENATE(VOI36,VOK36)</f>
        <v>#REF!</v>
      </c>
      <c r="VOI36" s="273" t="e">
        <f t="shared" ref="VOI36" si="15257">+CONCATENATE(VOJ36,VOL36)</f>
        <v>#REF!</v>
      </c>
      <c r="VOJ36" s="273" t="e">
        <f t="shared" ref="VOJ36" si="15258">+CONCATENATE(VOK36,VOM36)</f>
        <v>#REF!</v>
      </c>
      <c r="VOK36" s="273" t="e">
        <f t="shared" ref="VOK36" si="15259">+CONCATENATE(VOL36,VON36)</f>
        <v>#REF!</v>
      </c>
      <c r="VOL36" s="273" t="e">
        <f t="shared" ref="VOL36" si="15260">+CONCATENATE(VOM36,VOO36)</f>
        <v>#REF!</v>
      </c>
      <c r="VOM36" s="273" t="e">
        <f t="shared" ref="VOM36" si="15261">+CONCATENATE(VON36,VOP36)</f>
        <v>#REF!</v>
      </c>
      <c r="VON36" s="273" t="e">
        <f t="shared" ref="VON36" si="15262">+CONCATENATE(VOO36,VOQ36)</f>
        <v>#REF!</v>
      </c>
      <c r="VOO36" s="273" t="e">
        <f t="shared" ref="VOO36" si="15263">+CONCATENATE(VOP36,VOR36)</f>
        <v>#REF!</v>
      </c>
      <c r="VOP36" s="273" t="e">
        <f t="shared" ref="VOP36" si="15264">+CONCATENATE(VOQ36,VOS36)</f>
        <v>#REF!</v>
      </c>
      <c r="VOQ36" s="273" t="e">
        <f t="shared" ref="VOQ36" si="15265">+CONCATENATE(VOR36,VOT36)</f>
        <v>#REF!</v>
      </c>
      <c r="VOR36" s="273" t="e">
        <f t="shared" ref="VOR36" si="15266">+CONCATENATE(VOS36,VOU36)</f>
        <v>#REF!</v>
      </c>
      <c r="VOS36" s="273" t="e">
        <f t="shared" ref="VOS36" si="15267">+CONCATENATE(VOT36,VOV36)</f>
        <v>#REF!</v>
      </c>
      <c r="VOT36" s="273" t="e">
        <f t="shared" ref="VOT36" si="15268">+CONCATENATE(VOU36,VOW36)</f>
        <v>#REF!</v>
      </c>
      <c r="VOU36" s="273" t="e">
        <f t="shared" ref="VOU36" si="15269">+CONCATENATE(VOV36,VOX36)</f>
        <v>#REF!</v>
      </c>
      <c r="VOV36" s="273" t="e">
        <f t="shared" ref="VOV36" si="15270">+CONCATENATE(VOW36,VOY36)</f>
        <v>#REF!</v>
      </c>
      <c r="VOW36" s="273" t="e">
        <f t="shared" ref="VOW36" si="15271">+CONCATENATE(VOX36,VOZ36)</f>
        <v>#REF!</v>
      </c>
      <c r="VOX36" s="273" t="e">
        <f t="shared" ref="VOX36" si="15272">+CONCATENATE(VOY36,VPA36)</f>
        <v>#REF!</v>
      </c>
      <c r="VOY36" s="273" t="e">
        <f t="shared" ref="VOY36" si="15273">+CONCATENATE(VOZ36,VPB36)</f>
        <v>#REF!</v>
      </c>
      <c r="VOZ36" s="273" t="e">
        <f t="shared" ref="VOZ36" si="15274">+CONCATENATE(VPA36,VPC36)</f>
        <v>#REF!</v>
      </c>
      <c r="VPA36" s="273" t="e">
        <f t="shared" ref="VPA36" si="15275">+CONCATENATE(VPB36,VPD36)</f>
        <v>#REF!</v>
      </c>
      <c r="VPB36" s="273" t="e">
        <f t="shared" ref="VPB36" si="15276">+CONCATENATE(VPC36,VPE36)</f>
        <v>#REF!</v>
      </c>
      <c r="VPC36" s="273" t="e">
        <f t="shared" ref="VPC36" si="15277">+CONCATENATE(VPD36,VPF36)</f>
        <v>#REF!</v>
      </c>
      <c r="VPD36" s="273" t="e">
        <f t="shared" ref="VPD36" si="15278">+CONCATENATE(VPE36,VPG36)</f>
        <v>#REF!</v>
      </c>
      <c r="VPE36" s="273" t="e">
        <f t="shared" ref="VPE36" si="15279">+CONCATENATE(VPF36,VPH36)</f>
        <v>#REF!</v>
      </c>
      <c r="VPF36" s="273" t="e">
        <f t="shared" ref="VPF36" si="15280">+CONCATENATE(VPG36,VPI36)</f>
        <v>#REF!</v>
      </c>
      <c r="VPG36" s="273" t="e">
        <f t="shared" ref="VPG36" si="15281">+CONCATENATE(VPH36,VPJ36)</f>
        <v>#REF!</v>
      </c>
      <c r="VPH36" s="273" t="e">
        <f t="shared" ref="VPH36" si="15282">+CONCATENATE(VPI36,VPK36)</f>
        <v>#REF!</v>
      </c>
      <c r="VPI36" s="273" t="e">
        <f t="shared" ref="VPI36" si="15283">+CONCATENATE(VPJ36,VPL36)</f>
        <v>#REF!</v>
      </c>
      <c r="VPJ36" s="273" t="e">
        <f t="shared" ref="VPJ36" si="15284">+CONCATENATE(VPK36,VPM36)</f>
        <v>#REF!</v>
      </c>
      <c r="VPK36" s="273" t="e">
        <f t="shared" ref="VPK36" si="15285">+CONCATENATE(VPL36,VPN36)</f>
        <v>#REF!</v>
      </c>
      <c r="VPL36" s="273" t="e">
        <f t="shared" ref="VPL36" si="15286">+CONCATENATE(VPM36,VPO36)</f>
        <v>#REF!</v>
      </c>
      <c r="VPM36" s="273" t="e">
        <f t="shared" ref="VPM36" si="15287">+CONCATENATE(VPN36,VPP36)</f>
        <v>#REF!</v>
      </c>
      <c r="VPN36" s="273" t="e">
        <f t="shared" ref="VPN36" si="15288">+CONCATENATE(VPO36,VPQ36)</f>
        <v>#REF!</v>
      </c>
      <c r="VPO36" s="273" t="e">
        <f t="shared" ref="VPO36" si="15289">+CONCATENATE(VPP36,VPR36)</f>
        <v>#REF!</v>
      </c>
      <c r="VPP36" s="273" t="e">
        <f t="shared" ref="VPP36" si="15290">+CONCATENATE(VPQ36,VPS36)</f>
        <v>#REF!</v>
      </c>
      <c r="VPQ36" s="273" t="e">
        <f t="shared" ref="VPQ36" si="15291">+CONCATENATE(VPR36,VPT36)</f>
        <v>#REF!</v>
      </c>
      <c r="VPR36" s="273" t="e">
        <f t="shared" ref="VPR36" si="15292">+CONCATENATE(VPS36,VPU36)</f>
        <v>#REF!</v>
      </c>
      <c r="VPS36" s="273" t="e">
        <f t="shared" ref="VPS36" si="15293">+CONCATENATE(VPT36,VPV36)</f>
        <v>#REF!</v>
      </c>
      <c r="VPT36" s="273" t="e">
        <f t="shared" ref="VPT36" si="15294">+CONCATENATE(VPU36,VPW36)</f>
        <v>#REF!</v>
      </c>
      <c r="VPU36" s="273" t="e">
        <f t="shared" ref="VPU36" si="15295">+CONCATENATE(VPV36,VPX36)</f>
        <v>#REF!</v>
      </c>
      <c r="VPV36" s="273" t="e">
        <f t="shared" ref="VPV36" si="15296">+CONCATENATE(VPW36,VPY36)</f>
        <v>#REF!</v>
      </c>
      <c r="VPW36" s="273" t="e">
        <f t="shared" ref="VPW36" si="15297">+CONCATENATE(VPX36,VPZ36)</f>
        <v>#REF!</v>
      </c>
      <c r="VPX36" s="273" t="e">
        <f t="shared" ref="VPX36" si="15298">+CONCATENATE(VPY36,VQA36)</f>
        <v>#REF!</v>
      </c>
      <c r="VPY36" s="273" t="e">
        <f t="shared" ref="VPY36" si="15299">+CONCATENATE(VPZ36,VQB36)</f>
        <v>#REF!</v>
      </c>
      <c r="VPZ36" s="273" t="e">
        <f t="shared" ref="VPZ36" si="15300">+CONCATENATE(VQA36,VQC36)</f>
        <v>#REF!</v>
      </c>
      <c r="VQA36" s="273" t="e">
        <f t="shared" ref="VQA36" si="15301">+CONCATENATE(VQB36,VQD36)</f>
        <v>#REF!</v>
      </c>
      <c r="VQB36" s="273" t="e">
        <f t="shared" ref="VQB36" si="15302">+CONCATENATE(VQC36,VQE36)</f>
        <v>#REF!</v>
      </c>
      <c r="VQC36" s="273" t="e">
        <f t="shared" ref="VQC36" si="15303">+CONCATENATE(VQD36,VQF36)</f>
        <v>#REF!</v>
      </c>
      <c r="VQD36" s="273" t="e">
        <f t="shared" ref="VQD36" si="15304">+CONCATENATE(VQE36,VQG36)</f>
        <v>#REF!</v>
      </c>
      <c r="VQE36" s="273" t="e">
        <f t="shared" ref="VQE36" si="15305">+CONCATENATE(VQF36,VQH36)</f>
        <v>#REF!</v>
      </c>
      <c r="VQF36" s="273" t="e">
        <f t="shared" ref="VQF36" si="15306">+CONCATENATE(VQG36,VQI36)</f>
        <v>#REF!</v>
      </c>
      <c r="VQG36" s="273" t="e">
        <f t="shared" ref="VQG36" si="15307">+CONCATENATE(VQH36,VQJ36)</f>
        <v>#REF!</v>
      </c>
      <c r="VQH36" s="273" t="e">
        <f t="shared" ref="VQH36" si="15308">+CONCATENATE(VQI36,VQK36)</f>
        <v>#REF!</v>
      </c>
      <c r="VQI36" s="273" t="e">
        <f t="shared" ref="VQI36" si="15309">+CONCATENATE(VQJ36,VQL36)</f>
        <v>#REF!</v>
      </c>
      <c r="VQJ36" s="273" t="e">
        <f t="shared" ref="VQJ36" si="15310">+CONCATENATE(VQK36,VQM36)</f>
        <v>#REF!</v>
      </c>
      <c r="VQK36" s="273" t="e">
        <f t="shared" ref="VQK36" si="15311">+CONCATENATE(VQL36,VQN36)</f>
        <v>#REF!</v>
      </c>
      <c r="VQL36" s="273" t="e">
        <f t="shared" ref="VQL36" si="15312">+CONCATENATE(VQM36,VQO36)</f>
        <v>#REF!</v>
      </c>
      <c r="VQM36" s="273" t="e">
        <f t="shared" ref="VQM36" si="15313">+CONCATENATE(VQN36,VQP36)</f>
        <v>#REF!</v>
      </c>
      <c r="VQN36" s="273" t="e">
        <f t="shared" ref="VQN36" si="15314">+CONCATENATE(VQO36,VQQ36)</f>
        <v>#REF!</v>
      </c>
      <c r="VQO36" s="273" t="e">
        <f t="shared" ref="VQO36" si="15315">+CONCATENATE(VQP36,VQR36)</f>
        <v>#REF!</v>
      </c>
      <c r="VQP36" s="273" t="e">
        <f t="shared" ref="VQP36" si="15316">+CONCATENATE(VQQ36,VQS36)</f>
        <v>#REF!</v>
      </c>
      <c r="VQQ36" s="273" t="e">
        <f t="shared" ref="VQQ36" si="15317">+CONCATENATE(VQR36,VQT36)</f>
        <v>#REF!</v>
      </c>
      <c r="VQR36" s="273" t="e">
        <f t="shared" ref="VQR36" si="15318">+CONCATENATE(VQS36,VQU36)</f>
        <v>#REF!</v>
      </c>
      <c r="VQS36" s="273" t="e">
        <f t="shared" ref="VQS36" si="15319">+CONCATENATE(VQT36,VQV36)</f>
        <v>#REF!</v>
      </c>
      <c r="VQT36" s="273" t="e">
        <f t="shared" ref="VQT36" si="15320">+CONCATENATE(VQU36,VQW36)</f>
        <v>#REF!</v>
      </c>
      <c r="VQU36" s="273" t="e">
        <f t="shared" ref="VQU36" si="15321">+CONCATENATE(VQV36,VQX36)</f>
        <v>#REF!</v>
      </c>
      <c r="VQV36" s="273" t="e">
        <f t="shared" ref="VQV36" si="15322">+CONCATENATE(VQW36,VQY36)</f>
        <v>#REF!</v>
      </c>
      <c r="VQW36" s="273" t="e">
        <f t="shared" ref="VQW36" si="15323">+CONCATENATE(VQX36,VQZ36)</f>
        <v>#REF!</v>
      </c>
      <c r="VQX36" s="273" t="e">
        <f t="shared" ref="VQX36" si="15324">+CONCATENATE(VQY36,VRA36)</f>
        <v>#REF!</v>
      </c>
      <c r="VQY36" s="273" t="e">
        <f t="shared" ref="VQY36" si="15325">+CONCATENATE(VQZ36,VRB36)</f>
        <v>#REF!</v>
      </c>
      <c r="VQZ36" s="273" t="e">
        <f t="shared" ref="VQZ36" si="15326">+CONCATENATE(VRA36,VRC36)</f>
        <v>#REF!</v>
      </c>
      <c r="VRA36" s="273" t="e">
        <f t="shared" ref="VRA36" si="15327">+CONCATENATE(VRB36,VRD36)</f>
        <v>#REF!</v>
      </c>
      <c r="VRB36" s="273" t="e">
        <f t="shared" ref="VRB36" si="15328">+CONCATENATE(VRC36,VRE36)</f>
        <v>#REF!</v>
      </c>
      <c r="VRC36" s="273" t="e">
        <f t="shared" ref="VRC36" si="15329">+CONCATENATE(VRD36,VRF36)</f>
        <v>#REF!</v>
      </c>
      <c r="VRD36" s="273" t="e">
        <f t="shared" ref="VRD36" si="15330">+CONCATENATE(VRE36,VRG36)</f>
        <v>#REF!</v>
      </c>
      <c r="VRE36" s="273" t="e">
        <f t="shared" ref="VRE36" si="15331">+CONCATENATE(VRF36,VRH36)</f>
        <v>#REF!</v>
      </c>
      <c r="VRF36" s="273" t="e">
        <f t="shared" ref="VRF36" si="15332">+CONCATENATE(VRG36,VRI36)</f>
        <v>#REF!</v>
      </c>
      <c r="VRG36" s="273" t="e">
        <f t="shared" ref="VRG36" si="15333">+CONCATENATE(VRH36,VRJ36)</f>
        <v>#REF!</v>
      </c>
      <c r="VRH36" s="273" t="e">
        <f t="shared" ref="VRH36" si="15334">+CONCATENATE(VRI36,VRK36)</f>
        <v>#REF!</v>
      </c>
      <c r="VRI36" s="273" t="e">
        <f t="shared" ref="VRI36" si="15335">+CONCATENATE(VRJ36,VRL36)</f>
        <v>#REF!</v>
      </c>
      <c r="VRJ36" s="273" t="e">
        <f t="shared" ref="VRJ36" si="15336">+CONCATENATE(VRK36,VRM36)</f>
        <v>#REF!</v>
      </c>
      <c r="VRK36" s="273" t="e">
        <f t="shared" ref="VRK36" si="15337">+CONCATENATE(VRL36,VRN36)</f>
        <v>#REF!</v>
      </c>
      <c r="VRL36" s="273" t="e">
        <f t="shared" ref="VRL36" si="15338">+CONCATENATE(VRM36,VRO36)</f>
        <v>#REF!</v>
      </c>
      <c r="VRM36" s="273" t="e">
        <f t="shared" ref="VRM36" si="15339">+CONCATENATE(VRN36,VRP36)</f>
        <v>#REF!</v>
      </c>
      <c r="VRN36" s="273" t="e">
        <f t="shared" ref="VRN36" si="15340">+CONCATENATE(VRO36,VRQ36)</f>
        <v>#REF!</v>
      </c>
      <c r="VRO36" s="273" t="e">
        <f t="shared" ref="VRO36" si="15341">+CONCATENATE(VRP36,VRR36)</f>
        <v>#REF!</v>
      </c>
      <c r="VRP36" s="273" t="e">
        <f t="shared" ref="VRP36" si="15342">+CONCATENATE(VRQ36,VRS36)</f>
        <v>#REF!</v>
      </c>
      <c r="VRQ36" s="273" t="e">
        <f t="shared" ref="VRQ36" si="15343">+CONCATENATE(VRR36,VRT36)</f>
        <v>#REF!</v>
      </c>
      <c r="VRR36" s="273" t="e">
        <f t="shared" ref="VRR36" si="15344">+CONCATENATE(VRS36,VRU36)</f>
        <v>#REF!</v>
      </c>
      <c r="VRS36" s="273" t="e">
        <f t="shared" ref="VRS36" si="15345">+CONCATENATE(VRT36,VRV36)</f>
        <v>#REF!</v>
      </c>
      <c r="VRT36" s="273" t="e">
        <f t="shared" ref="VRT36" si="15346">+CONCATENATE(VRU36,VRW36)</f>
        <v>#REF!</v>
      </c>
      <c r="VRU36" s="273" t="e">
        <f t="shared" ref="VRU36" si="15347">+CONCATENATE(VRV36,VRX36)</f>
        <v>#REF!</v>
      </c>
      <c r="VRV36" s="273" t="e">
        <f t="shared" ref="VRV36" si="15348">+CONCATENATE(VRW36,VRY36)</f>
        <v>#REF!</v>
      </c>
      <c r="VRW36" s="273" t="e">
        <f t="shared" ref="VRW36" si="15349">+CONCATENATE(VRX36,VRZ36)</f>
        <v>#REF!</v>
      </c>
      <c r="VRX36" s="273" t="e">
        <f t="shared" ref="VRX36" si="15350">+CONCATENATE(VRY36,VSA36)</f>
        <v>#REF!</v>
      </c>
      <c r="VRY36" s="273" t="e">
        <f t="shared" ref="VRY36" si="15351">+CONCATENATE(VRZ36,VSB36)</f>
        <v>#REF!</v>
      </c>
      <c r="VRZ36" s="273" t="e">
        <f t="shared" ref="VRZ36" si="15352">+CONCATENATE(VSA36,VSC36)</f>
        <v>#REF!</v>
      </c>
      <c r="VSA36" s="273" t="e">
        <f t="shared" ref="VSA36" si="15353">+CONCATENATE(VSB36,VSD36)</f>
        <v>#REF!</v>
      </c>
      <c r="VSB36" s="273" t="e">
        <f t="shared" ref="VSB36" si="15354">+CONCATENATE(VSC36,VSE36)</f>
        <v>#REF!</v>
      </c>
      <c r="VSC36" s="273" t="e">
        <f t="shared" ref="VSC36" si="15355">+CONCATENATE(VSD36,VSF36)</f>
        <v>#REF!</v>
      </c>
      <c r="VSD36" s="273" t="e">
        <f t="shared" ref="VSD36" si="15356">+CONCATENATE(VSE36,VSG36)</f>
        <v>#REF!</v>
      </c>
      <c r="VSE36" s="273" t="e">
        <f t="shared" ref="VSE36" si="15357">+CONCATENATE(VSF36,VSH36)</f>
        <v>#REF!</v>
      </c>
      <c r="VSF36" s="273" t="e">
        <f t="shared" ref="VSF36" si="15358">+CONCATENATE(VSG36,VSI36)</f>
        <v>#REF!</v>
      </c>
      <c r="VSG36" s="273" t="e">
        <f t="shared" ref="VSG36" si="15359">+CONCATENATE(VSH36,VSJ36)</f>
        <v>#REF!</v>
      </c>
      <c r="VSH36" s="273" t="e">
        <f t="shared" ref="VSH36" si="15360">+CONCATENATE(VSI36,VSK36)</f>
        <v>#REF!</v>
      </c>
      <c r="VSI36" s="273" t="e">
        <f t="shared" ref="VSI36" si="15361">+CONCATENATE(VSJ36,VSL36)</f>
        <v>#REF!</v>
      </c>
      <c r="VSJ36" s="273" t="e">
        <f t="shared" ref="VSJ36" si="15362">+CONCATENATE(VSK36,VSM36)</f>
        <v>#REF!</v>
      </c>
      <c r="VSK36" s="273" t="e">
        <f t="shared" ref="VSK36" si="15363">+CONCATENATE(VSL36,VSN36)</f>
        <v>#REF!</v>
      </c>
      <c r="VSL36" s="273" t="e">
        <f t="shared" ref="VSL36" si="15364">+CONCATENATE(VSM36,VSO36)</f>
        <v>#REF!</v>
      </c>
      <c r="VSM36" s="273" t="e">
        <f t="shared" ref="VSM36" si="15365">+CONCATENATE(VSN36,VSP36)</f>
        <v>#REF!</v>
      </c>
      <c r="VSN36" s="273" t="e">
        <f t="shared" ref="VSN36" si="15366">+CONCATENATE(VSO36,VSQ36)</f>
        <v>#REF!</v>
      </c>
      <c r="VSO36" s="273" t="e">
        <f t="shared" ref="VSO36" si="15367">+CONCATENATE(VSP36,VSR36)</f>
        <v>#REF!</v>
      </c>
      <c r="VSP36" s="273" t="e">
        <f t="shared" ref="VSP36" si="15368">+CONCATENATE(VSQ36,VSS36)</f>
        <v>#REF!</v>
      </c>
      <c r="VSQ36" s="273" t="e">
        <f t="shared" ref="VSQ36" si="15369">+CONCATENATE(VSR36,VST36)</f>
        <v>#REF!</v>
      </c>
      <c r="VSR36" s="273" t="e">
        <f t="shared" ref="VSR36" si="15370">+CONCATENATE(VSS36,VSU36)</f>
        <v>#REF!</v>
      </c>
      <c r="VSS36" s="273" t="e">
        <f t="shared" ref="VSS36" si="15371">+CONCATENATE(VST36,VSV36)</f>
        <v>#REF!</v>
      </c>
      <c r="VST36" s="273" t="e">
        <f t="shared" ref="VST36" si="15372">+CONCATENATE(VSU36,VSW36)</f>
        <v>#REF!</v>
      </c>
      <c r="VSU36" s="273" t="e">
        <f t="shared" ref="VSU36" si="15373">+CONCATENATE(VSV36,VSX36)</f>
        <v>#REF!</v>
      </c>
      <c r="VSV36" s="273" t="e">
        <f t="shared" ref="VSV36" si="15374">+CONCATENATE(VSW36,VSY36)</f>
        <v>#REF!</v>
      </c>
      <c r="VSW36" s="273" t="e">
        <f t="shared" ref="VSW36" si="15375">+CONCATENATE(VSX36,VSZ36)</f>
        <v>#REF!</v>
      </c>
      <c r="VSX36" s="273" t="e">
        <f t="shared" ref="VSX36" si="15376">+CONCATENATE(VSY36,VTA36)</f>
        <v>#REF!</v>
      </c>
      <c r="VSY36" s="273" t="e">
        <f t="shared" ref="VSY36" si="15377">+CONCATENATE(VSZ36,VTB36)</f>
        <v>#REF!</v>
      </c>
      <c r="VSZ36" s="273" t="e">
        <f t="shared" ref="VSZ36" si="15378">+CONCATENATE(VTA36,VTC36)</f>
        <v>#REF!</v>
      </c>
      <c r="VTA36" s="273" t="e">
        <f t="shared" ref="VTA36" si="15379">+CONCATENATE(VTB36,VTD36)</f>
        <v>#REF!</v>
      </c>
      <c r="VTB36" s="273" t="e">
        <f t="shared" ref="VTB36" si="15380">+CONCATENATE(VTC36,VTE36)</f>
        <v>#REF!</v>
      </c>
      <c r="VTC36" s="273" t="e">
        <f t="shared" ref="VTC36" si="15381">+CONCATENATE(VTD36,VTF36)</f>
        <v>#REF!</v>
      </c>
      <c r="VTD36" s="273" t="e">
        <f t="shared" ref="VTD36" si="15382">+CONCATENATE(VTE36,VTG36)</f>
        <v>#REF!</v>
      </c>
      <c r="VTE36" s="273" t="e">
        <f t="shared" ref="VTE36" si="15383">+CONCATENATE(VTF36,VTH36)</f>
        <v>#REF!</v>
      </c>
      <c r="VTF36" s="273" t="e">
        <f t="shared" ref="VTF36" si="15384">+CONCATENATE(VTG36,VTI36)</f>
        <v>#REF!</v>
      </c>
      <c r="VTG36" s="273" t="e">
        <f t="shared" ref="VTG36" si="15385">+CONCATENATE(VTH36,VTJ36)</f>
        <v>#REF!</v>
      </c>
      <c r="VTH36" s="273" t="e">
        <f t="shared" ref="VTH36" si="15386">+CONCATENATE(VTI36,VTK36)</f>
        <v>#REF!</v>
      </c>
      <c r="VTI36" s="273" t="e">
        <f t="shared" ref="VTI36" si="15387">+CONCATENATE(VTJ36,VTL36)</f>
        <v>#REF!</v>
      </c>
      <c r="VTJ36" s="273" t="e">
        <f t="shared" ref="VTJ36" si="15388">+CONCATENATE(VTK36,VTM36)</f>
        <v>#REF!</v>
      </c>
      <c r="VTK36" s="273" t="e">
        <f t="shared" ref="VTK36" si="15389">+CONCATENATE(VTL36,VTN36)</f>
        <v>#REF!</v>
      </c>
      <c r="VTL36" s="273" t="e">
        <f t="shared" ref="VTL36" si="15390">+CONCATENATE(VTM36,VTO36)</f>
        <v>#REF!</v>
      </c>
      <c r="VTM36" s="273" t="e">
        <f t="shared" ref="VTM36" si="15391">+CONCATENATE(VTN36,VTP36)</f>
        <v>#REF!</v>
      </c>
      <c r="VTN36" s="273" t="e">
        <f t="shared" ref="VTN36" si="15392">+CONCATENATE(VTO36,VTQ36)</f>
        <v>#REF!</v>
      </c>
      <c r="VTO36" s="273" t="e">
        <f t="shared" ref="VTO36" si="15393">+CONCATENATE(VTP36,VTR36)</f>
        <v>#REF!</v>
      </c>
      <c r="VTP36" s="273" t="e">
        <f t="shared" ref="VTP36" si="15394">+CONCATENATE(VTQ36,VTS36)</f>
        <v>#REF!</v>
      </c>
      <c r="VTQ36" s="273" t="e">
        <f t="shared" ref="VTQ36" si="15395">+CONCATENATE(VTR36,VTT36)</f>
        <v>#REF!</v>
      </c>
      <c r="VTR36" s="273" t="e">
        <f t="shared" ref="VTR36" si="15396">+CONCATENATE(VTS36,VTU36)</f>
        <v>#REF!</v>
      </c>
      <c r="VTS36" s="273" t="e">
        <f t="shared" ref="VTS36" si="15397">+CONCATENATE(VTT36,VTV36)</f>
        <v>#REF!</v>
      </c>
      <c r="VTT36" s="273" t="e">
        <f t="shared" ref="VTT36" si="15398">+CONCATENATE(VTU36,VTW36)</f>
        <v>#REF!</v>
      </c>
      <c r="VTU36" s="273" t="e">
        <f t="shared" ref="VTU36" si="15399">+CONCATENATE(VTV36,VTX36)</f>
        <v>#REF!</v>
      </c>
      <c r="VTV36" s="273" t="e">
        <f t="shared" ref="VTV36" si="15400">+CONCATENATE(VTW36,VTY36)</f>
        <v>#REF!</v>
      </c>
      <c r="VTW36" s="273" t="e">
        <f t="shared" ref="VTW36" si="15401">+CONCATENATE(VTX36,VTZ36)</f>
        <v>#REF!</v>
      </c>
      <c r="VTX36" s="273" t="e">
        <f t="shared" ref="VTX36" si="15402">+CONCATENATE(VTY36,VUA36)</f>
        <v>#REF!</v>
      </c>
      <c r="VTY36" s="273" t="e">
        <f t="shared" ref="VTY36" si="15403">+CONCATENATE(VTZ36,VUB36)</f>
        <v>#REF!</v>
      </c>
      <c r="VTZ36" s="273" t="e">
        <f t="shared" ref="VTZ36" si="15404">+CONCATENATE(VUA36,VUC36)</f>
        <v>#REF!</v>
      </c>
      <c r="VUA36" s="273" t="e">
        <f t="shared" ref="VUA36" si="15405">+CONCATENATE(VUB36,VUD36)</f>
        <v>#REF!</v>
      </c>
      <c r="VUB36" s="273" t="e">
        <f t="shared" ref="VUB36" si="15406">+CONCATENATE(VUC36,VUE36)</f>
        <v>#REF!</v>
      </c>
      <c r="VUC36" s="273" t="e">
        <f t="shared" ref="VUC36" si="15407">+CONCATENATE(VUD36,VUF36)</f>
        <v>#REF!</v>
      </c>
      <c r="VUD36" s="273" t="e">
        <f t="shared" ref="VUD36" si="15408">+CONCATENATE(VUE36,VUG36)</f>
        <v>#REF!</v>
      </c>
      <c r="VUE36" s="273" t="e">
        <f t="shared" ref="VUE36" si="15409">+CONCATENATE(VUF36,VUH36)</f>
        <v>#REF!</v>
      </c>
      <c r="VUF36" s="273" t="e">
        <f t="shared" ref="VUF36" si="15410">+CONCATENATE(VUG36,VUI36)</f>
        <v>#REF!</v>
      </c>
      <c r="VUG36" s="273" t="e">
        <f t="shared" ref="VUG36" si="15411">+CONCATENATE(VUH36,VUJ36)</f>
        <v>#REF!</v>
      </c>
      <c r="VUH36" s="273" t="e">
        <f t="shared" ref="VUH36" si="15412">+CONCATENATE(VUI36,VUK36)</f>
        <v>#REF!</v>
      </c>
      <c r="VUI36" s="273" t="e">
        <f t="shared" ref="VUI36" si="15413">+CONCATENATE(VUJ36,VUL36)</f>
        <v>#REF!</v>
      </c>
      <c r="VUJ36" s="273" t="e">
        <f t="shared" ref="VUJ36" si="15414">+CONCATENATE(VUK36,VUM36)</f>
        <v>#REF!</v>
      </c>
      <c r="VUK36" s="273" t="e">
        <f t="shared" ref="VUK36" si="15415">+CONCATENATE(VUL36,VUN36)</f>
        <v>#REF!</v>
      </c>
      <c r="VUL36" s="273" t="e">
        <f t="shared" ref="VUL36" si="15416">+CONCATENATE(VUM36,VUO36)</f>
        <v>#REF!</v>
      </c>
      <c r="VUM36" s="273" t="e">
        <f t="shared" ref="VUM36" si="15417">+CONCATENATE(VUN36,VUP36)</f>
        <v>#REF!</v>
      </c>
      <c r="VUN36" s="273" t="e">
        <f t="shared" ref="VUN36" si="15418">+CONCATENATE(VUO36,VUQ36)</f>
        <v>#REF!</v>
      </c>
      <c r="VUO36" s="273" t="e">
        <f t="shared" ref="VUO36" si="15419">+CONCATENATE(VUP36,VUR36)</f>
        <v>#REF!</v>
      </c>
      <c r="VUP36" s="273" t="e">
        <f t="shared" ref="VUP36" si="15420">+CONCATENATE(VUQ36,VUS36)</f>
        <v>#REF!</v>
      </c>
      <c r="VUQ36" s="273" t="e">
        <f t="shared" ref="VUQ36" si="15421">+CONCATENATE(VUR36,VUT36)</f>
        <v>#REF!</v>
      </c>
      <c r="VUR36" s="273" t="e">
        <f t="shared" ref="VUR36" si="15422">+CONCATENATE(VUS36,VUU36)</f>
        <v>#REF!</v>
      </c>
      <c r="VUS36" s="273" t="e">
        <f t="shared" ref="VUS36" si="15423">+CONCATENATE(VUT36,VUV36)</f>
        <v>#REF!</v>
      </c>
      <c r="VUT36" s="273" t="e">
        <f t="shared" ref="VUT36" si="15424">+CONCATENATE(VUU36,VUW36)</f>
        <v>#REF!</v>
      </c>
      <c r="VUU36" s="273" t="e">
        <f t="shared" ref="VUU36" si="15425">+CONCATENATE(VUV36,VUX36)</f>
        <v>#REF!</v>
      </c>
      <c r="VUV36" s="273" t="e">
        <f t="shared" ref="VUV36" si="15426">+CONCATENATE(VUW36,VUY36)</f>
        <v>#REF!</v>
      </c>
      <c r="VUW36" s="273" t="e">
        <f t="shared" ref="VUW36" si="15427">+CONCATENATE(VUX36,VUZ36)</f>
        <v>#REF!</v>
      </c>
      <c r="VUX36" s="273" t="e">
        <f t="shared" ref="VUX36" si="15428">+CONCATENATE(VUY36,VVA36)</f>
        <v>#REF!</v>
      </c>
      <c r="VUY36" s="273" t="e">
        <f t="shared" ref="VUY36" si="15429">+CONCATENATE(VUZ36,VVB36)</f>
        <v>#REF!</v>
      </c>
      <c r="VUZ36" s="273" t="e">
        <f t="shared" ref="VUZ36" si="15430">+CONCATENATE(VVA36,VVC36)</f>
        <v>#REF!</v>
      </c>
      <c r="VVA36" s="273" t="e">
        <f t="shared" ref="VVA36" si="15431">+CONCATENATE(VVB36,VVD36)</f>
        <v>#REF!</v>
      </c>
      <c r="VVB36" s="273" t="e">
        <f t="shared" ref="VVB36" si="15432">+CONCATENATE(VVC36,VVE36)</f>
        <v>#REF!</v>
      </c>
      <c r="VVC36" s="273" t="e">
        <f t="shared" ref="VVC36" si="15433">+CONCATENATE(VVD36,VVF36)</f>
        <v>#REF!</v>
      </c>
      <c r="VVD36" s="273" t="e">
        <f t="shared" ref="VVD36" si="15434">+CONCATENATE(VVE36,VVG36)</f>
        <v>#REF!</v>
      </c>
      <c r="VVE36" s="273" t="e">
        <f t="shared" ref="VVE36" si="15435">+CONCATENATE(VVF36,VVH36)</f>
        <v>#REF!</v>
      </c>
      <c r="VVF36" s="273" t="e">
        <f t="shared" ref="VVF36" si="15436">+CONCATENATE(VVG36,VVI36)</f>
        <v>#REF!</v>
      </c>
      <c r="VVG36" s="273" t="e">
        <f t="shared" ref="VVG36" si="15437">+CONCATENATE(VVH36,VVJ36)</f>
        <v>#REF!</v>
      </c>
      <c r="VVH36" s="273" t="e">
        <f t="shared" ref="VVH36" si="15438">+CONCATENATE(VVI36,VVK36)</f>
        <v>#REF!</v>
      </c>
      <c r="VVI36" s="273" t="e">
        <f t="shared" ref="VVI36" si="15439">+CONCATENATE(VVJ36,VVL36)</f>
        <v>#REF!</v>
      </c>
      <c r="VVJ36" s="273" t="e">
        <f t="shared" ref="VVJ36" si="15440">+CONCATENATE(VVK36,VVM36)</f>
        <v>#REF!</v>
      </c>
      <c r="VVK36" s="273" t="e">
        <f t="shared" ref="VVK36" si="15441">+CONCATENATE(VVL36,VVN36)</f>
        <v>#REF!</v>
      </c>
      <c r="VVL36" s="273" t="e">
        <f t="shared" ref="VVL36" si="15442">+CONCATENATE(VVM36,VVO36)</f>
        <v>#REF!</v>
      </c>
      <c r="VVM36" s="273" t="e">
        <f t="shared" ref="VVM36" si="15443">+CONCATENATE(VVN36,VVP36)</f>
        <v>#REF!</v>
      </c>
      <c r="VVN36" s="273" t="e">
        <f t="shared" ref="VVN36" si="15444">+CONCATENATE(VVO36,VVQ36)</f>
        <v>#REF!</v>
      </c>
      <c r="VVO36" s="273" t="e">
        <f t="shared" ref="VVO36" si="15445">+CONCATENATE(VVP36,VVR36)</f>
        <v>#REF!</v>
      </c>
      <c r="VVP36" s="273" t="e">
        <f t="shared" ref="VVP36" si="15446">+CONCATENATE(VVQ36,VVS36)</f>
        <v>#REF!</v>
      </c>
      <c r="VVQ36" s="273" t="e">
        <f t="shared" ref="VVQ36" si="15447">+CONCATENATE(VVR36,VVT36)</f>
        <v>#REF!</v>
      </c>
      <c r="VVR36" s="273" t="e">
        <f t="shared" ref="VVR36" si="15448">+CONCATENATE(VVS36,VVU36)</f>
        <v>#REF!</v>
      </c>
      <c r="VVS36" s="273" t="e">
        <f t="shared" ref="VVS36" si="15449">+CONCATENATE(VVT36,VVV36)</f>
        <v>#REF!</v>
      </c>
      <c r="VVT36" s="273" t="e">
        <f t="shared" ref="VVT36" si="15450">+CONCATENATE(VVU36,VVW36)</f>
        <v>#REF!</v>
      </c>
      <c r="VVU36" s="273" t="e">
        <f t="shared" ref="VVU36" si="15451">+CONCATENATE(VVV36,VVX36)</f>
        <v>#REF!</v>
      </c>
      <c r="VVV36" s="273" t="e">
        <f t="shared" ref="VVV36" si="15452">+CONCATENATE(VVW36,VVY36)</f>
        <v>#REF!</v>
      </c>
      <c r="VVW36" s="273" t="e">
        <f t="shared" ref="VVW36" si="15453">+CONCATENATE(VVX36,VVZ36)</f>
        <v>#REF!</v>
      </c>
      <c r="VVX36" s="273" t="e">
        <f t="shared" ref="VVX36" si="15454">+CONCATENATE(VVY36,VWA36)</f>
        <v>#REF!</v>
      </c>
      <c r="VVY36" s="273" t="e">
        <f t="shared" ref="VVY36" si="15455">+CONCATENATE(VVZ36,VWB36)</f>
        <v>#REF!</v>
      </c>
      <c r="VVZ36" s="273" t="e">
        <f t="shared" ref="VVZ36" si="15456">+CONCATENATE(VWA36,VWC36)</f>
        <v>#REF!</v>
      </c>
      <c r="VWA36" s="273" t="e">
        <f t="shared" ref="VWA36" si="15457">+CONCATENATE(VWB36,VWD36)</f>
        <v>#REF!</v>
      </c>
      <c r="VWB36" s="273" t="e">
        <f t="shared" ref="VWB36" si="15458">+CONCATENATE(VWC36,VWE36)</f>
        <v>#REF!</v>
      </c>
      <c r="VWC36" s="273" t="e">
        <f t="shared" ref="VWC36" si="15459">+CONCATENATE(VWD36,VWF36)</f>
        <v>#REF!</v>
      </c>
      <c r="VWD36" s="273" t="e">
        <f t="shared" ref="VWD36" si="15460">+CONCATENATE(VWE36,VWG36)</f>
        <v>#REF!</v>
      </c>
      <c r="VWE36" s="273" t="e">
        <f t="shared" ref="VWE36" si="15461">+CONCATENATE(VWF36,VWH36)</f>
        <v>#REF!</v>
      </c>
      <c r="VWF36" s="273" t="e">
        <f t="shared" ref="VWF36" si="15462">+CONCATENATE(VWG36,VWI36)</f>
        <v>#REF!</v>
      </c>
      <c r="VWG36" s="273" t="e">
        <f t="shared" ref="VWG36" si="15463">+CONCATENATE(VWH36,VWJ36)</f>
        <v>#REF!</v>
      </c>
      <c r="VWH36" s="273" t="e">
        <f t="shared" ref="VWH36" si="15464">+CONCATENATE(VWI36,VWK36)</f>
        <v>#REF!</v>
      </c>
      <c r="VWI36" s="273" t="e">
        <f t="shared" ref="VWI36" si="15465">+CONCATENATE(VWJ36,VWL36)</f>
        <v>#REF!</v>
      </c>
      <c r="VWJ36" s="273" t="e">
        <f t="shared" ref="VWJ36" si="15466">+CONCATENATE(VWK36,VWM36)</f>
        <v>#REF!</v>
      </c>
      <c r="VWK36" s="273" t="e">
        <f t="shared" ref="VWK36" si="15467">+CONCATENATE(VWL36,VWN36)</f>
        <v>#REF!</v>
      </c>
      <c r="VWL36" s="273" t="e">
        <f t="shared" ref="VWL36" si="15468">+CONCATENATE(VWM36,VWO36)</f>
        <v>#REF!</v>
      </c>
      <c r="VWM36" s="273" t="e">
        <f t="shared" ref="VWM36" si="15469">+CONCATENATE(VWN36,VWP36)</f>
        <v>#REF!</v>
      </c>
      <c r="VWN36" s="273" t="e">
        <f t="shared" ref="VWN36" si="15470">+CONCATENATE(VWO36,VWQ36)</f>
        <v>#REF!</v>
      </c>
      <c r="VWO36" s="273" t="e">
        <f t="shared" ref="VWO36" si="15471">+CONCATENATE(VWP36,VWR36)</f>
        <v>#REF!</v>
      </c>
      <c r="VWP36" s="273" t="e">
        <f t="shared" ref="VWP36" si="15472">+CONCATENATE(VWQ36,VWS36)</f>
        <v>#REF!</v>
      </c>
      <c r="VWQ36" s="273" t="e">
        <f t="shared" ref="VWQ36" si="15473">+CONCATENATE(VWR36,VWT36)</f>
        <v>#REF!</v>
      </c>
      <c r="VWR36" s="273" t="e">
        <f t="shared" ref="VWR36" si="15474">+CONCATENATE(VWS36,VWU36)</f>
        <v>#REF!</v>
      </c>
      <c r="VWS36" s="273" t="e">
        <f t="shared" ref="VWS36" si="15475">+CONCATENATE(VWT36,VWV36)</f>
        <v>#REF!</v>
      </c>
      <c r="VWT36" s="273" t="e">
        <f t="shared" ref="VWT36" si="15476">+CONCATENATE(VWU36,VWW36)</f>
        <v>#REF!</v>
      </c>
      <c r="VWU36" s="273" t="e">
        <f t="shared" ref="VWU36" si="15477">+CONCATENATE(VWV36,VWX36)</f>
        <v>#REF!</v>
      </c>
      <c r="VWV36" s="273" t="e">
        <f t="shared" ref="VWV36" si="15478">+CONCATENATE(VWW36,VWY36)</f>
        <v>#REF!</v>
      </c>
      <c r="VWW36" s="273" t="e">
        <f t="shared" ref="VWW36" si="15479">+CONCATENATE(VWX36,VWZ36)</f>
        <v>#REF!</v>
      </c>
      <c r="VWX36" s="273" t="e">
        <f t="shared" ref="VWX36" si="15480">+CONCATENATE(VWY36,VXA36)</f>
        <v>#REF!</v>
      </c>
      <c r="VWY36" s="273" t="e">
        <f t="shared" ref="VWY36" si="15481">+CONCATENATE(VWZ36,VXB36)</f>
        <v>#REF!</v>
      </c>
      <c r="VWZ36" s="273" t="e">
        <f t="shared" ref="VWZ36" si="15482">+CONCATENATE(VXA36,VXC36)</f>
        <v>#REF!</v>
      </c>
      <c r="VXA36" s="273" t="e">
        <f t="shared" ref="VXA36" si="15483">+CONCATENATE(VXB36,VXD36)</f>
        <v>#REF!</v>
      </c>
      <c r="VXB36" s="273" t="e">
        <f t="shared" ref="VXB36" si="15484">+CONCATENATE(VXC36,VXE36)</f>
        <v>#REF!</v>
      </c>
      <c r="VXC36" s="273" t="e">
        <f t="shared" ref="VXC36" si="15485">+CONCATENATE(VXD36,VXF36)</f>
        <v>#REF!</v>
      </c>
      <c r="VXD36" s="273" t="e">
        <f t="shared" ref="VXD36" si="15486">+CONCATENATE(VXE36,VXG36)</f>
        <v>#REF!</v>
      </c>
      <c r="VXE36" s="273" t="e">
        <f t="shared" ref="VXE36" si="15487">+CONCATENATE(VXF36,VXH36)</f>
        <v>#REF!</v>
      </c>
      <c r="VXF36" s="273" t="e">
        <f t="shared" ref="VXF36" si="15488">+CONCATENATE(VXG36,VXI36)</f>
        <v>#REF!</v>
      </c>
      <c r="VXG36" s="273" t="e">
        <f t="shared" ref="VXG36" si="15489">+CONCATENATE(VXH36,VXJ36)</f>
        <v>#REF!</v>
      </c>
      <c r="VXH36" s="273" t="e">
        <f t="shared" ref="VXH36" si="15490">+CONCATENATE(VXI36,VXK36)</f>
        <v>#REF!</v>
      </c>
      <c r="VXI36" s="273" t="e">
        <f t="shared" ref="VXI36" si="15491">+CONCATENATE(VXJ36,VXL36)</f>
        <v>#REF!</v>
      </c>
      <c r="VXJ36" s="273" t="e">
        <f t="shared" ref="VXJ36" si="15492">+CONCATENATE(VXK36,VXM36)</f>
        <v>#REF!</v>
      </c>
      <c r="VXK36" s="273" t="e">
        <f t="shared" ref="VXK36" si="15493">+CONCATENATE(VXL36,VXN36)</f>
        <v>#REF!</v>
      </c>
      <c r="VXL36" s="273" t="e">
        <f t="shared" ref="VXL36" si="15494">+CONCATENATE(VXM36,VXO36)</f>
        <v>#REF!</v>
      </c>
      <c r="VXM36" s="273" t="e">
        <f t="shared" ref="VXM36" si="15495">+CONCATENATE(VXN36,VXP36)</f>
        <v>#REF!</v>
      </c>
      <c r="VXN36" s="273" t="e">
        <f t="shared" ref="VXN36" si="15496">+CONCATENATE(VXO36,VXQ36)</f>
        <v>#REF!</v>
      </c>
      <c r="VXO36" s="273" t="e">
        <f t="shared" ref="VXO36" si="15497">+CONCATENATE(VXP36,VXR36)</f>
        <v>#REF!</v>
      </c>
      <c r="VXP36" s="273" t="e">
        <f t="shared" ref="VXP36" si="15498">+CONCATENATE(VXQ36,VXS36)</f>
        <v>#REF!</v>
      </c>
      <c r="VXQ36" s="273" t="e">
        <f t="shared" ref="VXQ36" si="15499">+CONCATENATE(VXR36,VXT36)</f>
        <v>#REF!</v>
      </c>
      <c r="VXR36" s="273" t="e">
        <f t="shared" ref="VXR36" si="15500">+CONCATENATE(VXS36,VXU36)</f>
        <v>#REF!</v>
      </c>
      <c r="VXS36" s="273" t="e">
        <f t="shared" ref="VXS36" si="15501">+CONCATENATE(VXT36,VXV36)</f>
        <v>#REF!</v>
      </c>
      <c r="VXT36" s="273" t="e">
        <f t="shared" ref="VXT36" si="15502">+CONCATENATE(VXU36,VXW36)</f>
        <v>#REF!</v>
      </c>
      <c r="VXU36" s="273" t="e">
        <f t="shared" ref="VXU36" si="15503">+CONCATENATE(VXV36,VXX36)</f>
        <v>#REF!</v>
      </c>
      <c r="VXV36" s="273" t="e">
        <f t="shared" ref="VXV36" si="15504">+CONCATENATE(VXW36,VXY36)</f>
        <v>#REF!</v>
      </c>
      <c r="VXW36" s="273" t="e">
        <f t="shared" ref="VXW36" si="15505">+CONCATENATE(VXX36,VXZ36)</f>
        <v>#REF!</v>
      </c>
      <c r="VXX36" s="273" t="e">
        <f t="shared" ref="VXX36" si="15506">+CONCATENATE(VXY36,VYA36)</f>
        <v>#REF!</v>
      </c>
      <c r="VXY36" s="273" t="e">
        <f t="shared" ref="VXY36" si="15507">+CONCATENATE(VXZ36,VYB36)</f>
        <v>#REF!</v>
      </c>
      <c r="VXZ36" s="273" t="e">
        <f t="shared" ref="VXZ36" si="15508">+CONCATENATE(VYA36,VYC36)</f>
        <v>#REF!</v>
      </c>
      <c r="VYA36" s="273" t="e">
        <f t="shared" ref="VYA36" si="15509">+CONCATENATE(VYB36,VYD36)</f>
        <v>#REF!</v>
      </c>
      <c r="VYB36" s="273" t="e">
        <f t="shared" ref="VYB36" si="15510">+CONCATENATE(VYC36,VYE36)</f>
        <v>#REF!</v>
      </c>
      <c r="VYC36" s="273" t="e">
        <f t="shared" ref="VYC36" si="15511">+CONCATENATE(VYD36,VYF36)</f>
        <v>#REF!</v>
      </c>
      <c r="VYD36" s="273" t="e">
        <f t="shared" ref="VYD36" si="15512">+CONCATENATE(VYE36,VYG36)</f>
        <v>#REF!</v>
      </c>
      <c r="VYE36" s="273" t="e">
        <f t="shared" ref="VYE36" si="15513">+CONCATENATE(VYF36,VYH36)</f>
        <v>#REF!</v>
      </c>
      <c r="VYF36" s="273" t="e">
        <f t="shared" ref="VYF36" si="15514">+CONCATENATE(VYG36,VYI36)</f>
        <v>#REF!</v>
      </c>
      <c r="VYG36" s="273" t="e">
        <f t="shared" ref="VYG36" si="15515">+CONCATENATE(VYH36,VYJ36)</f>
        <v>#REF!</v>
      </c>
      <c r="VYH36" s="273" t="e">
        <f t="shared" ref="VYH36" si="15516">+CONCATENATE(VYI36,VYK36)</f>
        <v>#REF!</v>
      </c>
      <c r="VYI36" s="273" t="e">
        <f t="shared" ref="VYI36" si="15517">+CONCATENATE(VYJ36,VYL36)</f>
        <v>#REF!</v>
      </c>
      <c r="VYJ36" s="273" t="e">
        <f t="shared" ref="VYJ36" si="15518">+CONCATENATE(VYK36,VYM36)</f>
        <v>#REF!</v>
      </c>
      <c r="VYK36" s="273" t="e">
        <f t="shared" ref="VYK36" si="15519">+CONCATENATE(VYL36,VYN36)</f>
        <v>#REF!</v>
      </c>
      <c r="VYL36" s="273" t="e">
        <f t="shared" ref="VYL36" si="15520">+CONCATENATE(VYM36,VYO36)</f>
        <v>#REF!</v>
      </c>
      <c r="VYM36" s="273" t="e">
        <f t="shared" ref="VYM36" si="15521">+CONCATENATE(VYN36,VYP36)</f>
        <v>#REF!</v>
      </c>
      <c r="VYN36" s="273" t="e">
        <f t="shared" ref="VYN36" si="15522">+CONCATENATE(VYO36,VYQ36)</f>
        <v>#REF!</v>
      </c>
      <c r="VYO36" s="273" t="e">
        <f t="shared" ref="VYO36" si="15523">+CONCATENATE(VYP36,VYR36)</f>
        <v>#REF!</v>
      </c>
      <c r="VYP36" s="273" t="e">
        <f t="shared" ref="VYP36" si="15524">+CONCATENATE(VYQ36,VYS36)</f>
        <v>#REF!</v>
      </c>
      <c r="VYQ36" s="273" t="e">
        <f t="shared" ref="VYQ36" si="15525">+CONCATENATE(VYR36,VYT36)</f>
        <v>#REF!</v>
      </c>
      <c r="VYR36" s="273" t="e">
        <f t="shared" ref="VYR36" si="15526">+CONCATENATE(VYS36,VYU36)</f>
        <v>#REF!</v>
      </c>
      <c r="VYS36" s="273" t="e">
        <f t="shared" ref="VYS36" si="15527">+CONCATENATE(VYT36,VYV36)</f>
        <v>#REF!</v>
      </c>
      <c r="VYT36" s="273" t="e">
        <f t="shared" ref="VYT36" si="15528">+CONCATENATE(VYU36,VYW36)</f>
        <v>#REF!</v>
      </c>
      <c r="VYU36" s="273" t="e">
        <f t="shared" ref="VYU36" si="15529">+CONCATENATE(VYV36,VYX36)</f>
        <v>#REF!</v>
      </c>
      <c r="VYV36" s="273" t="e">
        <f t="shared" ref="VYV36" si="15530">+CONCATENATE(VYW36,VYY36)</f>
        <v>#REF!</v>
      </c>
      <c r="VYW36" s="273" t="e">
        <f t="shared" ref="VYW36" si="15531">+CONCATENATE(VYX36,VYZ36)</f>
        <v>#REF!</v>
      </c>
      <c r="VYX36" s="273" t="e">
        <f t="shared" ref="VYX36" si="15532">+CONCATENATE(VYY36,VZA36)</f>
        <v>#REF!</v>
      </c>
      <c r="VYY36" s="273" t="e">
        <f t="shared" ref="VYY36" si="15533">+CONCATENATE(VYZ36,VZB36)</f>
        <v>#REF!</v>
      </c>
      <c r="VYZ36" s="273" t="e">
        <f t="shared" ref="VYZ36" si="15534">+CONCATENATE(VZA36,VZC36)</f>
        <v>#REF!</v>
      </c>
      <c r="VZA36" s="273" t="e">
        <f t="shared" ref="VZA36" si="15535">+CONCATENATE(VZB36,VZD36)</f>
        <v>#REF!</v>
      </c>
      <c r="VZB36" s="273" t="e">
        <f t="shared" ref="VZB36" si="15536">+CONCATENATE(VZC36,VZE36)</f>
        <v>#REF!</v>
      </c>
      <c r="VZC36" s="273" t="e">
        <f t="shared" ref="VZC36" si="15537">+CONCATENATE(VZD36,VZF36)</f>
        <v>#REF!</v>
      </c>
      <c r="VZD36" s="273" t="e">
        <f t="shared" ref="VZD36" si="15538">+CONCATENATE(VZE36,VZG36)</f>
        <v>#REF!</v>
      </c>
      <c r="VZE36" s="273" t="e">
        <f t="shared" ref="VZE36" si="15539">+CONCATENATE(VZF36,VZH36)</f>
        <v>#REF!</v>
      </c>
      <c r="VZF36" s="273" t="e">
        <f t="shared" ref="VZF36" si="15540">+CONCATENATE(VZG36,VZI36)</f>
        <v>#REF!</v>
      </c>
      <c r="VZG36" s="273" t="e">
        <f t="shared" ref="VZG36" si="15541">+CONCATENATE(VZH36,VZJ36)</f>
        <v>#REF!</v>
      </c>
      <c r="VZH36" s="273" t="e">
        <f t="shared" ref="VZH36" si="15542">+CONCATENATE(VZI36,VZK36)</f>
        <v>#REF!</v>
      </c>
      <c r="VZI36" s="273" t="e">
        <f t="shared" ref="VZI36" si="15543">+CONCATENATE(VZJ36,VZL36)</f>
        <v>#REF!</v>
      </c>
      <c r="VZJ36" s="273" t="e">
        <f t="shared" ref="VZJ36" si="15544">+CONCATENATE(VZK36,VZM36)</f>
        <v>#REF!</v>
      </c>
      <c r="VZK36" s="273" t="e">
        <f t="shared" ref="VZK36" si="15545">+CONCATENATE(VZL36,VZN36)</f>
        <v>#REF!</v>
      </c>
      <c r="VZL36" s="273" t="e">
        <f t="shared" ref="VZL36" si="15546">+CONCATENATE(VZM36,VZO36)</f>
        <v>#REF!</v>
      </c>
      <c r="VZM36" s="273" t="e">
        <f t="shared" ref="VZM36" si="15547">+CONCATENATE(VZN36,VZP36)</f>
        <v>#REF!</v>
      </c>
      <c r="VZN36" s="273" t="e">
        <f t="shared" ref="VZN36" si="15548">+CONCATENATE(VZO36,VZQ36)</f>
        <v>#REF!</v>
      </c>
      <c r="VZO36" s="273" t="e">
        <f t="shared" ref="VZO36" si="15549">+CONCATENATE(VZP36,VZR36)</f>
        <v>#REF!</v>
      </c>
      <c r="VZP36" s="273" t="e">
        <f t="shared" ref="VZP36" si="15550">+CONCATENATE(VZQ36,VZS36)</f>
        <v>#REF!</v>
      </c>
      <c r="VZQ36" s="273" t="e">
        <f t="shared" ref="VZQ36" si="15551">+CONCATENATE(VZR36,VZT36)</f>
        <v>#REF!</v>
      </c>
      <c r="VZR36" s="273" t="e">
        <f t="shared" ref="VZR36" si="15552">+CONCATENATE(VZS36,VZU36)</f>
        <v>#REF!</v>
      </c>
      <c r="VZS36" s="273" t="e">
        <f t="shared" ref="VZS36" si="15553">+CONCATENATE(VZT36,VZV36)</f>
        <v>#REF!</v>
      </c>
      <c r="VZT36" s="273" t="e">
        <f t="shared" ref="VZT36" si="15554">+CONCATENATE(VZU36,VZW36)</f>
        <v>#REF!</v>
      </c>
      <c r="VZU36" s="273" t="e">
        <f t="shared" ref="VZU36" si="15555">+CONCATENATE(VZV36,VZX36)</f>
        <v>#REF!</v>
      </c>
      <c r="VZV36" s="273" t="e">
        <f t="shared" ref="VZV36" si="15556">+CONCATENATE(VZW36,VZY36)</f>
        <v>#REF!</v>
      </c>
      <c r="VZW36" s="273" t="e">
        <f t="shared" ref="VZW36" si="15557">+CONCATENATE(VZX36,VZZ36)</f>
        <v>#REF!</v>
      </c>
      <c r="VZX36" s="273" t="e">
        <f t="shared" ref="VZX36" si="15558">+CONCATENATE(VZY36,WAA36)</f>
        <v>#REF!</v>
      </c>
      <c r="VZY36" s="273" t="e">
        <f t="shared" ref="VZY36" si="15559">+CONCATENATE(VZZ36,WAB36)</f>
        <v>#REF!</v>
      </c>
      <c r="VZZ36" s="273" t="e">
        <f t="shared" ref="VZZ36" si="15560">+CONCATENATE(WAA36,WAC36)</f>
        <v>#REF!</v>
      </c>
      <c r="WAA36" s="273" t="e">
        <f t="shared" ref="WAA36" si="15561">+CONCATENATE(WAB36,WAD36)</f>
        <v>#REF!</v>
      </c>
      <c r="WAB36" s="273" t="e">
        <f t="shared" ref="WAB36" si="15562">+CONCATENATE(WAC36,WAE36)</f>
        <v>#REF!</v>
      </c>
      <c r="WAC36" s="273" t="e">
        <f t="shared" ref="WAC36" si="15563">+CONCATENATE(WAD36,WAF36)</f>
        <v>#REF!</v>
      </c>
      <c r="WAD36" s="273" t="e">
        <f t="shared" ref="WAD36" si="15564">+CONCATENATE(WAE36,WAG36)</f>
        <v>#REF!</v>
      </c>
      <c r="WAE36" s="273" t="e">
        <f t="shared" ref="WAE36" si="15565">+CONCATENATE(WAF36,WAH36)</f>
        <v>#REF!</v>
      </c>
      <c r="WAF36" s="273" t="e">
        <f t="shared" ref="WAF36" si="15566">+CONCATENATE(WAG36,WAI36)</f>
        <v>#REF!</v>
      </c>
      <c r="WAG36" s="273" t="e">
        <f t="shared" ref="WAG36" si="15567">+CONCATENATE(WAH36,WAJ36)</f>
        <v>#REF!</v>
      </c>
      <c r="WAH36" s="273" t="e">
        <f t="shared" ref="WAH36" si="15568">+CONCATENATE(WAI36,WAK36)</f>
        <v>#REF!</v>
      </c>
      <c r="WAI36" s="273" t="e">
        <f t="shared" ref="WAI36" si="15569">+CONCATENATE(WAJ36,WAL36)</f>
        <v>#REF!</v>
      </c>
      <c r="WAJ36" s="273" t="e">
        <f t="shared" ref="WAJ36" si="15570">+CONCATENATE(WAK36,WAM36)</f>
        <v>#REF!</v>
      </c>
      <c r="WAK36" s="273" t="e">
        <f t="shared" ref="WAK36" si="15571">+CONCATENATE(WAL36,WAN36)</f>
        <v>#REF!</v>
      </c>
      <c r="WAL36" s="273" t="e">
        <f t="shared" ref="WAL36" si="15572">+CONCATENATE(WAM36,WAO36)</f>
        <v>#REF!</v>
      </c>
      <c r="WAM36" s="273" t="e">
        <f t="shared" ref="WAM36" si="15573">+CONCATENATE(WAN36,WAP36)</f>
        <v>#REF!</v>
      </c>
      <c r="WAN36" s="273" t="e">
        <f t="shared" ref="WAN36" si="15574">+CONCATENATE(WAO36,WAQ36)</f>
        <v>#REF!</v>
      </c>
      <c r="WAO36" s="273" t="e">
        <f t="shared" ref="WAO36" si="15575">+CONCATENATE(WAP36,WAR36)</f>
        <v>#REF!</v>
      </c>
      <c r="WAP36" s="273" t="e">
        <f t="shared" ref="WAP36" si="15576">+CONCATENATE(WAQ36,WAS36)</f>
        <v>#REF!</v>
      </c>
      <c r="WAQ36" s="273" t="e">
        <f t="shared" ref="WAQ36" si="15577">+CONCATENATE(WAR36,WAT36)</f>
        <v>#REF!</v>
      </c>
      <c r="WAR36" s="273" t="e">
        <f t="shared" ref="WAR36" si="15578">+CONCATENATE(WAS36,WAU36)</f>
        <v>#REF!</v>
      </c>
      <c r="WAS36" s="273" t="e">
        <f t="shared" ref="WAS36" si="15579">+CONCATENATE(WAT36,WAV36)</f>
        <v>#REF!</v>
      </c>
      <c r="WAT36" s="273" t="e">
        <f t="shared" ref="WAT36" si="15580">+CONCATENATE(WAU36,WAW36)</f>
        <v>#REF!</v>
      </c>
      <c r="WAU36" s="273" t="e">
        <f t="shared" ref="WAU36" si="15581">+CONCATENATE(WAV36,WAX36)</f>
        <v>#REF!</v>
      </c>
      <c r="WAV36" s="273" t="e">
        <f t="shared" ref="WAV36" si="15582">+CONCATENATE(WAW36,WAY36)</f>
        <v>#REF!</v>
      </c>
      <c r="WAW36" s="273" t="e">
        <f t="shared" ref="WAW36" si="15583">+CONCATENATE(WAX36,WAZ36)</f>
        <v>#REF!</v>
      </c>
      <c r="WAX36" s="273" t="e">
        <f t="shared" ref="WAX36" si="15584">+CONCATENATE(WAY36,WBA36)</f>
        <v>#REF!</v>
      </c>
      <c r="WAY36" s="273" t="e">
        <f t="shared" ref="WAY36" si="15585">+CONCATENATE(WAZ36,WBB36)</f>
        <v>#REF!</v>
      </c>
      <c r="WAZ36" s="273" t="e">
        <f t="shared" ref="WAZ36" si="15586">+CONCATENATE(WBA36,WBC36)</f>
        <v>#REF!</v>
      </c>
      <c r="WBA36" s="273" t="e">
        <f t="shared" ref="WBA36" si="15587">+CONCATENATE(WBB36,WBD36)</f>
        <v>#REF!</v>
      </c>
      <c r="WBB36" s="273" t="e">
        <f t="shared" ref="WBB36" si="15588">+CONCATENATE(WBC36,WBE36)</f>
        <v>#REF!</v>
      </c>
      <c r="WBC36" s="273" t="e">
        <f t="shared" ref="WBC36" si="15589">+CONCATENATE(WBD36,WBF36)</f>
        <v>#REF!</v>
      </c>
      <c r="WBD36" s="273" t="e">
        <f t="shared" ref="WBD36" si="15590">+CONCATENATE(WBE36,WBG36)</f>
        <v>#REF!</v>
      </c>
      <c r="WBE36" s="273" t="e">
        <f t="shared" ref="WBE36" si="15591">+CONCATENATE(WBF36,WBH36)</f>
        <v>#REF!</v>
      </c>
      <c r="WBF36" s="273" t="e">
        <f t="shared" ref="WBF36" si="15592">+CONCATENATE(WBG36,WBI36)</f>
        <v>#REF!</v>
      </c>
      <c r="WBG36" s="273" t="e">
        <f t="shared" ref="WBG36" si="15593">+CONCATENATE(WBH36,WBJ36)</f>
        <v>#REF!</v>
      </c>
      <c r="WBH36" s="273" t="e">
        <f t="shared" ref="WBH36" si="15594">+CONCATENATE(WBI36,WBK36)</f>
        <v>#REF!</v>
      </c>
      <c r="WBI36" s="273" t="e">
        <f t="shared" ref="WBI36" si="15595">+CONCATENATE(WBJ36,WBL36)</f>
        <v>#REF!</v>
      </c>
      <c r="WBJ36" s="273" t="e">
        <f t="shared" ref="WBJ36" si="15596">+CONCATENATE(WBK36,WBM36)</f>
        <v>#REF!</v>
      </c>
      <c r="WBK36" s="273" t="e">
        <f t="shared" ref="WBK36" si="15597">+CONCATENATE(WBL36,WBN36)</f>
        <v>#REF!</v>
      </c>
      <c r="WBL36" s="273" t="e">
        <f t="shared" ref="WBL36" si="15598">+CONCATENATE(WBM36,WBO36)</f>
        <v>#REF!</v>
      </c>
      <c r="WBM36" s="273" t="e">
        <f t="shared" ref="WBM36" si="15599">+CONCATENATE(WBN36,WBP36)</f>
        <v>#REF!</v>
      </c>
      <c r="WBN36" s="273" t="e">
        <f t="shared" ref="WBN36" si="15600">+CONCATENATE(WBO36,WBQ36)</f>
        <v>#REF!</v>
      </c>
      <c r="WBO36" s="273" t="e">
        <f t="shared" ref="WBO36" si="15601">+CONCATENATE(WBP36,WBR36)</f>
        <v>#REF!</v>
      </c>
      <c r="WBP36" s="273" t="e">
        <f t="shared" ref="WBP36" si="15602">+CONCATENATE(WBQ36,WBS36)</f>
        <v>#REF!</v>
      </c>
      <c r="WBQ36" s="273" t="e">
        <f t="shared" ref="WBQ36" si="15603">+CONCATENATE(WBR36,WBT36)</f>
        <v>#REF!</v>
      </c>
      <c r="WBR36" s="273" t="e">
        <f t="shared" ref="WBR36" si="15604">+CONCATENATE(WBS36,WBU36)</f>
        <v>#REF!</v>
      </c>
      <c r="WBS36" s="273" t="e">
        <f t="shared" ref="WBS36" si="15605">+CONCATENATE(WBT36,WBV36)</f>
        <v>#REF!</v>
      </c>
      <c r="WBT36" s="273" t="e">
        <f t="shared" ref="WBT36" si="15606">+CONCATENATE(WBU36,WBW36)</f>
        <v>#REF!</v>
      </c>
      <c r="WBU36" s="273" t="e">
        <f t="shared" ref="WBU36" si="15607">+CONCATENATE(WBV36,WBX36)</f>
        <v>#REF!</v>
      </c>
      <c r="WBV36" s="273" t="e">
        <f t="shared" ref="WBV36" si="15608">+CONCATENATE(WBW36,WBY36)</f>
        <v>#REF!</v>
      </c>
      <c r="WBW36" s="273" t="e">
        <f t="shared" ref="WBW36" si="15609">+CONCATENATE(WBX36,WBZ36)</f>
        <v>#REF!</v>
      </c>
      <c r="WBX36" s="273" t="e">
        <f t="shared" ref="WBX36" si="15610">+CONCATENATE(WBY36,WCA36)</f>
        <v>#REF!</v>
      </c>
      <c r="WBY36" s="273" t="e">
        <f t="shared" ref="WBY36" si="15611">+CONCATENATE(WBZ36,WCB36)</f>
        <v>#REF!</v>
      </c>
      <c r="WBZ36" s="273" t="e">
        <f t="shared" ref="WBZ36" si="15612">+CONCATENATE(WCA36,WCC36)</f>
        <v>#REF!</v>
      </c>
      <c r="WCA36" s="273" t="e">
        <f t="shared" ref="WCA36" si="15613">+CONCATENATE(WCB36,WCD36)</f>
        <v>#REF!</v>
      </c>
      <c r="WCB36" s="273" t="e">
        <f t="shared" ref="WCB36" si="15614">+CONCATENATE(WCC36,WCE36)</f>
        <v>#REF!</v>
      </c>
      <c r="WCC36" s="273" t="e">
        <f t="shared" ref="WCC36" si="15615">+CONCATENATE(WCD36,WCF36)</f>
        <v>#REF!</v>
      </c>
      <c r="WCD36" s="273" t="e">
        <f t="shared" ref="WCD36" si="15616">+CONCATENATE(WCE36,WCG36)</f>
        <v>#REF!</v>
      </c>
      <c r="WCE36" s="273" t="e">
        <f t="shared" ref="WCE36" si="15617">+CONCATENATE(WCF36,WCH36)</f>
        <v>#REF!</v>
      </c>
      <c r="WCF36" s="273" t="e">
        <f t="shared" ref="WCF36" si="15618">+CONCATENATE(WCG36,WCI36)</f>
        <v>#REF!</v>
      </c>
      <c r="WCG36" s="273" t="e">
        <f t="shared" ref="WCG36" si="15619">+CONCATENATE(WCH36,WCJ36)</f>
        <v>#REF!</v>
      </c>
      <c r="WCH36" s="273" t="e">
        <f t="shared" ref="WCH36" si="15620">+CONCATENATE(WCI36,WCK36)</f>
        <v>#REF!</v>
      </c>
      <c r="WCI36" s="273" t="e">
        <f t="shared" ref="WCI36" si="15621">+CONCATENATE(WCJ36,WCL36)</f>
        <v>#REF!</v>
      </c>
      <c r="WCJ36" s="273" t="e">
        <f t="shared" ref="WCJ36" si="15622">+CONCATENATE(WCK36,WCM36)</f>
        <v>#REF!</v>
      </c>
      <c r="WCK36" s="273" t="e">
        <f t="shared" ref="WCK36" si="15623">+CONCATENATE(WCL36,WCN36)</f>
        <v>#REF!</v>
      </c>
      <c r="WCL36" s="273" t="e">
        <f t="shared" ref="WCL36" si="15624">+CONCATENATE(WCM36,WCO36)</f>
        <v>#REF!</v>
      </c>
      <c r="WCM36" s="273" t="e">
        <f t="shared" ref="WCM36" si="15625">+CONCATENATE(WCN36,WCP36)</f>
        <v>#REF!</v>
      </c>
      <c r="WCN36" s="273" t="e">
        <f t="shared" ref="WCN36" si="15626">+CONCATENATE(WCO36,WCQ36)</f>
        <v>#REF!</v>
      </c>
      <c r="WCO36" s="273" t="e">
        <f t="shared" ref="WCO36" si="15627">+CONCATENATE(WCP36,WCR36)</f>
        <v>#REF!</v>
      </c>
      <c r="WCP36" s="273" t="e">
        <f t="shared" ref="WCP36" si="15628">+CONCATENATE(WCQ36,WCS36)</f>
        <v>#REF!</v>
      </c>
      <c r="WCQ36" s="273" t="e">
        <f t="shared" ref="WCQ36" si="15629">+CONCATENATE(WCR36,WCT36)</f>
        <v>#REF!</v>
      </c>
      <c r="WCR36" s="273" t="e">
        <f t="shared" ref="WCR36" si="15630">+CONCATENATE(WCS36,WCU36)</f>
        <v>#REF!</v>
      </c>
      <c r="WCS36" s="273" t="e">
        <f t="shared" ref="WCS36" si="15631">+CONCATENATE(WCT36,WCV36)</f>
        <v>#REF!</v>
      </c>
      <c r="WCT36" s="273" t="e">
        <f t="shared" ref="WCT36" si="15632">+CONCATENATE(WCU36,WCW36)</f>
        <v>#REF!</v>
      </c>
      <c r="WCU36" s="273" t="e">
        <f t="shared" ref="WCU36" si="15633">+CONCATENATE(WCV36,WCX36)</f>
        <v>#REF!</v>
      </c>
      <c r="WCV36" s="273" t="e">
        <f t="shared" ref="WCV36" si="15634">+CONCATENATE(WCW36,WCY36)</f>
        <v>#REF!</v>
      </c>
      <c r="WCW36" s="273" t="e">
        <f t="shared" ref="WCW36" si="15635">+CONCATENATE(WCX36,WCZ36)</f>
        <v>#REF!</v>
      </c>
      <c r="WCX36" s="273" t="e">
        <f t="shared" ref="WCX36" si="15636">+CONCATENATE(WCY36,WDA36)</f>
        <v>#REF!</v>
      </c>
      <c r="WCY36" s="273" t="e">
        <f t="shared" ref="WCY36" si="15637">+CONCATENATE(WCZ36,WDB36)</f>
        <v>#REF!</v>
      </c>
      <c r="WCZ36" s="273" t="e">
        <f t="shared" ref="WCZ36" si="15638">+CONCATENATE(WDA36,WDC36)</f>
        <v>#REF!</v>
      </c>
      <c r="WDA36" s="273" t="e">
        <f t="shared" ref="WDA36" si="15639">+CONCATENATE(WDB36,WDD36)</f>
        <v>#REF!</v>
      </c>
      <c r="WDB36" s="273" t="e">
        <f t="shared" ref="WDB36" si="15640">+CONCATENATE(WDC36,WDE36)</f>
        <v>#REF!</v>
      </c>
      <c r="WDC36" s="273" t="e">
        <f t="shared" ref="WDC36" si="15641">+CONCATENATE(WDD36,WDF36)</f>
        <v>#REF!</v>
      </c>
      <c r="WDD36" s="273" t="e">
        <f t="shared" ref="WDD36" si="15642">+CONCATENATE(WDE36,WDG36)</f>
        <v>#REF!</v>
      </c>
      <c r="WDE36" s="273" t="e">
        <f t="shared" ref="WDE36" si="15643">+CONCATENATE(WDF36,WDH36)</f>
        <v>#REF!</v>
      </c>
      <c r="WDF36" s="273" t="e">
        <f t="shared" ref="WDF36" si="15644">+CONCATENATE(WDG36,WDI36)</f>
        <v>#REF!</v>
      </c>
      <c r="WDG36" s="273" t="e">
        <f t="shared" ref="WDG36" si="15645">+CONCATENATE(WDH36,WDJ36)</f>
        <v>#REF!</v>
      </c>
      <c r="WDH36" s="273" t="e">
        <f t="shared" ref="WDH36" si="15646">+CONCATENATE(WDI36,WDK36)</f>
        <v>#REF!</v>
      </c>
      <c r="WDI36" s="273" t="e">
        <f t="shared" ref="WDI36" si="15647">+CONCATENATE(WDJ36,WDL36)</f>
        <v>#REF!</v>
      </c>
      <c r="WDJ36" s="273" t="e">
        <f t="shared" ref="WDJ36" si="15648">+CONCATENATE(WDK36,WDM36)</f>
        <v>#REF!</v>
      </c>
      <c r="WDK36" s="273" t="e">
        <f t="shared" ref="WDK36" si="15649">+CONCATENATE(WDL36,WDN36)</f>
        <v>#REF!</v>
      </c>
      <c r="WDL36" s="273" t="e">
        <f t="shared" ref="WDL36" si="15650">+CONCATENATE(WDM36,WDO36)</f>
        <v>#REF!</v>
      </c>
      <c r="WDM36" s="273" t="e">
        <f t="shared" ref="WDM36" si="15651">+CONCATENATE(WDN36,WDP36)</f>
        <v>#REF!</v>
      </c>
      <c r="WDN36" s="273" t="e">
        <f t="shared" ref="WDN36" si="15652">+CONCATENATE(WDO36,WDQ36)</f>
        <v>#REF!</v>
      </c>
      <c r="WDO36" s="273" t="e">
        <f t="shared" ref="WDO36" si="15653">+CONCATENATE(WDP36,WDR36)</f>
        <v>#REF!</v>
      </c>
      <c r="WDP36" s="273" t="e">
        <f t="shared" ref="WDP36" si="15654">+CONCATENATE(WDQ36,WDS36)</f>
        <v>#REF!</v>
      </c>
      <c r="WDQ36" s="273" t="e">
        <f t="shared" ref="WDQ36" si="15655">+CONCATENATE(WDR36,WDT36)</f>
        <v>#REF!</v>
      </c>
      <c r="WDR36" s="273" t="e">
        <f t="shared" ref="WDR36" si="15656">+CONCATENATE(WDS36,WDU36)</f>
        <v>#REF!</v>
      </c>
      <c r="WDS36" s="273" t="e">
        <f t="shared" ref="WDS36" si="15657">+CONCATENATE(WDT36,WDV36)</f>
        <v>#REF!</v>
      </c>
      <c r="WDT36" s="273" t="e">
        <f t="shared" ref="WDT36" si="15658">+CONCATENATE(WDU36,WDW36)</f>
        <v>#REF!</v>
      </c>
      <c r="WDU36" s="273" t="e">
        <f t="shared" ref="WDU36" si="15659">+CONCATENATE(WDV36,WDX36)</f>
        <v>#REF!</v>
      </c>
      <c r="WDV36" s="273" t="e">
        <f t="shared" ref="WDV36" si="15660">+CONCATENATE(WDW36,WDY36)</f>
        <v>#REF!</v>
      </c>
      <c r="WDW36" s="273" t="e">
        <f t="shared" ref="WDW36" si="15661">+CONCATENATE(WDX36,WDZ36)</f>
        <v>#REF!</v>
      </c>
      <c r="WDX36" s="273" t="e">
        <f t="shared" ref="WDX36" si="15662">+CONCATENATE(WDY36,WEA36)</f>
        <v>#REF!</v>
      </c>
      <c r="WDY36" s="273" t="e">
        <f t="shared" ref="WDY36" si="15663">+CONCATENATE(WDZ36,WEB36)</f>
        <v>#REF!</v>
      </c>
      <c r="WDZ36" s="273" t="e">
        <f t="shared" ref="WDZ36" si="15664">+CONCATENATE(WEA36,WEC36)</f>
        <v>#REF!</v>
      </c>
      <c r="WEA36" s="273" t="e">
        <f t="shared" ref="WEA36" si="15665">+CONCATENATE(WEB36,WED36)</f>
        <v>#REF!</v>
      </c>
      <c r="WEB36" s="273" t="e">
        <f t="shared" ref="WEB36" si="15666">+CONCATENATE(WEC36,WEE36)</f>
        <v>#REF!</v>
      </c>
      <c r="WEC36" s="273" t="e">
        <f t="shared" ref="WEC36" si="15667">+CONCATENATE(WED36,WEF36)</f>
        <v>#REF!</v>
      </c>
      <c r="WED36" s="273" t="e">
        <f t="shared" ref="WED36" si="15668">+CONCATENATE(WEE36,WEG36)</f>
        <v>#REF!</v>
      </c>
      <c r="WEE36" s="273" t="e">
        <f t="shared" ref="WEE36" si="15669">+CONCATENATE(WEF36,WEH36)</f>
        <v>#REF!</v>
      </c>
      <c r="WEF36" s="273" t="e">
        <f t="shared" ref="WEF36" si="15670">+CONCATENATE(WEG36,WEI36)</f>
        <v>#REF!</v>
      </c>
      <c r="WEG36" s="273" t="e">
        <f t="shared" ref="WEG36" si="15671">+CONCATENATE(WEH36,WEJ36)</f>
        <v>#REF!</v>
      </c>
      <c r="WEH36" s="273" t="e">
        <f t="shared" ref="WEH36" si="15672">+CONCATENATE(WEI36,WEK36)</f>
        <v>#REF!</v>
      </c>
      <c r="WEI36" s="273" t="e">
        <f t="shared" ref="WEI36" si="15673">+CONCATENATE(WEJ36,WEL36)</f>
        <v>#REF!</v>
      </c>
      <c r="WEJ36" s="273" t="e">
        <f t="shared" ref="WEJ36" si="15674">+CONCATENATE(WEK36,WEM36)</f>
        <v>#REF!</v>
      </c>
      <c r="WEK36" s="273" t="e">
        <f t="shared" ref="WEK36" si="15675">+CONCATENATE(WEL36,WEN36)</f>
        <v>#REF!</v>
      </c>
      <c r="WEL36" s="273" t="e">
        <f t="shared" ref="WEL36" si="15676">+CONCATENATE(WEM36,WEO36)</f>
        <v>#REF!</v>
      </c>
      <c r="WEM36" s="273" t="e">
        <f t="shared" ref="WEM36" si="15677">+CONCATENATE(WEN36,WEP36)</f>
        <v>#REF!</v>
      </c>
      <c r="WEN36" s="273" t="e">
        <f t="shared" ref="WEN36" si="15678">+CONCATENATE(WEO36,WEQ36)</f>
        <v>#REF!</v>
      </c>
      <c r="WEO36" s="273" t="e">
        <f t="shared" ref="WEO36" si="15679">+CONCATENATE(WEP36,WER36)</f>
        <v>#REF!</v>
      </c>
      <c r="WEP36" s="273" t="e">
        <f t="shared" ref="WEP36" si="15680">+CONCATENATE(WEQ36,WES36)</f>
        <v>#REF!</v>
      </c>
      <c r="WEQ36" s="273" t="e">
        <f t="shared" ref="WEQ36" si="15681">+CONCATENATE(WER36,WET36)</f>
        <v>#REF!</v>
      </c>
      <c r="WER36" s="273" t="e">
        <f t="shared" ref="WER36" si="15682">+CONCATENATE(WES36,WEU36)</f>
        <v>#REF!</v>
      </c>
      <c r="WES36" s="273" t="e">
        <f t="shared" ref="WES36" si="15683">+CONCATENATE(WET36,WEV36)</f>
        <v>#REF!</v>
      </c>
      <c r="WET36" s="273" t="e">
        <f t="shared" ref="WET36" si="15684">+CONCATENATE(WEU36,WEW36)</f>
        <v>#REF!</v>
      </c>
      <c r="WEU36" s="273" t="e">
        <f t="shared" ref="WEU36" si="15685">+CONCATENATE(WEV36,WEX36)</f>
        <v>#REF!</v>
      </c>
      <c r="WEV36" s="273" t="e">
        <f t="shared" ref="WEV36" si="15686">+CONCATENATE(WEW36,WEY36)</f>
        <v>#REF!</v>
      </c>
      <c r="WEW36" s="273" t="e">
        <f t="shared" ref="WEW36" si="15687">+CONCATENATE(WEX36,WEZ36)</f>
        <v>#REF!</v>
      </c>
      <c r="WEX36" s="273" t="e">
        <f t="shared" ref="WEX36" si="15688">+CONCATENATE(WEY36,WFA36)</f>
        <v>#REF!</v>
      </c>
      <c r="WEY36" s="273" t="e">
        <f t="shared" ref="WEY36" si="15689">+CONCATENATE(WEZ36,WFB36)</f>
        <v>#REF!</v>
      </c>
      <c r="WEZ36" s="273" t="e">
        <f t="shared" ref="WEZ36" si="15690">+CONCATENATE(WFA36,WFC36)</f>
        <v>#REF!</v>
      </c>
      <c r="WFA36" s="273" t="e">
        <f t="shared" ref="WFA36" si="15691">+CONCATENATE(WFB36,WFD36)</f>
        <v>#REF!</v>
      </c>
      <c r="WFB36" s="273" t="e">
        <f t="shared" ref="WFB36" si="15692">+CONCATENATE(WFC36,WFE36)</f>
        <v>#REF!</v>
      </c>
      <c r="WFC36" s="273" t="e">
        <f t="shared" ref="WFC36" si="15693">+CONCATENATE(WFD36,WFF36)</f>
        <v>#REF!</v>
      </c>
      <c r="WFD36" s="273" t="e">
        <f t="shared" ref="WFD36" si="15694">+CONCATENATE(WFE36,WFG36)</f>
        <v>#REF!</v>
      </c>
      <c r="WFE36" s="273" t="e">
        <f t="shared" ref="WFE36" si="15695">+CONCATENATE(WFF36,WFH36)</f>
        <v>#REF!</v>
      </c>
      <c r="WFF36" s="273" t="e">
        <f t="shared" ref="WFF36" si="15696">+CONCATENATE(WFG36,WFI36)</f>
        <v>#REF!</v>
      </c>
      <c r="WFG36" s="273" t="e">
        <f t="shared" ref="WFG36" si="15697">+CONCATENATE(WFH36,WFJ36)</f>
        <v>#REF!</v>
      </c>
      <c r="WFH36" s="273" t="e">
        <f t="shared" ref="WFH36" si="15698">+CONCATENATE(WFI36,WFK36)</f>
        <v>#REF!</v>
      </c>
      <c r="WFI36" s="273" t="e">
        <f t="shared" ref="WFI36" si="15699">+CONCATENATE(WFJ36,WFL36)</f>
        <v>#REF!</v>
      </c>
      <c r="WFJ36" s="273" t="e">
        <f t="shared" ref="WFJ36" si="15700">+CONCATENATE(WFK36,WFM36)</f>
        <v>#REF!</v>
      </c>
      <c r="WFK36" s="273" t="e">
        <f t="shared" ref="WFK36" si="15701">+CONCATENATE(WFL36,WFN36)</f>
        <v>#REF!</v>
      </c>
      <c r="WFL36" s="273" t="e">
        <f t="shared" ref="WFL36" si="15702">+CONCATENATE(WFM36,WFO36)</f>
        <v>#REF!</v>
      </c>
      <c r="WFM36" s="273" t="e">
        <f t="shared" ref="WFM36" si="15703">+CONCATENATE(WFN36,WFP36)</f>
        <v>#REF!</v>
      </c>
      <c r="WFN36" s="273" t="e">
        <f t="shared" ref="WFN36" si="15704">+CONCATENATE(WFO36,WFQ36)</f>
        <v>#REF!</v>
      </c>
      <c r="WFO36" s="273" t="e">
        <f t="shared" ref="WFO36" si="15705">+CONCATENATE(WFP36,WFR36)</f>
        <v>#REF!</v>
      </c>
      <c r="WFP36" s="273" t="e">
        <f t="shared" ref="WFP36" si="15706">+CONCATENATE(WFQ36,WFS36)</f>
        <v>#REF!</v>
      </c>
      <c r="WFQ36" s="273" t="e">
        <f t="shared" ref="WFQ36" si="15707">+CONCATENATE(WFR36,WFT36)</f>
        <v>#REF!</v>
      </c>
      <c r="WFR36" s="273" t="e">
        <f t="shared" ref="WFR36" si="15708">+CONCATENATE(WFS36,WFU36)</f>
        <v>#REF!</v>
      </c>
      <c r="WFS36" s="273" t="e">
        <f t="shared" ref="WFS36" si="15709">+CONCATENATE(WFT36,WFV36)</f>
        <v>#REF!</v>
      </c>
      <c r="WFT36" s="273" t="e">
        <f t="shared" ref="WFT36" si="15710">+CONCATENATE(WFU36,WFW36)</f>
        <v>#REF!</v>
      </c>
      <c r="WFU36" s="273" t="e">
        <f t="shared" ref="WFU36" si="15711">+CONCATENATE(WFV36,WFX36)</f>
        <v>#REF!</v>
      </c>
      <c r="WFV36" s="273" t="e">
        <f t="shared" ref="WFV36" si="15712">+CONCATENATE(WFW36,WFY36)</f>
        <v>#REF!</v>
      </c>
      <c r="WFW36" s="273" t="e">
        <f t="shared" ref="WFW36" si="15713">+CONCATENATE(WFX36,WFZ36)</f>
        <v>#REF!</v>
      </c>
      <c r="WFX36" s="273" t="e">
        <f t="shared" ref="WFX36" si="15714">+CONCATENATE(WFY36,WGA36)</f>
        <v>#REF!</v>
      </c>
      <c r="WFY36" s="273" t="e">
        <f t="shared" ref="WFY36" si="15715">+CONCATENATE(WFZ36,WGB36)</f>
        <v>#REF!</v>
      </c>
      <c r="WFZ36" s="273" t="e">
        <f t="shared" ref="WFZ36" si="15716">+CONCATENATE(WGA36,WGC36)</f>
        <v>#REF!</v>
      </c>
      <c r="WGA36" s="273" t="e">
        <f t="shared" ref="WGA36" si="15717">+CONCATENATE(WGB36,WGD36)</f>
        <v>#REF!</v>
      </c>
      <c r="WGB36" s="273" t="e">
        <f t="shared" ref="WGB36" si="15718">+CONCATENATE(WGC36,WGE36)</f>
        <v>#REF!</v>
      </c>
      <c r="WGC36" s="273" t="e">
        <f t="shared" ref="WGC36" si="15719">+CONCATENATE(WGD36,WGF36)</f>
        <v>#REF!</v>
      </c>
      <c r="WGD36" s="273" t="e">
        <f t="shared" ref="WGD36" si="15720">+CONCATENATE(WGE36,WGG36)</f>
        <v>#REF!</v>
      </c>
      <c r="WGE36" s="273" t="e">
        <f t="shared" ref="WGE36" si="15721">+CONCATENATE(WGF36,WGH36)</f>
        <v>#REF!</v>
      </c>
      <c r="WGF36" s="273" t="e">
        <f t="shared" ref="WGF36" si="15722">+CONCATENATE(WGG36,WGI36)</f>
        <v>#REF!</v>
      </c>
      <c r="WGG36" s="273" t="e">
        <f t="shared" ref="WGG36" si="15723">+CONCATENATE(WGH36,WGJ36)</f>
        <v>#REF!</v>
      </c>
      <c r="WGH36" s="273" t="e">
        <f t="shared" ref="WGH36" si="15724">+CONCATENATE(WGI36,WGK36)</f>
        <v>#REF!</v>
      </c>
      <c r="WGI36" s="273" t="e">
        <f t="shared" ref="WGI36" si="15725">+CONCATENATE(WGJ36,WGL36)</f>
        <v>#REF!</v>
      </c>
      <c r="WGJ36" s="273" t="e">
        <f t="shared" ref="WGJ36" si="15726">+CONCATENATE(WGK36,WGM36)</f>
        <v>#REF!</v>
      </c>
      <c r="WGK36" s="273" t="e">
        <f t="shared" ref="WGK36" si="15727">+CONCATENATE(WGL36,WGN36)</f>
        <v>#REF!</v>
      </c>
      <c r="WGL36" s="273" t="e">
        <f t="shared" ref="WGL36" si="15728">+CONCATENATE(WGM36,WGO36)</f>
        <v>#REF!</v>
      </c>
      <c r="WGM36" s="273" t="e">
        <f t="shared" ref="WGM36" si="15729">+CONCATENATE(WGN36,WGP36)</f>
        <v>#REF!</v>
      </c>
      <c r="WGN36" s="273" t="e">
        <f t="shared" ref="WGN36" si="15730">+CONCATENATE(WGO36,WGQ36)</f>
        <v>#REF!</v>
      </c>
      <c r="WGO36" s="273" t="e">
        <f t="shared" ref="WGO36" si="15731">+CONCATENATE(WGP36,WGR36)</f>
        <v>#REF!</v>
      </c>
      <c r="WGP36" s="273" t="e">
        <f t="shared" ref="WGP36" si="15732">+CONCATENATE(WGQ36,WGS36)</f>
        <v>#REF!</v>
      </c>
      <c r="WGQ36" s="273" t="e">
        <f t="shared" ref="WGQ36" si="15733">+CONCATENATE(WGR36,WGT36)</f>
        <v>#REF!</v>
      </c>
      <c r="WGR36" s="273" t="e">
        <f t="shared" ref="WGR36" si="15734">+CONCATENATE(WGS36,WGU36)</f>
        <v>#REF!</v>
      </c>
      <c r="WGS36" s="273" t="e">
        <f t="shared" ref="WGS36" si="15735">+CONCATENATE(WGT36,WGV36)</f>
        <v>#REF!</v>
      </c>
      <c r="WGT36" s="273" t="e">
        <f t="shared" ref="WGT36" si="15736">+CONCATENATE(WGU36,WGW36)</f>
        <v>#REF!</v>
      </c>
      <c r="WGU36" s="273" t="e">
        <f t="shared" ref="WGU36" si="15737">+CONCATENATE(WGV36,WGX36)</f>
        <v>#REF!</v>
      </c>
      <c r="WGV36" s="273" t="e">
        <f t="shared" ref="WGV36" si="15738">+CONCATENATE(WGW36,WGY36)</f>
        <v>#REF!</v>
      </c>
      <c r="WGW36" s="273" t="e">
        <f t="shared" ref="WGW36" si="15739">+CONCATENATE(WGX36,WGZ36)</f>
        <v>#REF!</v>
      </c>
      <c r="WGX36" s="273" t="e">
        <f t="shared" ref="WGX36" si="15740">+CONCATENATE(WGY36,WHA36)</f>
        <v>#REF!</v>
      </c>
      <c r="WGY36" s="273" t="e">
        <f t="shared" ref="WGY36" si="15741">+CONCATENATE(WGZ36,WHB36)</f>
        <v>#REF!</v>
      </c>
      <c r="WGZ36" s="273" t="e">
        <f t="shared" ref="WGZ36" si="15742">+CONCATENATE(WHA36,WHC36)</f>
        <v>#REF!</v>
      </c>
      <c r="WHA36" s="273" t="e">
        <f t="shared" ref="WHA36" si="15743">+CONCATENATE(WHB36,WHD36)</f>
        <v>#REF!</v>
      </c>
      <c r="WHB36" s="273" t="e">
        <f t="shared" ref="WHB36" si="15744">+CONCATENATE(WHC36,WHE36)</f>
        <v>#REF!</v>
      </c>
      <c r="WHC36" s="273" t="e">
        <f t="shared" ref="WHC36" si="15745">+CONCATENATE(WHD36,WHF36)</f>
        <v>#REF!</v>
      </c>
      <c r="WHD36" s="273" t="e">
        <f t="shared" ref="WHD36" si="15746">+CONCATENATE(WHE36,WHG36)</f>
        <v>#REF!</v>
      </c>
      <c r="WHE36" s="273" t="e">
        <f t="shared" ref="WHE36" si="15747">+CONCATENATE(WHF36,WHH36)</f>
        <v>#REF!</v>
      </c>
      <c r="WHF36" s="273" t="e">
        <f t="shared" ref="WHF36" si="15748">+CONCATENATE(WHG36,WHI36)</f>
        <v>#REF!</v>
      </c>
      <c r="WHG36" s="273" t="e">
        <f t="shared" ref="WHG36" si="15749">+CONCATENATE(WHH36,WHJ36)</f>
        <v>#REF!</v>
      </c>
      <c r="WHH36" s="273" t="e">
        <f t="shared" ref="WHH36" si="15750">+CONCATENATE(WHI36,WHK36)</f>
        <v>#REF!</v>
      </c>
      <c r="WHI36" s="273" t="e">
        <f t="shared" ref="WHI36" si="15751">+CONCATENATE(WHJ36,WHL36)</f>
        <v>#REF!</v>
      </c>
      <c r="WHJ36" s="273" t="e">
        <f t="shared" ref="WHJ36" si="15752">+CONCATENATE(WHK36,WHM36)</f>
        <v>#REF!</v>
      </c>
      <c r="WHK36" s="273" t="e">
        <f t="shared" ref="WHK36" si="15753">+CONCATENATE(WHL36,WHN36)</f>
        <v>#REF!</v>
      </c>
      <c r="WHL36" s="273" t="e">
        <f t="shared" ref="WHL36" si="15754">+CONCATENATE(WHM36,WHO36)</f>
        <v>#REF!</v>
      </c>
      <c r="WHM36" s="273" t="e">
        <f t="shared" ref="WHM36" si="15755">+CONCATENATE(WHN36,WHP36)</f>
        <v>#REF!</v>
      </c>
      <c r="WHN36" s="273" t="e">
        <f t="shared" ref="WHN36" si="15756">+CONCATENATE(WHO36,WHQ36)</f>
        <v>#REF!</v>
      </c>
      <c r="WHO36" s="273" t="e">
        <f t="shared" ref="WHO36" si="15757">+CONCATENATE(WHP36,WHR36)</f>
        <v>#REF!</v>
      </c>
      <c r="WHP36" s="273" t="e">
        <f t="shared" ref="WHP36" si="15758">+CONCATENATE(WHQ36,WHS36)</f>
        <v>#REF!</v>
      </c>
      <c r="WHQ36" s="273" t="e">
        <f t="shared" ref="WHQ36" si="15759">+CONCATENATE(WHR36,WHT36)</f>
        <v>#REF!</v>
      </c>
      <c r="WHR36" s="273" t="e">
        <f t="shared" ref="WHR36" si="15760">+CONCATENATE(WHS36,WHU36)</f>
        <v>#REF!</v>
      </c>
      <c r="WHS36" s="273" t="e">
        <f t="shared" ref="WHS36" si="15761">+CONCATENATE(WHT36,WHV36)</f>
        <v>#REF!</v>
      </c>
      <c r="WHT36" s="273" t="e">
        <f t="shared" ref="WHT36" si="15762">+CONCATENATE(WHU36,WHW36)</f>
        <v>#REF!</v>
      </c>
      <c r="WHU36" s="273" t="e">
        <f t="shared" ref="WHU36" si="15763">+CONCATENATE(WHV36,WHX36)</f>
        <v>#REF!</v>
      </c>
      <c r="WHV36" s="273" t="e">
        <f t="shared" ref="WHV36" si="15764">+CONCATENATE(WHW36,WHY36)</f>
        <v>#REF!</v>
      </c>
      <c r="WHW36" s="273" t="e">
        <f t="shared" ref="WHW36" si="15765">+CONCATENATE(WHX36,WHZ36)</f>
        <v>#REF!</v>
      </c>
      <c r="WHX36" s="273" t="e">
        <f t="shared" ref="WHX36" si="15766">+CONCATENATE(WHY36,WIA36)</f>
        <v>#REF!</v>
      </c>
      <c r="WHY36" s="273" t="e">
        <f t="shared" ref="WHY36" si="15767">+CONCATENATE(WHZ36,WIB36)</f>
        <v>#REF!</v>
      </c>
      <c r="WHZ36" s="273" t="e">
        <f t="shared" ref="WHZ36" si="15768">+CONCATENATE(WIA36,WIC36)</f>
        <v>#REF!</v>
      </c>
      <c r="WIA36" s="273" t="e">
        <f t="shared" ref="WIA36" si="15769">+CONCATENATE(WIB36,WID36)</f>
        <v>#REF!</v>
      </c>
      <c r="WIB36" s="273" t="e">
        <f t="shared" ref="WIB36" si="15770">+CONCATENATE(WIC36,WIE36)</f>
        <v>#REF!</v>
      </c>
      <c r="WIC36" s="273" t="e">
        <f t="shared" ref="WIC36" si="15771">+CONCATENATE(WID36,WIF36)</f>
        <v>#REF!</v>
      </c>
      <c r="WID36" s="273" t="e">
        <f t="shared" ref="WID36" si="15772">+CONCATENATE(WIE36,WIG36)</f>
        <v>#REF!</v>
      </c>
      <c r="WIE36" s="273" t="e">
        <f t="shared" ref="WIE36" si="15773">+CONCATENATE(WIF36,WIH36)</f>
        <v>#REF!</v>
      </c>
      <c r="WIF36" s="273" t="e">
        <f t="shared" ref="WIF36" si="15774">+CONCATENATE(WIG36,WII36)</f>
        <v>#REF!</v>
      </c>
      <c r="WIG36" s="273" t="e">
        <f t="shared" ref="WIG36" si="15775">+CONCATENATE(WIH36,WIJ36)</f>
        <v>#REF!</v>
      </c>
      <c r="WIH36" s="273" t="e">
        <f t="shared" ref="WIH36" si="15776">+CONCATENATE(WII36,WIK36)</f>
        <v>#REF!</v>
      </c>
      <c r="WII36" s="273" t="e">
        <f t="shared" ref="WII36" si="15777">+CONCATENATE(WIJ36,WIL36)</f>
        <v>#REF!</v>
      </c>
      <c r="WIJ36" s="273" t="e">
        <f t="shared" ref="WIJ36" si="15778">+CONCATENATE(WIK36,WIM36)</f>
        <v>#REF!</v>
      </c>
      <c r="WIK36" s="273" t="e">
        <f t="shared" ref="WIK36" si="15779">+CONCATENATE(WIL36,WIN36)</f>
        <v>#REF!</v>
      </c>
      <c r="WIL36" s="273" t="e">
        <f t="shared" ref="WIL36" si="15780">+CONCATENATE(WIM36,WIO36)</f>
        <v>#REF!</v>
      </c>
      <c r="WIM36" s="273" t="e">
        <f t="shared" ref="WIM36" si="15781">+CONCATENATE(WIN36,WIP36)</f>
        <v>#REF!</v>
      </c>
      <c r="WIN36" s="273" t="e">
        <f t="shared" ref="WIN36" si="15782">+CONCATENATE(WIO36,WIQ36)</f>
        <v>#REF!</v>
      </c>
      <c r="WIO36" s="273" t="e">
        <f t="shared" ref="WIO36" si="15783">+CONCATENATE(WIP36,WIR36)</f>
        <v>#REF!</v>
      </c>
      <c r="WIP36" s="273" t="e">
        <f t="shared" ref="WIP36" si="15784">+CONCATENATE(WIQ36,WIS36)</f>
        <v>#REF!</v>
      </c>
      <c r="WIQ36" s="273" t="e">
        <f t="shared" ref="WIQ36" si="15785">+CONCATENATE(WIR36,WIT36)</f>
        <v>#REF!</v>
      </c>
      <c r="WIR36" s="273" t="e">
        <f t="shared" ref="WIR36" si="15786">+CONCATENATE(WIS36,WIU36)</f>
        <v>#REF!</v>
      </c>
      <c r="WIS36" s="273" t="e">
        <f t="shared" ref="WIS36" si="15787">+CONCATENATE(WIT36,WIV36)</f>
        <v>#REF!</v>
      </c>
      <c r="WIT36" s="273" t="e">
        <f t="shared" ref="WIT36" si="15788">+CONCATENATE(WIU36,WIW36)</f>
        <v>#REF!</v>
      </c>
      <c r="WIU36" s="273" t="e">
        <f t="shared" ref="WIU36" si="15789">+CONCATENATE(WIV36,WIX36)</f>
        <v>#REF!</v>
      </c>
      <c r="WIV36" s="273" t="e">
        <f t="shared" ref="WIV36" si="15790">+CONCATENATE(WIW36,WIY36)</f>
        <v>#REF!</v>
      </c>
      <c r="WIW36" s="273" t="e">
        <f t="shared" ref="WIW36" si="15791">+CONCATENATE(WIX36,WIZ36)</f>
        <v>#REF!</v>
      </c>
      <c r="WIX36" s="273" t="e">
        <f t="shared" ref="WIX36" si="15792">+CONCATENATE(WIY36,WJA36)</f>
        <v>#REF!</v>
      </c>
      <c r="WIY36" s="273" t="e">
        <f t="shared" ref="WIY36" si="15793">+CONCATENATE(WIZ36,WJB36)</f>
        <v>#REF!</v>
      </c>
      <c r="WIZ36" s="273" t="e">
        <f t="shared" ref="WIZ36" si="15794">+CONCATENATE(WJA36,WJC36)</f>
        <v>#REF!</v>
      </c>
      <c r="WJA36" s="273" t="e">
        <f t="shared" ref="WJA36" si="15795">+CONCATENATE(WJB36,WJD36)</f>
        <v>#REF!</v>
      </c>
      <c r="WJB36" s="273" t="e">
        <f t="shared" ref="WJB36" si="15796">+CONCATENATE(WJC36,WJE36)</f>
        <v>#REF!</v>
      </c>
      <c r="WJC36" s="273" t="e">
        <f t="shared" ref="WJC36" si="15797">+CONCATENATE(WJD36,WJF36)</f>
        <v>#REF!</v>
      </c>
      <c r="WJD36" s="273" t="e">
        <f t="shared" ref="WJD36" si="15798">+CONCATENATE(WJE36,WJG36)</f>
        <v>#REF!</v>
      </c>
      <c r="WJE36" s="273" t="e">
        <f t="shared" ref="WJE36" si="15799">+CONCATENATE(WJF36,WJH36)</f>
        <v>#REF!</v>
      </c>
      <c r="WJF36" s="273" t="e">
        <f t="shared" ref="WJF36" si="15800">+CONCATENATE(WJG36,WJI36)</f>
        <v>#REF!</v>
      </c>
      <c r="WJG36" s="273" t="e">
        <f t="shared" ref="WJG36" si="15801">+CONCATENATE(WJH36,WJJ36)</f>
        <v>#REF!</v>
      </c>
      <c r="WJH36" s="273" t="e">
        <f t="shared" ref="WJH36" si="15802">+CONCATENATE(WJI36,WJK36)</f>
        <v>#REF!</v>
      </c>
      <c r="WJI36" s="273" t="e">
        <f t="shared" ref="WJI36" si="15803">+CONCATENATE(WJJ36,WJL36)</f>
        <v>#REF!</v>
      </c>
      <c r="WJJ36" s="273" t="e">
        <f t="shared" ref="WJJ36" si="15804">+CONCATENATE(WJK36,WJM36)</f>
        <v>#REF!</v>
      </c>
      <c r="WJK36" s="273" t="e">
        <f t="shared" ref="WJK36" si="15805">+CONCATENATE(WJL36,WJN36)</f>
        <v>#REF!</v>
      </c>
      <c r="WJL36" s="273" t="e">
        <f t="shared" ref="WJL36" si="15806">+CONCATENATE(WJM36,WJO36)</f>
        <v>#REF!</v>
      </c>
      <c r="WJM36" s="273" t="e">
        <f t="shared" ref="WJM36" si="15807">+CONCATENATE(WJN36,WJP36)</f>
        <v>#REF!</v>
      </c>
      <c r="WJN36" s="273" t="e">
        <f t="shared" ref="WJN36" si="15808">+CONCATENATE(WJO36,WJQ36)</f>
        <v>#REF!</v>
      </c>
      <c r="WJO36" s="273" t="e">
        <f t="shared" ref="WJO36" si="15809">+CONCATENATE(WJP36,WJR36)</f>
        <v>#REF!</v>
      </c>
      <c r="WJP36" s="273" t="e">
        <f t="shared" ref="WJP36" si="15810">+CONCATENATE(WJQ36,WJS36)</f>
        <v>#REF!</v>
      </c>
      <c r="WJQ36" s="273" t="e">
        <f t="shared" ref="WJQ36" si="15811">+CONCATENATE(WJR36,WJT36)</f>
        <v>#REF!</v>
      </c>
      <c r="WJR36" s="273" t="e">
        <f t="shared" ref="WJR36" si="15812">+CONCATENATE(WJS36,WJU36)</f>
        <v>#REF!</v>
      </c>
      <c r="WJS36" s="273" t="e">
        <f t="shared" ref="WJS36" si="15813">+CONCATENATE(WJT36,WJV36)</f>
        <v>#REF!</v>
      </c>
      <c r="WJT36" s="273" t="e">
        <f t="shared" ref="WJT36" si="15814">+CONCATENATE(WJU36,WJW36)</f>
        <v>#REF!</v>
      </c>
      <c r="WJU36" s="273" t="e">
        <f t="shared" ref="WJU36" si="15815">+CONCATENATE(WJV36,WJX36)</f>
        <v>#REF!</v>
      </c>
      <c r="WJV36" s="273" t="e">
        <f t="shared" ref="WJV36" si="15816">+CONCATENATE(WJW36,WJY36)</f>
        <v>#REF!</v>
      </c>
      <c r="WJW36" s="273" t="e">
        <f t="shared" ref="WJW36" si="15817">+CONCATENATE(WJX36,WJZ36)</f>
        <v>#REF!</v>
      </c>
      <c r="WJX36" s="273" t="e">
        <f t="shared" ref="WJX36" si="15818">+CONCATENATE(WJY36,WKA36)</f>
        <v>#REF!</v>
      </c>
      <c r="WJY36" s="273" t="e">
        <f t="shared" ref="WJY36" si="15819">+CONCATENATE(WJZ36,WKB36)</f>
        <v>#REF!</v>
      </c>
      <c r="WJZ36" s="273" t="e">
        <f t="shared" ref="WJZ36" si="15820">+CONCATENATE(WKA36,WKC36)</f>
        <v>#REF!</v>
      </c>
      <c r="WKA36" s="273" t="e">
        <f t="shared" ref="WKA36" si="15821">+CONCATENATE(WKB36,WKD36)</f>
        <v>#REF!</v>
      </c>
      <c r="WKB36" s="273" t="e">
        <f t="shared" ref="WKB36" si="15822">+CONCATENATE(WKC36,WKE36)</f>
        <v>#REF!</v>
      </c>
      <c r="WKC36" s="273" t="e">
        <f t="shared" ref="WKC36" si="15823">+CONCATENATE(WKD36,WKF36)</f>
        <v>#REF!</v>
      </c>
      <c r="WKD36" s="273" t="e">
        <f t="shared" ref="WKD36" si="15824">+CONCATENATE(WKE36,WKG36)</f>
        <v>#REF!</v>
      </c>
      <c r="WKE36" s="273" t="e">
        <f t="shared" ref="WKE36" si="15825">+CONCATENATE(WKF36,WKH36)</f>
        <v>#REF!</v>
      </c>
      <c r="WKF36" s="273" t="e">
        <f t="shared" ref="WKF36" si="15826">+CONCATENATE(WKG36,WKI36)</f>
        <v>#REF!</v>
      </c>
      <c r="WKG36" s="273" t="e">
        <f t="shared" ref="WKG36" si="15827">+CONCATENATE(WKH36,WKJ36)</f>
        <v>#REF!</v>
      </c>
      <c r="WKH36" s="273" t="e">
        <f t="shared" ref="WKH36" si="15828">+CONCATENATE(WKI36,WKK36)</f>
        <v>#REF!</v>
      </c>
      <c r="WKI36" s="273" t="e">
        <f t="shared" ref="WKI36" si="15829">+CONCATENATE(WKJ36,WKL36)</f>
        <v>#REF!</v>
      </c>
      <c r="WKJ36" s="273" t="e">
        <f t="shared" ref="WKJ36" si="15830">+CONCATENATE(WKK36,WKM36)</f>
        <v>#REF!</v>
      </c>
      <c r="WKK36" s="273" t="e">
        <f t="shared" ref="WKK36" si="15831">+CONCATENATE(WKL36,WKN36)</f>
        <v>#REF!</v>
      </c>
      <c r="WKL36" s="273" t="e">
        <f t="shared" ref="WKL36" si="15832">+CONCATENATE(WKM36,WKO36)</f>
        <v>#REF!</v>
      </c>
      <c r="WKM36" s="273" t="e">
        <f t="shared" ref="WKM36" si="15833">+CONCATENATE(WKN36,WKP36)</f>
        <v>#REF!</v>
      </c>
      <c r="WKN36" s="273" t="e">
        <f t="shared" ref="WKN36" si="15834">+CONCATENATE(WKO36,WKQ36)</f>
        <v>#REF!</v>
      </c>
      <c r="WKO36" s="273" t="e">
        <f t="shared" ref="WKO36" si="15835">+CONCATENATE(WKP36,WKR36)</f>
        <v>#REF!</v>
      </c>
      <c r="WKP36" s="273" t="e">
        <f t="shared" ref="WKP36" si="15836">+CONCATENATE(WKQ36,WKS36)</f>
        <v>#REF!</v>
      </c>
      <c r="WKQ36" s="273" t="e">
        <f t="shared" ref="WKQ36" si="15837">+CONCATENATE(WKR36,WKT36)</f>
        <v>#REF!</v>
      </c>
      <c r="WKR36" s="273" t="e">
        <f t="shared" ref="WKR36" si="15838">+CONCATENATE(WKS36,WKU36)</f>
        <v>#REF!</v>
      </c>
      <c r="WKS36" s="273" t="e">
        <f t="shared" ref="WKS36" si="15839">+CONCATENATE(WKT36,WKV36)</f>
        <v>#REF!</v>
      </c>
      <c r="WKT36" s="273" t="e">
        <f t="shared" ref="WKT36" si="15840">+CONCATENATE(WKU36,WKW36)</f>
        <v>#REF!</v>
      </c>
      <c r="WKU36" s="273" t="e">
        <f t="shared" ref="WKU36" si="15841">+CONCATENATE(WKV36,WKX36)</f>
        <v>#REF!</v>
      </c>
      <c r="WKV36" s="273" t="e">
        <f t="shared" ref="WKV36" si="15842">+CONCATENATE(WKW36,WKY36)</f>
        <v>#REF!</v>
      </c>
      <c r="WKW36" s="273" t="e">
        <f t="shared" ref="WKW36" si="15843">+CONCATENATE(WKX36,WKZ36)</f>
        <v>#REF!</v>
      </c>
      <c r="WKX36" s="273" t="e">
        <f t="shared" ref="WKX36" si="15844">+CONCATENATE(WKY36,WLA36)</f>
        <v>#REF!</v>
      </c>
      <c r="WKY36" s="273" t="e">
        <f t="shared" ref="WKY36" si="15845">+CONCATENATE(WKZ36,WLB36)</f>
        <v>#REF!</v>
      </c>
      <c r="WKZ36" s="273" t="e">
        <f t="shared" ref="WKZ36" si="15846">+CONCATENATE(WLA36,WLC36)</f>
        <v>#REF!</v>
      </c>
      <c r="WLA36" s="273" t="e">
        <f t="shared" ref="WLA36" si="15847">+CONCATENATE(WLB36,WLD36)</f>
        <v>#REF!</v>
      </c>
      <c r="WLB36" s="273" t="e">
        <f t="shared" ref="WLB36" si="15848">+CONCATENATE(WLC36,WLE36)</f>
        <v>#REF!</v>
      </c>
      <c r="WLC36" s="273" t="e">
        <f t="shared" ref="WLC36" si="15849">+CONCATENATE(WLD36,WLF36)</f>
        <v>#REF!</v>
      </c>
      <c r="WLD36" s="273" t="e">
        <f t="shared" ref="WLD36" si="15850">+CONCATENATE(WLE36,WLG36)</f>
        <v>#REF!</v>
      </c>
      <c r="WLE36" s="273" t="e">
        <f t="shared" ref="WLE36" si="15851">+CONCATENATE(WLF36,WLH36)</f>
        <v>#REF!</v>
      </c>
      <c r="WLF36" s="273" t="e">
        <f t="shared" ref="WLF36" si="15852">+CONCATENATE(WLG36,WLI36)</f>
        <v>#REF!</v>
      </c>
      <c r="WLG36" s="273" t="e">
        <f t="shared" ref="WLG36" si="15853">+CONCATENATE(WLH36,WLJ36)</f>
        <v>#REF!</v>
      </c>
      <c r="WLH36" s="273" t="e">
        <f t="shared" ref="WLH36" si="15854">+CONCATENATE(WLI36,WLK36)</f>
        <v>#REF!</v>
      </c>
      <c r="WLI36" s="273" t="e">
        <f t="shared" ref="WLI36" si="15855">+CONCATENATE(WLJ36,WLL36)</f>
        <v>#REF!</v>
      </c>
      <c r="WLJ36" s="273" t="e">
        <f t="shared" ref="WLJ36" si="15856">+CONCATENATE(WLK36,WLM36)</f>
        <v>#REF!</v>
      </c>
      <c r="WLK36" s="273" t="e">
        <f t="shared" ref="WLK36" si="15857">+CONCATENATE(WLL36,WLN36)</f>
        <v>#REF!</v>
      </c>
      <c r="WLL36" s="273" t="e">
        <f t="shared" ref="WLL36" si="15858">+CONCATENATE(WLM36,WLO36)</f>
        <v>#REF!</v>
      </c>
      <c r="WLM36" s="273" t="e">
        <f t="shared" ref="WLM36" si="15859">+CONCATENATE(WLN36,WLP36)</f>
        <v>#REF!</v>
      </c>
      <c r="WLN36" s="273" t="e">
        <f t="shared" ref="WLN36" si="15860">+CONCATENATE(WLO36,WLQ36)</f>
        <v>#REF!</v>
      </c>
      <c r="WLO36" s="273" t="e">
        <f t="shared" ref="WLO36" si="15861">+CONCATENATE(WLP36,WLR36)</f>
        <v>#REF!</v>
      </c>
      <c r="WLP36" s="273" t="e">
        <f t="shared" ref="WLP36" si="15862">+CONCATENATE(WLQ36,WLS36)</f>
        <v>#REF!</v>
      </c>
      <c r="WLQ36" s="273" t="e">
        <f t="shared" ref="WLQ36" si="15863">+CONCATENATE(WLR36,WLT36)</f>
        <v>#REF!</v>
      </c>
      <c r="WLR36" s="273" t="e">
        <f t="shared" ref="WLR36" si="15864">+CONCATENATE(WLS36,WLU36)</f>
        <v>#REF!</v>
      </c>
      <c r="WLS36" s="273" t="e">
        <f t="shared" ref="WLS36" si="15865">+CONCATENATE(WLT36,WLV36)</f>
        <v>#REF!</v>
      </c>
      <c r="WLT36" s="273" t="e">
        <f t="shared" ref="WLT36" si="15866">+CONCATENATE(WLU36,WLW36)</f>
        <v>#REF!</v>
      </c>
      <c r="WLU36" s="273" t="e">
        <f t="shared" ref="WLU36" si="15867">+CONCATENATE(WLV36,WLX36)</f>
        <v>#REF!</v>
      </c>
      <c r="WLV36" s="273" t="e">
        <f t="shared" ref="WLV36" si="15868">+CONCATENATE(WLW36,WLY36)</f>
        <v>#REF!</v>
      </c>
      <c r="WLW36" s="273" t="e">
        <f t="shared" ref="WLW36" si="15869">+CONCATENATE(WLX36,WLZ36)</f>
        <v>#REF!</v>
      </c>
      <c r="WLX36" s="273" t="e">
        <f t="shared" ref="WLX36" si="15870">+CONCATENATE(WLY36,WMA36)</f>
        <v>#REF!</v>
      </c>
      <c r="WLY36" s="273" t="e">
        <f t="shared" ref="WLY36" si="15871">+CONCATENATE(WLZ36,WMB36)</f>
        <v>#REF!</v>
      </c>
      <c r="WLZ36" s="273" t="e">
        <f t="shared" ref="WLZ36" si="15872">+CONCATENATE(WMA36,WMC36)</f>
        <v>#REF!</v>
      </c>
      <c r="WMA36" s="273" t="e">
        <f t="shared" ref="WMA36" si="15873">+CONCATENATE(WMB36,WMD36)</f>
        <v>#REF!</v>
      </c>
      <c r="WMB36" s="273" t="e">
        <f t="shared" ref="WMB36" si="15874">+CONCATENATE(WMC36,WME36)</f>
        <v>#REF!</v>
      </c>
      <c r="WMC36" s="273" t="e">
        <f t="shared" ref="WMC36" si="15875">+CONCATENATE(WMD36,WMF36)</f>
        <v>#REF!</v>
      </c>
      <c r="WMD36" s="273" t="e">
        <f t="shared" ref="WMD36" si="15876">+CONCATENATE(WME36,WMG36)</f>
        <v>#REF!</v>
      </c>
      <c r="WME36" s="273" t="e">
        <f t="shared" ref="WME36" si="15877">+CONCATENATE(WMF36,WMH36)</f>
        <v>#REF!</v>
      </c>
      <c r="WMF36" s="273" t="e">
        <f t="shared" ref="WMF36" si="15878">+CONCATENATE(WMG36,WMI36)</f>
        <v>#REF!</v>
      </c>
      <c r="WMG36" s="273" t="e">
        <f t="shared" ref="WMG36" si="15879">+CONCATENATE(WMH36,WMJ36)</f>
        <v>#REF!</v>
      </c>
      <c r="WMH36" s="273" t="e">
        <f t="shared" ref="WMH36" si="15880">+CONCATENATE(WMI36,WMK36)</f>
        <v>#REF!</v>
      </c>
      <c r="WMI36" s="273" t="e">
        <f t="shared" ref="WMI36" si="15881">+CONCATENATE(WMJ36,WML36)</f>
        <v>#REF!</v>
      </c>
      <c r="WMJ36" s="273" t="e">
        <f t="shared" ref="WMJ36" si="15882">+CONCATENATE(WMK36,WMM36)</f>
        <v>#REF!</v>
      </c>
      <c r="WMK36" s="273" t="e">
        <f t="shared" ref="WMK36" si="15883">+CONCATENATE(WML36,WMN36)</f>
        <v>#REF!</v>
      </c>
      <c r="WML36" s="273" t="e">
        <f t="shared" ref="WML36" si="15884">+CONCATENATE(WMM36,WMO36)</f>
        <v>#REF!</v>
      </c>
      <c r="WMM36" s="273" t="e">
        <f t="shared" ref="WMM36" si="15885">+CONCATENATE(WMN36,WMP36)</f>
        <v>#REF!</v>
      </c>
      <c r="WMN36" s="273" t="e">
        <f t="shared" ref="WMN36" si="15886">+CONCATENATE(WMO36,WMQ36)</f>
        <v>#REF!</v>
      </c>
      <c r="WMO36" s="273" t="e">
        <f t="shared" ref="WMO36" si="15887">+CONCATENATE(WMP36,WMR36)</f>
        <v>#REF!</v>
      </c>
      <c r="WMP36" s="273" t="e">
        <f t="shared" ref="WMP36" si="15888">+CONCATENATE(WMQ36,WMS36)</f>
        <v>#REF!</v>
      </c>
      <c r="WMQ36" s="273" t="e">
        <f t="shared" ref="WMQ36" si="15889">+CONCATENATE(WMR36,WMT36)</f>
        <v>#REF!</v>
      </c>
      <c r="WMR36" s="273" t="e">
        <f t="shared" ref="WMR36" si="15890">+CONCATENATE(WMS36,WMU36)</f>
        <v>#REF!</v>
      </c>
      <c r="WMS36" s="273" t="e">
        <f t="shared" ref="WMS36" si="15891">+CONCATENATE(WMT36,WMV36)</f>
        <v>#REF!</v>
      </c>
      <c r="WMT36" s="273" t="e">
        <f t="shared" ref="WMT36" si="15892">+CONCATENATE(WMU36,WMW36)</f>
        <v>#REF!</v>
      </c>
      <c r="WMU36" s="273" t="e">
        <f t="shared" ref="WMU36" si="15893">+CONCATENATE(WMV36,WMX36)</f>
        <v>#REF!</v>
      </c>
      <c r="WMV36" s="273" t="e">
        <f t="shared" ref="WMV36" si="15894">+CONCATENATE(WMW36,WMY36)</f>
        <v>#REF!</v>
      </c>
      <c r="WMW36" s="273" t="e">
        <f t="shared" ref="WMW36" si="15895">+CONCATENATE(WMX36,WMZ36)</f>
        <v>#REF!</v>
      </c>
      <c r="WMX36" s="273" t="e">
        <f t="shared" ref="WMX36" si="15896">+CONCATENATE(WMY36,WNA36)</f>
        <v>#REF!</v>
      </c>
      <c r="WMY36" s="273" t="e">
        <f t="shared" ref="WMY36" si="15897">+CONCATENATE(WMZ36,WNB36)</f>
        <v>#REF!</v>
      </c>
      <c r="WMZ36" s="273" t="e">
        <f t="shared" ref="WMZ36" si="15898">+CONCATENATE(WNA36,WNC36)</f>
        <v>#REF!</v>
      </c>
      <c r="WNA36" s="273" t="e">
        <f t="shared" ref="WNA36" si="15899">+CONCATENATE(WNB36,WND36)</f>
        <v>#REF!</v>
      </c>
      <c r="WNB36" s="273" t="e">
        <f t="shared" ref="WNB36" si="15900">+CONCATENATE(WNC36,WNE36)</f>
        <v>#REF!</v>
      </c>
      <c r="WNC36" s="273" t="e">
        <f t="shared" ref="WNC36" si="15901">+CONCATENATE(WND36,WNF36)</f>
        <v>#REF!</v>
      </c>
      <c r="WND36" s="273" t="e">
        <f t="shared" ref="WND36" si="15902">+CONCATENATE(WNE36,WNG36)</f>
        <v>#REF!</v>
      </c>
      <c r="WNE36" s="273" t="e">
        <f t="shared" ref="WNE36" si="15903">+CONCATENATE(WNF36,WNH36)</f>
        <v>#REF!</v>
      </c>
      <c r="WNF36" s="273" t="e">
        <f t="shared" ref="WNF36" si="15904">+CONCATENATE(WNG36,WNI36)</f>
        <v>#REF!</v>
      </c>
      <c r="WNG36" s="273" t="e">
        <f t="shared" ref="WNG36" si="15905">+CONCATENATE(WNH36,WNJ36)</f>
        <v>#REF!</v>
      </c>
      <c r="WNH36" s="273" t="e">
        <f t="shared" ref="WNH36" si="15906">+CONCATENATE(WNI36,WNK36)</f>
        <v>#REF!</v>
      </c>
      <c r="WNI36" s="273" t="e">
        <f t="shared" ref="WNI36" si="15907">+CONCATENATE(WNJ36,WNL36)</f>
        <v>#REF!</v>
      </c>
      <c r="WNJ36" s="273" t="e">
        <f t="shared" ref="WNJ36" si="15908">+CONCATENATE(WNK36,WNM36)</f>
        <v>#REF!</v>
      </c>
      <c r="WNK36" s="273" t="e">
        <f t="shared" ref="WNK36" si="15909">+CONCATENATE(WNL36,WNN36)</f>
        <v>#REF!</v>
      </c>
      <c r="WNL36" s="273" t="e">
        <f t="shared" ref="WNL36" si="15910">+CONCATENATE(WNM36,WNO36)</f>
        <v>#REF!</v>
      </c>
      <c r="WNM36" s="273" t="e">
        <f t="shared" ref="WNM36" si="15911">+CONCATENATE(WNN36,WNP36)</f>
        <v>#REF!</v>
      </c>
      <c r="WNN36" s="273" t="e">
        <f t="shared" ref="WNN36" si="15912">+CONCATENATE(WNO36,WNQ36)</f>
        <v>#REF!</v>
      </c>
      <c r="WNO36" s="273" t="e">
        <f t="shared" ref="WNO36" si="15913">+CONCATENATE(WNP36,WNR36)</f>
        <v>#REF!</v>
      </c>
      <c r="WNP36" s="273" t="e">
        <f t="shared" ref="WNP36" si="15914">+CONCATENATE(WNQ36,WNS36)</f>
        <v>#REF!</v>
      </c>
      <c r="WNQ36" s="273" t="e">
        <f t="shared" ref="WNQ36" si="15915">+CONCATENATE(WNR36,WNT36)</f>
        <v>#REF!</v>
      </c>
      <c r="WNR36" s="273" t="e">
        <f t="shared" ref="WNR36" si="15916">+CONCATENATE(WNS36,WNU36)</f>
        <v>#REF!</v>
      </c>
      <c r="WNS36" s="273" t="e">
        <f t="shared" ref="WNS36" si="15917">+CONCATENATE(WNT36,WNV36)</f>
        <v>#REF!</v>
      </c>
      <c r="WNT36" s="273" t="e">
        <f t="shared" ref="WNT36" si="15918">+CONCATENATE(WNU36,WNW36)</f>
        <v>#REF!</v>
      </c>
      <c r="WNU36" s="273" t="e">
        <f t="shared" ref="WNU36" si="15919">+CONCATENATE(WNV36,WNX36)</f>
        <v>#REF!</v>
      </c>
      <c r="WNV36" s="273" t="e">
        <f t="shared" ref="WNV36" si="15920">+CONCATENATE(WNW36,WNY36)</f>
        <v>#REF!</v>
      </c>
      <c r="WNW36" s="273" t="e">
        <f t="shared" ref="WNW36" si="15921">+CONCATENATE(WNX36,WNZ36)</f>
        <v>#REF!</v>
      </c>
      <c r="WNX36" s="273" t="e">
        <f t="shared" ref="WNX36" si="15922">+CONCATENATE(WNY36,WOA36)</f>
        <v>#REF!</v>
      </c>
      <c r="WNY36" s="273" t="e">
        <f t="shared" ref="WNY36" si="15923">+CONCATENATE(WNZ36,WOB36)</f>
        <v>#REF!</v>
      </c>
      <c r="WNZ36" s="273" t="e">
        <f t="shared" ref="WNZ36" si="15924">+CONCATENATE(WOA36,WOC36)</f>
        <v>#REF!</v>
      </c>
      <c r="WOA36" s="273" t="e">
        <f t="shared" ref="WOA36" si="15925">+CONCATENATE(WOB36,WOD36)</f>
        <v>#REF!</v>
      </c>
      <c r="WOB36" s="273" t="e">
        <f t="shared" ref="WOB36" si="15926">+CONCATENATE(WOC36,WOE36)</f>
        <v>#REF!</v>
      </c>
      <c r="WOC36" s="273" t="e">
        <f t="shared" ref="WOC36" si="15927">+CONCATENATE(WOD36,WOF36)</f>
        <v>#REF!</v>
      </c>
      <c r="WOD36" s="273" t="e">
        <f t="shared" ref="WOD36" si="15928">+CONCATENATE(WOE36,WOG36)</f>
        <v>#REF!</v>
      </c>
      <c r="WOE36" s="273" t="e">
        <f t="shared" ref="WOE36" si="15929">+CONCATENATE(WOF36,WOH36)</f>
        <v>#REF!</v>
      </c>
      <c r="WOF36" s="273" t="e">
        <f t="shared" ref="WOF36" si="15930">+CONCATENATE(WOG36,WOI36)</f>
        <v>#REF!</v>
      </c>
      <c r="WOG36" s="273" t="e">
        <f t="shared" ref="WOG36" si="15931">+CONCATENATE(WOH36,WOJ36)</f>
        <v>#REF!</v>
      </c>
      <c r="WOH36" s="273" t="e">
        <f t="shared" ref="WOH36" si="15932">+CONCATENATE(WOI36,WOK36)</f>
        <v>#REF!</v>
      </c>
      <c r="WOI36" s="273" t="e">
        <f t="shared" ref="WOI36" si="15933">+CONCATENATE(WOJ36,WOL36)</f>
        <v>#REF!</v>
      </c>
      <c r="WOJ36" s="273" t="e">
        <f t="shared" ref="WOJ36" si="15934">+CONCATENATE(WOK36,WOM36)</f>
        <v>#REF!</v>
      </c>
      <c r="WOK36" s="273" t="e">
        <f t="shared" ref="WOK36" si="15935">+CONCATENATE(WOL36,WON36)</f>
        <v>#REF!</v>
      </c>
      <c r="WOL36" s="273" t="e">
        <f t="shared" ref="WOL36" si="15936">+CONCATENATE(WOM36,WOO36)</f>
        <v>#REF!</v>
      </c>
      <c r="WOM36" s="273" t="e">
        <f t="shared" ref="WOM36" si="15937">+CONCATENATE(WON36,WOP36)</f>
        <v>#REF!</v>
      </c>
      <c r="WON36" s="273" t="e">
        <f t="shared" ref="WON36" si="15938">+CONCATENATE(WOO36,WOQ36)</f>
        <v>#REF!</v>
      </c>
      <c r="WOO36" s="273" t="e">
        <f t="shared" ref="WOO36" si="15939">+CONCATENATE(WOP36,WOR36)</f>
        <v>#REF!</v>
      </c>
      <c r="WOP36" s="273" t="e">
        <f t="shared" ref="WOP36" si="15940">+CONCATENATE(WOQ36,WOS36)</f>
        <v>#REF!</v>
      </c>
      <c r="WOQ36" s="273" t="e">
        <f t="shared" ref="WOQ36" si="15941">+CONCATENATE(WOR36,WOT36)</f>
        <v>#REF!</v>
      </c>
      <c r="WOR36" s="273" t="e">
        <f t="shared" ref="WOR36" si="15942">+CONCATENATE(WOS36,WOU36)</f>
        <v>#REF!</v>
      </c>
      <c r="WOS36" s="273" t="e">
        <f t="shared" ref="WOS36" si="15943">+CONCATENATE(WOT36,WOV36)</f>
        <v>#REF!</v>
      </c>
      <c r="WOT36" s="273" t="e">
        <f t="shared" ref="WOT36" si="15944">+CONCATENATE(WOU36,WOW36)</f>
        <v>#REF!</v>
      </c>
      <c r="WOU36" s="273" t="e">
        <f t="shared" ref="WOU36" si="15945">+CONCATENATE(WOV36,WOX36)</f>
        <v>#REF!</v>
      </c>
      <c r="WOV36" s="273" t="e">
        <f t="shared" ref="WOV36" si="15946">+CONCATENATE(WOW36,WOY36)</f>
        <v>#REF!</v>
      </c>
      <c r="WOW36" s="273" t="e">
        <f t="shared" ref="WOW36" si="15947">+CONCATENATE(WOX36,WOZ36)</f>
        <v>#REF!</v>
      </c>
      <c r="WOX36" s="273" t="e">
        <f t="shared" ref="WOX36" si="15948">+CONCATENATE(WOY36,WPA36)</f>
        <v>#REF!</v>
      </c>
      <c r="WOY36" s="273" t="e">
        <f t="shared" ref="WOY36" si="15949">+CONCATENATE(WOZ36,WPB36)</f>
        <v>#REF!</v>
      </c>
      <c r="WOZ36" s="273" t="e">
        <f t="shared" ref="WOZ36" si="15950">+CONCATENATE(WPA36,WPC36)</f>
        <v>#REF!</v>
      </c>
      <c r="WPA36" s="273" t="e">
        <f t="shared" ref="WPA36" si="15951">+CONCATENATE(WPB36,WPD36)</f>
        <v>#REF!</v>
      </c>
      <c r="WPB36" s="273" t="e">
        <f t="shared" ref="WPB36" si="15952">+CONCATENATE(WPC36,WPE36)</f>
        <v>#REF!</v>
      </c>
      <c r="WPC36" s="273" t="e">
        <f t="shared" ref="WPC36" si="15953">+CONCATENATE(WPD36,WPF36)</f>
        <v>#REF!</v>
      </c>
      <c r="WPD36" s="273" t="e">
        <f t="shared" ref="WPD36" si="15954">+CONCATENATE(WPE36,WPG36)</f>
        <v>#REF!</v>
      </c>
      <c r="WPE36" s="273" t="e">
        <f t="shared" ref="WPE36" si="15955">+CONCATENATE(WPF36,WPH36)</f>
        <v>#REF!</v>
      </c>
      <c r="WPF36" s="273" t="e">
        <f t="shared" ref="WPF36" si="15956">+CONCATENATE(WPG36,WPI36)</f>
        <v>#REF!</v>
      </c>
      <c r="WPG36" s="273" t="e">
        <f t="shared" ref="WPG36" si="15957">+CONCATENATE(WPH36,WPJ36)</f>
        <v>#REF!</v>
      </c>
      <c r="WPH36" s="273" t="e">
        <f t="shared" ref="WPH36" si="15958">+CONCATENATE(WPI36,WPK36)</f>
        <v>#REF!</v>
      </c>
      <c r="WPI36" s="273" t="e">
        <f t="shared" ref="WPI36" si="15959">+CONCATENATE(WPJ36,WPL36)</f>
        <v>#REF!</v>
      </c>
      <c r="WPJ36" s="273" t="e">
        <f t="shared" ref="WPJ36" si="15960">+CONCATENATE(WPK36,WPM36)</f>
        <v>#REF!</v>
      </c>
      <c r="WPK36" s="273" t="e">
        <f t="shared" ref="WPK36" si="15961">+CONCATENATE(WPL36,WPN36)</f>
        <v>#REF!</v>
      </c>
      <c r="WPL36" s="273" t="e">
        <f t="shared" ref="WPL36" si="15962">+CONCATENATE(WPM36,WPO36)</f>
        <v>#REF!</v>
      </c>
      <c r="WPM36" s="273" t="e">
        <f t="shared" ref="WPM36" si="15963">+CONCATENATE(WPN36,WPP36)</f>
        <v>#REF!</v>
      </c>
      <c r="WPN36" s="273" t="e">
        <f t="shared" ref="WPN36" si="15964">+CONCATENATE(WPO36,WPQ36)</f>
        <v>#REF!</v>
      </c>
      <c r="WPO36" s="273" t="e">
        <f t="shared" ref="WPO36" si="15965">+CONCATENATE(WPP36,WPR36)</f>
        <v>#REF!</v>
      </c>
      <c r="WPP36" s="273" t="e">
        <f t="shared" ref="WPP36" si="15966">+CONCATENATE(WPQ36,WPS36)</f>
        <v>#REF!</v>
      </c>
      <c r="WPQ36" s="273" t="e">
        <f t="shared" ref="WPQ36" si="15967">+CONCATENATE(WPR36,WPT36)</f>
        <v>#REF!</v>
      </c>
      <c r="WPR36" s="273" t="e">
        <f t="shared" ref="WPR36" si="15968">+CONCATENATE(WPS36,WPU36)</f>
        <v>#REF!</v>
      </c>
      <c r="WPS36" s="273" t="e">
        <f t="shared" ref="WPS36" si="15969">+CONCATENATE(WPT36,WPV36)</f>
        <v>#REF!</v>
      </c>
      <c r="WPT36" s="273" t="e">
        <f t="shared" ref="WPT36" si="15970">+CONCATENATE(WPU36,WPW36)</f>
        <v>#REF!</v>
      </c>
      <c r="WPU36" s="273" t="e">
        <f t="shared" ref="WPU36" si="15971">+CONCATENATE(WPV36,WPX36)</f>
        <v>#REF!</v>
      </c>
      <c r="WPV36" s="273" t="e">
        <f t="shared" ref="WPV36" si="15972">+CONCATENATE(WPW36,WPY36)</f>
        <v>#REF!</v>
      </c>
      <c r="WPW36" s="273" t="e">
        <f t="shared" ref="WPW36" si="15973">+CONCATENATE(WPX36,WPZ36)</f>
        <v>#REF!</v>
      </c>
      <c r="WPX36" s="273" t="e">
        <f t="shared" ref="WPX36" si="15974">+CONCATENATE(WPY36,WQA36)</f>
        <v>#REF!</v>
      </c>
      <c r="WPY36" s="273" t="e">
        <f t="shared" ref="WPY36" si="15975">+CONCATENATE(WPZ36,WQB36)</f>
        <v>#REF!</v>
      </c>
      <c r="WPZ36" s="273" t="e">
        <f t="shared" ref="WPZ36" si="15976">+CONCATENATE(WQA36,WQC36)</f>
        <v>#REF!</v>
      </c>
      <c r="WQA36" s="273" t="e">
        <f t="shared" ref="WQA36" si="15977">+CONCATENATE(WQB36,WQD36)</f>
        <v>#REF!</v>
      </c>
      <c r="WQB36" s="273" t="e">
        <f t="shared" ref="WQB36" si="15978">+CONCATENATE(WQC36,WQE36)</f>
        <v>#REF!</v>
      </c>
      <c r="WQC36" s="273" t="e">
        <f t="shared" ref="WQC36" si="15979">+CONCATENATE(WQD36,WQF36)</f>
        <v>#REF!</v>
      </c>
      <c r="WQD36" s="273" t="e">
        <f t="shared" ref="WQD36" si="15980">+CONCATENATE(WQE36,WQG36)</f>
        <v>#REF!</v>
      </c>
      <c r="WQE36" s="273" t="e">
        <f t="shared" ref="WQE36" si="15981">+CONCATENATE(WQF36,WQH36)</f>
        <v>#REF!</v>
      </c>
      <c r="WQF36" s="273" t="e">
        <f t="shared" ref="WQF36" si="15982">+CONCATENATE(WQG36,WQI36)</f>
        <v>#REF!</v>
      </c>
      <c r="WQG36" s="273" t="e">
        <f t="shared" ref="WQG36" si="15983">+CONCATENATE(WQH36,WQJ36)</f>
        <v>#REF!</v>
      </c>
      <c r="WQH36" s="273" t="e">
        <f t="shared" ref="WQH36" si="15984">+CONCATENATE(WQI36,WQK36)</f>
        <v>#REF!</v>
      </c>
      <c r="WQI36" s="273" t="e">
        <f t="shared" ref="WQI36" si="15985">+CONCATENATE(WQJ36,WQL36)</f>
        <v>#REF!</v>
      </c>
      <c r="WQJ36" s="273" t="e">
        <f t="shared" ref="WQJ36" si="15986">+CONCATENATE(WQK36,WQM36)</f>
        <v>#REF!</v>
      </c>
      <c r="WQK36" s="273" t="e">
        <f t="shared" ref="WQK36" si="15987">+CONCATENATE(WQL36,WQN36)</f>
        <v>#REF!</v>
      </c>
      <c r="WQL36" s="273" t="e">
        <f t="shared" ref="WQL36" si="15988">+CONCATENATE(WQM36,WQO36)</f>
        <v>#REF!</v>
      </c>
      <c r="WQM36" s="273" t="e">
        <f t="shared" ref="WQM36" si="15989">+CONCATENATE(WQN36,WQP36)</f>
        <v>#REF!</v>
      </c>
      <c r="WQN36" s="273" t="e">
        <f t="shared" ref="WQN36" si="15990">+CONCATENATE(WQO36,WQQ36)</f>
        <v>#REF!</v>
      </c>
      <c r="WQO36" s="273" t="e">
        <f t="shared" ref="WQO36" si="15991">+CONCATENATE(WQP36,WQR36)</f>
        <v>#REF!</v>
      </c>
      <c r="WQP36" s="273" t="e">
        <f t="shared" ref="WQP36" si="15992">+CONCATENATE(WQQ36,WQS36)</f>
        <v>#REF!</v>
      </c>
      <c r="WQQ36" s="273" t="e">
        <f t="shared" ref="WQQ36" si="15993">+CONCATENATE(WQR36,WQT36)</f>
        <v>#REF!</v>
      </c>
      <c r="WQR36" s="273" t="e">
        <f t="shared" ref="WQR36" si="15994">+CONCATENATE(WQS36,WQU36)</f>
        <v>#REF!</v>
      </c>
      <c r="WQS36" s="273" t="e">
        <f t="shared" ref="WQS36" si="15995">+CONCATENATE(WQT36,WQV36)</f>
        <v>#REF!</v>
      </c>
      <c r="WQT36" s="273" t="e">
        <f t="shared" ref="WQT36" si="15996">+CONCATENATE(WQU36,WQW36)</f>
        <v>#REF!</v>
      </c>
      <c r="WQU36" s="273" t="e">
        <f t="shared" ref="WQU36" si="15997">+CONCATENATE(WQV36,WQX36)</f>
        <v>#REF!</v>
      </c>
      <c r="WQV36" s="273" t="e">
        <f t="shared" ref="WQV36" si="15998">+CONCATENATE(WQW36,WQY36)</f>
        <v>#REF!</v>
      </c>
      <c r="WQW36" s="273" t="e">
        <f t="shared" ref="WQW36" si="15999">+CONCATENATE(WQX36,WQZ36)</f>
        <v>#REF!</v>
      </c>
      <c r="WQX36" s="273" t="e">
        <f t="shared" ref="WQX36" si="16000">+CONCATENATE(WQY36,WRA36)</f>
        <v>#REF!</v>
      </c>
      <c r="WQY36" s="273" t="e">
        <f t="shared" ref="WQY36" si="16001">+CONCATENATE(WQZ36,WRB36)</f>
        <v>#REF!</v>
      </c>
      <c r="WQZ36" s="273" t="e">
        <f t="shared" ref="WQZ36" si="16002">+CONCATENATE(WRA36,WRC36)</f>
        <v>#REF!</v>
      </c>
      <c r="WRA36" s="273" t="e">
        <f t="shared" ref="WRA36" si="16003">+CONCATENATE(WRB36,WRD36)</f>
        <v>#REF!</v>
      </c>
      <c r="WRB36" s="273" t="e">
        <f t="shared" ref="WRB36" si="16004">+CONCATENATE(WRC36,WRE36)</f>
        <v>#REF!</v>
      </c>
      <c r="WRC36" s="273" t="e">
        <f t="shared" ref="WRC36" si="16005">+CONCATENATE(WRD36,WRF36)</f>
        <v>#REF!</v>
      </c>
      <c r="WRD36" s="273" t="e">
        <f t="shared" ref="WRD36" si="16006">+CONCATENATE(WRE36,WRG36)</f>
        <v>#REF!</v>
      </c>
      <c r="WRE36" s="273" t="e">
        <f t="shared" ref="WRE36" si="16007">+CONCATENATE(WRF36,WRH36)</f>
        <v>#REF!</v>
      </c>
      <c r="WRF36" s="273" t="e">
        <f t="shared" ref="WRF36" si="16008">+CONCATENATE(WRG36,WRI36)</f>
        <v>#REF!</v>
      </c>
      <c r="WRG36" s="273" t="e">
        <f t="shared" ref="WRG36" si="16009">+CONCATENATE(WRH36,WRJ36)</f>
        <v>#REF!</v>
      </c>
      <c r="WRH36" s="273" t="e">
        <f t="shared" ref="WRH36" si="16010">+CONCATENATE(WRI36,WRK36)</f>
        <v>#REF!</v>
      </c>
      <c r="WRI36" s="273" t="e">
        <f t="shared" ref="WRI36" si="16011">+CONCATENATE(WRJ36,WRL36)</f>
        <v>#REF!</v>
      </c>
      <c r="WRJ36" s="273" t="e">
        <f t="shared" ref="WRJ36" si="16012">+CONCATENATE(WRK36,WRM36)</f>
        <v>#REF!</v>
      </c>
      <c r="WRK36" s="273" t="e">
        <f t="shared" ref="WRK36" si="16013">+CONCATENATE(WRL36,WRN36)</f>
        <v>#REF!</v>
      </c>
      <c r="WRL36" s="273" t="e">
        <f t="shared" ref="WRL36" si="16014">+CONCATENATE(WRM36,WRO36)</f>
        <v>#REF!</v>
      </c>
      <c r="WRM36" s="273" t="e">
        <f t="shared" ref="WRM36" si="16015">+CONCATENATE(WRN36,WRP36)</f>
        <v>#REF!</v>
      </c>
      <c r="WRN36" s="273" t="e">
        <f t="shared" ref="WRN36" si="16016">+CONCATENATE(WRO36,WRQ36)</f>
        <v>#REF!</v>
      </c>
      <c r="WRO36" s="273" t="e">
        <f t="shared" ref="WRO36" si="16017">+CONCATENATE(WRP36,WRR36)</f>
        <v>#REF!</v>
      </c>
      <c r="WRP36" s="273" t="e">
        <f t="shared" ref="WRP36" si="16018">+CONCATENATE(WRQ36,WRS36)</f>
        <v>#REF!</v>
      </c>
      <c r="WRQ36" s="273" t="e">
        <f t="shared" ref="WRQ36" si="16019">+CONCATENATE(WRR36,WRT36)</f>
        <v>#REF!</v>
      </c>
      <c r="WRR36" s="273" t="e">
        <f t="shared" ref="WRR36" si="16020">+CONCATENATE(WRS36,WRU36)</f>
        <v>#REF!</v>
      </c>
      <c r="WRS36" s="273" t="e">
        <f t="shared" ref="WRS36" si="16021">+CONCATENATE(WRT36,WRV36)</f>
        <v>#REF!</v>
      </c>
      <c r="WRT36" s="273" t="e">
        <f t="shared" ref="WRT36" si="16022">+CONCATENATE(WRU36,WRW36)</f>
        <v>#REF!</v>
      </c>
      <c r="WRU36" s="273" t="e">
        <f t="shared" ref="WRU36" si="16023">+CONCATENATE(WRV36,WRX36)</f>
        <v>#REF!</v>
      </c>
      <c r="WRV36" s="273" t="e">
        <f t="shared" ref="WRV36" si="16024">+CONCATENATE(WRW36,WRY36)</f>
        <v>#REF!</v>
      </c>
      <c r="WRW36" s="273" t="e">
        <f t="shared" ref="WRW36" si="16025">+CONCATENATE(WRX36,WRZ36)</f>
        <v>#REF!</v>
      </c>
      <c r="WRX36" s="273" t="e">
        <f t="shared" ref="WRX36" si="16026">+CONCATENATE(WRY36,WSA36)</f>
        <v>#REF!</v>
      </c>
      <c r="WRY36" s="273" t="e">
        <f t="shared" ref="WRY36" si="16027">+CONCATENATE(WRZ36,WSB36)</f>
        <v>#REF!</v>
      </c>
      <c r="WRZ36" s="273" t="e">
        <f t="shared" ref="WRZ36" si="16028">+CONCATENATE(WSA36,WSC36)</f>
        <v>#REF!</v>
      </c>
      <c r="WSA36" s="273" t="e">
        <f t="shared" ref="WSA36" si="16029">+CONCATENATE(WSB36,WSD36)</f>
        <v>#REF!</v>
      </c>
      <c r="WSB36" s="273" t="e">
        <f t="shared" ref="WSB36" si="16030">+CONCATENATE(WSC36,WSE36)</f>
        <v>#REF!</v>
      </c>
      <c r="WSC36" s="273" t="e">
        <f t="shared" ref="WSC36" si="16031">+CONCATENATE(WSD36,WSF36)</f>
        <v>#REF!</v>
      </c>
      <c r="WSD36" s="273" t="e">
        <f t="shared" ref="WSD36" si="16032">+CONCATENATE(WSE36,WSG36)</f>
        <v>#REF!</v>
      </c>
      <c r="WSE36" s="273" t="e">
        <f t="shared" ref="WSE36" si="16033">+CONCATENATE(WSF36,WSH36)</f>
        <v>#REF!</v>
      </c>
      <c r="WSF36" s="273" t="e">
        <f t="shared" ref="WSF36" si="16034">+CONCATENATE(WSG36,WSI36)</f>
        <v>#REF!</v>
      </c>
      <c r="WSG36" s="273" t="e">
        <f t="shared" ref="WSG36" si="16035">+CONCATENATE(WSH36,WSJ36)</f>
        <v>#REF!</v>
      </c>
      <c r="WSH36" s="273" t="e">
        <f t="shared" ref="WSH36" si="16036">+CONCATENATE(WSI36,WSK36)</f>
        <v>#REF!</v>
      </c>
      <c r="WSI36" s="273" t="e">
        <f t="shared" ref="WSI36" si="16037">+CONCATENATE(WSJ36,WSL36)</f>
        <v>#REF!</v>
      </c>
      <c r="WSJ36" s="273" t="e">
        <f t="shared" ref="WSJ36" si="16038">+CONCATENATE(WSK36,WSM36)</f>
        <v>#REF!</v>
      </c>
      <c r="WSK36" s="273" t="e">
        <f t="shared" ref="WSK36" si="16039">+CONCATENATE(WSL36,WSN36)</f>
        <v>#REF!</v>
      </c>
      <c r="WSL36" s="273" t="e">
        <f t="shared" ref="WSL36" si="16040">+CONCATENATE(WSM36,WSO36)</f>
        <v>#REF!</v>
      </c>
      <c r="WSM36" s="273" t="e">
        <f t="shared" ref="WSM36" si="16041">+CONCATENATE(WSN36,WSP36)</f>
        <v>#REF!</v>
      </c>
      <c r="WSN36" s="273" t="e">
        <f t="shared" ref="WSN36" si="16042">+CONCATENATE(WSO36,WSQ36)</f>
        <v>#REF!</v>
      </c>
      <c r="WSO36" s="273" t="e">
        <f t="shared" ref="WSO36" si="16043">+CONCATENATE(WSP36,WSR36)</f>
        <v>#REF!</v>
      </c>
      <c r="WSP36" s="273" t="e">
        <f t="shared" ref="WSP36" si="16044">+CONCATENATE(WSQ36,WSS36)</f>
        <v>#REF!</v>
      </c>
      <c r="WSQ36" s="273" t="e">
        <f t="shared" ref="WSQ36" si="16045">+CONCATENATE(WSR36,WST36)</f>
        <v>#REF!</v>
      </c>
      <c r="WSR36" s="273" t="e">
        <f t="shared" ref="WSR36" si="16046">+CONCATENATE(WSS36,WSU36)</f>
        <v>#REF!</v>
      </c>
      <c r="WSS36" s="273" t="e">
        <f t="shared" ref="WSS36" si="16047">+CONCATENATE(WST36,WSV36)</f>
        <v>#REF!</v>
      </c>
      <c r="WST36" s="273" t="e">
        <f t="shared" ref="WST36" si="16048">+CONCATENATE(WSU36,WSW36)</f>
        <v>#REF!</v>
      </c>
      <c r="WSU36" s="273" t="e">
        <f t="shared" ref="WSU36" si="16049">+CONCATENATE(WSV36,WSX36)</f>
        <v>#REF!</v>
      </c>
      <c r="WSV36" s="273" t="e">
        <f t="shared" ref="WSV36" si="16050">+CONCATENATE(WSW36,WSY36)</f>
        <v>#REF!</v>
      </c>
      <c r="WSW36" s="273" t="e">
        <f t="shared" ref="WSW36" si="16051">+CONCATENATE(WSX36,WSZ36)</f>
        <v>#REF!</v>
      </c>
      <c r="WSX36" s="273" t="e">
        <f t="shared" ref="WSX36" si="16052">+CONCATENATE(WSY36,WTA36)</f>
        <v>#REF!</v>
      </c>
      <c r="WSY36" s="273" t="e">
        <f t="shared" ref="WSY36" si="16053">+CONCATENATE(WSZ36,WTB36)</f>
        <v>#REF!</v>
      </c>
      <c r="WSZ36" s="273" t="e">
        <f t="shared" ref="WSZ36" si="16054">+CONCATENATE(WTA36,WTC36)</f>
        <v>#REF!</v>
      </c>
      <c r="WTA36" s="273" t="e">
        <f t="shared" ref="WTA36" si="16055">+CONCATENATE(WTB36,WTD36)</f>
        <v>#REF!</v>
      </c>
      <c r="WTB36" s="273" t="e">
        <f t="shared" ref="WTB36" si="16056">+CONCATENATE(WTC36,WTE36)</f>
        <v>#REF!</v>
      </c>
      <c r="WTC36" s="273" t="e">
        <f t="shared" ref="WTC36" si="16057">+CONCATENATE(WTD36,WTF36)</f>
        <v>#REF!</v>
      </c>
      <c r="WTD36" s="273" t="e">
        <f t="shared" ref="WTD36" si="16058">+CONCATENATE(WTE36,WTG36)</f>
        <v>#REF!</v>
      </c>
      <c r="WTE36" s="273" t="e">
        <f t="shared" ref="WTE36" si="16059">+CONCATENATE(WTF36,WTH36)</f>
        <v>#REF!</v>
      </c>
      <c r="WTF36" s="273" t="e">
        <f t="shared" ref="WTF36" si="16060">+CONCATENATE(WTG36,WTI36)</f>
        <v>#REF!</v>
      </c>
      <c r="WTG36" s="273" t="e">
        <f t="shared" ref="WTG36" si="16061">+CONCATENATE(WTH36,WTJ36)</f>
        <v>#REF!</v>
      </c>
      <c r="WTH36" s="273" t="e">
        <f t="shared" ref="WTH36" si="16062">+CONCATENATE(WTI36,WTK36)</f>
        <v>#REF!</v>
      </c>
      <c r="WTI36" s="273" t="e">
        <f t="shared" ref="WTI36" si="16063">+CONCATENATE(WTJ36,WTL36)</f>
        <v>#REF!</v>
      </c>
      <c r="WTJ36" s="273" t="e">
        <f t="shared" ref="WTJ36" si="16064">+CONCATENATE(WTK36,WTM36)</f>
        <v>#REF!</v>
      </c>
      <c r="WTK36" s="273" t="e">
        <f t="shared" ref="WTK36" si="16065">+CONCATENATE(WTL36,WTN36)</f>
        <v>#REF!</v>
      </c>
      <c r="WTL36" s="273" t="e">
        <f t="shared" ref="WTL36" si="16066">+CONCATENATE(WTM36,WTO36)</f>
        <v>#REF!</v>
      </c>
      <c r="WTM36" s="273" t="e">
        <f t="shared" ref="WTM36" si="16067">+CONCATENATE(WTN36,WTP36)</f>
        <v>#REF!</v>
      </c>
      <c r="WTN36" s="273" t="e">
        <f t="shared" ref="WTN36" si="16068">+CONCATENATE(WTO36,WTQ36)</f>
        <v>#REF!</v>
      </c>
      <c r="WTO36" s="273" t="e">
        <f t="shared" ref="WTO36" si="16069">+CONCATENATE(WTP36,WTR36)</f>
        <v>#REF!</v>
      </c>
      <c r="WTP36" s="273" t="e">
        <f t="shared" ref="WTP36" si="16070">+CONCATENATE(WTQ36,WTS36)</f>
        <v>#REF!</v>
      </c>
      <c r="WTQ36" s="273" t="e">
        <f t="shared" ref="WTQ36" si="16071">+CONCATENATE(WTR36,WTT36)</f>
        <v>#REF!</v>
      </c>
      <c r="WTR36" s="273" t="e">
        <f t="shared" ref="WTR36" si="16072">+CONCATENATE(WTS36,WTU36)</f>
        <v>#REF!</v>
      </c>
      <c r="WTS36" s="273" t="e">
        <f t="shared" ref="WTS36" si="16073">+CONCATENATE(WTT36,WTV36)</f>
        <v>#REF!</v>
      </c>
      <c r="WTT36" s="273" t="e">
        <f t="shared" ref="WTT36" si="16074">+CONCATENATE(WTU36,WTW36)</f>
        <v>#REF!</v>
      </c>
      <c r="WTU36" s="273" t="e">
        <f t="shared" ref="WTU36" si="16075">+CONCATENATE(WTV36,WTX36)</f>
        <v>#REF!</v>
      </c>
      <c r="WTV36" s="273" t="e">
        <f t="shared" ref="WTV36" si="16076">+CONCATENATE(WTW36,WTY36)</f>
        <v>#REF!</v>
      </c>
      <c r="WTW36" s="273" t="e">
        <f t="shared" ref="WTW36" si="16077">+CONCATENATE(WTX36,WTZ36)</f>
        <v>#REF!</v>
      </c>
      <c r="WTX36" s="273" t="e">
        <f t="shared" ref="WTX36" si="16078">+CONCATENATE(WTY36,WUA36)</f>
        <v>#REF!</v>
      </c>
      <c r="WTY36" s="273" t="e">
        <f t="shared" ref="WTY36" si="16079">+CONCATENATE(WTZ36,WUB36)</f>
        <v>#REF!</v>
      </c>
      <c r="WTZ36" s="273" t="e">
        <f t="shared" ref="WTZ36" si="16080">+CONCATENATE(WUA36,WUC36)</f>
        <v>#REF!</v>
      </c>
      <c r="WUA36" s="273" t="e">
        <f t="shared" ref="WUA36" si="16081">+CONCATENATE(WUB36,WUD36)</f>
        <v>#REF!</v>
      </c>
      <c r="WUB36" s="273" t="e">
        <f t="shared" ref="WUB36" si="16082">+CONCATENATE(WUC36,WUE36)</f>
        <v>#REF!</v>
      </c>
      <c r="WUC36" s="273" t="e">
        <f t="shared" ref="WUC36" si="16083">+CONCATENATE(WUD36,WUF36)</f>
        <v>#REF!</v>
      </c>
      <c r="WUD36" s="273" t="e">
        <f t="shared" ref="WUD36" si="16084">+CONCATENATE(WUE36,WUG36)</f>
        <v>#REF!</v>
      </c>
      <c r="WUE36" s="273" t="e">
        <f t="shared" ref="WUE36" si="16085">+CONCATENATE(WUF36,WUH36)</f>
        <v>#REF!</v>
      </c>
      <c r="WUF36" s="273" t="e">
        <f t="shared" ref="WUF36" si="16086">+CONCATENATE(WUG36,WUI36)</f>
        <v>#REF!</v>
      </c>
      <c r="WUG36" s="273" t="e">
        <f t="shared" ref="WUG36" si="16087">+CONCATENATE(WUH36,WUJ36)</f>
        <v>#REF!</v>
      </c>
      <c r="WUH36" s="273" t="e">
        <f t="shared" ref="WUH36" si="16088">+CONCATENATE(WUI36,WUK36)</f>
        <v>#REF!</v>
      </c>
      <c r="WUI36" s="273" t="e">
        <f t="shared" ref="WUI36" si="16089">+CONCATENATE(WUJ36,WUL36)</f>
        <v>#REF!</v>
      </c>
      <c r="WUJ36" s="273" t="e">
        <f t="shared" ref="WUJ36" si="16090">+CONCATENATE(WUK36,WUM36)</f>
        <v>#REF!</v>
      </c>
      <c r="WUK36" s="273" t="e">
        <f t="shared" ref="WUK36" si="16091">+CONCATENATE(WUL36,WUN36)</f>
        <v>#REF!</v>
      </c>
      <c r="WUL36" s="273" t="e">
        <f t="shared" ref="WUL36" si="16092">+CONCATENATE(WUM36,WUO36)</f>
        <v>#REF!</v>
      </c>
      <c r="WUM36" s="273" t="e">
        <f t="shared" ref="WUM36" si="16093">+CONCATENATE(WUN36,WUP36)</f>
        <v>#REF!</v>
      </c>
      <c r="WUN36" s="273" t="e">
        <f t="shared" ref="WUN36" si="16094">+CONCATENATE(WUO36,WUQ36)</f>
        <v>#REF!</v>
      </c>
      <c r="WUO36" s="273" t="e">
        <f t="shared" ref="WUO36" si="16095">+CONCATENATE(WUP36,WUR36)</f>
        <v>#REF!</v>
      </c>
      <c r="WUP36" s="273" t="e">
        <f t="shared" ref="WUP36" si="16096">+CONCATENATE(WUQ36,WUS36)</f>
        <v>#REF!</v>
      </c>
      <c r="WUQ36" s="273" t="e">
        <f t="shared" ref="WUQ36" si="16097">+CONCATENATE(WUR36,WUT36)</f>
        <v>#REF!</v>
      </c>
      <c r="WUR36" s="273" t="e">
        <f t="shared" ref="WUR36" si="16098">+CONCATENATE(WUS36,WUU36)</f>
        <v>#REF!</v>
      </c>
      <c r="WUS36" s="273" t="e">
        <f t="shared" ref="WUS36" si="16099">+CONCATENATE(WUT36,WUV36)</f>
        <v>#REF!</v>
      </c>
      <c r="WUT36" s="273" t="e">
        <f t="shared" ref="WUT36" si="16100">+CONCATENATE(WUU36,WUW36)</f>
        <v>#REF!</v>
      </c>
      <c r="WUU36" s="273" t="e">
        <f t="shared" ref="WUU36" si="16101">+CONCATENATE(WUV36,WUX36)</f>
        <v>#REF!</v>
      </c>
      <c r="WUV36" s="273" t="e">
        <f t="shared" ref="WUV36" si="16102">+CONCATENATE(WUW36,WUY36)</f>
        <v>#REF!</v>
      </c>
      <c r="WUW36" s="273" t="e">
        <f t="shared" ref="WUW36" si="16103">+CONCATENATE(WUX36,WUZ36)</f>
        <v>#REF!</v>
      </c>
      <c r="WUX36" s="273" t="e">
        <f t="shared" ref="WUX36" si="16104">+CONCATENATE(WUY36,WVA36)</f>
        <v>#REF!</v>
      </c>
      <c r="WUY36" s="273" t="e">
        <f t="shared" ref="WUY36" si="16105">+CONCATENATE(WUZ36,WVB36)</f>
        <v>#REF!</v>
      </c>
      <c r="WUZ36" s="273" t="e">
        <f t="shared" ref="WUZ36" si="16106">+CONCATENATE(WVA36,WVC36)</f>
        <v>#REF!</v>
      </c>
      <c r="WVA36" s="273" t="e">
        <f t="shared" ref="WVA36" si="16107">+CONCATENATE(WVB36,WVD36)</f>
        <v>#REF!</v>
      </c>
      <c r="WVB36" s="273" t="e">
        <f t="shared" ref="WVB36" si="16108">+CONCATENATE(WVC36,WVE36)</f>
        <v>#REF!</v>
      </c>
      <c r="WVC36" s="273" t="e">
        <f t="shared" ref="WVC36" si="16109">+CONCATENATE(WVD36,WVF36)</f>
        <v>#REF!</v>
      </c>
      <c r="WVD36" s="273" t="e">
        <f t="shared" ref="WVD36" si="16110">+CONCATENATE(WVE36,WVG36)</f>
        <v>#REF!</v>
      </c>
      <c r="WVE36" s="273" t="e">
        <f t="shared" ref="WVE36" si="16111">+CONCATENATE(WVF36,WVH36)</f>
        <v>#REF!</v>
      </c>
      <c r="WVF36" s="273" t="e">
        <f t="shared" ref="WVF36" si="16112">+CONCATENATE(WVG36,WVI36)</f>
        <v>#REF!</v>
      </c>
      <c r="WVG36" s="273" t="e">
        <f t="shared" ref="WVG36" si="16113">+CONCATENATE(WVH36,WVJ36)</f>
        <v>#REF!</v>
      </c>
      <c r="WVH36" s="273" t="e">
        <f t="shared" ref="WVH36" si="16114">+CONCATENATE(WVI36,WVK36)</f>
        <v>#REF!</v>
      </c>
      <c r="WVI36" s="273" t="e">
        <f t="shared" ref="WVI36" si="16115">+CONCATENATE(WVJ36,WVL36)</f>
        <v>#REF!</v>
      </c>
      <c r="WVJ36" s="273" t="e">
        <f t="shared" ref="WVJ36" si="16116">+CONCATENATE(WVK36,WVM36)</f>
        <v>#REF!</v>
      </c>
      <c r="WVK36" s="273" t="e">
        <f t="shared" ref="WVK36" si="16117">+CONCATENATE(WVL36,WVN36)</f>
        <v>#REF!</v>
      </c>
      <c r="WVL36" s="273" t="e">
        <f t="shared" ref="WVL36" si="16118">+CONCATENATE(WVM36,WVO36)</f>
        <v>#REF!</v>
      </c>
      <c r="WVM36" s="273" t="e">
        <f t="shared" ref="WVM36" si="16119">+CONCATENATE(WVN36,WVP36)</f>
        <v>#REF!</v>
      </c>
      <c r="WVN36" s="273" t="e">
        <f t="shared" ref="WVN36" si="16120">+CONCATENATE(WVO36,WVQ36)</f>
        <v>#REF!</v>
      </c>
      <c r="WVO36" s="273" t="e">
        <f t="shared" ref="WVO36" si="16121">+CONCATENATE(WVP36,WVR36)</f>
        <v>#REF!</v>
      </c>
      <c r="WVP36" s="273" t="e">
        <f t="shared" ref="WVP36" si="16122">+CONCATENATE(WVQ36,WVS36)</f>
        <v>#REF!</v>
      </c>
      <c r="WVQ36" s="273" t="e">
        <f t="shared" ref="WVQ36" si="16123">+CONCATENATE(WVR36,WVT36)</f>
        <v>#REF!</v>
      </c>
      <c r="WVR36" s="273" t="e">
        <f t="shared" ref="WVR36" si="16124">+CONCATENATE(WVS36,WVU36)</f>
        <v>#REF!</v>
      </c>
      <c r="WVS36" s="273" t="e">
        <f t="shared" ref="WVS36" si="16125">+CONCATENATE(WVT36,WVV36)</f>
        <v>#REF!</v>
      </c>
      <c r="WVT36" s="273" t="e">
        <f t="shared" ref="WVT36" si="16126">+CONCATENATE(WVU36,WVW36)</f>
        <v>#REF!</v>
      </c>
      <c r="WVU36" s="273" t="e">
        <f t="shared" ref="WVU36" si="16127">+CONCATENATE(WVV36,WVX36)</f>
        <v>#REF!</v>
      </c>
      <c r="WVV36" s="273" t="e">
        <f t="shared" ref="WVV36" si="16128">+CONCATENATE(WVW36,WVY36)</f>
        <v>#REF!</v>
      </c>
      <c r="WVW36" s="273" t="e">
        <f t="shared" ref="WVW36" si="16129">+CONCATENATE(WVX36,WVZ36)</f>
        <v>#REF!</v>
      </c>
      <c r="WVX36" s="273" t="e">
        <f t="shared" ref="WVX36" si="16130">+CONCATENATE(WVY36,WWA36)</f>
        <v>#REF!</v>
      </c>
      <c r="WVY36" s="273" t="e">
        <f t="shared" ref="WVY36" si="16131">+CONCATENATE(WVZ36,WWB36)</f>
        <v>#REF!</v>
      </c>
      <c r="WVZ36" s="273" t="e">
        <f t="shared" ref="WVZ36" si="16132">+CONCATENATE(WWA36,WWC36)</f>
        <v>#REF!</v>
      </c>
      <c r="WWA36" s="273" t="e">
        <f t="shared" ref="WWA36" si="16133">+CONCATENATE(WWB36,WWD36)</f>
        <v>#REF!</v>
      </c>
      <c r="WWB36" s="273" t="e">
        <f t="shared" ref="WWB36" si="16134">+CONCATENATE(WWC36,WWE36)</f>
        <v>#REF!</v>
      </c>
      <c r="WWC36" s="273" t="e">
        <f t="shared" ref="WWC36" si="16135">+CONCATENATE(WWD36,WWF36)</f>
        <v>#REF!</v>
      </c>
      <c r="WWD36" s="273" t="e">
        <f t="shared" ref="WWD36" si="16136">+CONCATENATE(WWE36,WWG36)</f>
        <v>#REF!</v>
      </c>
      <c r="WWE36" s="273" t="e">
        <f t="shared" ref="WWE36" si="16137">+CONCATENATE(WWF36,WWH36)</f>
        <v>#REF!</v>
      </c>
      <c r="WWF36" s="273" t="e">
        <f t="shared" ref="WWF36" si="16138">+CONCATENATE(WWG36,WWI36)</f>
        <v>#REF!</v>
      </c>
      <c r="WWG36" s="273" t="e">
        <f t="shared" ref="WWG36" si="16139">+CONCATENATE(WWH36,WWJ36)</f>
        <v>#REF!</v>
      </c>
      <c r="WWH36" s="273" t="e">
        <f t="shared" ref="WWH36" si="16140">+CONCATENATE(WWI36,WWK36)</f>
        <v>#REF!</v>
      </c>
      <c r="WWI36" s="273" t="e">
        <f t="shared" ref="WWI36" si="16141">+CONCATENATE(WWJ36,WWL36)</f>
        <v>#REF!</v>
      </c>
      <c r="WWJ36" s="273" t="e">
        <f t="shared" ref="WWJ36" si="16142">+CONCATENATE(WWK36,WWM36)</f>
        <v>#REF!</v>
      </c>
      <c r="WWK36" s="273" t="e">
        <f t="shared" ref="WWK36" si="16143">+CONCATENATE(WWL36,WWN36)</f>
        <v>#REF!</v>
      </c>
      <c r="WWL36" s="273" t="e">
        <f t="shared" ref="WWL36" si="16144">+CONCATENATE(WWM36,WWO36)</f>
        <v>#REF!</v>
      </c>
      <c r="WWM36" s="273" t="e">
        <f t="shared" ref="WWM36" si="16145">+CONCATENATE(WWN36,WWP36)</f>
        <v>#REF!</v>
      </c>
      <c r="WWN36" s="273" t="e">
        <f t="shared" ref="WWN36" si="16146">+CONCATENATE(WWO36,WWQ36)</f>
        <v>#REF!</v>
      </c>
      <c r="WWO36" s="273" t="e">
        <f t="shared" ref="WWO36" si="16147">+CONCATENATE(WWP36,WWR36)</f>
        <v>#REF!</v>
      </c>
      <c r="WWP36" s="273" t="e">
        <f t="shared" ref="WWP36" si="16148">+CONCATENATE(WWQ36,WWS36)</f>
        <v>#REF!</v>
      </c>
      <c r="WWQ36" s="273" t="e">
        <f t="shared" ref="WWQ36" si="16149">+CONCATENATE(WWR36,WWT36)</f>
        <v>#REF!</v>
      </c>
      <c r="WWR36" s="273" t="e">
        <f t="shared" ref="WWR36" si="16150">+CONCATENATE(WWS36,WWU36)</f>
        <v>#REF!</v>
      </c>
      <c r="WWS36" s="273" t="e">
        <f t="shared" ref="WWS36" si="16151">+CONCATENATE(WWT36,WWV36)</f>
        <v>#REF!</v>
      </c>
      <c r="WWT36" s="273" t="e">
        <f t="shared" ref="WWT36" si="16152">+CONCATENATE(WWU36,WWW36)</f>
        <v>#REF!</v>
      </c>
      <c r="WWU36" s="273" t="e">
        <f t="shared" ref="WWU36" si="16153">+CONCATENATE(WWV36,WWX36)</f>
        <v>#REF!</v>
      </c>
      <c r="WWV36" s="273" t="e">
        <f t="shared" ref="WWV36" si="16154">+CONCATENATE(WWW36,WWY36)</f>
        <v>#REF!</v>
      </c>
      <c r="WWW36" s="273" t="e">
        <f t="shared" ref="WWW36" si="16155">+CONCATENATE(WWX36,WWZ36)</f>
        <v>#REF!</v>
      </c>
      <c r="WWX36" s="273" t="e">
        <f t="shared" ref="WWX36" si="16156">+CONCATENATE(WWY36,WXA36)</f>
        <v>#REF!</v>
      </c>
      <c r="WWY36" s="273" t="e">
        <f t="shared" ref="WWY36" si="16157">+CONCATENATE(WWZ36,WXB36)</f>
        <v>#REF!</v>
      </c>
      <c r="WWZ36" s="273" t="e">
        <f t="shared" ref="WWZ36" si="16158">+CONCATENATE(WXA36,WXC36)</f>
        <v>#REF!</v>
      </c>
      <c r="WXA36" s="273" t="e">
        <f t="shared" ref="WXA36" si="16159">+CONCATENATE(WXB36,WXD36)</f>
        <v>#REF!</v>
      </c>
      <c r="WXB36" s="273" t="e">
        <f t="shared" ref="WXB36" si="16160">+CONCATENATE(WXC36,WXE36)</f>
        <v>#REF!</v>
      </c>
      <c r="WXC36" s="273" t="e">
        <f t="shared" ref="WXC36" si="16161">+CONCATENATE(WXD36,WXF36)</f>
        <v>#REF!</v>
      </c>
      <c r="WXD36" s="273" t="e">
        <f t="shared" ref="WXD36" si="16162">+CONCATENATE(WXE36,WXG36)</f>
        <v>#REF!</v>
      </c>
      <c r="WXE36" s="273" t="e">
        <f t="shared" ref="WXE36" si="16163">+CONCATENATE(WXF36,WXH36)</f>
        <v>#REF!</v>
      </c>
      <c r="WXF36" s="273" t="e">
        <f t="shared" ref="WXF36" si="16164">+CONCATENATE(WXG36,WXI36)</f>
        <v>#REF!</v>
      </c>
      <c r="WXG36" s="273" t="e">
        <f t="shared" ref="WXG36" si="16165">+CONCATENATE(WXH36,WXJ36)</f>
        <v>#REF!</v>
      </c>
      <c r="WXH36" s="273" t="e">
        <f t="shared" ref="WXH36" si="16166">+CONCATENATE(WXI36,WXK36)</f>
        <v>#REF!</v>
      </c>
      <c r="WXI36" s="273" t="e">
        <f t="shared" ref="WXI36" si="16167">+CONCATENATE(WXJ36,WXL36)</f>
        <v>#REF!</v>
      </c>
      <c r="WXJ36" s="273" t="e">
        <f t="shared" ref="WXJ36" si="16168">+CONCATENATE(WXK36,WXM36)</f>
        <v>#REF!</v>
      </c>
      <c r="WXK36" s="273" t="e">
        <f t="shared" ref="WXK36" si="16169">+CONCATENATE(WXL36,WXN36)</f>
        <v>#REF!</v>
      </c>
      <c r="WXL36" s="273" t="e">
        <f t="shared" ref="WXL36" si="16170">+CONCATENATE(WXM36,WXO36)</f>
        <v>#REF!</v>
      </c>
      <c r="WXM36" s="273" t="e">
        <f t="shared" ref="WXM36" si="16171">+CONCATENATE(WXN36,WXP36)</f>
        <v>#REF!</v>
      </c>
      <c r="WXN36" s="273" t="e">
        <f t="shared" ref="WXN36" si="16172">+CONCATENATE(WXO36,WXQ36)</f>
        <v>#REF!</v>
      </c>
      <c r="WXO36" s="273" t="e">
        <f t="shared" ref="WXO36" si="16173">+CONCATENATE(WXP36,WXR36)</f>
        <v>#REF!</v>
      </c>
      <c r="WXP36" s="273" t="e">
        <f t="shared" ref="WXP36" si="16174">+CONCATENATE(WXQ36,WXS36)</f>
        <v>#REF!</v>
      </c>
      <c r="WXQ36" s="273" t="e">
        <f t="shared" ref="WXQ36" si="16175">+CONCATENATE(WXR36,WXT36)</f>
        <v>#REF!</v>
      </c>
      <c r="WXR36" s="273" t="e">
        <f t="shared" ref="WXR36" si="16176">+CONCATENATE(WXS36,WXU36)</f>
        <v>#REF!</v>
      </c>
      <c r="WXS36" s="273" t="e">
        <f t="shared" ref="WXS36" si="16177">+CONCATENATE(WXT36,WXV36)</f>
        <v>#REF!</v>
      </c>
      <c r="WXT36" s="273" t="e">
        <f t="shared" ref="WXT36" si="16178">+CONCATENATE(WXU36,WXW36)</f>
        <v>#REF!</v>
      </c>
      <c r="WXU36" s="273" t="e">
        <f t="shared" ref="WXU36" si="16179">+CONCATENATE(WXV36,WXX36)</f>
        <v>#REF!</v>
      </c>
      <c r="WXV36" s="273" t="e">
        <f t="shared" ref="WXV36" si="16180">+CONCATENATE(WXW36,WXY36)</f>
        <v>#REF!</v>
      </c>
      <c r="WXW36" s="273" t="e">
        <f t="shared" ref="WXW36" si="16181">+CONCATENATE(WXX36,WXZ36)</f>
        <v>#REF!</v>
      </c>
      <c r="WXX36" s="273" t="e">
        <f t="shared" ref="WXX36" si="16182">+CONCATENATE(WXY36,WYA36)</f>
        <v>#REF!</v>
      </c>
      <c r="WXY36" s="273" t="e">
        <f t="shared" ref="WXY36" si="16183">+CONCATENATE(WXZ36,WYB36)</f>
        <v>#REF!</v>
      </c>
      <c r="WXZ36" s="273" t="e">
        <f t="shared" ref="WXZ36" si="16184">+CONCATENATE(WYA36,WYC36)</f>
        <v>#REF!</v>
      </c>
      <c r="WYA36" s="273" t="e">
        <f t="shared" ref="WYA36" si="16185">+CONCATENATE(WYB36,WYD36)</f>
        <v>#REF!</v>
      </c>
      <c r="WYB36" s="273" t="e">
        <f t="shared" ref="WYB36" si="16186">+CONCATENATE(WYC36,WYE36)</f>
        <v>#REF!</v>
      </c>
      <c r="WYC36" s="273" t="e">
        <f t="shared" ref="WYC36" si="16187">+CONCATENATE(WYD36,WYF36)</f>
        <v>#REF!</v>
      </c>
      <c r="WYD36" s="273" t="e">
        <f t="shared" ref="WYD36" si="16188">+CONCATENATE(WYE36,WYG36)</f>
        <v>#REF!</v>
      </c>
      <c r="WYE36" s="273" t="e">
        <f t="shared" ref="WYE36" si="16189">+CONCATENATE(WYF36,WYH36)</f>
        <v>#REF!</v>
      </c>
      <c r="WYF36" s="273" t="e">
        <f t="shared" ref="WYF36" si="16190">+CONCATENATE(WYG36,WYI36)</f>
        <v>#REF!</v>
      </c>
      <c r="WYG36" s="273" t="e">
        <f t="shared" ref="WYG36" si="16191">+CONCATENATE(WYH36,WYJ36)</f>
        <v>#REF!</v>
      </c>
      <c r="WYH36" s="273" t="e">
        <f t="shared" ref="WYH36" si="16192">+CONCATENATE(WYI36,WYK36)</f>
        <v>#REF!</v>
      </c>
      <c r="WYI36" s="273" t="e">
        <f t="shared" ref="WYI36" si="16193">+CONCATENATE(WYJ36,WYL36)</f>
        <v>#REF!</v>
      </c>
      <c r="WYJ36" s="273" t="e">
        <f t="shared" ref="WYJ36" si="16194">+CONCATENATE(WYK36,WYM36)</f>
        <v>#REF!</v>
      </c>
      <c r="WYK36" s="273" t="e">
        <f t="shared" ref="WYK36" si="16195">+CONCATENATE(WYL36,WYN36)</f>
        <v>#REF!</v>
      </c>
      <c r="WYL36" s="273" t="e">
        <f t="shared" ref="WYL36" si="16196">+CONCATENATE(WYM36,WYO36)</f>
        <v>#REF!</v>
      </c>
      <c r="WYM36" s="273" t="e">
        <f t="shared" ref="WYM36" si="16197">+CONCATENATE(WYN36,WYP36)</f>
        <v>#REF!</v>
      </c>
      <c r="WYN36" s="273" t="e">
        <f t="shared" ref="WYN36" si="16198">+CONCATENATE(WYO36,WYQ36)</f>
        <v>#REF!</v>
      </c>
      <c r="WYO36" s="273" t="e">
        <f t="shared" ref="WYO36" si="16199">+CONCATENATE(WYP36,WYR36)</f>
        <v>#REF!</v>
      </c>
      <c r="WYP36" s="273" t="e">
        <f t="shared" ref="WYP36" si="16200">+CONCATENATE(WYQ36,WYS36)</f>
        <v>#REF!</v>
      </c>
      <c r="WYQ36" s="273" t="e">
        <f t="shared" ref="WYQ36" si="16201">+CONCATENATE(WYR36,WYT36)</f>
        <v>#REF!</v>
      </c>
      <c r="WYR36" s="273" t="e">
        <f t="shared" ref="WYR36" si="16202">+CONCATENATE(WYS36,WYU36)</f>
        <v>#REF!</v>
      </c>
      <c r="WYS36" s="273" t="e">
        <f t="shared" ref="WYS36" si="16203">+CONCATENATE(WYT36,WYV36)</f>
        <v>#REF!</v>
      </c>
      <c r="WYT36" s="273" t="e">
        <f t="shared" ref="WYT36" si="16204">+CONCATENATE(WYU36,WYW36)</f>
        <v>#REF!</v>
      </c>
      <c r="WYU36" s="273" t="e">
        <f t="shared" ref="WYU36" si="16205">+CONCATENATE(WYV36,WYX36)</f>
        <v>#REF!</v>
      </c>
      <c r="WYV36" s="273" t="e">
        <f t="shared" ref="WYV36" si="16206">+CONCATENATE(WYW36,WYY36)</f>
        <v>#REF!</v>
      </c>
      <c r="WYW36" s="273" t="e">
        <f t="shared" ref="WYW36" si="16207">+CONCATENATE(WYX36,WYZ36)</f>
        <v>#REF!</v>
      </c>
      <c r="WYX36" s="273" t="e">
        <f t="shared" ref="WYX36" si="16208">+CONCATENATE(WYY36,WZA36)</f>
        <v>#REF!</v>
      </c>
      <c r="WYY36" s="273" t="e">
        <f t="shared" ref="WYY36" si="16209">+CONCATENATE(WYZ36,WZB36)</f>
        <v>#REF!</v>
      </c>
      <c r="WYZ36" s="273" t="e">
        <f t="shared" ref="WYZ36" si="16210">+CONCATENATE(WZA36,WZC36)</f>
        <v>#REF!</v>
      </c>
      <c r="WZA36" s="273" t="e">
        <f t="shared" ref="WZA36" si="16211">+CONCATENATE(WZB36,WZD36)</f>
        <v>#REF!</v>
      </c>
      <c r="WZB36" s="273" t="e">
        <f t="shared" ref="WZB36" si="16212">+CONCATENATE(WZC36,WZE36)</f>
        <v>#REF!</v>
      </c>
      <c r="WZC36" s="273" t="e">
        <f t="shared" ref="WZC36" si="16213">+CONCATENATE(WZD36,WZF36)</f>
        <v>#REF!</v>
      </c>
      <c r="WZD36" s="273" t="e">
        <f t="shared" ref="WZD36" si="16214">+CONCATENATE(WZE36,WZG36)</f>
        <v>#REF!</v>
      </c>
      <c r="WZE36" s="273" t="e">
        <f t="shared" ref="WZE36" si="16215">+CONCATENATE(WZF36,WZH36)</f>
        <v>#REF!</v>
      </c>
      <c r="WZF36" s="273" t="e">
        <f t="shared" ref="WZF36" si="16216">+CONCATENATE(WZG36,WZI36)</f>
        <v>#REF!</v>
      </c>
      <c r="WZG36" s="273" t="e">
        <f t="shared" ref="WZG36" si="16217">+CONCATENATE(WZH36,WZJ36)</f>
        <v>#REF!</v>
      </c>
      <c r="WZH36" s="273" t="e">
        <f t="shared" ref="WZH36" si="16218">+CONCATENATE(WZI36,WZK36)</f>
        <v>#REF!</v>
      </c>
      <c r="WZI36" s="273" t="e">
        <f t="shared" ref="WZI36" si="16219">+CONCATENATE(WZJ36,WZL36)</f>
        <v>#REF!</v>
      </c>
      <c r="WZJ36" s="273" t="e">
        <f t="shared" ref="WZJ36" si="16220">+CONCATENATE(WZK36,WZM36)</f>
        <v>#REF!</v>
      </c>
      <c r="WZK36" s="273" t="e">
        <f t="shared" ref="WZK36" si="16221">+CONCATENATE(WZL36,WZN36)</f>
        <v>#REF!</v>
      </c>
      <c r="WZL36" s="273" t="e">
        <f t="shared" ref="WZL36" si="16222">+CONCATENATE(WZM36,WZO36)</f>
        <v>#REF!</v>
      </c>
      <c r="WZM36" s="273" t="e">
        <f t="shared" ref="WZM36" si="16223">+CONCATENATE(WZN36,WZP36)</f>
        <v>#REF!</v>
      </c>
      <c r="WZN36" s="273" t="e">
        <f t="shared" ref="WZN36" si="16224">+CONCATENATE(WZO36,WZQ36)</f>
        <v>#REF!</v>
      </c>
      <c r="WZO36" s="273" t="e">
        <f t="shared" ref="WZO36" si="16225">+CONCATENATE(WZP36,WZR36)</f>
        <v>#REF!</v>
      </c>
      <c r="WZP36" s="273" t="e">
        <f t="shared" ref="WZP36" si="16226">+CONCATENATE(WZQ36,WZS36)</f>
        <v>#REF!</v>
      </c>
      <c r="WZQ36" s="273" t="e">
        <f t="shared" ref="WZQ36" si="16227">+CONCATENATE(WZR36,WZT36)</f>
        <v>#REF!</v>
      </c>
      <c r="WZR36" s="273" t="e">
        <f t="shared" ref="WZR36" si="16228">+CONCATENATE(WZS36,WZU36)</f>
        <v>#REF!</v>
      </c>
      <c r="WZS36" s="273" t="e">
        <f t="shared" ref="WZS36" si="16229">+CONCATENATE(WZT36,WZV36)</f>
        <v>#REF!</v>
      </c>
      <c r="WZT36" s="273" t="e">
        <f t="shared" ref="WZT36" si="16230">+CONCATENATE(WZU36,WZW36)</f>
        <v>#REF!</v>
      </c>
      <c r="WZU36" s="273" t="e">
        <f t="shared" ref="WZU36" si="16231">+CONCATENATE(WZV36,WZX36)</f>
        <v>#REF!</v>
      </c>
      <c r="WZV36" s="273" t="e">
        <f t="shared" ref="WZV36" si="16232">+CONCATENATE(WZW36,WZY36)</f>
        <v>#REF!</v>
      </c>
      <c r="WZW36" s="273" t="e">
        <f t="shared" ref="WZW36" si="16233">+CONCATENATE(WZX36,WZZ36)</f>
        <v>#REF!</v>
      </c>
      <c r="WZX36" s="273" t="e">
        <f t="shared" ref="WZX36" si="16234">+CONCATENATE(WZY36,XAA36)</f>
        <v>#REF!</v>
      </c>
      <c r="WZY36" s="273" t="e">
        <f t="shared" ref="WZY36" si="16235">+CONCATENATE(WZZ36,XAB36)</f>
        <v>#REF!</v>
      </c>
      <c r="WZZ36" s="273" t="e">
        <f t="shared" ref="WZZ36" si="16236">+CONCATENATE(XAA36,XAC36)</f>
        <v>#REF!</v>
      </c>
      <c r="XAA36" s="273" t="e">
        <f t="shared" ref="XAA36" si="16237">+CONCATENATE(XAB36,XAD36)</f>
        <v>#REF!</v>
      </c>
      <c r="XAB36" s="273" t="e">
        <f t="shared" ref="XAB36" si="16238">+CONCATENATE(XAC36,XAE36)</f>
        <v>#REF!</v>
      </c>
      <c r="XAC36" s="273" t="e">
        <f t="shared" ref="XAC36" si="16239">+CONCATENATE(XAD36,XAF36)</f>
        <v>#REF!</v>
      </c>
      <c r="XAD36" s="273" t="e">
        <f t="shared" ref="XAD36" si="16240">+CONCATENATE(XAE36,XAG36)</f>
        <v>#REF!</v>
      </c>
      <c r="XAE36" s="273" t="e">
        <f t="shared" ref="XAE36" si="16241">+CONCATENATE(XAF36,XAH36)</f>
        <v>#REF!</v>
      </c>
      <c r="XAF36" s="273" t="e">
        <f t="shared" ref="XAF36" si="16242">+CONCATENATE(XAG36,XAI36)</f>
        <v>#REF!</v>
      </c>
      <c r="XAG36" s="273" t="e">
        <f t="shared" ref="XAG36" si="16243">+CONCATENATE(XAH36,XAJ36)</f>
        <v>#REF!</v>
      </c>
      <c r="XAH36" s="273" t="e">
        <f t="shared" ref="XAH36" si="16244">+CONCATENATE(XAI36,XAK36)</f>
        <v>#REF!</v>
      </c>
      <c r="XAI36" s="273" t="e">
        <f t="shared" ref="XAI36" si="16245">+CONCATENATE(XAJ36,XAL36)</f>
        <v>#REF!</v>
      </c>
      <c r="XAJ36" s="273" t="e">
        <f t="shared" ref="XAJ36" si="16246">+CONCATENATE(XAK36,XAM36)</f>
        <v>#REF!</v>
      </c>
      <c r="XAK36" s="273" t="e">
        <f t="shared" ref="XAK36" si="16247">+CONCATENATE(XAL36,XAN36)</f>
        <v>#REF!</v>
      </c>
      <c r="XAL36" s="273" t="e">
        <f t="shared" ref="XAL36" si="16248">+CONCATENATE(XAM36,XAO36)</f>
        <v>#REF!</v>
      </c>
      <c r="XAM36" s="273" t="e">
        <f t="shared" ref="XAM36" si="16249">+CONCATENATE(XAN36,XAP36)</f>
        <v>#REF!</v>
      </c>
      <c r="XAN36" s="273" t="e">
        <f t="shared" ref="XAN36" si="16250">+CONCATENATE(XAO36,XAQ36)</f>
        <v>#REF!</v>
      </c>
      <c r="XAO36" s="273" t="e">
        <f t="shared" ref="XAO36" si="16251">+CONCATENATE(XAP36,XAR36)</f>
        <v>#REF!</v>
      </c>
      <c r="XAP36" s="273" t="e">
        <f t="shared" ref="XAP36" si="16252">+CONCATENATE(XAQ36,XAS36)</f>
        <v>#REF!</v>
      </c>
      <c r="XAQ36" s="273" t="e">
        <f t="shared" ref="XAQ36" si="16253">+CONCATENATE(XAR36,XAT36)</f>
        <v>#REF!</v>
      </c>
      <c r="XAR36" s="273" t="e">
        <f t="shared" ref="XAR36" si="16254">+CONCATENATE(XAS36,XAU36)</f>
        <v>#REF!</v>
      </c>
      <c r="XAS36" s="273" t="e">
        <f t="shared" ref="XAS36" si="16255">+CONCATENATE(XAT36,XAV36)</f>
        <v>#REF!</v>
      </c>
      <c r="XAT36" s="273" t="e">
        <f t="shared" ref="XAT36" si="16256">+CONCATENATE(XAU36,XAW36)</f>
        <v>#REF!</v>
      </c>
      <c r="XAU36" s="273" t="e">
        <f t="shared" ref="XAU36" si="16257">+CONCATENATE(XAV36,XAX36)</f>
        <v>#REF!</v>
      </c>
      <c r="XAV36" s="273" t="e">
        <f t="shared" ref="XAV36" si="16258">+CONCATENATE(XAW36,XAY36)</f>
        <v>#REF!</v>
      </c>
      <c r="XAW36" s="273" t="e">
        <f t="shared" ref="XAW36" si="16259">+CONCATENATE(XAX36,XAZ36)</f>
        <v>#REF!</v>
      </c>
      <c r="XAX36" s="273" t="e">
        <f t="shared" ref="XAX36" si="16260">+CONCATENATE(XAY36,XBA36)</f>
        <v>#REF!</v>
      </c>
      <c r="XAY36" s="273" t="e">
        <f t="shared" ref="XAY36" si="16261">+CONCATENATE(XAZ36,XBB36)</f>
        <v>#REF!</v>
      </c>
      <c r="XAZ36" s="273" t="e">
        <f t="shared" ref="XAZ36" si="16262">+CONCATENATE(XBA36,XBC36)</f>
        <v>#REF!</v>
      </c>
      <c r="XBA36" s="273" t="e">
        <f t="shared" ref="XBA36" si="16263">+CONCATENATE(XBB36,XBD36)</f>
        <v>#REF!</v>
      </c>
      <c r="XBB36" s="273" t="e">
        <f t="shared" ref="XBB36" si="16264">+CONCATENATE(XBC36,XBE36)</f>
        <v>#REF!</v>
      </c>
      <c r="XBC36" s="273" t="e">
        <f t="shared" ref="XBC36" si="16265">+CONCATENATE(XBD36,XBF36)</f>
        <v>#REF!</v>
      </c>
      <c r="XBD36" s="273" t="e">
        <f t="shared" ref="XBD36" si="16266">+CONCATENATE(XBE36,XBG36)</f>
        <v>#REF!</v>
      </c>
      <c r="XBE36" s="273" t="e">
        <f t="shared" ref="XBE36" si="16267">+CONCATENATE(XBF36,XBH36)</f>
        <v>#REF!</v>
      </c>
      <c r="XBF36" s="273" t="e">
        <f t="shared" ref="XBF36" si="16268">+CONCATENATE(XBG36,XBI36)</f>
        <v>#REF!</v>
      </c>
      <c r="XBG36" s="273" t="e">
        <f t="shared" ref="XBG36" si="16269">+CONCATENATE(XBH36,XBJ36)</f>
        <v>#REF!</v>
      </c>
      <c r="XBH36" s="273" t="e">
        <f t="shared" ref="XBH36" si="16270">+CONCATENATE(XBI36,XBK36)</f>
        <v>#REF!</v>
      </c>
      <c r="XBI36" s="273" t="e">
        <f t="shared" ref="XBI36" si="16271">+CONCATENATE(XBJ36,XBL36)</f>
        <v>#REF!</v>
      </c>
      <c r="XBJ36" s="273" t="e">
        <f t="shared" ref="XBJ36" si="16272">+CONCATENATE(XBK36,XBM36)</f>
        <v>#REF!</v>
      </c>
      <c r="XBK36" s="273" t="e">
        <f t="shared" ref="XBK36" si="16273">+CONCATENATE(XBL36,XBN36)</f>
        <v>#REF!</v>
      </c>
      <c r="XBL36" s="273" t="e">
        <f t="shared" ref="XBL36" si="16274">+CONCATENATE(XBM36,XBO36)</f>
        <v>#REF!</v>
      </c>
      <c r="XBM36" s="273" t="e">
        <f t="shared" ref="XBM36" si="16275">+CONCATENATE(XBN36,XBP36)</f>
        <v>#REF!</v>
      </c>
      <c r="XBN36" s="273" t="e">
        <f t="shared" ref="XBN36" si="16276">+CONCATENATE(XBO36,XBQ36)</f>
        <v>#REF!</v>
      </c>
      <c r="XBO36" s="273" t="e">
        <f t="shared" ref="XBO36" si="16277">+CONCATENATE(XBP36,XBR36)</f>
        <v>#REF!</v>
      </c>
      <c r="XBP36" s="273" t="e">
        <f t="shared" ref="XBP36" si="16278">+CONCATENATE(XBQ36,XBS36)</f>
        <v>#REF!</v>
      </c>
      <c r="XBQ36" s="273" t="e">
        <f t="shared" ref="XBQ36" si="16279">+CONCATENATE(XBR36,XBT36)</f>
        <v>#REF!</v>
      </c>
      <c r="XBR36" s="273" t="e">
        <f t="shared" ref="XBR36" si="16280">+CONCATENATE(XBS36,XBU36)</f>
        <v>#REF!</v>
      </c>
      <c r="XBS36" s="273" t="e">
        <f t="shared" ref="XBS36" si="16281">+CONCATENATE(XBT36,XBV36)</f>
        <v>#REF!</v>
      </c>
      <c r="XBT36" s="273" t="e">
        <f t="shared" ref="XBT36" si="16282">+CONCATENATE(XBU36,XBW36)</f>
        <v>#REF!</v>
      </c>
      <c r="XBU36" s="273" t="e">
        <f t="shared" ref="XBU36" si="16283">+CONCATENATE(XBV36,XBX36)</f>
        <v>#REF!</v>
      </c>
      <c r="XBV36" s="273" t="e">
        <f t="shared" ref="XBV36" si="16284">+CONCATENATE(XBW36,XBY36)</f>
        <v>#REF!</v>
      </c>
      <c r="XBW36" s="273" t="e">
        <f t="shared" ref="XBW36" si="16285">+CONCATENATE(XBX36,XBZ36)</f>
        <v>#REF!</v>
      </c>
      <c r="XBX36" s="273" t="e">
        <f t="shared" ref="XBX36" si="16286">+CONCATENATE(XBY36,XCA36)</f>
        <v>#REF!</v>
      </c>
      <c r="XBY36" s="273" t="e">
        <f t="shared" ref="XBY36" si="16287">+CONCATENATE(XBZ36,XCB36)</f>
        <v>#REF!</v>
      </c>
      <c r="XBZ36" s="273" t="e">
        <f t="shared" ref="XBZ36" si="16288">+CONCATENATE(XCA36,XCC36)</f>
        <v>#REF!</v>
      </c>
      <c r="XCA36" s="273" t="e">
        <f t="shared" ref="XCA36" si="16289">+CONCATENATE(XCB36,XCD36)</f>
        <v>#REF!</v>
      </c>
      <c r="XCB36" s="273" t="e">
        <f t="shared" ref="XCB36" si="16290">+CONCATENATE(XCC36,XCE36)</f>
        <v>#REF!</v>
      </c>
      <c r="XCC36" s="273" t="e">
        <f t="shared" ref="XCC36" si="16291">+CONCATENATE(XCD36,XCF36)</f>
        <v>#REF!</v>
      </c>
      <c r="XCD36" s="273" t="e">
        <f t="shared" ref="XCD36" si="16292">+CONCATENATE(XCE36,XCG36)</f>
        <v>#REF!</v>
      </c>
      <c r="XCE36" s="273" t="e">
        <f t="shared" ref="XCE36" si="16293">+CONCATENATE(XCF36,XCH36)</f>
        <v>#REF!</v>
      </c>
      <c r="XCF36" s="273" t="e">
        <f t="shared" ref="XCF36" si="16294">+CONCATENATE(XCG36,XCI36)</f>
        <v>#REF!</v>
      </c>
      <c r="XCG36" s="273" t="e">
        <f t="shared" ref="XCG36" si="16295">+CONCATENATE(XCH36,XCJ36)</f>
        <v>#REF!</v>
      </c>
      <c r="XCH36" s="273" t="e">
        <f t="shared" ref="XCH36" si="16296">+CONCATENATE(XCI36,XCK36)</f>
        <v>#REF!</v>
      </c>
      <c r="XCI36" s="273" t="e">
        <f t="shared" ref="XCI36" si="16297">+CONCATENATE(XCJ36,XCL36)</f>
        <v>#REF!</v>
      </c>
      <c r="XCJ36" s="273" t="e">
        <f t="shared" ref="XCJ36" si="16298">+CONCATENATE(XCK36,XCM36)</f>
        <v>#REF!</v>
      </c>
      <c r="XCK36" s="273" t="e">
        <f t="shared" ref="XCK36" si="16299">+CONCATENATE(XCL36,XCN36)</f>
        <v>#REF!</v>
      </c>
      <c r="XCL36" s="273" t="e">
        <f t="shared" ref="XCL36" si="16300">+CONCATENATE(XCM36,XCO36)</f>
        <v>#REF!</v>
      </c>
      <c r="XCM36" s="273" t="e">
        <f t="shared" ref="XCM36" si="16301">+CONCATENATE(XCN36,XCP36)</f>
        <v>#REF!</v>
      </c>
      <c r="XCN36" s="273" t="e">
        <f t="shared" ref="XCN36" si="16302">+CONCATENATE(XCO36,XCQ36)</f>
        <v>#REF!</v>
      </c>
      <c r="XCO36" s="273" t="e">
        <f t="shared" ref="XCO36" si="16303">+CONCATENATE(XCP36,XCR36)</f>
        <v>#REF!</v>
      </c>
      <c r="XCP36" s="273" t="e">
        <f t="shared" ref="XCP36" si="16304">+CONCATENATE(XCQ36,XCS36)</f>
        <v>#REF!</v>
      </c>
      <c r="XCQ36" s="273" t="e">
        <f t="shared" ref="XCQ36" si="16305">+CONCATENATE(XCR36,XCT36)</f>
        <v>#REF!</v>
      </c>
      <c r="XCR36" s="273" t="e">
        <f t="shared" ref="XCR36" si="16306">+CONCATENATE(XCS36,XCU36)</f>
        <v>#REF!</v>
      </c>
      <c r="XCS36" s="273" t="e">
        <f t="shared" ref="XCS36" si="16307">+CONCATENATE(XCT36,XCV36)</f>
        <v>#REF!</v>
      </c>
      <c r="XCT36" s="273" t="e">
        <f t="shared" ref="XCT36" si="16308">+CONCATENATE(XCU36,XCW36)</f>
        <v>#REF!</v>
      </c>
      <c r="XCU36" s="273" t="e">
        <f t="shared" ref="XCU36" si="16309">+CONCATENATE(XCV36,XCX36)</f>
        <v>#REF!</v>
      </c>
      <c r="XCV36" s="273" t="e">
        <f t="shared" ref="XCV36" si="16310">+CONCATENATE(XCW36,XCY36)</f>
        <v>#REF!</v>
      </c>
      <c r="XCW36" s="273" t="e">
        <f t="shared" ref="XCW36" si="16311">+CONCATENATE(XCX36,XCZ36)</f>
        <v>#REF!</v>
      </c>
      <c r="XCX36" s="273" t="e">
        <f t="shared" ref="XCX36" si="16312">+CONCATENATE(XCY36,XDA36)</f>
        <v>#REF!</v>
      </c>
      <c r="XCY36" s="273" t="e">
        <f t="shared" ref="XCY36" si="16313">+CONCATENATE(XCZ36,XDB36)</f>
        <v>#REF!</v>
      </c>
      <c r="XCZ36" s="273" t="e">
        <f t="shared" ref="XCZ36" si="16314">+CONCATENATE(XDA36,XDC36)</f>
        <v>#REF!</v>
      </c>
      <c r="XDA36" s="273" t="e">
        <f t="shared" ref="XDA36" si="16315">+CONCATENATE(XDB36,XDD36)</f>
        <v>#REF!</v>
      </c>
      <c r="XDB36" s="273" t="e">
        <f t="shared" ref="XDB36" si="16316">+CONCATENATE(XDC36,XDE36)</f>
        <v>#REF!</v>
      </c>
      <c r="XDC36" s="273" t="e">
        <f t="shared" ref="XDC36" si="16317">+CONCATENATE(XDD36,XDF36)</f>
        <v>#REF!</v>
      </c>
      <c r="XDD36" s="273" t="e">
        <f t="shared" ref="XDD36" si="16318">+CONCATENATE(XDE36,XDG36)</f>
        <v>#REF!</v>
      </c>
      <c r="XDE36" s="273" t="e">
        <f t="shared" ref="XDE36" si="16319">+CONCATENATE(XDF36,XDH36)</f>
        <v>#REF!</v>
      </c>
      <c r="XDF36" s="273" t="e">
        <f t="shared" ref="XDF36" si="16320">+CONCATENATE(XDG36,XDI36)</f>
        <v>#REF!</v>
      </c>
      <c r="XDG36" s="273" t="e">
        <f t="shared" ref="XDG36" si="16321">+CONCATENATE(XDH36,XDJ36)</f>
        <v>#REF!</v>
      </c>
      <c r="XDH36" s="273" t="e">
        <f t="shared" ref="XDH36" si="16322">+CONCATENATE(XDI36,XDK36)</f>
        <v>#REF!</v>
      </c>
      <c r="XDI36" s="273" t="e">
        <f t="shared" ref="XDI36" si="16323">+CONCATENATE(XDJ36,XDL36)</f>
        <v>#REF!</v>
      </c>
      <c r="XDJ36" s="273" t="e">
        <f t="shared" ref="XDJ36" si="16324">+CONCATENATE(XDK36,XDM36)</f>
        <v>#REF!</v>
      </c>
      <c r="XDK36" s="273" t="e">
        <f t="shared" ref="XDK36" si="16325">+CONCATENATE(XDL36,XDN36)</f>
        <v>#REF!</v>
      </c>
      <c r="XDL36" s="273" t="e">
        <f t="shared" ref="XDL36" si="16326">+CONCATENATE(XDM36,XDO36)</f>
        <v>#REF!</v>
      </c>
      <c r="XDM36" s="273" t="e">
        <f t="shared" ref="XDM36" si="16327">+CONCATENATE(XDN36,XDP36)</f>
        <v>#REF!</v>
      </c>
      <c r="XDN36" s="273" t="e">
        <f t="shared" ref="XDN36" si="16328">+CONCATENATE(XDO36,XDQ36)</f>
        <v>#REF!</v>
      </c>
      <c r="XDO36" s="273" t="e">
        <f t="shared" ref="XDO36" si="16329">+CONCATENATE(XDP36,XDR36)</f>
        <v>#REF!</v>
      </c>
      <c r="XDP36" s="273" t="e">
        <f t="shared" ref="XDP36" si="16330">+CONCATENATE(XDQ36,XDS36)</f>
        <v>#REF!</v>
      </c>
      <c r="XDQ36" s="273" t="e">
        <f t="shared" ref="XDQ36" si="16331">+CONCATENATE(XDR36,XDT36)</f>
        <v>#REF!</v>
      </c>
      <c r="XDR36" s="273" t="e">
        <f t="shared" ref="XDR36" si="16332">+CONCATENATE(XDS36,XDU36)</f>
        <v>#REF!</v>
      </c>
      <c r="XDS36" s="273" t="e">
        <f t="shared" ref="XDS36" si="16333">+CONCATENATE(XDT36,XDV36)</f>
        <v>#REF!</v>
      </c>
      <c r="XDT36" s="273" t="e">
        <f t="shared" ref="XDT36" si="16334">+CONCATENATE(XDU36,XDW36)</f>
        <v>#REF!</v>
      </c>
      <c r="XDU36" s="273" t="e">
        <f t="shared" ref="XDU36" si="16335">+CONCATENATE(XDV36,XDX36)</f>
        <v>#REF!</v>
      </c>
      <c r="XDV36" s="273" t="e">
        <f t="shared" ref="XDV36" si="16336">+CONCATENATE(XDW36,XDY36)</f>
        <v>#REF!</v>
      </c>
      <c r="XDW36" s="273" t="e">
        <f t="shared" ref="XDW36" si="16337">+CONCATENATE(XDX36,XDZ36)</f>
        <v>#REF!</v>
      </c>
      <c r="XDX36" s="273" t="e">
        <f t="shared" ref="XDX36" si="16338">+CONCATENATE(XDY36,XEA36)</f>
        <v>#REF!</v>
      </c>
      <c r="XDY36" s="273" t="e">
        <f t="shared" ref="XDY36" si="16339">+CONCATENATE(XDZ36,XEB36)</f>
        <v>#REF!</v>
      </c>
      <c r="XDZ36" s="273" t="e">
        <f t="shared" ref="XDZ36" si="16340">+CONCATENATE(XEA36,XEC36)</f>
        <v>#REF!</v>
      </c>
      <c r="XEA36" s="273" t="e">
        <f t="shared" ref="XEA36" si="16341">+CONCATENATE(XEB36,XED36)</f>
        <v>#REF!</v>
      </c>
      <c r="XEB36" s="273" t="e">
        <f t="shared" ref="XEB36" si="16342">+CONCATENATE(XEC36,XEE36)</f>
        <v>#REF!</v>
      </c>
      <c r="XEC36" s="273" t="e">
        <f t="shared" ref="XEC36" si="16343">+CONCATENATE(XED36,XEF36)</f>
        <v>#REF!</v>
      </c>
      <c r="XED36" s="273" t="e">
        <f t="shared" ref="XED36" si="16344">+CONCATENATE(XEE36,XEG36)</f>
        <v>#REF!</v>
      </c>
      <c r="XEE36" s="273" t="e">
        <f t="shared" ref="XEE36" si="16345">+CONCATENATE(XEF36,XEH36)</f>
        <v>#REF!</v>
      </c>
      <c r="XEF36" s="273" t="e">
        <f t="shared" ref="XEF36" si="16346">+CONCATENATE(XEG36,XEI36)</f>
        <v>#REF!</v>
      </c>
      <c r="XEG36" s="273" t="e">
        <f t="shared" ref="XEG36" si="16347">+CONCATENATE(XEH36,XEJ36)</f>
        <v>#REF!</v>
      </c>
      <c r="XEH36" s="273" t="e">
        <f t="shared" ref="XEH36" si="16348">+CONCATENATE(XEI36,XEK36)</f>
        <v>#REF!</v>
      </c>
      <c r="XEI36" s="273" t="e">
        <f t="shared" ref="XEI36" si="16349">+CONCATENATE(XEJ36,XEL36)</f>
        <v>#REF!</v>
      </c>
      <c r="XEJ36" s="273" t="e">
        <f t="shared" ref="XEJ36" si="16350">+CONCATENATE(XEK36,XEM36)</f>
        <v>#REF!</v>
      </c>
      <c r="XEK36" s="273" t="e">
        <f t="shared" ref="XEK36" si="16351">+CONCATENATE(XEL36,XEN36)</f>
        <v>#REF!</v>
      </c>
      <c r="XEL36" s="273" t="e">
        <f t="shared" ref="XEL36" si="16352">+CONCATENATE(XEM36,XEO36)</f>
        <v>#REF!</v>
      </c>
      <c r="XEM36" s="273" t="e">
        <f t="shared" ref="XEM36" si="16353">+CONCATENATE(XEN36,XEP36)</f>
        <v>#REF!</v>
      </c>
      <c r="XEN36" s="273" t="e">
        <f t="shared" ref="XEN36" si="16354">+CONCATENATE(XEO36,XEQ36)</f>
        <v>#REF!</v>
      </c>
      <c r="XEO36" s="273" t="e">
        <f t="shared" ref="XEO36" si="16355">+CONCATENATE(XEP36,XER36)</f>
        <v>#REF!</v>
      </c>
      <c r="XEP36" s="273" t="e">
        <f t="shared" ref="XEP36" si="16356">+CONCATENATE(XEQ36,XES36)</f>
        <v>#REF!</v>
      </c>
      <c r="XEQ36" s="273" t="e">
        <f t="shared" ref="XEQ36" si="16357">+CONCATENATE(XER36,XET36)</f>
        <v>#REF!</v>
      </c>
      <c r="XER36" s="273" t="e">
        <f t="shared" ref="XER36" si="16358">+CONCATENATE(XES36,XEU36)</f>
        <v>#REF!</v>
      </c>
      <c r="XES36" s="273" t="e">
        <f t="shared" ref="XES36" si="16359">+CONCATENATE(XET36,XEV36)</f>
        <v>#REF!</v>
      </c>
      <c r="XET36" s="273" t="e">
        <f t="shared" ref="XET36" si="16360">+CONCATENATE(XEU36,XEW36)</f>
        <v>#REF!</v>
      </c>
      <c r="XEU36" s="273" t="e">
        <f t="shared" ref="XEU36" si="16361">+CONCATENATE(XEV36,XEX36)</f>
        <v>#REF!</v>
      </c>
      <c r="XEV36" s="273" t="e">
        <f t="shared" ref="XEV36" si="16362">+CONCATENATE(XEW36,XEY36)</f>
        <v>#REF!</v>
      </c>
      <c r="XEW36" s="273" t="e">
        <f t="shared" ref="XEW36" si="16363">+CONCATENATE(XEX36,XEZ36)</f>
        <v>#REF!</v>
      </c>
      <c r="XEX36" s="273" t="e">
        <f t="shared" ref="XEX36" si="16364">+CONCATENATE(XEY36,XFA36)</f>
        <v>#REF!</v>
      </c>
      <c r="XEY36" s="273" t="e">
        <f t="shared" ref="XEY36" si="16365">+CONCATENATE(XEZ36,XFB36)</f>
        <v>#REF!</v>
      </c>
      <c r="XEZ36" s="273" t="e">
        <f t="shared" ref="XEZ36" si="16366">+CONCATENATE(XFA36,XFC36)</f>
        <v>#REF!</v>
      </c>
      <c r="XFA36" s="273" t="e">
        <f t="shared" ref="XFA36" si="16367">+CONCATENATE(XFB36,XFD36)</f>
        <v>#REF!</v>
      </c>
      <c r="XFB36" s="273" t="e">
        <f t="shared" ref="XFB36" si="16368">+CONCATENATE(XFC36,#REF!)</f>
        <v>#REF!</v>
      </c>
      <c r="XFC36" s="273" t="e">
        <f t="shared" ref="XFC36" si="16369">+CONCATENATE(XFD36,#REF!)</f>
        <v>#REF!</v>
      </c>
      <c r="XFD36" s="273" t="e">
        <f t="shared" ref="XFD36" si="16370">+CONCATENATE(#REF!,#REF!)</f>
        <v>#REF!</v>
      </c>
    </row>
    <row r="37" spans="1:16384" customFormat="1" x14ac:dyDescent="0.25">
      <c r="A37" s="273" t="str">
        <f t="shared" si="1"/>
        <v>77491-100-F001 VA-Recursos distrito</v>
      </c>
      <c r="B37" s="9">
        <v>7749</v>
      </c>
      <c r="C37" s="8" t="s">
        <v>1361</v>
      </c>
      <c r="D37" s="549" t="s">
        <v>1341</v>
      </c>
      <c r="E37" s="275">
        <v>4100768000</v>
      </c>
      <c r="F37" s="275">
        <v>4100768000</v>
      </c>
      <c r="G37" s="275">
        <v>2150997072</v>
      </c>
      <c r="H37" s="276"/>
      <c r="I37" s="275"/>
      <c r="J37" s="275"/>
      <c r="K37" s="276"/>
      <c r="L37" s="275"/>
      <c r="M37" s="275"/>
      <c r="N37" s="276"/>
      <c r="O37" s="275"/>
      <c r="P37" s="275"/>
      <c r="Q37" s="276" t="str">
        <f t="shared" si="0"/>
        <v/>
      </c>
    </row>
    <row r="38" spans="1:16384" customFormat="1" x14ac:dyDescent="0.25">
      <c r="A38" s="273" t="str">
        <f t="shared" si="1"/>
        <v>77521-100-F001 VA-Recursos distrito</v>
      </c>
      <c r="B38" s="9">
        <v>7752</v>
      </c>
      <c r="C38" s="8" t="s">
        <v>1362</v>
      </c>
      <c r="D38" s="549" t="s">
        <v>1341</v>
      </c>
      <c r="E38" s="275">
        <v>1574471000</v>
      </c>
      <c r="F38" s="275">
        <v>1574471000</v>
      </c>
      <c r="G38" s="275">
        <v>406107276</v>
      </c>
      <c r="H38" s="276"/>
      <c r="I38" s="275"/>
      <c r="J38" s="275"/>
      <c r="K38" s="276"/>
      <c r="L38" s="275"/>
      <c r="M38" s="275"/>
      <c r="N38" s="276"/>
      <c r="O38" s="275"/>
      <c r="P38" s="275"/>
      <c r="Q38" s="276" t="str">
        <f t="shared" si="0"/>
        <v/>
      </c>
    </row>
    <row r="39" spans="1:16384" customFormat="1" x14ac:dyDescent="0.25">
      <c r="A39" s="273" t="str">
        <f t="shared" si="1"/>
        <v>77522-100-I009  VA-SGP propósito general</v>
      </c>
      <c r="B39" s="9">
        <v>7752</v>
      </c>
      <c r="C39" s="8" t="s">
        <v>1362</v>
      </c>
      <c r="D39" s="280" t="s">
        <v>1343</v>
      </c>
      <c r="E39" s="275">
        <v>4676607000</v>
      </c>
      <c r="F39" s="275">
        <v>4676607000</v>
      </c>
      <c r="G39" s="275">
        <v>2736086725</v>
      </c>
      <c r="H39" s="276"/>
      <c r="I39" s="275"/>
      <c r="J39" s="275"/>
      <c r="K39" s="276"/>
      <c r="L39" s="275"/>
      <c r="M39" s="275"/>
      <c r="N39" s="276"/>
      <c r="O39" s="275"/>
      <c r="P39" s="275"/>
      <c r="Q39" s="276" t="str">
        <f t="shared" si="0"/>
        <v/>
      </c>
    </row>
    <row r="40" spans="1:16384" customFormat="1" x14ac:dyDescent="0.25">
      <c r="A40" s="273" t="str">
        <f t="shared" si="1"/>
        <v>77531-100-F001 VA-Recursos distrito</v>
      </c>
      <c r="B40" s="9">
        <v>7753</v>
      </c>
      <c r="C40" s="8" t="s">
        <v>1363</v>
      </c>
      <c r="D40" s="549" t="s">
        <v>1341</v>
      </c>
      <c r="E40" s="275">
        <v>772100000</v>
      </c>
      <c r="F40" s="275">
        <v>772100000</v>
      </c>
      <c r="G40" s="275">
        <v>422985000</v>
      </c>
      <c r="H40" s="276"/>
      <c r="I40" s="275"/>
      <c r="J40" s="275"/>
      <c r="K40" s="276"/>
      <c r="L40" s="275"/>
      <c r="M40" s="275"/>
      <c r="N40" s="276"/>
      <c r="O40" s="275"/>
      <c r="P40" s="275"/>
      <c r="Q40" s="276"/>
    </row>
    <row r="41" spans="1:16384" customFormat="1" x14ac:dyDescent="0.25">
      <c r="A41" s="273" t="str">
        <f t="shared" si="1"/>
        <v>77561-100-F001 VA-Recursos distrito</v>
      </c>
      <c r="B41" s="9">
        <v>7756</v>
      </c>
      <c r="C41" s="8" t="s">
        <v>1364</v>
      </c>
      <c r="D41" s="549" t="s">
        <v>1341</v>
      </c>
      <c r="E41" s="275">
        <v>4746369000</v>
      </c>
      <c r="F41" s="275">
        <v>4746369000</v>
      </c>
      <c r="G41" s="275">
        <v>3151152761</v>
      </c>
      <c r="H41" s="276"/>
      <c r="I41" s="275"/>
      <c r="J41" s="275"/>
      <c r="K41" s="276"/>
      <c r="L41" s="275"/>
      <c r="M41" s="275"/>
      <c r="N41" s="276"/>
      <c r="O41" s="275"/>
      <c r="P41" s="275"/>
      <c r="Q41" s="276" t="str">
        <f t="shared" si="0"/>
        <v/>
      </c>
    </row>
    <row r="42" spans="1:16384" customFormat="1" x14ac:dyDescent="0.25">
      <c r="A42" s="273" t="str">
        <f t="shared" si="1"/>
        <v>77571-100-F001 VA-Recursos distrito</v>
      </c>
      <c r="B42" s="9">
        <v>7757</v>
      </c>
      <c r="C42" s="8" t="s">
        <v>1365</v>
      </c>
      <c r="D42" s="549" t="s">
        <v>1341</v>
      </c>
      <c r="E42" s="275">
        <v>30290103000</v>
      </c>
      <c r="F42" s="275">
        <v>30284415600</v>
      </c>
      <c r="G42" s="275">
        <v>8947015826</v>
      </c>
      <c r="H42" s="276"/>
      <c r="I42" s="275"/>
      <c r="J42" s="275"/>
      <c r="K42" s="276"/>
      <c r="L42" s="275"/>
      <c r="M42" s="275"/>
      <c r="N42" s="276"/>
      <c r="O42" s="275"/>
      <c r="P42" s="275"/>
      <c r="Q42" s="276" t="str">
        <f t="shared" si="0"/>
        <v/>
      </c>
    </row>
    <row r="43" spans="1:16384" customFormat="1" x14ac:dyDescent="0.25">
      <c r="A43" s="273" t="str">
        <f t="shared" si="1"/>
        <v>77571-100-I008  VA-Fondo de pobres y espectáculos</v>
      </c>
      <c r="B43" s="9">
        <v>7757</v>
      </c>
      <c r="C43" s="8" t="s">
        <v>1365</v>
      </c>
      <c r="D43" s="274" t="s">
        <v>1366</v>
      </c>
      <c r="E43" s="275">
        <v>17309194000</v>
      </c>
      <c r="F43" s="275">
        <v>17309194000</v>
      </c>
      <c r="G43" s="275">
        <v>7429381254</v>
      </c>
      <c r="H43" s="276"/>
      <c r="I43" s="275"/>
      <c r="J43" s="275"/>
      <c r="K43" s="276"/>
      <c r="L43" s="275"/>
      <c r="M43" s="275"/>
      <c r="N43" s="276"/>
      <c r="O43" s="275"/>
      <c r="P43" s="275"/>
      <c r="Q43" s="276" t="str">
        <f t="shared" si="0"/>
        <v/>
      </c>
    </row>
    <row r="44" spans="1:16384" customFormat="1" x14ac:dyDescent="0.25">
      <c r="A44" s="273" t="str">
        <f t="shared" si="1"/>
        <v>77571-200-I008  RB-Fondo de pobres y espectáculos</v>
      </c>
      <c r="B44" s="9">
        <v>7757</v>
      </c>
      <c r="C44" s="8" t="s">
        <v>1365</v>
      </c>
      <c r="D44" s="274" t="s">
        <v>1367</v>
      </c>
      <c r="E44" s="275">
        <v>184792000</v>
      </c>
      <c r="F44" s="275">
        <v>184792000</v>
      </c>
      <c r="G44" s="275">
        <v>155636640</v>
      </c>
      <c r="H44" s="276"/>
      <c r="I44" s="275"/>
      <c r="J44" s="275"/>
      <c r="K44" s="276"/>
      <c r="L44" s="275"/>
      <c r="M44" s="275"/>
      <c r="N44" s="276"/>
      <c r="O44" s="275"/>
      <c r="P44" s="275"/>
      <c r="Q44" s="276" t="str">
        <f t="shared" si="0"/>
        <v/>
      </c>
    </row>
    <row r="45" spans="1:16384" customFormat="1" x14ac:dyDescent="0.25">
      <c r="A45" s="273" t="str">
        <f t="shared" si="1"/>
        <v>77571-300-I026  REAF-Fondo de pobres y espectácul</v>
      </c>
      <c r="B45" s="9">
        <v>7757</v>
      </c>
      <c r="C45" s="8" t="s">
        <v>1365</v>
      </c>
      <c r="D45" s="274" t="s">
        <v>1368</v>
      </c>
      <c r="E45" s="275">
        <v>7413497000</v>
      </c>
      <c r="F45" s="275">
        <v>7413497000</v>
      </c>
      <c r="G45" s="275">
        <v>6608799798</v>
      </c>
      <c r="H45" s="276"/>
      <c r="I45" s="275"/>
      <c r="J45" s="275"/>
      <c r="K45" s="276"/>
      <c r="L45" s="275"/>
      <c r="M45" s="275"/>
      <c r="N45" s="276"/>
      <c r="O45" s="275"/>
      <c r="P45" s="275"/>
      <c r="Q45" s="276" t="str">
        <f t="shared" si="0"/>
        <v/>
      </c>
    </row>
    <row r="46" spans="1:16384" customFormat="1" x14ac:dyDescent="0.25">
      <c r="A46" s="273" t="str">
        <f t="shared" si="1"/>
        <v>77571-601-I008  PAS-Fondo pobres y espectáculos p</v>
      </c>
      <c r="B46" s="9">
        <v>7757</v>
      </c>
      <c r="C46" s="8" t="s">
        <v>1365</v>
      </c>
      <c r="D46" s="274" t="s">
        <v>1369</v>
      </c>
      <c r="E46" s="275">
        <v>40000000</v>
      </c>
      <c r="F46" s="275">
        <v>40000000</v>
      </c>
      <c r="G46" s="275">
        <v>0</v>
      </c>
      <c r="H46" s="276"/>
      <c r="I46" s="275"/>
      <c r="J46" s="275"/>
      <c r="K46" s="276"/>
      <c r="L46" s="275"/>
      <c r="M46" s="275"/>
      <c r="N46" s="276"/>
      <c r="O46" s="275"/>
      <c r="P46" s="275"/>
      <c r="Q46" s="276" t="str">
        <f t="shared" si="0"/>
        <v/>
      </c>
    </row>
    <row r="47" spans="1:16384" customFormat="1" x14ac:dyDescent="0.25">
      <c r="A47" s="273" t="str">
        <f t="shared" si="1"/>
        <v>77572-100-I009  VA-SGP propósito general</v>
      </c>
      <c r="B47" s="9">
        <v>7757</v>
      </c>
      <c r="C47" s="8" t="s">
        <v>1365</v>
      </c>
      <c r="D47" s="274" t="s">
        <v>1343</v>
      </c>
      <c r="E47" s="275">
        <v>19668085000</v>
      </c>
      <c r="F47" s="275">
        <v>19668085000</v>
      </c>
      <c r="G47" s="275">
        <v>15212938839</v>
      </c>
      <c r="H47" s="276"/>
      <c r="I47" s="275"/>
      <c r="J47" s="275"/>
      <c r="K47" s="276"/>
      <c r="L47" s="275"/>
      <c r="M47" s="275"/>
      <c r="N47" s="276"/>
      <c r="O47" s="275"/>
      <c r="P47" s="275"/>
      <c r="Q47" s="276" t="str">
        <f t="shared" si="0"/>
        <v/>
      </c>
    </row>
    <row r="48" spans="1:16384" customFormat="1" x14ac:dyDescent="0.25">
      <c r="A48" s="273" t="str">
        <f t="shared" ref="A48" si="16371">+CONCATENATE(B48,D48)</f>
        <v>77571-601-F001  PAS-Otros distrito</v>
      </c>
      <c r="B48" s="9">
        <v>7757</v>
      </c>
      <c r="C48" s="8" t="s">
        <v>1365</v>
      </c>
      <c r="D48" s="274" t="s">
        <v>1360</v>
      </c>
      <c r="E48" s="275"/>
      <c r="F48" s="275">
        <v>5687400</v>
      </c>
      <c r="G48" s="275">
        <v>5687400</v>
      </c>
      <c r="H48" s="276"/>
      <c r="I48" s="275"/>
      <c r="J48" s="275"/>
      <c r="K48" s="276"/>
      <c r="L48" s="275"/>
      <c r="M48" s="275"/>
      <c r="N48" s="276"/>
      <c r="O48" s="275"/>
      <c r="P48" s="275"/>
      <c r="Q48" s="276" t="str">
        <f t="shared" ref="Q48" si="16372">IFERROR((P48/O48),"")</f>
        <v/>
      </c>
    </row>
    <row r="49" spans="1:17" x14ac:dyDescent="0.25">
      <c r="A49" s="273" t="str">
        <f t="shared" si="1"/>
        <v>77681-100-F001 VA-Recursos distrito</v>
      </c>
      <c r="B49" s="9">
        <v>7768</v>
      </c>
      <c r="C49" s="8" t="s">
        <v>1370</v>
      </c>
      <c r="D49" s="549" t="s">
        <v>1341</v>
      </c>
      <c r="E49" s="275">
        <v>3089705000</v>
      </c>
      <c r="F49" s="275">
        <v>3089705000</v>
      </c>
      <c r="G49" s="275">
        <v>1271882000</v>
      </c>
      <c r="H49" s="276"/>
      <c r="I49" s="275"/>
      <c r="J49" s="275"/>
      <c r="K49" s="276"/>
      <c r="L49" s="275"/>
      <c r="M49" s="275"/>
      <c r="N49" s="276"/>
      <c r="O49" s="275"/>
      <c r="P49" s="275"/>
      <c r="Q49" s="276"/>
    </row>
    <row r="50" spans="1:17" x14ac:dyDescent="0.25">
      <c r="A50" s="273" t="str">
        <f t="shared" si="1"/>
        <v>77701-100-F001 VA-Recursos distrito</v>
      </c>
      <c r="B50" s="9">
        <v>7770</v>
      </c>
      <c r="C50" s="8" t="s">
        <v>1371</v>
      </c>
      <c r="D50" s="549" t="s">
        <v>1341</v>
      </c>
      <c r="E50" s="275">
        <v>123539478000</v>
      </c>
      <c r="F50" s="275">
        <v>123539478000</v>
      </c>
      <c r="G50" s="275">
        <v>55277211727</v>
      </c>
      <c r="H50" s="276"/>
      <c r="I50" s="275"/>
      <c r="J50" s="275"/>
      <c r="K50" s="276"/>
      <c r="L50" s="275"/>
      <c r="M50" s="275"/>
      <c r="N50" s="276"/>
      <c r="O50" s="275"/>
      <c r="P50" s="275"/>
      <c r="Q50" s="276"/>
    </row>
    <row r="51" spans="1:17" x14ac:dyDescent="0.25">
      <c r="A51" s="273" t="str">
        <f t="shared" si="1"/>
        <v>77701-100-I012  VA-Estampilla propersonas mayore</v>
      </c>
      <c r="B51" s="9">
        <v>7770</v>
      </c>
      <c r="C51" s="8" t="s">
        <v>1371</v>
      </c>
      <c r="D51" s="280" t="s">
        <v>1345</v>
      </c>
      <c r="E51" s="275">
        <v>52059882000</v>
      </c>
      <c r="F51" s="275">
        <v>52059882000</v>
      </c>
      <c r="G51" s="275">
        <v>26619893607</v>
      </c>
      <c r="H51" s="276"/>
      <c r="I51" s="275"/>
      <c r="J51" s="275"/>
      <c r="K51" s="276"/>
      <c r="L51" s="275"/>
      <c r="M51" s="275"/>
      <c r="N51" s="276"/>
      <c r="O51" s="275"/>
      <c r="P51" s="275"/>
      <c r="Q51" s="276" t="str">
        <f t="shared" si="0"/>
        <v/>
      </c>
    </row>
    <row r="52" spans="1:17" x14ac:dyDescent="0.25">
      <c r="A52" s="273" t="str">
        <f t="shared" si="1"/>
        <v>77701-200-I012  RB-Estampilla propersonas mayores</v>
      </c>
      <c r="B52" s="9">
        <v>7770</v>
      </c>
      <c r="C52" s="8" t="s">
        <v>1371</v>
      </c>
      <c r="D52" s="274" t="s">
        <v>1372</v>
      </c>
      <c r="E52" s="275">
        <v>16399494000</v>
      </c>
      <c r="F52" s="275">
        <v>16399494000</v>
      </c>
      <c r="G52" s="275">
        <v>944177760</v>
      </c>
      <c r="H52" s="276"/>
      <c r="I52" s="275"/>
      <c r="J52" s="275"/>
      <c r="K52" s="276"/>
      <c r="L52" s="275"/>
      <c r="M52" s="275"/>
      <c r="N52" s="276"/>
      <c r="O52" s="275"/>
      <c r="P52" s="275"/>
      <c r="Q52" s="276" t="str">
        <f t="shared" si="0"/>
        <v/>
      </c>
    </row>
    <row r="53" spans="1:17" x14ac:dyDescent="0.25">
      <c r="A53" s="273" t="str">
        <f t="shared" si="1"/>
        <v>77701-300-I010  REAF-Estampilla propersonas mayor</v>
      </c>
      <c r="B53" s="9">
        <v>7770</v>
      </c>
      <c r="C53" s="8" t="s">
        <v>1371</v>
      </c>
      <c r="D53" s="274" t="s">
        <v>1373</v>
      </c>
      <c r="E53" s="275">
        <v>18296342000</v>
      </c>
      <c r="F53" s="275">
        <v>18296342000</v>
      </c>
      <c r="G53" s="275">
        <v>0</v>
      </c>
      <c r="H53" s="276"/>
      <c r="I53" s="275"/>
      <c r="J53" s="275"/>
      <c r="K53" s="276"/>
      <c r="L53" s="275"/>
      <c r="M53" s="275"/>
      <c r="N53" s="276"/>
      <c r="O53" s="275"/>
      <c r="P53" s="275"/>
      <c r="Q53" s="276" t="str">
        <f t="shared" si="0"/>
        <v/>
      </c>
    </row>
    <row r="54" spans="1:17" x14ac:dyDescent="0.25">
      <c r="A54" s="273" t="str">
        <f t="shared" si="1"/>
        <v>77701-601-I012  PAS-Estampilla propersonas mayore</v>
      </c>
      <c r="B54" s="9">
        <v>7770</v>
      </c>
      <c r="C54" s="8" t="s">
        <v>1371</v>
      </c>
      <c r="D54" s="274" t="s">
        <v>1346</v>
      </c>
      <c r="E54" s="275">
        <v>874255000</v>
      </c>
      <c r="F54" s="275">
        <v>874255000</v>
      </c>
      <c r="G54" s="275">
        <v>0</v>
      </c>
      <c r="H54" s="276"/>
      <c r="I54" s="275"/>
      <c r="J54" s="275"/>
      <c r="K54" s="276"/>
      <c r="L54" s="275"/>
      <c r="M54" s="275"/>
      <c r="N54" s="276"/>
      <c r="O54" s="275"/>
      <c r="P54" s="275"/>
      <c r="Q54" s="276"/>
    </row>
    <row r="55" spans="1:17" x14ac:dyDescent="0.25">
      <c r="A55" s="273" t="str">
        <f t="shared" si="1"/>
        <v>77702-100-I009  VA-SGP propósito general</v>
      </c>
      <c r="B55" s="9">
        <v>7770</v>
      </c>
      <c r="C55" s="8" t="s">
        <v>1371</v>
      </c>
      <c r="D55" s="274" t="s">
        <v>1343</v>
      </c>
      <c r="E55" s="275">
        <v>33247612000</v>
      </c>
      <c r="F55" s="275">
        <v>33247612000</v>
      </c>
      <c r="G55" s="275">
        <v>3208332070</v>
      </c>
      <c r="H55" s="276"/>
      <c r="I55" s="275"/>
      <c r="J55" s="275"/>
      <c r="K55" s="276"/>
      <c r="L55" s="275"/>
      <c r="M55" s="275"/>
      <c r="N55" s="276"/>
      <c r="O55" s="275"/>
      <c r="P55" s="275"/>
      <c r="Q55" s="276" t="str">
        <f t="shared" si="0"/>
        <v/>
      </c>
    </row>
    <row r="56" spans="1:17" x14ac:dyDescent="0.25">
      <c r="A56" s="273" t="str">
        <f t="shared" si="1"/>
        <v>77711-100-F001 VA-Recursos distrito</v>
      </c>
      <c r="B56" s="9">
        <v>7771</v>
      </c>
      <c r="C56" s="8" t="s">
        <v>1374</v>
      </c>
      <c r="D56" s="549" t="s">
        <v>1341</v>
      </c>
      <c r="E56" s="275">
        <v>13147889000</v>
      </c>
      <c r="F56" s="275">
        <v>13147889000</v>
      </c>
      <c r="G56" s="275">
        <v>6185617059</v>
      </c>
      <c r="H56" s="276"/>
      <c r="I56" s="275"/>
      <c r="J56" s="275"/>
      <c r="K56" s="276"/>
      <c r="L56" s="275"/>
      <c r="M56" s="275"/>
      <c r="N56" s="276"/>
      <c r="O56" s="275"/>
      <c r="P56" s="275"/>
      <c r="Q56" s="276" t="str">
        <f t="shared" si="0"/>
        <v/>
      </c>
    </row>
    <row r="57" spans="1:17" x14ac:dyDescent="0.25">
      <c r="A57" s="273" t="str">
        <f t="shared" si="1"/>
        <v>77712-100-I009  VA-SGP propósito general</v>
      </c>
      <c r="B57" s="9">
        <v>7771</v>
      </c>
      <c r="C57" s="8" t="s">
        <v>1374</v>
      </c>
      <c r="D57" s="274" t="s">
        <v>1343</v>
      </c>
      <c r="E57" s="275">
        <v>66084276000</v>
      </c>
      <c r="F57" s="275">
        <v>66084276000</v>
      </c>
      <c r="G57" s="275">
        <v>19530564516</v>
      </c>
      <c r="H57" s="276"/>
      <c r="I57" s="275"/>
      <c r="J57" s="275"/>
      <c r="K57" s="276"/>
      <c r="L57" s="275"/>
      <c r="M57" s="275"/>
      <c r="N57" s="276"/>
      <c r="O57" s="275"/>
      <c r="P57" s="275"/>
      <c r="Q57" s="276" t="str">
        <f t="shared" si="0"/>
        <v/>
      </c>
    </row>
    <row r="58" spans="1:17" x14ac:dyDescent="0.25">
      <c r="A58" s="273" t="str">
        <f t="shared" si="1"/>
        <v>79181-100-F001 VA-Recursos distrito</v>
      </c>
      <c r="B58" s="9">
        <v>7918</v>
      </c>
      <c r="C58" s="8" t="s">
        <v>1043</v>
      </c>
      <c r="D58" s="549" t="s">
        <v>1341</v>
      </c>
      <c r="E58" s="275">
        <v>481171355000</v>
      </c>
      <c r="F58" s="275">
        <v>481171355000</v>
      </c>
      <c r="G58" s="275">
        <v>172310436324</v>
      </c>
      <c r="H58" s="276"/>
      <c r="I58" s="275"/>
      <c r="J58" s="275"/>
      <c r="K58" s="276"/>
      <c r="L58" s="275"/>
      <c r="M58" s="275"/>
      <c r="N58" s="276"/>
      <c r="O58" s="275"/>
      <c r="P58" s="275"/>
      <c r="Q58" s="276" t="str">
        <f t="shared" si="0"/>
        <v/>
      </c>
    </row>
    <row r="59" spans="1:17" x14ac:dyDescent="0.25">
      <c r="A59" s="273" t="str">
        <f t="shared" si="1"/>
        <v>79181-200-I031  RB-Donaciones 110% con Bogotá</v>
      </c>
      <c r="B59" s="9">
        <v>7918</v>
      </c>
      <c r="C59" s="8" t="s">
        <v>1043</v>
      </c>
      <c r="D59" s="274" t="s">
        <v>1375</v>
      </c>
      <c r="E59" s="275">
        <v>2628645000</v>
      </c>
      <c r="F59" s="275">
        <v>2628645000</v>
      </c>
      <c r="G59" s="275">
        <v>2628645000</v>
      </c>
      <c r="H59" s="276"/>
      <c r="I59" s="275"/>
      <c r="J59" s="275"/>
      <c r="K59" s="276"/>
      <c r="L59" s="275"/>
      <c r="M59" s="275"/>
      <c r="N59" s="276"/>
      <c r="O59" s="275"/>
      <c r="P59" s="275"/>
      <c r="Q59" s="276" t="str">
        <f t="shared" si="0"/>
        <v/>
      </c>
    </row>
    <row r="60" spans="1:17" x14ac:dyDescent="0.25">
      <c r="B60" s="281"/>
      <c r="C60" s="266"/>
      <c r="D60" s="282" t="s">
        <v>1376</v>
      </c>
      <c r="E60" s="283">
        <f>+SUBTOTAL(9,E9:E59)</f>
        <v>2033388532000</v>
      </c>
      <c r="F60" s="283">
        <f>+SUBTOTAL(9,F9:F59)</f>
        <v>2033388532000</v>
      </c>
      <c r="G60" s="283">
        <f>+SUBTOTAL(9,G9:G59)</f>
        <v>762866460816</v>
      </c>
      <c r="H60" s="276">
        <f t="shared" ref="H60" si="16373">IFERROR((G60/F60),"")</f>
        <v>0.37517004193274361</v>
      </c>
      <c r="I60" s="283">
        <f>+SUBTOTAL(9,I9:I59)</f>
        <v>0</v>
      </c>
      <c r="J60" s="283">
        <f>+SUBTOTAL(9,J9:J59)</f>
        <v>0</v>
      </c>
      <c r="K60" s="276" t="str">
        <f t="shared" ref="K60" si="16374">IFERROR((J60/I60),"")</f>
        <v/>
      </c>
      <c r="L60" s="283">
        <f>+SUBTOTAL(9,L9:L59)</f>
        <v>0</v>
      </c>
      <c r="M60" s="283">
        <f>+SUBTOTAL(9,M9:M59)</f>
        <v>0</v>
      </c>
      <c r="N60" s="276" t="str">
        <f t="shared" ref="N60" si="16375">IFERROR((M60/L60),"")</f>
        <v/>
      </c>
      <c r="O60" s="283">
        <f>+SUBTOTAL(9,O9:O59)</f>
        <v>0</v>
      </c>
      <c r="P60" s="283">
        <f>+SUBTOTAL(9,P9:P59)</f>
        <v>0</v>
      </c>
      <c r="Q60" s="276" t="str">
        <f t="shared" si="0"/>
        <v/>
      </c>
    </row>
    <row r="61" spans="1:17" x14ac:dyDescent="0.25">
      <c r="I61" s="285"/>
    </row>
  </sheetData>
  <autoFilter ref="A8:Q8" xr:uid="{92C57FE3-F7D9-488A-8F49-8ADE5C0B7DF6}"/>
  <mergeCells count="7">
    <mergeCell ref="B9:C9"/>
    <mergeCell ref="B2:B5"/>
    <mergeCell ref="C2:Q5"/>
    <mergeCell ref="F7:H7"/>
    <mergeCell ref="I7:K7"/>
    <mergeCell ref="L7:N7"/>
    <mergeCell ref="O7:Q7"/>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4C979-0D92-4E7B-B033-4842312E7809}">
  <dimension ref="A1:EE1083"/>
  <sheetViews>
    <sheetView showGridLines="0" zoomScale="90" zoomScaleNormal="90" workbookViewId="0"/>
  </sheetViews>
  <sheetFormatPr baseColWidth="10" defaultColWidth="14.42578125" defaultRowHeight="15" customHeight="1" x14ac:dyDescent="0.25"/>
  <cols>
    <col min="1" max="1" width="1.85546875" style="571" customWidth="1"/>
    <col min="2" max="2" width="16.28515625" style="571" customWidth="1"/>
    <col min="3" max="3" width="18.28515625" style="571" customWidth="1"/>
    <col min="4" max="4" width="37" style="571" customWidth="1"/>
    <col min="5" max="5" width="14.28515625" style="571" customWidth="1"/>
    <col min="6" max="6" width="15.42578125" style="571" customWidth="1"/>
    <col min="7" max="7" width="29.28515625" style="571" customWidth="1"/>
    <col min="8" max="8" width="38.7109375" style="571" customWidth="1"/>
    <col min="9" max="9" width="37.140625" style="571" customWidth="1"/>
    <col min="10" max="10" width="12.140625" style="571" customWidth="1"/>
    <col min="11" max="11" width="35.85546875" style="571" customWidth="1"/>
    <col min="12" max="12" width="56.5703125" style="571" customWidth="1"/>
    <col min="13" max="13" width="95.140625" style="571" customWidth="1"/>
    <col min="14" max="14" width="11" style="571" customWidth="1"/>
    <col min="15" max="15" width="56.140625" style="571" customWidth="1"/>
    <col min="16" max="16" width="12.28515625" style="571" customWidth="1"/>
    <col min="17" max="17" width="11.42578125" style="571" customWidth="1"/>
    <col min="18" max="18" width="8.140625" style="571" customWidth="1"/>
    <col min="19" max="19" width="12.5703125" style="571" customWidth="1"/>
    <col min="20" max="20" width="9.140625" style="571" customWidth="1"/>
    <col min="21" max="22" width="14.7109375" style="571" bestFit="1" customWidth="1"/>
    <col min="23" max="23" width="12" style="571" customWidth="1"/>
    <col min="24" max="24" width="115" style="571" customWidth="1"/>
    <col min="25" max="25" width="35.7109375" style="571" customWidth="1"/>
    <col min="26" max="27" width="14.7109375" style="571" bestFit="1" customWidth="1"/>
    <col min="28" max="28" width="12" style="571" customWidth="1"/>
    <col min="29" max="29" width="109.140625" style="571" customWidth="1"/>
    <col min="30" max="30" width="37.85546875" style="571" customWidth="1"/>
    <col min="31" max="32" width="14.140625" style="571" customWidth="1"/>
    <col min="33" max="33" width="11.7109375" style="571" customWidth="1"/>
    <col min="34" max="34" width="180.7109375" style="571" customWidth="1"/>
    <col min="35" max="35" width="40.5703125" style="571" customWidth="1"/>
    <col min="36" max="38" width="12" style="571" customWidth="1"/>
    <col min="39" max="39" width="73.28515625" style="571" customWidth="1"/>
    <col min="40" max="40" width="23.140625" style="571" customWidth="1"/>
    <col min="41" max="43" width="12" style="571" customWidth="1"/>
    <col min="44" max="44" width="67.42578125" style="571" customWidth="1"/>
    <col min="45" max="45" width="25.5703125" style="571" customWidth="1"/>
    <col min="46" max="48" width="11.7109375" style="571" customWidth="1"/>
    <col min="49" max="49" width="68.5703125" style="571" customWidth="1"/>
    <col min="50" max="50" width="25.140625" style="571" customWidth="1"/>
    <col min="51" max="51" width="11.7109375" style="571" customWidth="1"/>
    <col min="52" max="52" width="11.42578125" style="571" customWidth="1"/>
    <col min="53" max="53" width="11.7109375" style="571" customWidth="1"/>
    <col min="54" max="54" width="64.28515625" style="571" customWidth="1"/>
    <col min="55" max="55" width="23.28515625" style="571" customWidth="1"/>
    <col min="56" max="58" width="11.7109375" style="571" customWidth="1"/>
    <col min="59" max="59" width="68.28515625" style="571" customWidth="1"/>
    <col min="60" max="60" width="29.140625" style="571" customWidth="1"/>
    <col min="61" max="63" width="11.7109375" style="571" customWidth="1"/>
    <col min="64" max="64" width="69.5703125" style="571" customWidth="1"/>
    <col min="65" max="65" width="30.42578125" style="571" customWidth="1"/>
    <col min="66" max="68" width="11.7109375" style="571" customWidth="1"/>
    <col min="69" max="69" width="77.85546875" style="571" customWidth="1"/>
    <col min="70" max="70" width="21.85546875" style="571" customWidth="1"/>
    <col min="71" max="73" width="11.7109375" style="571" customWidth="1"/>
    <col min="74" max="74" width="71" style="571" customWidth="1"/>
    <col min="75" max="75" width="19.5703125" style="571" customWidth="1"/>
    <col min="76" max="78" width="11.7109375" style="571" customWidth="1"/>
    <col min="79" max="79" width="63.28515625" style="571" customWidth="1"/>
    <col min="80" max="80" width="13.28515625" style="571" customWidth="1"/>
    <col min="81" max="81" width="58.7109375" style="571" customWidth="1"/>
    <col min="82" max="82" width="4.42578125" style="571" customWidth="1"/>
    <col min="83" max="88" width="18.140625" style="571" customWidth="1"/>
    <col min="89" max="89" width="77.140625" style="571" customWidth="1"/>
    <col min="90" max="90" width="7.28515625" style="571" customWidth="1"/>
    <col min="91" max="16384" width="14.42578125" style="571"/>
  </cols>
  <sheetData>
    <row r="1" spans="1:135" ht="4.5" customHeight="1" x14ac:dyDescent="0.25">
      <c r="A1" s="572"/>
      <c r="B1" s="573"/>
      <c r="C1" s="573"/>
      <c r="D1" s="572"/>
      <c r="E1" s="572"/>
      <c r="F1" s="572"/>
      <c r="G1" s="572"/>
      <c r="H1" s="574"/>
      <c r="I1" s="574"/>
      <c r="J1" s="574"/>
      <c r="K1" s="574"/>
      <c r="L1" s="574"/>
      <c r="M1" s="574"/>
      <c r="N1" s="572"/>
      <c r="O1" s="572"/>
      <c r="P1" s="572"/>
      <c r="Q1" s="572"/>
      <c r="R1" s="572"/>
      <c r="S1" s="572"/>
      <c r="T1" s="572"/>
      <c r="U1" s="572"/>
      <c r="V1" s="572"/>
      <c r="W1" s="572"/>
      <c r="X1" s="574"/>
      <c r="Y1" s="572"/>
      <c r="Z1" s="572"/>
      <c r="AA1" s="572"/>
      <c r="AB1" s="572"/>
      <c r="AC1" s="572"/>
      <c r="AD1" s="572"/>
      <c r="AE1" s="572"/>
      <c r="AF1" s="572"/>
      <c r="AG1" s="572"/>
      <c r="AH1" s="572"/>
      <c r="AI1" s="572"/>
      <c r="AJ1" s="572"/>
      <c r="AK1" s="572"/>
      <c r="AL1" s="572"/>
      <c r="AM1" s="572"/>
      <c r="AN1" s="572"/>
      <c r="AO1" s="572"/>
      <c r="AP1" s="572"/>
      <c r="AQ1" s="572"/>
      <c r="AR1" s="572"/>
      <c r="AS1" s="572"/>
      <c r="AT1" s="572"/>
      <c r="AU1" s="572"/>
      <c r="AV1" s="572"/>
      <c r="AW1" s="572"/>
      <c r="AX1" s="572"/>
      <c r="AY1" s="572"/>
      <c r="AZ1" s="572"/>
      <c r="BA1" s="572"/>
      <c r="BB1" s="572"/>
      <c r="BC1" s="572"/>
      <c r="BD1" s="572"/>
      <c r="BE1" s="572"/>
      <c r="BF1" s="572"/>
      <c r="BG1" s="572"/>
      <c r="BH1" s="572"/>
      <c r="BI1" s="572"/>
      <c r="BJ1" s="572"/>
      <c r="BK1" s="572"/>
      <c r="BL1" s="572"/>
      <c r="BM1" s="572"/>
      <c r="BN1" s="572"/>
      <c r="BO1" s="572"/>
      <c r="BP1" s="572"/>
      <c r="BQ1" s="572"/>
      <c r="BR1" s="572"/>
      <c r="BS1" s="572"/>
      <c r="BT1" s="572"/>
      <c r="BU1" s="572"/>
      <c r="BV1" s="572"/>
      <c r="BW1" s="572"/>
      <c r="BX1" s="572"/>
      <c r="BY1" s="572"/>
      <c r="BZ1" s="572"/>
      <c r="CA1" s="572"/>
      <c r="CB1" s="572"/>
      <c r="CC1" s="572"/>
      <c r="CD1" s="572"/>
      <c r="CE1" s="575"/>
      <c r="CF1" s="575" t="s">
        <v>1377</v>
      </c>
      <c r="CG1" s="575" t="s">
        <v>38</v>
      </c>
      <c r="CH1" s="575" t="s">
        <v>1377</v>
      </c>
      <c r="CI1" s="575" t="s">
        <v>38</v>
      </c>
      <c r="CJ1" s="575"/>
      <c r="CK1" s="575"/>
      <c r="CL1" s="575"/>
    </row>
    <row r="2" spans="1:135" ht="24.75" customHeight="1" x14ac:dyDescent="0.25">
      <c r="A2" s="576"/>
      <c r="B2" s="917"/>
      <c r="C2" s="918"/>
      <c r="D2" s="923" t="s">
        <v>1378</v>
      </c>
      <c r="E2" s="924"/>
      <c r="F2" s="924"/>
      <c r="G2" s="924"/>
      <c r="H2" s="924"/>
      <c r="I2" s="924"/>
      <c r="J2" s="924"/>
      <c r="K2" s="924"/>
      <c r="L2" s="924"/>
      <c r="M2" s="924"/>
      <c r="N2" s="924"/>
      <c r="O2" s="924"/>
      <c r="P2" s="924"/>
      <c r="Q2" s="924"/>
      <c r="R2" s="924"/>
      <c r="S2" s="924"/>
      <c r="T2" s="924"/>
      <c r="U2" s="924"/>
      <c r="V2" s="924"/>
      <c r="W2" s="924"/>
      <c r="X2" s="924"/>
      <c r="Y2" s="924"/>
      <c r="Z2" s="924"/>
      <c r="AA2" s="924"/>
      <c r="AB2" s="924"/>
      <c r="AC2" s="924"/>
      <c r="AD2" s="924"/>
      <c r="AE2" s="924"/>
      <c r="AF2" s="924"/>
      <c r="AG2" s="924"/>
      <c r="AH2" s="924"/>
      <c r="AI2" s="924"/>
      <c r="AJ2" s="924"/>
      <c r="AK2" s="924"/>
      <c r="AL2" s="924"/>
      <c r="AM2" s="924"/>
      <c r="AN2" s="924"/>
      <c r="AO2" s="924"/>
      <c r="AP2" s="924"/>
      <c r="AQ2" s="924"/>
      <c r="AR2" s="924"/>
      <c r="AS2" s="924"/>
      <c r="AT2" s="924"/>
      <c r="AU2" s="924"/>
      <c r="AV2" s="924"/>
      <c r="AW2" s="924"/>
      <c r="AX2" s="924"/>
      <c r="AY2" s="924"/>
      <c r="AZ2" s="924"/>
      <c r="BA2" s="924"/>
      <c r="BB2" s="924"/>
      <c r="BC2" s="924"/>
      <c r="BD2" s="924"/>
      <c r="BE2" s="924"/>
      <c r="BF2" s="924"/>
      <c r="BG2" s="924"/>
      <c r="BH2" s="924"/>
      <c r="BI2" s="924"/>
      <c r="BJ2" s="924"/>
      <c r="BK2" s="924"/>
      <c r="BL2" s="924"/>
      <c r="BM2" s="924"/>
      <c r="BN2" s="924"/>
      <c r="BO2" s="924"/>
      <c r="BP2" s="924"/>
      <c r="BQ2" s="924"/>
      <c r="BR2" s="924"/>
      <c r="BS2" s="924"/>
      <c r="BT2" s="924"/>
      <c r="BU2" s="924"/>
      <c r="BV2" s="924"/>
      <c r="BW2" s="924"/>
      <c r="BX2" s="924"/>
      <c r="BY2" s="918"/>
      <c r="BZ2" s="927" t="s">
        <v>1379</v>
      </c>
      <c r="CA2" s="928"/>
      <c r="CB2" s="928"/>
      <c r="CC2" s="929"/>
      <c r="CD2" s="577"/>
      <c r="CE2" s="578" t="s">
        <v>1380</v>
      </c>
      <c r="CF2" s="579">
        <f>+AG83</f>
        <v>0</v>
      </c>
      <c r="CG2" s="579">
        <f t="shared" ref="CG2:CG5" si="0">+$CI$83</f>
        <v>0</v>
      </c>
      <c r="CH2" s="579">
        <f>+AG84</f>
        <v>0</v>
      </c>
      <c r="CI2" s="579">
        <f t="shared" ref="CI2:CI5" si="1">+$CI$84</f>
        <v>0</v>
      </c>
      <c r="CJ2" s="578"/>
      <c r="CK2" s="575" t="s">
        <v>1377</v>
      </c>
      <c r="CL2" s="575" t="s">
        <v>38</v>
      </c>
    </row>
    <row r="3" spans="1:135" ht="24.75" customHeight="1" x14ac:dyDescent="0.25">
      <c r="A3" s="576"/>
      <c r="B3" s="919"/>
      <c r="C3" s="920"/>
      <c r="D3" s="919"/>
      <c r="E3" s="925"/>
      <c r="F3" s="925"/>
      <c r="G3" s="925"/>
      <c r="H3" s="925"/>
      <c r="I3" s="925"/>
      <c r="J3" s="925"/>
      <c r="K3" s="925"/>
      <c r="L3" s="925"/>
      <c r="M3" s="925"/>
      <c r="N3" s="925"/>
      <c r="O3" s="925"/>
      <c r="P3" s="925"/>
      <c r="Q3" s="925"/>
      <c r="R3" s="925"/>
      <c r="S3" s="925"/>
      <c r="T3" s="925"/>
      <c r="U3" s="925"/>
      <c r="V3" s="925"/>
      <c r="W3" s="925"/>
      <c r="X3" s="925"/>
      <c r="Y3" s="925"/>
      <c r="Z3" s="925"/>
      <c r="AA3" s="925"/>
      <c r="AB3" s="925"/>
      <c r="AC3" s="925"/>
      <c r="AD3" s="925"/>
      <c r="AE3" s="925"/>
      <c r="AF3" s="925"/>
      <c r="AG3" s="925"/>
      <c r="AH3" s="925"/>
      <c r="AI3" s="925"/>
      <c r="AJ3" s="925"/>
      <c r="AK3" s="925"/>
      <c r="AL3" s="925"/>
      <c r="AM3" s="925"/>
      <c r="AN3" s="925"/>
      <c r="AO3" s="925"/>
      <c r="AP3" s="925"/>
      <c r="AQ3" s="925"/>
      <c r="AR3" s="925"/>
      <c r="AS3" s="925"/>
      <c r="AT3" s="925"/>
      <c r="AU3" s="925"/>
      <c r="AV3" s="925"/>
      <c r="AW3" s="925"/>
      <c r="AX3" s="925"/>
      <c r="AY3" s="925"/>
      <c r="AZ3" s="925"/>
      <c r="BA3" s="925"/>
      <c r="BB3" s="925"/>
      <c r="BC3" s="925"/>
      <c r="BD3" s="925"/>
      <c r="BE3" s="925"/>
      <c r="BF3" s="925"/>
      <c r="BG3" s="925"/>
      <c r="BH3" s="925"/>
      <c r="BI3" s="925"/>
      <c r="BJ3" s="925"/>
      <c r="BK3" s="925"/>
      <c r="BL3" s="925"/>
      <c r="BM3" s="925"/>
      <c r="BN3" s="925"/>
      <c r="BO3" s="925"/>
      <c r="BP3" s="925"/>
      <c r="BQ3" s="925"/>
      <c r="BR3" s="925"/>
      <c r="BS3" s="925"/>
      <c r="BT3" s="925"/>
      <c r="BU3" s="925"/>
      <c r="BV3" s="925"/>
      <c r="BW3" s="925"/>
      <c r="BX3" s="925"/>
      <c r="BY3" s="920"/>
      <c r="BZ3" s="927" t="s">
        <v>1381</v>
      </c>
      <c r="CA3" s="928"/>
      <c r="CB3" s="928"/>
      <c r="CC3" s="929"/>
      <c r="CD3" s="577"/>
      <c r="CE3" s="578" t="s">
        <v>1382</v>
      </c>
      <c r="CF3" s="579">
        <f>+AV83</f>
        <v>0</v>
      </c>
      <c r="CG3" s="579">
        <f t="shared" si="0"/>
        <v>0</v>
      </c>
      <c r="CH3" s="579">
        <f>+AV84</f>
        <v>0</v>
      </c>
      <c r="CI3" s="579">
        <f t="shared" si="1"/>
        <v>0</v>
      </c>
      <c r="CJ3" s="578" t="s">
        <v>1383</v>
      </c>
      <c r="CK3" s="579">
        <f>+AV85</f>
        <v>0</v>
      </c>
      <c r="CL3" s="579">
        <f t="shared" ref="CL3:CL4" si="2">+$CI$85</f>
        <v>0</v>
      </c>
    </row>
    <row r="4" spans="1:135" ht="24.75" customHeight="1" x14ac:dyDescent="0.25">
      <c r="A4" s="576"/>
      <c r="B4" s="919"/>
      <c r="C4" s="920"/>
      <c r="D4" s="919"/>
      <c r="E4" s="925"/>
      <c r="F4" s="925"/>
      <c r="G4" s="925"/>
      <c r="H4" s="925"/>
      <c r="I4" s="925"/>
      <c r="J4" s="925"/>
      <c r="K4" s="925"/>
      <c r="L4" s="925"/>
      <c r="M4" s="925"/>
      <c r="N4" s="925"/>
      <c r="O4" s="925"/>
      <c r="P4" s="925"/>
      <c r="Q4" s="925"/>
      <c r="R4" s="925"/>
      <c r="S4" s="925"/>
      <c r="T4" s="925"/>
      <c r="U4" s="925"/>
      <c r="V4" s="925"/>
      <c r="W4" s="925"/>
      <c r="X4" s="925"/>
      <c r="Y4" s="925"/>
      <c r="Z4" s="925"/>
      <c r="AA4" s="925"/>
      <c r="AB4" s="925"/>
      <c r="AC4" s="925"/>
      <c r="AD4" s="925"/>
      <c r="AE4" s="925"/>
      <c r="AF4" s="925"/>
      <c r="AG4" s="925"/>
      <c r="AH4" s="925"/>
      <c r="AI4" s="925"/>
      <c r="AJ4" s="925"/>
      <c r="AK4" s="925"/>
      <c r="AL4" s="925"/>
      <c r="AM4" s="925"/>
      <c r="AN4" s="925"/>
      <c r="AO4" s="925"/>
      <c r="AP4" s="925"/>
      <c r="AQ4" s="925"/>
      <c r="AR4" s="925"/>
      <c r="AS4" s="925"/>
      <c r="AT4" s="925"/>
      <c r="AU4" s="925"/>
      <c r="AV4" s="925"/>
      <c r="AW4" s="925"/>
      <c r="AX4" s="925"/>
      <c r="AY4" s="925"/>
      <c r="AZ4" s="925"/>
      <c r="BA4" s="925"/>
      <c r="BB4" s="925"/>
      <c r="BC4" s="925"/>
      <c r="BD4" s="925"/>
      <c r="BE4" s="925"/>
      <c r="BF4" s="925"/>
      <c r="BG4" s="925"/>
      <c r="BH4" s="925"/>
      <c r="BI4" s="925"/>
      <c r="BJ4" s="925"/>
      <c r="BK4" s="925"/>
      <c r="BL4" s="925"/>
      <c r="BM4" s="925"/>
      <c r="BN4" s="925"/>
      <c r="BO4" s="925"/>
      <c r="BP4" s="925"/>
      <c r="BQ4" s="925"/>
      <c r="BR4" s="925"/>
      <c r="BS4" s="925"/>
      <c r="BT4" s="925"/>
      <c r="BU4" s="925"/>
      <c r="BV4" s="925"/>
      <c r="BW4" s="925"/>
      <c r="BX4" s="925"/>
      <c r="BY4" s="920"/>
      <c r="BZ4" s="927" t="s">
        <v>1384</v>
      </c>
      <c r="CA4" s="928"/>
      <c r="CB4" s="928"/>
      <c r="CC4" s="929"/>
      <c r="CD4" s="577"/>
      <c r="CE4" s="578" t="s">
        <v>1385</v>
      </c>
      <c r="CF4" s="579">
        <f>+BK83</f>
        <v>0</v>
      </c>
      <c r="CG4" s="579">
        <f t="shared" si="0"/>
        <v>0</v>
      </c>
      <c r="CH4" s="579">
        <f>+BK84</f>
        <v>0</v>
      </c>
      <c r="CI4" s="579">
        <f t="shared" si="1"/>
        <v>0</v>
      </c>
      <c r="CJ4" s="578" t="s">
        <v>1386</v>
      </c>
      <c r="CK4" s="579">
        <f>+BZ85</f>
        <v>0</v>
      </c>
      <c r="CL4" s="579">
        <f t="shared" si="2"/>
        <v>0</v>
      </c>
    </row>
    <row r="5" spans="1:135" ht="24.75" customHeight="1" x14ac:dyDescent="0.25">
      <c r="A5" s="576"/>
      <c r="B5" s="921"/>
      <c r="C5" s="922"/>
      <c r="D5" s="921"/>
      <c r="E5" s="926"/>
      <c r="F5" s="926"/>
      <c r="G5" s="926"/>
      <c r="H5" s="926"/>
      <c r="I5" s="926"/>
      <c r="J5" s="926"/>
      <c r="K5" s="926"/>
      <c r="L5" s="926"/>
      <c r="M5" s="926"/>
      <c r="N5" s="926"/>
      <c r="O5" s="926"/>
      <c r="P5" s="926"/>
      <c r="Q5" s="926"/>
      <c r="R5" s="926"/>
      <c r="S5" s="926"/>
      <c r="T5" s="926"/>
      <c r="U5" s="926"/>
      <c r="V5" s="926"/>
      <c r="W5" s="926"/>
      <c r="X5" s="926"/>
      <c r="Y5" s="926"/>
      <c r="Z5" s="926"/>
      <c r="AA5" s="926"/>
      <c r="AB5" s="926"/>
      <c r="AC5" s="926"/>
      <c r="AD5" s="926"/>
      <c r="AE5" s="926"/>
      <c r="AF5" s="926"/>
      <c r="AG5" s="926"/>
      <c r="AH5" s="926"/>
      <c r="AI5" s="926"/>
      <c r="AJ5" s="926"/>
      <c r="AK5" s="926"/>
      <c r="AL5" s="926"/>
      <c r="AM5" s="926"/>
      <c r="AN5" s="926"/>
      <c r="AO5" s="926"/>
      <c r="AP5" s="926"/>
      <c r="AQ5" s="926"/>
      <c r="AR5" s="926"/>
      <c r="AS5" s="926"/>
      <c r="AT5" s="926"/>
      <c r="AU5" s="926"/>
      <c r="AV5" s="926"/>
      <c r="AW5" s="926"/>
      <c r="AX5" s="926"/>
      <c r="AY5" s="926"/>
      <c r="AZ5" s="926"/>
      <c r="BA5" s="926"/>
      <c r="BB5" s="926"/>
      <c r="BC5" s="926"/>
      <c r="BD5" s="926"/>
      <c r="BE5" s="926"/>
      <c r="BF5" s="926"/>
      <c r="BG5" s="926"/>
      <c r="BH5" s="926"/>
      <c r="BI5" s="926"/>
      <c r="BJ5" s="926"/>
      <c r="BK5" s="926"/>
      <c r="BL5" s="926"/>
      <c r="BM5" s="926"/>
      <c r="BN5" s="926"/>
      <c r="BO5" s="926"/>
      <c r="BP5" s="926"/>
      <c r="BQ5" s="926"/>
      <c r="BR5" s="926"/>
      <c r="BS5" s="926"/>
      <c r="BT5" s="926"/>
      <c r="BU5" s="926"/>
      <c r="BV5" s="926"/>
      <c r="BW5" s="926"/>
      <c r="BX5" s="926"/>
      <c r="BY5" s="922"/>
      <c r="BZ5" s="927" t="s">
        <v>4</v>
      </c>
      <c r="CA5" s="928"/>
      <c r="CB5" s="928"/>
      <c r="CC5" s="929"/>
      <c r="CD5" s="577"/>
      <c r="CE5" s="578" t="s">
        <v>1387</v>
      </c>
      <c r="CF5" s="579">
        <f>+BZ83</f>
        <v>0</v>
      </c>
      <c r="CG5" s="579">
        <f t="shared" si="0"/>
        <v>0</v>
      </c>
      <c r="CH5" s="579">
        <f>+BZ84</f>
        <v>0</v>
      </c>
      <c r="CI5" s="579">
        <f t="shared" si="1"/>
        <v>0</v>
      </c>
      <c r="CJ5" s="575" t="s">
        <v>1388</v>
      </c>
      <c r="CK5" s="579">
        <f>+CJ85</f>
        <v>0</v>
      </c>
      <c r="CL5" s="579">
        <v>1</v>
      </c>
    </row>
    <row r="6" spans="1:135" ht="7.5" customHeight="1" x14ac:dyDescent="0.25">
      <c r="A6" s="572"/>
      <c r="B6" s="573"/>
      <c r="C6" s="573"/>
      <c r="D6" s="572"/>
      <c r="E6" s="572"/>
      <c r="F6" s="572"/>
      <c r="G6" s="572"/>
      <c r="H6" s="574"/>
      <c r="I6" s="574"/>
      <c r="J6" s="574"/>
      <c r="K6" s="574"/>
      <c r="L6" s="574"/>
      <c r="M6" s="574"/>
      <c r="N6" s="572"/>
      <c r="O6" s="572"/>
      <c r="P6" s="572"/>
      <c r="Q6" s="572"/>
      <c r="R6" s="572"/>
      <c r="S6" s="572"/>
      <c r="T6" s="572"/>
      <c r="U6" s="572"/>
      <c r="V6" s="572"/>
      <c r="W6" s="572"/>
      <c r="X6" s="574"/>
      <c r="Y6" s="572"/>
      <c r="Z6" s="572"/>
      <c r="AA6" s="572"/>
      <c r="AB6" s="572"/>
      <c r="AC6" s="572"/>
      <c r="AD6" s="572"/>
      <c r="AE6" s="572"/>
      <c r="AF6" s="572"/>
      <c r="AG6" s="572"/>
      <c r="AH6" s="572"/>
      <c r="AI6" s="572"/>
      <c r="AJ6" s="572"/>
      <c r="AK6" s="572"/>
      <c r="AL6" s="572"/>
      <c r="AM6" s="572"/>
      <c r="AN6" s="572"/>
      <c r="AO6" s="572"/>
      <c r="AP6" s="572"/>
      <c r="AQ6" s="572"/>
      <c r="AR6" s="572"/>
      <c r="AS6" s="572"/>
      <c r="AT6" s="572"/>
      <c r="AU6" s="572"/>
      <c r="AV6" s="572"/>
      <c r="AW6" s="572"/>
      <c r="AX6" s="572"/>
      <c r="AY6" s="572"/>
      <c r="AZ6" s="572"/>
      <c r="BA6" s="572"/>
      <c r="BB6" s="572"/>
      <c r="BC6" s="572"/>
      <c r="BD6" s="572"/>
      <c r="BE6" s="572"/>
      <c r="BF6" s="572"/>
      <c r="BG6" s="572"/>
      <c r="BH6" s="572"/>
      <c r="BI6" s="572"/>
      <c r="BJ6" s="572"/>
      <c r="BK6" s="572"/>
      <c r="BL6" s="572"/>
      <c r="BM6" s="572"/>
      <c r="BN6" s="572"/>
      <c r="BO6" s="572"/>
      <c r="BP6" s="572"/>
      <c r="BQ6" s="572"/>
      <c r="BR6" s="572"/>
      <c r="BS6" s="572"/>
      <c r="BT6" s="572"/>
      <c r="BU6" s="572"/>
      <c r="BV6" s="572"/>
      <c r="BW6" s="572"/>
      <c r="BX6" s="572"/>
      <c r="BY6" s="572"/>
      <c r="BZ6" s="572"/>
      <c r="CA6" s="572"/>
      <c r="CB6" s="572"/>
      <c r="CC6" s="577"/>
      <c r="CD6" s="577"/>
      <c r="CE6" s="575" t="s">
        <v>1388</v>
      </c>
      <c r="CF6" s="580">
        <f>+CJ83</f>
        <v>0</v>
      </c>
      <c r="CG6" s="579">
        <v>1</v>
      </c>
      <c r="CH6" s="580">
        <f>+CJ84</f>
        <v>0</v>
      </c>
      <c r="CI6" s="579">
        <v>1</v>
      </c>
      <c r="CJ6" s="575"/>
      <c r="CK6" s="575"/>
      <c r="CL6" s="575"/>
    </row>
    <row r="7" spans="1:135" ht="15" customHeight="1" x14ac:dyDescent="0.25">
      <c r="A7" s="572"/>
      <c r="B7" s="934" t="s">
        <v>1389</v>
      </c>
      <c r="C7" s="935"/>
      <c r="D7" s="581" t="s">
        <v>1390</v>
      </c>
      <c r="E7" s="938" t="s">
        <v>1391</v>
      </c>
      <c r="F7" s="932"/>
      <c r="G7" s="939">
        <v>2024</v>
      </c>
      <c r="H7" s="574"/>
      <c r="I7" s="574"/>
      <c r="J7" s="574"/>
      <c r="K7" s="574"/>
      <c r="L7" s="574"/>
      <c r="M7" s="574"/>
      <c r="N7" s="572"/>
      <c r="O7" s="572"/>
      <c r="P7" s="572"/>
      <c r="Q7" s="572"/>
      <c r="R7" s="572"/>
      <c r="S7" s="572"/>
      <c r="T7" s="572"/>
      <c r="U7" s="572"/>
      <c r="V7" s="572"/>
      <c r="W7" s="572"/>
      <c r="X7" s="574"/>
      <c r="Y7" s="572"/>
      <c r="Z7" s="572"/>
      <c r="AA7" s="572"/>
      <c r="AB7" s="572"/>
      <c r="AC7" s="572"/>
      <c r="AD7" s="572"/>
      <c r="AE7" s="572"/>
      <c r="AF7" s="572"/>
      <c r="AG7" s="572"/>
      <c r="AH7" s="572"/>
      <c r="AI7" s="572"/>
      <c r="AJ7" s="572"/>
      <c r="AK7" s="572"/>
      <c r="AL7" s="572"/>
      <c r="AM7" s="572"/>
      <c r="AN7" s="572"/>
      <c r="AO7" s="572"/>
      <c r="AP7" s="572"/>
      <c r="AQ7" s="572"/>
      <c r="AR7" s="572"/>
      <c r="AS7" s="572"/>
      <c r="AT7" s="572"/>
      <c r="AU7" s="572"/>
      <c r="AV7" s="572"/>
      <c r="AW7" s="572"/>
      <c r="AX7" s="572"/>
      <c r="AY7" s="572"/>
      <c r="AZ7" s="572"/>
      <c r="BA7" s="572"/>
      <c r="BB7" s="572"/>
      <c r="BC7" s="572"/>
      <c r="BD7" s="572"/>
      <c r="BE7" s="572"/>
      <c r="BF7" s="572"/>
      <c r="BG7" s="572"/>
      <c r="BH7" s="572"/>
      <c r="BI7" s="572"/>
      <c r="BJ7" s="572"/>
      <c r="BK7" s="572"/>
      <c r="BL7" s="572"/>
      <c r="BM7" s="572"/>
      <c r="BN7" s="572"/>
      <c r="BO7" s="572"/>
      <c r="BP7" s="572"/>
      <c r="BQ7" s="572"/>
      <c r="BR7" s="572"/>
      <c r="BS7" s="572"/>
      <c r="BT7" s="572"/>
      <c r="BU7" s="572"/>
      <c r="BV7" s="572"/>
      <c r="BW7" s="572"/>
      <c r="BX7" s="572"/>
      <c r="BY7" s="572"/>
      <c r="BZ7" s="572"/>
      <c r="CA7" s="572"/>
      <c r="CB7" s="572"/>
      <c r="CC7" s="572"/>
      <c r="CD7" s="572"/>
      <c r="CE7" s="575"/>
      <c r="CF7" s="575"/>
      <c r="CG7" s="575"/>
      <c r="CH7" s="575"/>
      <c r="CI7" s="575"/>
      <c r="CJ7" s="575"/>
      <c r="CK7" s="575"/>
      <c r="CL7" s="575"/>
    </row>
    <row r="8" spans="1:135" ht="15" customHeight="1" x14ac:dyDescent="0.25">
      <c r="A8" s="572"/>
      <c r="B8" s="936"/>
      <c r="C8" s="937"/>
      <c r="D8" s="581" t="s">
        <v>1392</v>
      </c>
      <c r="E8" s="941" t="s">
        <v>1393</v>
      </c>
      <c r="F8" s="932"/>
      <c r="G8" s="940"/>
      <c r="H8" s="574"/>
      <c r="I8" s="574"/>
      <c r="J8" s="574"/>
      <c r="K8" s="574"/>
      <c r="L8" s="574"/>
      <c r="M8" s="574"/>
      <c r="N8" s="572"/>
      <c r="O8" s="572"/>
      <c r="P8" s="572"/>
      <c r="Q8" s="572"/>
      <c r="R8" s="572"/>
      <c r="S8" s="572"/>
      <c r="T8" s="572"/>
      <c r="U8" s="572"/>
      <c r="V8" s="572"/>
      <c r="W8" s="572"/>
      <c r="X8" s="574"/>
      <c r="Y8" s="572"/>
      <c r="Z8" s="572"/>
      <c r="AA8" s="572"/>
      <c r="AB8" s="572"/>
      <c r="AC8" s="572"/>
      <c r="AD8" s="572"/>
      <c r="AE8" s="572"/>
      <c r="AF8" s="572"/>
      <c r="AG8" s="572"/>
      <c r="AH8" s="572"/>
      <c r="AI8" s="572"/>
      <c r="AJ8" s="572"/>
      <c r="AK8" s="572"/>
      <c r="AL8" s="572"/>
      <c r="AM8" s="572"/>
      <c r="AN8" s="572"/>
      <c r="AO8" s="572"/>
      <c r="AP8" s="572"/>
      <c r="AQ8" s="572"/>
      <c r="AR8" s="572"/>
      <c r="AS8" s="572"/>
      <c r="AT8" s="572"/>
      <c r="AU8" s="572"/>
      <c r="AV8" s="572"/>
      <c r="AW8" s="572"/>
      <c r="AX8" s="572"/>
      <c r="AY8" s="572"/>
      <c r="AZ8" s="572"/>
      <c r="BA8" s="572"/>
      <c r="BB8" s="572"/>
      <c r="BC8" s="572"/>
      <c r="BD8" s="572"/>
      <c r="BE8" s="572"/>
      <c r="BF8" s="572"/>
      <c r="BG8" s="572"/>
      <c r="BH8" s="572"/>
      <c r="BI8" s="572"/>
      <c r="BJ8" s="572"/>
      <c r="BK8" s="572"/>
      <c r="BL8" s="572"/>
      <c r="BM8" s="572"/>
      <c r="BN8" s="572"/>
      <c r="BO8" s="572"/>
      <c r="BP8" s="572"/>
      <c r="BQ8" s="572"/>
      <c r="BR8" s="572"/>
      <c r="BS8" s="572"/>
      <c r="BT8" s="572"/>
      <c r="BU8" s="572"/>
      <c r="BV8" s="572"/>
      <c r="BW8" s="572"/>
      <c r="BX8" s="572"/>
      <c r="BY8" s="572"/>
      <c r="BZ8" s="572"/>
      <c r="CA8" s="572"/>
      <c r="CB8" s="572"/>
      <c r="CC8" s="572"/>
      <c r="CD8" s="572"/>
      <c r="CE8" s="575"/>
      <c r="CF8" s="575"/>
      <c r="CG8" s="575"/>
      <c r="CH8" s="575"/>
      <c r="CI8" s="575"/>
      <c r="CJ8" s="575"/>
      <c r="CK8" s="575"/>
      <c r="CL8" s="575"/>
    </row>
    <row r="9" spans="1:135" ht="7.5" customHeight="1" x14ac:dyDescent="0.25">
      <c r="A9" s="582"/>
      <c r="B9" s="582"/>
      <c r="C9" s="582"/>
      <c r="D9" s="582"/>
      <c r="E9" s="582"/>
      <c r="F9" s="582"/>
      <c r="G9" s="582"/>
      <c r="H9" s="582"/>
      <c r="I9" s="582"/>
      <c r="J9" s="582"/>
      <c r="K9" s="582"/>
      <c r="L9" s="582"/>
      <c r="M9" s="582"/>
      <c r="N9" s="582"/>
      <c r="O9" s="582"/>
      <c r="P9" s="582"/>
      <c r="Q9" s="582"/>
      <c r="R9" s="582"/>
      <c r="S9" s="582"/>
      <c r="T9" s="582"/>
      <c r="U9" s="582"/>
      <c r="V9" s="582"/>
      <c r="W9" s="582"/>
      <c r="X9" s="582"/>
      <c r="Y9" s="582"/>
      <c r="Z9" s="582"/>
      <c r="AA9" s="582"/>
      <c r="AB9" s="582"/>
      <c r="AC9" s="582"/>
      <c r="AD9" s="582"/>
      <c r="AE9" s="582"/>
      <c r="AF9" s="582"/>
      <c r="AG9" s="582"/>
      <c r="AH9" s="582"/>
      <c r="AI9" s="582"/>
      <c r="AJ9" s="582"/>
      <c r="AK9" s="582"/>
      <c r="AL9" s="582"/>
      <c r="AM9" s="582"/>
      <c r="AN9" s="582"/>
      <c r="AO9" s="582"/>
      <c r="AP9" s="582"/>
      <c r="AQ9" s="582"/>
      <c r="AR9" s="582"/>
      <c r="AS9" s="582"/>
      <c r="AT9" s="582"/>
      <c r="AU9" s="582"/>
      <c r="AV9" s="582"/>
      <c r="AW9" s="582"/>
      <c r="AX9" s="582"/>
      <c r="AY9" s="582"/>
      <c r="AZ9" s="582"/>
      <c r="BA9" s="582"/>
      <c r="BB9" s="582"/>
      <c r="BC9" s="582"/>
      <c r="BD9" s="582"/>
      <c r="BE9" s="582"/>
      <c r="BF9" s="582"/>
      <c r="BG9" s="582"/>
      <c r="BH9" s="582"/>
      <c r="BI9" s="582"/>
      <c r="BJ9" s="582"/>
      <c r="BK9" s="582"/>
      <c r="BL9" s="582"/>
      <c r="BM9" s="582"/>
      <c r="BN9" s="582"/>
      <c r="BO9" s="582"/>
      <c r="BP9" s="582"/>
      <c r="BQ9" s="582"/>
      <c r="BR9" s="582"/>
      <c r="BS9" s="582"/>
      <c r="BT9" s="582"/>
      <c r="BU9" s="582"/>
      <c r="BV9" s="582"/>
      <c r="BW9" s="582"/>
      <c r="BX9" s="582"/>
      <c r="BY9" s="582"/>
      <c r="BZ9" s="582"/>
      <c r="CA9" s="582"/>
      <c r="CB9" s="582"/>
      <c r="CC9" s="582"/>
      <c r="CD9" s="582"/>
      <c r="CE9" s="582"/>
      <c r="CF9" s="582"/>
      <c r="CG9" s="582"/>
      <c r="CH9" s="582"/>
      <c r="CI9" s="582"/>
      <c r="CJ9" s="582"/>
      <c r="CK9" s="582"/>
      <c r="CL9" s="582"/>
    </row>
    <row r="10" spans="1:135" ht="22.5" customHeight="1" x14ac:dyDescent="0.25">
      <c r="A10" s="577"/>
      <c r="B10" s="942" t="s">
        <v>1394</v>
      </c>
      <c r="C10" s="931"/>
      <c r="D10" s="931"/>
      <c r="E10" s="931"/>
      <c r="F10" s="931"/>
      <c r="G10" s="931"/>
      <c r="H10" s="931"/>
      <c r="I10" s="931"/>
      <c r="J10" s="931"/>
      <c r="K10" s="931"/>
      <c r="L10" s="931"/>
      <c r="M10" s="931"/>
      <c r="N10" s="931"/>
      <c r="O10" s="931"/>
      <c r="P10" s="931"/>
      <c r="Q10" s="931"/>
      <c r="R10" s="931"/>
      <c r="S10" s="931"/>
      <c r="T10" s="931"/>
      <c r="U10" s="946" t="s">
        <v>1395</v>
      </c>
      <c r="V10" s="931"/>
      <c r="W10" s="931"/>
      <c r="X10" s="931"/>
      <c r="Y10" s="931"/>
      <c r="Z10" s="931"/>
      <c r="AA10" s="931"/>
      <c r="AB10" s="931"/>
      <c r="AC10" s="931"/>
      <c r="AD10" s="931"/>
      <c r="AE10" s="931"/>
      <c r="AF10" s="931"/>
      <c r="AG10" s="931"/>
      <c r="AH10" s="931"/>
      <c r="AI10" s="931"/>
      <c r="AJ10" s="931"/>
      <c r="AK10" s="931"/>
      <c r="AL10" s="931"/>
      <c r="AM10" s="931"/>
      <c r="AN10" s="931"/>
      <c r="AO10" s="931"/>
      <c r="AP10" s="931"/>
      <c r="AQ10" s="931"/>
      <c r="AR10" s="931"/>
      <c r="AS10" s="931"/>
      <c r="AT10" s="931"/>
      <c r="AU10" s="931"/>
      <c r="AV10" s="931"/>
      <c r="AW10" s="931"/>
      <c r="AX10" s="931"/>
      <c r="AY10" s="931"/>
      <c r="AZ10" s="931"/>
      <c r="BA10" s="931"/>
      <c r="BB10" s="931"/>
      <c r="BC10" s="931"/>
      <c r="BD10" s="931"/>
      <c r="BE10" s="931"/>
      <c r="BF10" s="931"/>
      <c r="BG10" s="931"/>
      <c r="BH10" s="931"/>
      <c r="BI10" s="931"/>
      <c r="BJ10" s="931"/>
      <c r="BK10" s="931"/>
      <c r="BL10" s="931"/>
      <c r="BM10" s="931"/>
      <c r="BN10" s="931"/>
      <c r="BO10" s="931"/>
      <c r="BP10" s="931"/>
      <c r="BQ10" s="931"/>
      <c r="BR10" s="931"/>
      <c r="BS10" s="931"/>
      <c r="BT10" s="931"/>
      <c r="BU10" s="931"/>
      <c r="BV10" s="931"/>
      <c r="BW10" s="931"/>
      <c r="BX10" s="931"/>
      <c r="BY10" s="931"/>
      <c r="BZ10" s="931"/>
      <c r="CA10" s="931"/>
      <c r="CB10" s="932"/>
      <c r="CC10" s="583"/>
      <c r="CD10" s="577"/>
      <c r="CE10" s="943" t="s">
        <v>1396</v>
      </c>
      <c r="CF10" s="924"/>
      <c r="CG10" s="918"/>
      <c r="CH10" s="943" t="s">
        <v>1397</v>
      </c>
      <c r="CI10" s="924"/>
      <c r="CJ10" s="924"/>
      <c r="CK10" s="918"/>
      <c r="CL10" s="577"/>
    </row>
    <row r="11" spans="1:135" ht="19.5" customHeight="1" x14ac:dyDescent="0.25">
      <c r="A11" s="583"/>
      <c r="B11" s="944" t="s">
        <v>1398</v>
      </c>
      <c r="C11" s="931"/>
      <c r="D11" s="932"/>
      <c r="E11" s="944" t="s">
        <v>1399</v>
      </c>
      <c r="F11" s="931"/>
      <c r="G11" s="931"/>
      <c r="H11" s="931"/>
      <c r="I11" s="932"/>
      <c r="J11" s="944" t="s">
        <v>1400</v>
      </c>
      <c r="K11" s="931"/>
      <c r="L11" s="931"/>
      <c r="M11" s="931"/>
      <c r="N11" s="931"/>
      <c r="O11" s="931"/>
      <c r="P11" s="931"/>
      <c r="Q11" s="932"/>
      <c r="R11" s="945" t="s">
        <v>1401</v>
      </c>
      <c r="S11" s="931"/>
      <c r="T11" s="931"/>
      <c r="U11" s="930" t="s">
        <v>1391</v>
      </c>
      <c r="V11" s="931"/>
      <c r="W11" s="931"/>
      <c r="X11" s="931"/>
      <c r="Y11" s="931"/>
      <c r="Z11" s="930" t="s">
        <v>1402</v>
      </c>
      <c r="AA11" s="931"/>
      <c r="AB11" s="931"/>
      <c r="AC11" s="931"/>
      <c r="AD11" s="932"/>
      <c r="AE11" s="933" t="s">
        <v>1393</v>
      </c>
      <c r="AF11" s="931"/>
      <c r="AG11" s="931"/>
      <c r="AH11" s="931"/>
      <c r="AI11" s="931"/>
      <c r="AJ11" s="930" t="s">
        <v>1403</v>
      </c>
      <c r="AK11" s="931"/>
      <c r="AL11" s="931"/>
      <c r="AM11" s="931"/>
      <c r="AN11" s="932"/>
      <c r="AO11" s="933" t="s">
        <v>1404</v>
      </c>
      <c r="AP11" s="931"/>
      <c r="AQ11" s="931"/>
      <c r="AR11" s="931"/>
      <c r="AS11" s="931"/>
      <c r="AT11" s="930" t="s">
        <v>1405</v>
      </c>
      <c r="AU11" s="931"/>
      <c r="AV11" s="931"/>
      <c r="AW11" s="931"/>
      <c r="AX11" s="932"/>
      <c r="AY11" s="933" t="s">
        <v>1406</v>
      </c>
      <c r="AZ11" s="931"/>
      <c r="BA11" s="931"/>
      <c r="BB11" s="931"/>
      <c r="BC11" s="931"/>
      <c r="BD11" s="930" t="s">
        <v>1407</v>
      </c>
      <c r="BE11" s="931"/>
      <c r="BF11" s="931"/>
      <c r="BG11" s="931"/>
      <c r="BH11" s="932"/>
      <c r="BI11" s="933" t="s">
        <v>1408</v>
      </c>
      <c r="BJ11" s="931"/>
      <c r="BK11" s="931"/>
      <c r="BL11" s="931"/>
      <c r="BM11" s="931"/>
      <c r="BN11" s="930" t="s">
        <v>1409</v>
      </c>
      <c r="BO11" s="931"/>
      <c r="BP11" s="931"/>
      <c r="BQ11" s="931"/>
      <c r="BR11" s="932"/>
      <c r="BS11" s="933" t="s">
        <v>1410</v>
      </c>
      <c r="BT11" s="931"/>
      <c r="BU11" s="931"/>
      <c r="BV11" s="931"/>
      <c r="BW11" s="932"/>
      <c r="BX11" s="930" t="s">
        <v>1411</v>
      </c>
      <c r="BY11" s="931"/>
      <c r="BZ11" s="931"/>
      <c r="CA11" s="931"/>
      <c r="CB11" s="932"/>
      <c r="CC11" s="583"/>
      <c r="CD11" s="583"/>
      <c r="CE11" s="921"/>
      <c r="CF11" s="926"/>
      <c r="CG11" s="922"/>
      <c r="CH11" s="921"/>
      <c r="CI11" s="926"/>
      <c r="CJ11" s="926"/>
      <c r="CK11" s="922"/>
      <c r="CL11" s="583"/>
    </row>
    <row r="12" spans="1:135" s="584" customFormat="1" ht="48.75" customHeight="1" x14ac:dyDescent="0.25">
      <c r="B12" s="585" t="s">
        <v>1412</v>
      </c>
      <c r="C12" s="585" t="s">
        <v>32</v>
      </c>
      <c r="D12" s="585" t="s">
        <v>1413</v>
      </c>
      <c r="E12" s="585" t="s">
        <v>1414</v>
      </c>
      <c r="F12" s="586" t="s">
        <v>1415</v>
      </c>
      <c r="G12" s="585" t="s">
        <v>1416</v>
      </c>
      <c r="H12" s="585" t="s">
        <v>1417</v>
      </c>
      <c r="I12" s="585" t="s">
        <v>1418</v>
      </c>
      <c r="J12" s="585" t="s">
        <v>1419</v>
      </c>
      <c r="K12" s="585" t="s">
        <v>1420</v>
      </c>
      <c r="L12" s="585" t="s">
        <v>1421</v>
      </c>
      <c r="M12" s="585" t="s">
        <v>1422</v>
      </c>
      <c r="N12" s="585" t="s">
        <v>1423</v>
      </c>
      <c r="O12" s="585" t="s">
        <v>1424</v>
      </c>
      <c r="P12" s="585" t="s">
        <v>1425</v>
      </c>
      <c r="Q12" s="585" t="s">
        <v>1426</v>
      </c>
      <c r="R12" s="585" t="s">
        <v>1427</v>
      </c>
      <c r="S12" s="585" t="s">
        <v>1428</v>
      </c>
      <c r="T12" s="585" t="s">
        <v>1429</v>
      </c>
      <c r="U12" s="587" t="str">
        <f>U11&amp;" ejecutado"</f>
        <v>Enero ejecutado</v>
      </c>
      <c r="V12" s="587" t="str">
        <f>U11&amp;" programado"</f>
        <v>Enero programado</v>
      </c>
      <c r="W12" s="588" t="str">
        <f>U11&amp;" resultado"</f>
        <v>Enero resultado</v>
      </c>
      <c r="X12" s="589" t="str">
        <f>U11&amp;" análisis mensual"</f>
        <v>Enero análisis mensual</v>
      </c>
      <c r="Y12" s="589" t="str">
        <f>U11&amp;" verificación segunda línea de defensa"</f>
        <v>Enero verificación segunda línea de defensa</v>
      </c>
      <c r="Z12" s="588" t="str">
        <f>Z11&amp;" ejecutado"</f>
        <v>Febrero ejecutado</v>
      </c>
      <c r="AA12" s="588" t="str">
        <f>Z11&amp;" programado"</f>
        <v>Febrero programado</v>
      </c>
      <c r="AB12" s="588" t="str">
        <f>Z11&amp;" resultado"</f>
        <v>Febrero resultado</v>
      </c>
      <c r="AC12" s="590" t="str">
        <f>Z11&amp;" análisis mensual"</f>
        <v>Febrero análisis mensual</v>
      </c>
      <c r="AD12" s="589" t="str">
        <f>Z11&amp;" verificación segunda línea de defensa"</f>
        <v>Febrero verificación segunda línea de defensa</v>
      </c>
      <c r="AE12" s="589" t="str">
        <f>AE11&amp;" ejecutado"</f>
        <v>Marzo ejecutado</v>
      </c>
      <c r="AF12" s="588" t="str">
        <f>AE11&amp;" programado"</f>
        <v>Marzo programado</v>
      </c>
      <c r="AG12" s="588" t="str">
        <f>AE11&amp;" resultado"</f>
        <v>Marzo resultado</v>
      </c>
      <c r="AH12" s="590" t="str">
        <f>AE11&amp;" análisis mensual"</f>
        <v>Marzo análisis mensual</v>
      </c>
      <c r="AI12" s="589" t="str">
        <f>AE11&amp;" verificación segunda línea de defensa"</f>
        <v>Marzo verificación segunda línea de defensa</v>
      </c>
      <c r="AJ12" s="588" t="str">
        <f>AJ11&amp;" ejecutado"</f>
        <v>Abril ejecutado</v>
      </c>
      <c r="AK12" s="588" t="str">
        <f>AJ11&amp;" programado"</f>
        <v>Abril programado</v>
      </c>
      <c r="AL12" s="588" t="str">
        <f>AJ11&amp;" resultado"</f>
        <v>Abril resultado</v>
      </c>
      <c r="AM12" s="589" t="str">
        <f>AJ11&amp;" análisis mensual"</f>
        <v>Abril análisis mensual</v>
      </c>
      <c r="AN12" s="588" t="str">
        <f>AJ11&amp;" verificación segunda línea de defensa"</f>
        <v>Abril verificación segunda línea de defensa</v>
      </c>
      <c r="AO12" s="591" t="str">
        <f>AO11&amp;" ejecutado"</f>
        <v>Mayo ejecutado</v>
      </c>
      <c r="AP12" s="588" t="str">
        <f>AO11&amp;" programado"</f>
        <v>Mayo programado</v>
      </c>
      <c r="AQ12" s="588" t="str">
        <f>AO11&amp;" resultado"</f>
        <v>Mayo resultado</v>
      </c>
      <c r="AR12" s="589" t="str">
        <f>AO11&amp;" análisis mensual"</f>
        <v>Mayo análisis mensual</v>
      </c>
      <c r="AS12" s="589" t="str">
        <f>AO11&amp;" verificación segunda línea de defensa"</f>
        <v>Mayo verificación segunda línea de defensa</v>
      </c>
      <c r="AT12" s="588" t="str">
        <f>AT11&amp;" ejecutado"</f>
        <v>Junio ejecutado</v>
      </c>
      <c r="AU12" s="588" t="str">
        <f>AT11&amp;" programado"</f>
        <v>Junio programado</v>
      </c>
      <c r="AV12" s="588" t="str">
        <f>AT11&amp;" resultado"</f>
        <v>Junio resultado</v>
      </c>
      <c r="AW12" s="589" t="str">
        <f>AT11&amp;" análisis mensual"</f>
        <v>Junio análisis mensual</v>
      </c>
      <c r="AX12" s="588" t="str">
        <f>AT11&amp;" verificación segunda línea de defensa"</f>
        <v>Junio verificación segunda línea de defensa</v>
      </c>
      <c r="AY12" s="591" t="str">
        <f>AY11&amp;" ejecutado"</f>
        <v>Julio ejecutado</v>
      </c>
      <c r="AZ12" s="588" t="str">
        <f>AY11&amp;" programado"</f>
        <v>Julio programado</v>
      </c>
      <c r="BA12" s="588" t="str">
        <f>AY11&amp;" resultado"</f>
        <v>Julio resultado</v>
      </c>
      <c r="BB12" s="589" t="str">
        <f>AY11&amp;" análisis mensual"</f>
        <v>Julio análisis mensual</v>
      </c>
      <c r="BC12" s="589" t="str">
        <f>AY11&amp;" verificación segunda línea de defensa"</f>
        <v>Julio verificación segunda línea de defensa</v>
      </c>
      <c r="BD12" s="588" t="str">
        <f>BD11&amp;" ejecutado"</f>
        <v>Agosto ejecutado</v>
      </c>
      <c r="BE12" s="588" t="str">
        <f>BD11&amp;" programado"</f>
        <v>Agosto programado</v>
      </c>
      <c r="BF12" s="588" t="str">
        <f>BD11&amp;" resultado"</f>
        <v>Agosto resultado</v>
      </c>
      <c r="BG12" s="589" t="str">
        <f>BD11&amp;" análisis mensual"</f>
        <v>Agosto análisis mensual</v>
      </c>
      <c r="BH12" s="588" t="str">
        <f>BD11&amp;" verificación segunda línea de defensa"</f>
        <v>Agosto verificación segunda línea de defensa</v>
      </c>
      <c r="BI12" s="591" t="str">
        <f>BI11&amp;" ejecutado"</f>
        <v>Septiembre ejecutado</v>
      </c>
      <c r="BJ12" s="588" t="str">
        <f>BI11&amp;" programado"</f>
        <v>Septiembre programado</v>
      </c>
      <c r="BK12" s="588" t="str">
        <f>BI11&amp;" resultado"</f>
        <v>Septiembre resultado</v>
      </c>
      <c r="BL12" s="589" t="str">
        <f>BI11&amp;" análisis mensual"</f>
        <v>Septiembre análisis mensual</v>
      </c>
      <c r="BM12" s="589" t="str">
        <f>BI11&amp;" verificación segunda línea de defensa"</f>
        <v>Septiembre verificación segunda línea de defensa</v>
      </c>
      <c r="BN12" s="588" t="str">
        <f>BN11&amp;" ejecutado"</f>
        <v>Octubre ejecutado</v>
      </c>
      <c r="BO12" s="588" t="str">
        <f>BN11&amp;" programado"</f>
        <v>Octubre programado</v>
      </c>
      <c r="BP12" s="588" t="str">
        <f>BN11&amp;" resultado"</f>
        <v>Octubre resultado</v>
      </c>
      <c r="BQ12" s="589" t="str">
        <f>BN11&amp;" análisis mensual"</f>
        <v>Octubre análisis mensual</v>
      </c>
      <c r="BR12" s="588" t="str">
        <f>BN11&amp;" verificación segunda línea de defensa"</f>
        <v>Octubre verificación segunda línea de defensa</v>
      </c>
      <c r="BS12" s="591" t="str">
        <f>BS11&amp;" ejecutado"</f>
        <v>Noviembre ejecutado</v>
      </c>
      <c r="BT12" s="588" t="str">
        <f>BS11&amp;" programado"</f>
        <v>Noviembre programado</v>
      </c>
      <c r="BU12" s="588" t="str">
        <f>BS11&amp;" resultado"</f>
        <v>Noviembre resultado</v>
      </c>
      <c r="BV12" s="589" t="str">
        <f>BS11&amp;" análisis mensual"</f>
        <v>Noviembre análisis mensual</v>
      </c>
      <c r="BW12" s="589" t="str">
        <f>BS11&amp;" verificación segunda línea de defensa"</f>
        <v>Noviembre verificación segunda línea de defensa</v>
      </c>
      <c r="BX12" s="588" t="str">
        <f>BX11&amp;" ejecutado"</f>
        <v>Diciembre ejecutado</v>
      </c>
      <c r="BY12" s="588" t="str">
        <f>BX11&amp;" programado"</f>
        <v>Diciembre programado</v>
      </c>
      <c r="BZ12" s="588" t="str">
        <f>BX11&amp;" resultado"</f>
        <v>Diciembre resultado</v>
      </c>
      <c r="CA12" s="589" t="str">
        <f>BX11&amp;" análisis mensual"</f>
        <v>Diciembre análisis mensual</v>
      </c>
      <c r="CB12" s="588" t="str">
        <f>BX11&amp;" verificación segunda línea de defensa"</f>
        <v>Diciembre verificación segunda línea de defensa</v>
      </c>
      <c r="CC12" s="591" t="s">
        <v>1430</v>
      </c>
      <c r="CE12" s="592" t="s">
        <v>1431</v>
      </c>
      <c r="CF12" s="592" t="s">
        <v>1432</v>
      </c>
      <c r="CG12" s="592" t="s">
        <v>1433</v>
      </c>
      <c r="CH12" s="592" t="s">
        <v>1434</v>
      </c>
      <c r="CI12" s="592" t="s">
        <v>1435</v>
      </c>
      <c r="CJ12" s="592" t="s">
        <v>1436</v>
      </c>
      <c r="CK12" s="592" t="s">
        <v>1437</v>
      </c>
    </row>
    <row r="13" spans="1:135" s="593" customFormat="1" ht="359.25" customHeight="1" x14ac:dyDescent="0.25">
      <c r="B13" s="594" t="s">
        <v>924</v>
      </c>
      <c r="C13" s="594" t="s">
        <v>1438</v>
      </c>
      <c r="D13" s="595" t="s">
        <v>131</v>
      </c>
      <c r="E13" s="596" t="s">
        <v>1439</v>
      </c>
      <c r="F13" s="597" t="s">
        <v>1440</v>
      </c>
      <c r="G13" s="595" t="s">
        <v>1441</v>
      </c>
      <c r="H13" s="595" t="s">
        <v>1442</v>
      </c>
      <c r="I13" s="595" t="s">
        <v>1443</v>
      </c>
      <c r="J13" s="596" t="s">
        <v>1444</v>
      </c>
      <c r="K13" s="595" t="s">
        <v>1445</v>
      </c>
      <c r="L13" s="595" t="s">
        <v>1446</v>
      </c>
      <c r="M13" s="595" t="s">
        <v>1447</v>
      </c>
      <c r="N13" s="594" t="s">
        <v>1448</v>
      </c>
      <c r="O13" s="595" t="s">
        <v>1449</v>
      </c>
      <c r="P13" s="596" t="s">
        <v>1191</v>
      </c>
      <c r="Q13" s="598" t="s">
        <v>142</v>
      </c>
      <c r="R13" s="183">
        <v>0.95</v>
      </c>
      <c r="S13" s="183" t="s">
        <v>1448</v>
      </c>
      <c r="T13" s="183">
        <v>1</v>
      </c>
      <c r="U13" s="599"/>
      <c r="V13" s="599"/>
      <c r="W13" s="599"/>
      <c r="X13" s="172" t="s">
        <v>1450</v>
      </c>
      <c r="Y13" s="173" t="s">
        <v>1451</v>
      </c>
      <c r="Z13" s="599"/>
      <c r="AA13" s="599"/>
      <c r="AB13" s="599"/>
      <c r="AC13" s="172" t="s">
        <v>1452</v>
      </c>
      <c r="AD13" s="173" t="s">
        <v>1451</v>
      </c>
      <c r="AE13" s="170">
        <v>9634</v>
      </c>
      <c r="AF13" s="174">
        <v>11040</v>
      </c>
      <c r="AG13" s="171">
        <f>+AE13/AF13</f>
        <v>0.87264492753623191</v>
      </c>
      <c r="AH13" s="173" t="s">
        <v>1453</v>
      </c>
      <c r="AI13" s="173" t="s">
        <v>1454</v>
      </c>
      <c r="AJ13" s="170"/>
      <c r="AK13" s="170"/>
      <c r="AL13" s="171"/>
      <c r="AM13" s="173"/>
      <c r="AN13" s="175"/>
      <c r="AO13" s="174"/>
      <c r="AP13" s="170"/>
      <c r="AQ13" s="171"/>
      <c r="AR13" s="173"/>
      <c r="AS13" s="175"/>
      <c r="AT13" s="170"/>
      <c r="AU13" s="170"/>
      <c r="AV13" s="171"/>
      <c r="AW13" s="173"/>
      <c r="AX13" s="175"/>
      <c r="AY13" s="174"/>
      <c r="AZ13" s="170"/>
      <c r="BA13" s="171"/>
      <c r="BB13" s="172"/>
      <c r="BC13" s="175"/>
      <c r="BD13" s="170"/>
      <c r="BE13" s="170"/>
      <c r="BF13" s="171"/>
      <c r="BG13" s="172"/>
      <c r="BH13" s="175"/>
      <c r="BI13" s="174"/>
      <c r="BJ13" s="170"/>
      <c r="BK13" s="171"/>
      <c r="BL13" s="172"/>
      <c r="BM13" s="172"/>
      <c r="BN13" s="170"/>
      <c r="BO13" s="170"/>
      <c r="BP13" s="171"/>
      <c r="BQ13" s="176"/>
      <c r="BR13" s="176"/>
      <c r="BS13" s="213"/>
      <c r="BT13" s="170"/>
      <c r="BU13" s="171"/>
      <c r="BV13" s="176"/>
      <c r="BW13" s="176"/>
      <c r="BX13" s="170"/>
      <c r="BY13" s="170"/>
      <c r="BZ13" s="171"/>
      <c r="CA13" s="171"/>
      <c r="CB13" s="176"/>
      <c r="CC13" s="177"/>
      <c r="CE13" s="600">
        <f>AE13+AT13+BI13+BX13</f>
        <v>9634</v>
      </c>
      <c r="CF13" s="600">
        <f>AF13+AU13+BJ13+BY13</f>
        <v>11040</v>
      </c>
      <c r="CG13" s="185">
        <f>+CE13/CF13</f>
        <v>0.87264492753623191</v>
      </c>
      <c r="CH13" s="185">
        <f>+CG13</f>
        <v>0.87264492753623191</v>
      </c>
      <c r="CI13" s="185">
        <f>+T13</f>
        <v>1</v>
      </c>
      <c r="CJ13" s="185">
        <f>+CH13/CI13</f>
        <v>0.87264492753623191</v>
      </c>
      <c r="CK13" s="601"/>
    </row>
    <row r="14" spans="1:135" s="593" customFormat="1" ht="281.25" customHeight="1" x14ac:dyDescent="0.25">
      <c r="B14" s="594" t="s">
        <v>924</v>
      </c>
      <c r="C14" s="594" t="s">
        <v>1438</v>
      </c>
      <c r="D14" s="595" t="s">
        <v>131</v>
      </c>
      <c r="E14" s="596" t="s">
        <v>1455</v>
      </c>
      <c r="F14" s="597" t="s">
        <v>1440</v>
      </c>
      <c r="G14" s="595" t="s">
        <v>1456</v>
      </c>
      <c r="H14" s="595" t="s">
        <v>1457</v>
      </c>
      <c r="I14" s="595" t="s">
        <v>1458</v>
      </c>
      <c r="J14" s="596" t="s">
        <v>1459</v>
      </c>
      <c r="K14" s="595" t="s">
        <v>1460</v>
      </c>
      <c r="L14" s="595" t="s">
        <v>1461</v>
      </c>
      <c r="M14" s="595" t="s">
        <v>1462</v>
      </c>
      <c r="N14" s="594" t="s">
        <v>1448</v>
      </c>
      <c r="O14" s="595" t="s">
        <v>1463</v>
      </c>
      <c r="P14" s="596" t="s">
        <v>1191</v>
      </c>
      <c r="Q14" s="598" t="s">
        <v>142</v>
      </c>
      <c r="R14" s="183">
        <v>0.97</v>
      </c>
      <c r="S14" s="183" t="s">
        <v>1448</v>
      </c>
      <c r="T14" s="183">
        <v>1</v>
      </c>
      <c r="U14" s="599"/>
      <c r="V14" s="599"/>
      <c r="W14" s="599"/>
      <c r="X14" s="602" t="s">
        <v>1464</v>
      </c>
      <c r="Y14" s="173" t="s">
        <v>1451</v>
      </c>
      <c r="Z14" s="599"/>
      <c r="AA14" s="599"/>
      <c r="AB14" s="599"/>
      <c r="AC14" s="602" t="s">
        <v>1465</v>
      </c>
      <c r="AD14" s="173" t="s">
        <v>1451</v>
      </c>
      <c r="AE14" s="170">
        <v>195</v>
      </c>
      <c r="AF14" s="174">
        <v>197</v>
      </c>
      <c r="AG14" s="171">
        <f>+AE14/AF14</f>
        <v>0.98984771573604058</v>
      </c>
      <c r="AH14" s="173" t="s">
        <v>1466</v>
      </c>
      <c r="AI14" s="173" t="s">
        <v>1467</v>
      </c>
      <c r="AJ14" s="170"/>
      <c r="AK14" s="170"/>
      <c r="AL14" s="171"/>
      <c r="AM14" s="173"/>
      <c r="AN14" s="175"/>
      <c r="AO14" s="174"/>
      <c r="AP14" s="170"/>
      <c r="AQ14" s="171"/>
      <c r="AR14" s="173"/>
      <c r="AS14" s="175"/>
      <c r="AT14" s="170"/>
      <c r="AU14" s="170"/>
      <c r="AV14" s="171"/>
      <c r="AW14" s="602"/>
      <c r="AX14" s="175"/>
      <c r="AY14" s="174"/>
      <c r="AZ14" s="170"/>
      <c r="BA14" s="171"/>
      <c r="BB14" s="173"/>
      <c r="BC14" s="175"/>
      <c r="BD14" s="170"/>
      <c r="BE14" s="170"/>
      <c r="BF14" s="171"/>
      <c r="BG14" s="172"/>
      <c r="BH14" s="175"/>
      <c r="BI14" s="174"/>
      <c r="BJ14" s="170"/>
      <c r="BK14" s="171"/>
      <c r="BL14" s="603"/>
      <c r="BM14" s="175"/>
      <c r="BN14" s="170"/>
      <c r="BO14" s="170"/>
      <c r="BP14" s="171"/>
      <c r="BQ14" s="171"/>
      <c r="BR14" s="176"/>
      <c r="BS14" s="174"/>
      <c r="BT14" s="170"/>
      <c r="BU14" s="171"/>
      <c r="BV14" s="604"/>
      <c r="BW14" s="176"/>
      <c r="BX14" s="170"/>
      <c r="BY14" s="170"/>
      <c r="BZ14" s="171"/>
      <c r="CA14" s="171"/>
      <c r="CB14" s="176"/>
      <c r="CC14" s="177"/>
      <c r="CE14" s="600">
        <f>AE14+AT14+BI14+BX14</f>
        <v>195</v>
      </c>
      <c r="CF14" s="600">
        <f t="shared" ref="CF14:CF16" si="3">+V14+AA14+AF14+AK14+AP14+AU14+AZ14+BE14+BJ14+BO14+BT14+BY14</f>
        <v>197</v>
      </c>
      <c r="CG14" s="185">
        <f>+CE14/CF14</f>
        <v>0.98984771573604058</v>
      </c>
      <c r="CH14" s="185">
        <f>+CG14</f>
        <v>0.98984771573604058</v>
      </c>
      <c r="CI14" s="185">
        <f>+T14</f>
        <v>1</v>
      </c>
      <c r="CJ14" s="185">
        <f>+CH14/CI14</f>
        <v>0.98984771573604058</v>
      </c>
      <c r="CK14" s="601"/>
    </row>
    <row r="15" spans="1:135" s="593" customFormat="1" ht="276" customHeight="1" x14ac:dyDescent="0.25">
      <c r="B15" s="594" t="s">
        <v>924</v>
      </c>
      <c r="C15" s="594" t="s">
        <v>925</v>
      </c>
      <c r="D15" s="595" t="s">
        <v>131</v>
      </c>
      <c r="E15" s="596" t="s">
        <v>1468</v>
      </c>
      <c r="F15" s="597" t="s">
        <v>1469</v>
      </c>
      <c r="G15" s="595" t="s">
        <v>1470</v>
      </c>
      <c r="H15" s="595" t="s">
        <v>1471</v>
      </c>
      <c r="I15" s="595" t="s">
        <v>1472</v>
      </c>
      <c r="J15" s="596" t="s">
        <v>1444</v>
      </c>
      <c r="K15" s="595" t="s">
        <v>1473</v>
      </c>
      <c r="L15" s="595" t="s">
        <v>1474</v>
      </c>
      <c r="M15" s="595" t="s">
        <v>1475</v>
      </c>
      <c r="N15" s="594" t="s">
        <v>1448</v>
      </c>
      <c r="O15" s="595" t="s">
        <v>1476</v>
      </c>
      <c r="P15" s="596" t="s">
        <v>1166</v>
      </c>
      <c r="Q15" s="598" t="s">
        <v>207</v>
      </c>
      <c r="R15" s="183">
        <v>0.99</v>
      </c>
      <c r="S15" s="183" t="s">
        <v>1448</v>
      </c>
      <c r="T15" s="183">
        <v>1</v>
      </c>
      <c r="U15" s="222">
        <v>28</v>
      </c>
      <c r="V15" s="222">
        <v>28</v>
      </c>
      <c r="W15" s="169">
        <v>1</v>
      </c>
      <c r="X15" s="227" t="s">
        <v>1477</v>
      </c>
      <c r="Y15" s="175" t="s">
        <v>1478</v>
      </c>
      <c r="Z15" s="222">
        <v>104</v>
      </c>
      <c r="AA15" s="222">
        <v>104</v>
      </c>
      <c r="AB15" s="169">
        <v>1</v>
      </c>
      <c r="AC15" s="227" t="s">
        <v>1479</v>
      </c>
      <c r="AD15" s="175" t="s">
        <v>1478</v>
      </c>
      <c r="AE15" s="222">
        <v>89</v>
      </c>
      <c r="AF15" s="222">
        <v>89</v>
      </c>
      <c r="AG15" s="169">
        <v>1</v>
      </c>
      <c r="AH15" s="227" t="s">
        <v>1480</v>
      </c>
      <c r="AI15" s="175" t="s">
        <v>1481</v>
      </c>
      <c r="AJ15" s="170"/>
      <c r="AK15" s="170"/>
      <c r="AL15" s="171"/>
      <c r="AM15" s="175"/>
      <c r="AN15" s="175"/>
      <c r="AO15" s="174"/>
      <c r="AP15" s="170"/>
      <c r="AQ15" s="171"/>
      <c r="AR15" s="175"/>
      <c r="AS15" s="175"/>
      <c r="AT15" s="174"/>
      <c r="AU15" s="170"/>
      <c r="AV15" s="171"/>
      <c r="AW15" s="175"/>
      <c r="AX15" s="175"/>
      <c r="AY15" s="174"/>
      <c r="AZ15" s="170"/>
      <c r="BA15" s="171"/>
      <c r="BB15" s="175"/>
      <c r="BC15" s="175"/>
      <c r="BD15" s="170"/>
      <c r="BE15" s="170"/>
      <c r="BF15" s="171"/>
      <c r="BG15" s="175"/>
      <c r="BH15" s="175"/>
      <c r="BI15" s="174"/>
      <c r="BJ15" s="170"/>
      <c r="BK15" s="175"/>
      <c r="BL15" s="175"/>
      <c r="BM15" s="187"/>
      <c r="BN15" s="222"/>
      <c r="BO15" s="222"/>
      <c r="BP15" s="169"/>
      <c r="BQ15" s="227"/>
      <c r="BR15" s="175"/>
      <c r="BS15" s="222"/>
      <c r="BT15" s="222"/>
      <c r="BU15" s="169"/>
      <c r="BV15" s="227"/>
      <c r="BW15" s="175"/>
      <c r="BX15" s="169"/>
      <c r="BY15" s="169"/>
      <c r="BZ15" s="169"/>
      <c r="CA15" s="169"/>
      <c r="CB15" s="169"/>
      <c r="CC15" s="169"/>
      <c r="CD15" s="605"/>
      <c r="CE15" s="601">
        <f>+U15+Z15+AE15+AJ15+AO15+AT15+AY15+BD15+BI15+BN15+BS15+BX15</f>
        <v>221</v>
      </c>
      <c r="CF15" s="601">
        <f t="shared" si="3"/>
        <v>221</v>
      </c>
      <c r="CG15" s="178">
        <f>+CE15/CF15</f>
        <v>1</v>
      </c>
      <c r="CH15" s="178">
        <f>+CG15</f>
        <v>1</v>
      </c>
      <c r="CI15" s="178">
        <f>+T15</f>
        <v>1</v>
      </c>
      <c r="CJ15" s="178">
        <f>+CH15/CI15</f>
        <v>1</v>
      </c>
      <c r="CK15" s="185"/>
      <c r="CL15" s="605"/>
      <c r="CM15" s="605"/>
      <c r="CN15" s="605"/>
      <c r="CO15" s="605"/>
      <c r="CP15" s="605"/>
      <c r="CQ15" s="605"/>
      <c r="CR15" s="605"/>
      <c r="CS15" s="605"/>
      <c r="CT15" s="605"/>
      <c r="CU15" s="605"/>
      <c r="CV15" s="605"/>
      <c r="CW15" s="605"/>
      <c r="CX15" s="605"/>
      <c r="CY15" s="605"/>
      <c r="CZ15" s="605"/>
      <c r="DA15" s="605"/>
      <c r="DB15" s="605"/>
      <c r="DC15" s="605"/>
      <c r="DD15" s="605"/>
      <c r="DE15" s="605"/>
      <c r="DF15" s="605"/>
      <c r="DG15" s="605"/>
      <c r="DH15" s="605"/>
      <c r="DI15" s="605"/>
      <c r="DJ15" s="605"/>
      <c r="DK15" s="605"/>
      <c r="DL15" s="605"/>
      <c r="DM15" s="605"/>
      <c r="DN15" s="605"/>
      <c r="DO15" s="605"/>
      <c r="DP15" s="605"/>
      <c r="DQ15" s="605"/>
      <c r="DR15" s="605"/>
      <c r="DS15" s="605"/>
      <c r="DT15" s="605"/>
      <c r="DU15" s="605"/>
      <c r="DV15" s="605"/>
      <c r="DW15" s="605"/>
      <c r="DX15" s="605"/>
      <c r="DY15" s="605"/>
      <c r="DZ15" s="605"/>
      <c r="EA15" s="605"/>
      <c r="EB15" s="605"/>
      <c r="EC15" s="605"/>
      <c r="ED15" s="605"/>
      <c r="EE15" s="605"/>
    </row>
    <row r="16" spans="1:135" s="593" customFormat="1" ht="250.5" customHeight="1" x14ac:dyDescent="0.25">
      <c r="B16" s="594" t="s">
        <v>924</v>
      </c>
      <c r="C16" s="594" t="s">
        <v>925</v>
      </c>
      <c r="D16" s="595" t="s">
        <v>131</v>
      </c>
      <c r="E16" s="596" t="s">
        <v>1482</v>
      </c>
      <c r="F16" s="597" t="s">
        <v>1469</v>
      </c>
      <c r="G16" s="595" t="s">
        <v>1483</v>
      </c>
      <c r="H16" s="595" t="s">
        <v>1484</v>
      </c>
      <c r="I16" s="595" t="s">
        <v>1485</v>
      </c>
      <c r="J16" s="596" t="s">
        <v>1444</v>
      </c>
      <c r="K16" s="595" t="s">
        <v>1486</v>
      </c>
      <c r="L16" s="595" t="s">
        <v>1474</v>
      </c>
      <c r="M16" s="595" t="s">
        <v>1487</v>
      </c>
      <c r="N16" s="594" t="s">
        <v>1448</v>
      </c>
      <c r="O16" s="595" t="s">
        <v>1476</v>
      </c>
      <c r="P16" s="596" t="s">
        <v>1191</v>
      </c>
      <c r="Q16" s="598" t="s">
        <v>207</v>
      </c>
      <c r="R16" s="183">
        <v>0.92</v>
      </c>
      <c r="S16" s="183" t="s">
        <v>1448</v>
      </c>
      <c r="T16" s="183">
        <v>1</v>
      </c>
      <c r="U16" s="169"/>
      <c r="V16" s="169"/>
      <c r="W16" s="169"/>
      <c r="X16" s="227" t="s">
        <v>1488</v>
      </c>
      <c r="Y16" s="175" t="s">
        <v>1489</v>
      </c>
      <c r="Z16" s="169"/>
      <c r="AA16" s="169"/>
      <c r="AB16" s="169"/>
      <c r="AC16" s="227" t="s">
        <v>1490</v>
      </c>
      <c r="AD16" s="175" t="s">
        <v>1489</v>
      </c>
      <c r="AE16" s="222">
        <v>30</v>
      </c>
      <c r="AF16" s="222">
        <v>30</v>
      </c>
      <c r="AG16" s="169">
        <v>1</v>
      </c>
      <c r="AH16" s="227" t="s">
        <v>1491</v>
      </c>
      <c r="AI16" s="175" t="s">
        <v>1481</v>
      </c>
      <c r="AJ16" s="170"/>
      <c r="AK16" s="170"/>
      <c r="AL16" s="171"/>
      <c r="AM16" s="175"/>
      <c r="AN16" s="175"/>
      <c r="AO16" s="174"/>
      <c r="AP16" s="170"/>
      <c r="AQ16" s="171"/>
      <c r="AR16" s="175"/>
      <c r="AS16" s="175"/>
      <c r="AT16" s="174"/>
      <c r="AU16" s="170"/>
      <c r="AV16" s="171"/>
      <c r="AW16" s="175"/>
      <c r="AX16" s="175"/>
      <c r="AY16" s="174"/>
      <c r="AZ16" s="170"/>
      <c r="BA16" s="171"/>
      <c r="BB16" s="175"/>
      <c r="BC16" s="175"/>
      <c r="BD16" s="170"/>
      <c r="BE16" s="170"/>
      <c r="BF16" s="171"/>
      <c r="BG16" s="175"/>
      <c r="BH16" s="175"/>
      <c r="BI16" s="174"/>
      <c r="BJ16" s="170"/>
      <c r="BK16" s="175"/>
      <c r="BL16" s="175"/>
      <c r="BM16" s="187"/>
      <c r="BN16" s="169"/>
      <c r="BO16" s="169"/>
      <c r="BP16" s="169"/>
      <c r="BQ16" s="227"/>
      <c r="BR16" s="175"/>
      <c r="BS16" s="169"/>
      <c r="BT16" s="169"/>
      <c r="BU16" s="169"/>
      <c r="BV16" s="227"/>
      <c r="BW16" s="175"/>
      <c r="BX16" s="169"/>
      <c r="BY16" s="169"/>
      <c r="BZ16" s="169"/>
      <c r="CA16" s="169"/>
      <c r="CB16" s="169"/>
      <c r="CC16" s="169"/>
      <c r="CD16" s="605"/>
      <c r="CE16" s="601">
        <f>+U16+Z16+AE16+AJ16+AO16+AT16+AY16+BD16+BI16+BN16+BS16+BX16</f>
        <v>30</v>
      </c>
      <c r="CF16" s="601">
        <f t="shared" si="3"/>
        <v>30</v>
      </c>
      <c r="CG16" s="178">
        <f>+CE16/CF16</f>
        <v>1</v>
      </c>
      <c r="CH16" s="178">
        <f>+CG16</f>
        <v>1</v>
      </c>
      <c r="CI16" s="178">
        <f>+T16</f>
        <v>1</v>
      </c>
      <c r="CJ16" s="178">
        <f>+CH16/CI16</f>
        <v>1</v>
      </c>
      <c r="CK16" s="185"/>
      <c r="CL16" s="605"/>
      <c r="CM16" s="605"/>
      <c r="CN16" s="605"/>
      <c r="CO16" s="605"/>
      <c r="CP16" s="605"/>
      <c r="CQ16" s="605"/>
      <c r="CR16" s="605"/>
      <c r="CS16" s="605"/>
      <c r="CT16" s="605"/>
      <c r="CU16" s="605"/>
      <c r="CV16" s="605"/>
      <c r="CW16" s="605"/>
      <c r="CX16" s="605"/>
      <c r="CY16" s="605"/>
      <c r="CZ16" s="605"/>
      <c r="DA16" s="605"/>
      <c r="DB16" s="605"/>
      <c r="DC16" s="605"/>
      <c r="DD16" s="605"/>
      <c r="DE16" s="605"/>
      <c r="DF16" s="605"/>
      <c r="DG16" s="605"/>
      <c r="DH16" s="605"/>
      <c r="DI16" s="605"/>
      <c r="DJ16" s="605"/>
      <c r="DK16" s="605"/>
      <c r="DL16" s="605"/>
      <c r="DM16" s="605"/>
      <c r="DN16" s="605"/>
      <c r="DO16" s="605"/>
      <c r="DP16" s="605"/>
      <c r="DQ16" s="605"/>
      <c r="DR16" s="605"/>
      <c r="DS16" s="605"/>
      <c r="DT16" s="605"/>
      <c r="DU16" s="605"/>
      <c r="DV16" s="605"/>
      <c r="DW16" s="605"/>
      <c r="DX16" s="605"/>
      <c r="DY16" s="605"/>
      <c r="DZ16" s="605"/>
      <c r="EA16" s="605"/>
      <c r="EB16" s="605"/>
      <c r="EC16" s="605"/>
      <c r="ED16" s="605"/>
      <c r="EE16" s="605"/>
    </row>
    <row r="17" spans="2:89" s="605" customFormat="1" ht="108" x14ac:dyDescent="0.25">
      <c r="B17" s="594" t="s">
        <v>133</v>
      </c>
      <c r="C17" s="594" t="s">
        <v>1438</v>
      </c>
      <c r="D17" s="595" t="s">
        <v>131</v>
      </c>
      <c r="E17" s="596" t="s">
        <v>1492</v>
      </c>
      <c r="F17" s="597" t="s">
        <v>1493</v>
      </c>
      <c r="G17" s="595" t="s">
        <v>1494</v>
      </c>
      <c r="H17" s="595" t="s">
        <v>1495</v>
      </c>
      <c r="I17" s="595" t="s">
        <v>1496</v>
      </c>
      <c r="J17" s="596" t="s">
        <v>1497</v>
      </c>
      <c r="K17" s="595" t="s">
        <v>1498</v>
      </c>
      <c r="L17" s="595" t="s">
        <v>1499</v>
      </c>
      <c r="M17" s="595" t="s">
        <v>1500</v>
      </c>
      <c r="N17" s="594" t="s">
        <v>1448</v>
      </c>
      <c r="O17" s="595" t="s">
        <v>1501</v>
      </c>
      <c r="P17" s="596" t="s">
        <v>1502</v>
      </c>
      <c r="Q17" s="598" t="s">
        <v>207</v>
      </c>
      <c r="R17" s="183">
        <v>1</v>
      </c>
      <c r="S17" s="183" t="s">
        <v>1448</v>
      </c>
      <c r="T17" s="183">
        <v>1</v>
      </c>
      <c r="U17" s="170"/>
      <c r="V17" s="170"/>
      <c r="W17" s="171"/>
      <c r="X17" s="595" t="s">
        <v>1503</v>
      </c>
      <c r="Y17" s="595" t="s">
        <v>1504</v>
      </c>
      <c r="Z17" s="182"/>
      <c r="AA17" s="182"/>
      <c r="AB17" s="183"/>
      <c r="AC17" s="595" t="s">
        <v>1505</v>
      </c>
      <c r="AD17" s="595" t="s">
        <v>1504</v>
      </c>
      <c r="AE17" s="174"/>
      <c r="AF17" s="170"/>
      <c r="AG17" s="171"/>
      <c r="AH17" s="595" t="s">
        <v>1506</v>
      </c>
      <c r="AI17" s="595" t="s">
        <v>1507</v>
      </c>
      <c r="AJ17" s="170"/>
      <c r="AK17" s="170"/>
      <c r="AL17" s="171"/>
      <c r="AM17" s="595"/>
      <c r="AN17" s="595"/>
      <c r="AO17" s="174"/>
      <c r="AP17" s="170"/>
      <c r="AQ17" s="171"/>
      <c r="AR17" s="180"/>
      <c r="AS17" s="595"/>
      <c r="AT17" s="170"/>
      <c r="AU17" s="170"/>
      <c r="AV17" s="171"/>
      <c r="AW17" s="180"/>
      <c r="AX17" s="595"/>
      <c r="AY17" s="174"/>
      <c r="AZ17" s="170"/>
      <c r="BA17" s="171"/>
      <c r="BB17" s="595"/>
      <c r="BC17" s="595"/>
      <c r="BD17" s="170"/>
      <c r="BE17" s="170"/>
      <c r="BF17" s="171"/>
      <c r="BG17" s="180"/>
      <c r="BH17" s="595"/>
      <c r="BI17" s="174"/>
      <c r="BJ17" s="170"/>
      <c r="BK17" s="171"/>
      <c r="BL17" s="180"/>
      <c r="BM17" s="595"/>
      <c r="BN17" s="170"/>
      <c r="BO17" s="170"/>
      <c r="BP17" s="171"/>
      <c r="BQ17" s="180"/>
      <c r="BR17" s="595"/>
      <c r="BS17" s="174"/>
      <c r="BT17" s="170"/>
      <c r="BU17" s="171"/>
      <c r="BV17" s="180"/>
      <c r="BW17" s="595"/>
      <c r="BX17" s="170"/>
      <c r="BY17" s="182"/>
      <c r="BZ17" s="171"/>
      <c r="CA17" s="595"/>
      <c r="CB17" s="595"/>
      <c r="CC17" s="595"/>
      <c r="CE17" s="606">
        <f t="shared" ref="CE17:CF21" si="4">+U17+Z17+AE17+AJ17+AO17+AT17+AY17+BD17+BI17+BN17+BS17+BX17</f>
        <v>0</v>
      </c>
      <c r="CF17" s="606">
        <f t="shared" si="4"/>
        <v>0</v>
      </c>
      <c r="CG17" s="607" t="e">
        <f>+CE17/CF17</f>
        <v>#DIV/0!</v>
      </c>
      <c r="CH17" s="607" t="e">
        <f>+CG17</f>
        <v>#DIV/0!</v>
      </c>
      <c r="CI17" s="607">
        <f>+T17</f>
        <v>1</v>
      </c>
      <c r="CJ17" s="607" t="e">
        <f>+CH17/CI17</f>
        <v>#DIV/0!</v>
      </c>
      <c r="CK17" s="608" t="s">
        <v>1508</v>
      </c>
    </row>
    <row r="18" spans="2:89" s="605" customFormat="1" ht="248.25" customHeight="1" x14ac:dyDescent="0.25">
      <c r="B18" s="594" t="s">
        <v>133</v>
      </c>
      <c r="C18" s="594" t="s">
        <v>1438</v>
      </c>
      <c r="D18" s="595" t="s">
        <v>131</v>
      </c>
      <c r="E18" s="596" t="s">
        <v>1509</v>
      </c>
      <c r="F18" s="597" t="s">
        <v>1493</v>
      </c>
      <c r="G18" s="595" t="s">
        <v>1510</v>
      </c>
      <c r="H18" s="595" t="s">
        <v>1511</v>
      </c>
      <c r="I18" s="595" t="s">
        <v>1496</v>
      </c>
      <c r="J18" s="596" t="s">
        <v>1497</v>
      </c>
      <c r="K18" s="595" t="s">
        <v>1512</v>
      </c>
      <c r="L18" s="595" t="s">
        <v>1513</v>
      </c>
      <c r="M18" s="595" t="s">
        <v>1514</v>
      </c>
      <c r="N18" s="594" t="s">
        <v>1448</v>
      </c>
      <c r="O18" s="595" t="s">
        <v>1515</v>
      </c>
      <c r="P18" s="596" t="s">
        <v>1191</v>
      </c>
      <c r="Q18" s="598" t="s">
        <v>142</v>
      </c>
      <c r="R18" s="183">
        <v>1</v>
      </c>
      <c r="S18" s="183" t="s">
        <v>1448</v>
      </c>
      <c r="T18" s="183">
        <v>1</v>
      </c>
      <c r="U18" s="170"/>
      <c r="V18" s="170"/>
      <c r="W18" s="171"/>
      <c r="X18" s="595" t="s">
        <v>1516</v>
      </c>
      <c r="Y18" s="595" t="s">
        <v>1504</v>
      </c>
      <c r="Z18" s="182"/>
      <c r="AA18" s="182"/>
      <c r="AB18" s="183"/>
      <c r="AC18" s="595" t="s">
        <v>1517</v>
      </c>
      <c r="AD18" s="595" t="s">
        <v>1504</v>
      </c>
      <c r="AE18" s="186">
        <v>19</v>
      </c>
      <c r="AF18" s="182">
        <v>19</v>
      </c>
      <c r="AG18" s="171">
        <v>1</v>
      </c>
      <c r="AH18" s="595" t="s">
        <v>1518</v>
      </c>
      <c r="AI18" s="595" t="s">
        <v>1519</v>
      </c>
      <c r="AJ18" s="170"/>
      <c r="AK18" s="170"/>
      <c r="AL18" s="171"/>
      <c r="AM18" s="595"/>
      <c r="AN18" s="595"/>
      <c r="AO18" s="174"/>
      <c r="AP18" s="170"/>
      <c r="AQ18" s="171"/>
      <c r="AR18" s="595"/>
      <c r="AS18" s="595"/>
      <c r="AT18" s="182"/>
      <c r="AU18" s="182"/>
      <c r="AV18" s="171"/>
      <c r="AW18" s="595"/>
      <c r="AX18" s="595"/>
      <c r="AY18" s="174"/>
      <c r="AZ18" s="170"/>
      <c r="BA18" s="609"/>
      <c r="BB18" s="595"/>
      <c r="BC18" s="595"/>
      <c r="BD18" s="170"/>
      <c r="BE18" s="170"/>
      <c r="BF18" s="171"/>
      <c r="BG18" s="595"/>
      <c r="BH18" s="595"/>
      <c r="BI18" s="594"/>
      <c r="BJ18" s="182"/>
      <c r="BK18" s="183"/>
      <c r="BL18" s="595"/>
      <c r="BM18" s="595"/>
      <c r="BN18" s="170"/>
      <c r="BO18" s="170"/>
      <c r="BP18" s="171"/>
      <c r="BQ18" s="595"/>
      <c r="BR18" s="595"/>
      <c r="BS18" s="174"/>
      <c r="BT18" s="170"/>
      <c r="BU18" s="171"/>
      <c r="BV18" s="595"/>
      <c r="BW18" s="595"/>
      <c r="BX18" s="170"/>
      <c r="BY18" s="170"/>
      <c r="BZ18" s="171"/>
      <c r="CA18" s="595"/>
      <c r="CB18" s="595"/>
      <c r="CC18" s="595"/>
      <c r="CE18" s="608">
        <f t="shared" si="4"/>
        <v>19</v>
      </c>
      <c r="CF18" s="608">
        <f t="shared" si="4"/>
        <v>19</v>
      </c>
      <c r="CG18" s="184">
        <f t="shared" ref="CG18:CG31" si="5">+CE18/CF18</f>
        <v>1</v>
      </c>
      <c r="CH18" s="184">
        <f t="shared" ref="CH18:CH21" si="6">+CG18</f>
        <v>1</v>
      </c>
      <c r="CI18" s="184">
        <f t="shared" ref="CI18:CI31" si="7">+T18</f>
        <v>1</v>
      </c>
      <c r="CJ18" s="184">
        <f t="shared" ref="CJ18:CJ31" si="8">+CH18/CI18</f>
        <v>1</v>
      </c>
      <c r="CK18" s="608"/>
    </row>
    <row r="19" spans="2:89" s="605" customFormat="1" ht="108" x14ac:dyDescent="0.25">
      <c r="B19" s="594" t="s">
        <v>133</v>
      </c>
      <c r="C19" s="594" t="s">
        <v>1438</v>
      </c>
      <c r="D19" s="595" t="s">
        <v>131</v>
      </c>
      <c r="E19" s="596" t="s">
        <v>1520</v>
      </c>
      <c r="F19" s="597" t="s">
        <v>1493</v>
      </c>
      <c r="G19" s="595" t="s">
        <v>1521</v>
      </c>
      <c r="H19" s="595" t="s">
        <v>1522</v>
      </c>
      <c r="I19" s="595" t="s">
        <v>1496</v>
      </c>
      <c r="J19" s="596" t="s">
        <v>1497</v>
      </c>
      <c r="K19" s="595" t="s">
        <v>1523</v>
      </c>
      <c r="L19" s="595" t="s">
        <v>1524</v>
      </c>
      <c r="M19" s="595" t="s">
        <v>1525</v>
      </c>
      <c r="N19" s="594" t="s">
        <v>1448</v>
      </c>
      <c r="O19" s="595" t="s">
        <v>1526</v>
      </c>
      <c r="P19" s="596" t="s">
        <v>1502</v>
      </c>
      <c r="Q19" s="598" t="s">
        <v>142</v>
      </c>
      <c r="R19" s="183">
        <v>1</v>
      </c>
      <c r="S19" s="183" t="s">
        <v>1448</v>
      </c>
      <c r="T19" s="183">
        <v>1</v>
      </c>
      <c r="U19" s="170"/>
      <c r="V19" s="170"/>
      <c r="W19" s="171"/>
      <c r="X19" s="595" t="s">
        <v>1527</v>
      </c>
      <c r="Y19" s="595" t="s">
        <v>1504</v>
      </c>
      <c r="Z19" s="170"/>
      <c r="AA19" s="170"/>
      <c r="AB19" s="171"/>
      <c r="AC19" s="595" t="s">
        <v>1528</v>
      </c>
      <c r="AD19" s="595" t="s">
        <v>1504</v>
      </c>
      <c r="AE19" s="610"/>
      <c r="AF19" s="611"/>
      <c r="AG19" s="612"/>
      <c r="AH19" s="595" t="s">
        <v>1529</v>
      </c>
      <c r="AI19" s="595" t="s">
        <v>1530</v>
      </c>
      <c r="AJ19" s="170"/>
      <c r="AK19" s="170"/>
      <c r="AL19" s="171"/>
      <c r="AM19" s="595"/>
      <c r="AN19" s="595"/>
      <c r="AO19" s="174"/>
      <c r="AP19" s="170"/>
      <c r="AQ19" s="171"/>
      <c r="AR19" s="595"/>
      <c r="AS19" s="595"/>
      <c r="AT19" s="170"/>
      <c r="AU19" s="170"/>
      <c r="AV19" s="171"/>
      <c r="AW19" s="595"/>
      <c r="AX19" s="595"/>
      <c r="AY19" s="174"/>
      <c r="AZ19" s="170"/>
      <c r="BA19" s="609"/>
      <c r="BB19" s="595"/>
      <c r="BC19" s="595"/>
      <c r="BD19" s="170"/>
      <c r="BE19" s="170"/>
      <c r="BF19" s="171"/>
      <c r="BG19" s="595"/>
      <c r="BH19" s="595"/>
      <c r="BI19" s="174"/>
      <c r="BJ19" s="170"/>
      <c r="BK19" s="171"/>
      <c r="BL19" s="595"/>
      <c r="BM19" s="595"/>
      <c r="BN19" s="170"/>
      <c r="BO19" s="170"/>
      <c r="BP19" s="171"/>
      <c r="BQ19" s="595"/>
      <c r="BR19" s="595"/>
      <c r="BS19" s="174"/>
      <c r="BT19" s="170"/>
      <c r="BU19" s="171"/>
      <c r="BV19" s="595"/>
      <c r="BW19" s="595"/>
      <c r="BX19" s="170"/>
      <c r="BY19" s="170"/>
      <c r="BZ19" s="171"/>
      <c r="CA19" s="595"/>
      <c r="CB19" s="595"/>
      <c r="CC19" s="595"/>
      <c r="CE19" s="606">
        <f t="shared" si="4"/>
        <v>0</v>
      </c>
      <c r="CF19" s="606">
        <f t="shared" si="4"/>
        <v>0</v>
      </c>
      <c r="CG19" s="607" t="e">
        <f t="shared" si="5"/>
        <v>#DIV/0!</v>
      </c>
      <c r="CH19" s="607" t="e">
        <f t="shared" si="6"/>
        <v>#DIV/0!</v>
      </c>
      <c r="CI19" s="607">
        <f t="shared" si="7"/>
        <v>1</v>
      </c>
      <c r="CJ19" s="607" t="e">
        <f t="shared" si="8"/>
        <v>#DIV/0!</v>
      </c>
      <c r="CK19" s="608" t="s">
        <v>1508</v>
      </c>
    </row>
    <row r="20" spans="2:89" s="605" customFormat="1" ht="251.25" customHeight="1" x14ac:dyDescent="0.25">
      <c r="B20" s="594" t="s">
        <v>133</v>
      </c>
      <c r="C20" s="594" t="s">
        <v>1438</v>
      </c>
      <c r="D20" s="595" t="s">
        <v>131</v>
      </c>
      <c r="E20" s="596" t="s">
        <v>1531</v>
      </c>
      <c r="F20" s="597" t="s">
        <v>1493</v>
      </c>
      <c r="G20" s="595" t="s">
        <v>1532</v>
      </c>
      <c r="H20" s="595" t="s">
        <v>1533</v>
      </c>
      <c r="I20" s="595" t="s">
        <v>1496</v>
      </c>
      <c r="J20" s="596" t="s">
        <v>1497</v>
      </c>
      <c r="K20" s="595" t="s">
        <v>1534</v>
      </c>
      <c r="L20" s="595" t="s">
        <v>1535</v>
      </c>
      <c r="M20" s="595" t="s">
        <v>1536</v>
      </c>
      <c r="N20" s="594" t="s">
        <v>1448</v>
      </c>
      <c r="O20" s="595" t="s">
        <v>1537</v>
      </c>
      <c r="P20" s="596" t="s">
        <v>1191</v>
      </c>
      <c r="Q20" s="598" t="s">
        <v>142</v>
      </c>
      <c r="R20" s="183">
        <v>1</v>
      </c>
      <c r="S20" s="183" t="s">
        <v>1448</v>
      </c>
      <c r="T20" s="183">
        <v>1</v>
      </c>
      <c r="U20" s="170"/>
      <c r="V20" s="170"/>
      <c r="W20" s="171"/>
      <c r="X20" s="595" t="s">
        <v>1538</v>
      </c>
      <c r="Y20" s="595" t="s">
        <v>1504</v>
      </c>
      <c r="Z20" s="182"/>
      <c r="AA20" s="182"/>
      <c r="AB20" s="183"/>
      <c r="AC20" s="595" t="s">
        <v>1539</v>
      </c>
      <c r="AD20" s="595" t="s">
        <v>1504</v>
      </c>
      <c r="AE20" s="186">
        <v>14</v>
      </c>
      <c r="AF20" s="182">
        <v>14</v>
      </c>
      <c r="AG20" s="171">
        <v>1</v>
      </c>
      <c r="AH20" s="595" t="s">
        <v>1540</v>
      </c>
      <c r="AI20" s="595" t="s">
        <v>1541</v>
      </c>
      <c r="AJ20" s="170"/>
      <c r="AK20" s="170"/>
      <c r="AL20" s="171"/>
      <c r="AM20" s="595"/>
      <c r="AN20" s="595"/>
      <c r="AO20" s="174"/>
      <c r="AP20" s="170"/>
      <c r="AQ20" s="171"/>
      <c r="AR20" s="595"/>
      <c r="AS20" s="595"/>
      <c r="AT20" s="182"/>
      <c r="AU20" s="182"/>
      <c r="AV20" s="171"/>
      <c r="AW20" s="595"/>
      <c r="AX20" s="595"/>
      <c r="AY20" s="174"/>
      <c r="AZ20" s="170"/>
      <c r="BA20" s="609"/>
      <c r="BB20" s="595"/>
      <c r="BC20" s="595"/>
      <c r="BD20" s="170"/>
      <c r="BE20" s="170"/>
      <c r="BF20" s="171"/>
      <c r="BG20" s="595"/>
      <c r="BH20" s="595"/>
      <c r="BI20" s="174"/>
      <c r="BJ20" s="170"/>
      <c r="BK20" s="171"/>
      <c r="BL20" s="595"/>
      <c r="BM20" s="595"/>
      <c r="BN20" s="170"/>
      <c r="BO20" s="170"/>
      <c r="BP20" s="171"/>
      <c r="BQ20" s="595"/>
      <c r="BR20" s="595"/>
      <c r="BS20" s="174"/>
      <c r="BT20" s="170"/>
      <c r="BU20" s="171"/>
      <c r="BV20" s="595"/>
      <c r="BW20" s="595"/>
      <c r="BX20" s="170"/>
      <c r="BY20" s="170"/>
      <c r="BZ20" s="171"/>
      <c r="CA20" s="595"/>
      <c r="CB20" s="595"/>
      <c r="CC20" s="595"/>
      <c r="CE20" s="608">
        <f t="shared" si="4"/>
        <v>14</v>
      </c>
      <c r="CF20" s="608">
        <f t="shared" si="4"/>
        <v>14</v>
      </c>
      <c r="CG20" s="184">
        <f t="shared" si="5"/>
        <v>1</v>
      </c>
      <c r="CH20" s="184">
        <f t="shared" si="6"/>
        <v>1</v>
      </c>
      <c r="CI20" s="184">
        <f t="shared" si="7"/>
        <v>1</v>
      </c>
      <c r="CJ20" s="184">
        <f t="shared" si="8"/>
        <v>1</v>
      </c>
      <c r="CK20" s="608"/>
    </row>
    <row r="21" spans="2:89" s="605" customFormat="1" ht="300" x14ac:dyDescent="0.25">
      <c r="B21" s="594" t="s">
        <v>133</v>
      </c>
      <c r="C21" s="594" t="s">
        <v>1438</v>
      </c>
      <c r="D21" s="595" t="s">
        <v>131</v>
      </c>
      <c r="E21" s="596" t="s">
        <v>1542</v>
      </c>
      <c r="F21" s="597" t="s">
        <v>1493</v>
      </c>
      <c r="G21" s="595" t="s">
        <v>1543</v>
      </c>
      <c r="H21" s="595" t="s">
        <v>1544</v>
      </c>
      <c r="I21" s="595" t="s">
        <v>1496</v>
      </c>
      <c r="J21" s="596" t="s">
        <v>1497</v>
      </c>
      <c r="K21" s="595" t="s">
        <v>1545</v>
      </c>
      <c r="L21" s="595" t="s">
        <v>1546</v>
      </c>
      <c r="M21" s="595" t="s">
        <v>1547</v>
      </c>
      <c r="N21" s="594" t="s">
        <v>1448</v>
      </c>
      <c r="O21" s="595" t="s">
        <v>1548</v>
      </c>
      <c r="P21" s="596" t="s">
        <v>1191</v>
      </c>
      <c r="Q21" s="598" t="s">
        <v>142</v>
      </c>
      <c r="R21" s="183">
        <v>1</v>
      </c>
      <c r="S21" s="183" t="s">
        <v>1448</v>
      </c>
      <c r="T21" s="183">
        <v>1</v>
      </c>
      <c r="U21" s="170"/>
      <c r="V21" s="170"/>
      <c r="W21" s="171"/>
      <c r="X21" s="595" t="s">
        <v>1549</v>
      </c>
      <c r="Y21" s="595" t="s">
        <v>1550</v>
      </c>
      <c r="Z21" s="182"/>
      <c r="AA21" s="182"/>
      <c r="AB21" s="183"/>
      <c r="AC21" s="595" t="s">
        <v>1551</v>
      </c>
      <c r="AD21" s="595" t="s">
        <v>1550</v>
      </c>
      <c r="AE21" s="186">
        <v>149</v>
      </c>
      <c r="AF21" s="182">
        <v>149</v>
      </c>
      <c r="AG21" s="171">
        <v>1</v>
      </c>
      <c r="AH21" s="595" t="s">
        <v>1552</v>
      </c>
      <c r="AI21" s="595" t="s">
        <v>1553</v>
      </c>
      <c r="AJ21" s="170"/>
      <c r="AK21" s="170"/>
      <c r="AL21" s="171"/>
      <c r="AM21" s="595"/>
      <c r="AN21" s="595"/>
      <c r="AO21" s="174"/>
      <c r="AP21" s="170"/>
      <c r="AQ21" s="171"/>
      <c r="AR21" s="595"/>
      <c r="AS21" s="595"/>
      <c r="AT21" s="170"/>
      <c r="AU21" s="170"/>
      <c r="AV21" s="171"/>
      <c r="AW21" s="595"/>
      <c r="AX21" s="595"/>
      <c r="AY21" s="174"/>
      <c r="AZ21" s="170"/>
      <c r="BA21" s="609"/>
      <c r="BB21" s="595"/>
      <c r="BC21" s="595"/>
      <c r="BD21" s="170"/>
      <c r="BE21" s="170"/>
      <c r="BF21" s="171"/>
      <c r="BG21" s="595"/>
      <c r="BH21" s="595"/>
      <c r="BI21" s="186"/>
      <c r="BJ21" s="170"/>
      <c r="BK21" s="171"/>
      <c r="BL21" s="595"/>
      <c r="BM21" s="595"/>
      <c r="BN21" s="170"/>
      <c r="BO21" s="170"/>
      <c r="BP21" s="171"/>
      <c r="BQ21" s="595"/>
      <c r="BR21" s="595"/>
      <c r="BS21" s="174"/>
      <c r="BT21" s="170"/>
      <c r="BU21" s="171"/>
      <c r="BV21" s="595"/>
      <c r="BW21" s="595"/>
      <c r="BX21" s="170"/>
      <c r="BY21" s="170"/>
      <c r="BZ21" s="171"/>
      <c r="CA21" s="595"/>
      <c r="CB21" s="595"/>
      <c r="CC21" s="595"/>
      <c r="CE21" s="608">
        <f t="shared" si="4"/>
        <v>149</v>
      </c>
      <c r="CF21" s="608">
        <f t="shared" si="4"/>
        <v>149</v>
      </c>
      <c r="CG21" s="184">
        <f t="shared" si="5"/>
        <v>1</v>
      </c>
      <c r="CH21" s="184">
        <f t="shared" si="6"/>
        <v>1</v>
      </c>
      <c r="CI21" s="184">
        <f t="shared" si="7"/>
        <v>1</v>
      </c>
      <c r="CJ21" s="184">
        <f t="shared" si="8"/>
        <v>1</v>
      </c>
      <c r="CK21" s="608"/>
    </row>
    <row r="22" spans="2:89" s="605" customFormat="1" ht="144" x14ac:dyDescent="0.25">
      <c r="B22" s="594" t="s">
        <v>306</v>
      </c>
      <c r="C22" s="594" t="s">
        <v>1438</v>
      </c>
      <c r="D22" s="595" t="s">
        <v>301</v>
      </c>
      <c r="E22" s="596" t="s">
        <v>1554</v>
      </c>
      <c r="F22" s="597" t="s">
        <v>1555</v>
      </c>
      <c r="G22" s="595" t="s">
        <v>1556</v>
      </c>
      <c r="H22" s="595" t="s">
        <v>1557</v>
      </c>
      <c r="I22" s="595" t="s">
        <v>1558</v>
      </c>
      <c r="J22" s="596" t="s">
        <v>1497</v>
      </c>
      <c r="K22" s="595" t="s">
        <v>1559</v>
      </c>
      <c r="L22" s="595" t="s">
        <v>1560</v>
      </c>
      <c r="M22" s="595" t="s">
        <v>1561</v>
      </c>
      <c r="N22" s="594" t="s">
        <v>1448</v>
      </c>
      <c r="O22" s="595" t="s">
        <v>1562</v>
      </c>
      <c r="P22" s="596" t="s">
        <v>1502</v>
      </c>
      <c r="Q22" s="598" t="s">
        <v>142</v>
      </c>
      <c r="R22" s="183">
        <v>0.96</v>
      </c>
      <c r="S22" s="183" t="s">
        <v>1448</v>
      </c>
      <c r="T22" s="183">
        <v>0.97</v>
      </c>
      <c r="U22" s="170"/>
      <c r="V22" s="170"/>
      <c r="W22" s="171"/>
      <c r="X22" s="613" t="s">
        <v>1563</v>
      </c>
      <c r="Y22" s="172" t="s">
        <v>1564</v>
      </c>
      <c r="Z22" s="199"/>
      <c r="AA22" s="199"/>
      <c r="AB22" s="193"/>
      <c r="AC22" s="613" t="s">
        <v>1565</v>
      </c>
      <c r="AD22" s="172" t="s">
        <v>1564</v>
      </c>
      <c r="AE22" s="170"/>
      <c r="AF22" s="170"/>
      <c r="AG22" s="171"/>
      <c r="AH22" s="173" t="s">
        <v>1566</v>
      </c>
      <c r="AI22" s="173" t="s">
        <v>1567</v>
      </c>
      <c r="AJ22" s="170"/>
      <c r="AK22" s="170"/>
      <c r="AL22" s="171"/>
      <c r="AM22" s="176"/>
      <c r="AN22" s="187"/>
      <c r="AO22" s="174"/>
      <c r="AP22" s="170"/>
      <c r="AQ22" s="171"/>
      <c r="AR22" s="176"/>
      <c r="AS22" s="188"/>
      <c r="AT22" s="170"/>
      <c r="AU22" s="170"/>
      <c r="AV22" s="171"/>
      <c r="AW22" s="181"/>
      <c r="AX22" s="189"/>
      <c r="AY22" s="174"/>
      <c r="AZ22" s="170"/>
      <c r="BA22" s="171"/>
      <c r="BB22" s="614"/>
      <c r="BC22" s="188"/>
      <c r="BD22" s="170"/>
      <c r="BE22" s="170"/>
      <c r="BF22" s="171"/>
      <c r="BG22" s="176"/>
      <c r="BH22" s="188"/>
      <c r="BI22" s="174"/>
      <c r="BJ22" s="170"/>
      <c r="BK22" s="171"/>
      <c r="BL22" s="176"/>
      <c r="BM22" s="188"/>
      <c r="BN22" s="170"/>
      <c r="BO22" s="170"/>
      <c r="BP22" s="171"/>
      <c r="BQ22" s="614"/>
      <c r="BR22" s="188"/>
      <c r="BS22" s="174"/>
      <c r="BT22" s="170"/>
      <c r="BU22" s="171"/>
      <c r="BV22" s="176"/>
      <c r="BW22" s="188"/>
      <c r="BX22" s="170"/>
      <c r="BY22" s="170"/>
      <c r="BZ22" s="171"/>
      <c r="CA22" s="181"/>
      <c r="CB22" s="188"/>
      <c r="CC22" s="190"/>
      <c r="CE22" s="606">
        <f>+AT22+BX22</f>
        <v>0</v>
      </c>
      <c r="CF22" s="606">
        <f>+AU22+BY22</f>
        <v>0</v>
      </c>
      <c r="CG22" s="607" t="e">
        <f t="shared" si="5"/>
        <v>#DIV/0!</v>
      </c>
      <c r="CH22" s="607" t="e">
        <f>+CG22</f>
        <v>#DIV/0!</v>
      </c>
      <c r="CI22" s="607">
        <f t="shared" si="7"/>
        <v>0.97</v>
      </c>
      <c r="CJ22" s="607" t="e">
        <f t="shared" si="8"/>
        <v>#DIV/0!</v>
      </c>
      <c r="CK22" s="608" t="s">
        <v>1568</v>
      </c>
    </row>
    <row r="23" spans="2:89" s="615" customFormat="1" ht="247.5" customHeight="1" x14ac:dyDescent="0.25">
      <c r="B23" s="594" t="s">
        <v>306</v>
      </c>
      <c r="C23" s="594" t="s">
        <v>1438</v>
      </c>
      <c r="D23" s="595" t="s">
        <v>1569</v>
      </c>
      <c r="E23" s="596" t="s">
        <v>1570</v>
      </c>
      <c r="F23" s="597" t="s">
        <v>1555</v>
      </c>
      <c r="G23" s="595" t="s">
        <v>1571</v>
      </c>
      <c r="H23" s="595" t="s">
        <v>1572</v>
      </c>
      <c r="I23" s="595" t="s">
        <v>1573</v>
      </c>
      <c r="J23" s="596" t="s">
        <v>1497</v>
      </c>
      <c r="K23" s="595" t="s">
        <v>1574</v>
      </c>
      <c r="L23" s="595" t="s">
        <v>1575</v>
      </c>
      <c r="M23" s="595" t="s">
        <v>1576</v>
      </c>
      <c r="N23" s="594" t="s">
        <v>1448</v>
      </c>
      <c r="O23" s="595" t="s">
        <v>1577</v>
      </c>
      <c r="P23" s="596" t="s">
        <v>1191</v>
      </c>
      <c r="Q23" s="598" t="s">
        <v>142</v>
      </c>
      <c r="R23" s="183">
        <v>0.98</v>
      </c>
      <c r="S23" s="183" t="s">
        <v>1448</v>
      </c>
      <c r="T23" s="183">
        <v>0.99</v>
      </c>
      <c r="U23" s="170"/>
      <c r="V23" s="170"/>
      <c r="W23" s="171"/>
      <c r="X23" s="173" t="s">
        <v>1578</v>
      </c>
      <c r="Y23" s="172" t="s">
        <v>1579</v>
      </c>
      <c r="Z23" s="201"/>
      <c r="AA23" s="201"/>
      <c r="AB23" s="175"/>
      <c r="AC23" s="173" t="s">
        <v>1580</v>
      </c>
      <c r="AD23" s="172" t="s">
        <v>1579</v>
      </c>
      <c r="AE23" s="170">
        <v>332</v>
      </c>
      <c r="AF23" s="170">
        <v>332</v>
      </c>
      <c r="AG23" s="171">
        <f>AE23/AF23</f>
        <v>1</v>
      </c>
      <c r="AH23" s="173" t="s">
        <v>1581</v>
      </c>
      <c r="AI23" s="173" t="s">
        <v>1582</v>
      </c>
      <c r="AJ23" s="182"/>
      <c r="AK23" s="182"/>
      <c r="AL23" s="183"/>
      <c r="AM23" s="180"/>
      <c r="AN23" s="187"/>
      <c r="AO23" s="186"/>
      <c r="AP23" s="182"/>
      <c r="AQ23" s="183"/>
      <c r="AR23" s="181"/>
      <c r="AS23" s="187"/>
      <c r="AT23" s="170"/>
      <c r="AU23" s="170"/>
      <c r="AV23" s="171"/>
      <c r="AW23" s="176"/>
      <c r="AX23" s="189"/>
      <c r="AY23" s="186"/>
      <c r="AZ23" s="182"/>
      <c r="BA23" s="183"/>
      <c r="BB23" s="181"/>
      <c r="BC23" s="188"/>
      <c r="BD23" s="182"/>
      <c r="BE23" s="182"/>
      <c r="BF23" s="183"/>
      <c r="BG23" s="181"/>
      <c r="BH23" s="188"/>
      <c r="BI23" s="170"/>
      <c r="BJ23" s="170"/>
      <c r="BK23" s="171"/>
      <c r="BL23" s="176"/>
      <c r="BM23" s="188"/>
      <c r="BN23" s="183"/>
      <c r="BO23" s="182"/>
      <c r="BP23" s="183"/>
      <c r="BQ23" s="181"/>
      <c r="BR23" s="188"/>
      <c r="BS23" s="186"/>
      <c r="BT23" s="182"/>
      <c r="BU23" s="183"/>
      <c r="BV23" s="181"/>
      <c r="BW23" s="188"/>
      <c r="BX23" s="170"/>
      <c r="BY23" s="170"/>
      <c r="BZ23" s="171"/>
      <c r="CA23" s="176"/>
      <c r="CB23" s="188"/>
      <c r="CC23" s="190"/>
      <c r="CE23" s="616">
        <f>AE23+AT23+BI23+BX23</f>
        <v>332</v>
      </c>
      <c r="CF23" s="616">
        <f>AF23+AU23+BJ23+BY23</f>
        <v>332</v>
      </c>
      <c r="CG23" s="191">
        <f t="shared" si="5"/>
        <v>1</v>
      </c>
      <c r="CH23" s="191">
        <f>+CG23</f>
        <v>1</v>
      </c>
      <c r="CI23" s="191">
        <f t="shared" si="7"/>
        <v>0.99</v>
      </c>
      <c r="CJ23" s="191">
        <f t="shared" si="8"/>
        <v>1.0101010101010102</v>
      </c>
      <c r="CK23" s="616"/>
    </row>
    <row r="24" spans="2:89" s="605" customFormat="1" ht="247.5" customHeight="1" x14ac:dyDescent="0.25">
      <c r="B24" s="594" t="s">
        <v>306</v>
      </c>
      <c r="C24" s="594" t="s">
        <v>1438</v>
      </c>
      <c r="D24" s="595" t="s">
        <v>1569</v>
      </c>
      <c r="E24" s="596" t="s">
        <v>1583</v>
      </c>
      <c r="F24" s="597" t="s">
        <v>1555</v>
      </c>
      <c r="G24" s="595" t="s">
        <v>1584</v>
      </c>
      <c r="H24" s="595" t="s">
        <v>1585</v>
      </c>
      <c r="I24" s="595" t="s">
        <v>1586</v>
      </c>
      <c r="J24" s="596" t="s">
        <v>1497</v>
      </c>
      <c r="K24" s="595" t="s">
        <v>1587</v>
      </c>
      <c r="L24" s="595" t="s">
        <v>1588</v>
      </c>
      <c r="M24" s="595" t="s">
        <v>1589</v>
      </c>
      <c r="N24" s="594" t="s">
        <v>1448</v>
      </c>
      <c r="O24" s="595" t="s">
        <v>1590</v>
      </c>
      <c r="P24" s="596" t="s">
        <v>1166</v>
      </c>
      <c r="Q24" s="598" t="s">
        <v>142</v>
      </c>
      <c r="R24" s="183">
        <v>0.9</v>
      </c>
      <c r="S24" s="183" t="s">
        <v>1448</v>
      </c>
      <c r="T24" s="183">
        <v>1</v>
      </c>
      <c r="U24" s="170">
        <v>92</v>
      </c>
      <c r="V24" s="170">
        <v>92</v>
      </c>
      <c r="W24" s="171">
        <f>U24/V24</f>
        <v>1</v>
      </c>
      <c r="X24" s="173" t="s">
        <v>1591</v>
      </c>
      <c r="Y24" s="172" t="s">
        <v>1579</v>
      </c>
      <c r="Z24" s="170">
        <v>77</v>
      </c>
      <c r="AA24" s="170">
        <v>77</v>
      </c>
      <c r="AB24" s="171">
        <f>Z24/AA24</f>
        <v>1</v>
      </c>
      <c r="AC24" s="173" t="s">
        <v>1592</v>
      </c>
      <c r="AD24" s="172" t="s">
        <v>1579</v>
      </c>
      <c r="AE24" s="170">
        <v>62</v>
      </c>
      <c r="AF24" s="170">
        <v>62</v>
      </c>
      <c r="AG24" s="171">
        <f>AE24/AF24</f>
        <v>1</v>
      </c>
      <c r="AH24" s="173" t="s">
        <v>1593</v>
      </c>
      <c r="AI24" s="173" t="s">
        <v>1594</v>
      </c>
      <c r="AJ24" s="170"/>
      <c r="AK24" s="170"/>
      <c r="AL24" s="171"/>
      <c r="AM24" s="187"/>
      <c r="AN24" s="187"/>
      <c r="AO24" s="170"/>
      <c r="AP24" s="170"/>
      <c r="AQ24" s="171"/>
      <c r="AR24" s="176"/>
      <c r="AS24" s="188"/>
      <c r="AT24" s="170"/>
      <c r="AU24" s="170"/>
      <c r="AV24" s="171"/>
      <c r="AW24" s="176"/>
      <c r="AX24" s="189"/>
      <c r="AY24" s="170"/>
      <c r="AZ24" s="170"/>
      <c r="BA24" s="171"/>
      <c r="BB24" s="187"/>
      <c r="BC24" s="188"/>
      <c r="BD24" s="170"/>
      <c r="BE24" s="170"/>
      <c r="BF24" s="171"/>
      <c r="BG24" s="181"/>
      <c r="BH24" s="188"/>
      <c r="BI24" s="170"/>
      <c r="BJ24" s="170"/>
      <c r="BK24" s="171"/>
      <c r="BL24" s="176"/>
      <c r="BM24" s="188"/>
      <c r="BN24" s="170"/>
      <c r="BO24" s="170"/>
      <c r="BP24" s="171"/>
      <c r="BQ24" s="187"/>
      <c r="BR24" s="188"/>
      <c r="BS24" s="170"/>
      <c r="BT24" s="170"/>
      <c r="BU24" s="171"/>
      <c r="BV24" s="176"/>
      <c r="BW24" s="188"/>
      <c r="BX24" s="170"/>
      <c r="BY24" s="170"/>
      <c r="BZ24" s="171"/>
      <c r="CA24" s="213"/>
      <c r="CB24" s="188"/>
      <c r="CC24" s="190"/>
      <c r="CE24" s="608">
        <f>U24+Z24+AE24+AJ24+AO24+AT24+AY24+BD24+BI24+BN24+BS24+BX24</f>
        <v>231</v>
      </c>
      <c r="CF24" s="608">
        <f>+V24+AA24+AF24+AK24+AP24+AU24+AZ24+BE24+BJ24+BO24+BT24+BY24</f>
        <v>231</v>
      </c>
      <c r="CG24" s="184">
        <f t="shared" si="5"/>
        <v>1</v>
      </c>
      <c r="CH24" s="184">
        <f>+CG24</f>
        <v>1</v>
      </c>
      <c r="CI24" s="184">
        <f t="shared" si="7"/>
        <v>1</v>
      </c>
      <c r="CJ24" s="184">
        <f t="shared" si="8"/>
        <v>1</v>
      </c>
      <c r="CK24" s="608"/>
    </row>
    <row r="25" spans="2:89" s="593" customFormat="1" ht="192" x14ac:dyDescent="0.25">
      <c r="B25" s="594" t="s">
        <v>1595</v>
      </c>
      <c r="C25" s="594" t="s">
        <v>1438</v>
      </c>
      <c r="D25" s="595" t="s">
        <v>131</v>
      </c>
      <c r="E25" s="596" t="s">
        <v>1596</v>
      </c>
      <c r="F25" s="597" t="s">
        <v>1493</v>
      </c>
      <c r="G25" s="595" t="s">
        <v>1597</v>
      </c>
      <c r="H25" s="595" t="s">
        <v>1598</v>
      </c>
      <c r="I25" s="595" t="s">
        <v>1599</v>
      </c>
      <c r="J25" s="596" t="s">
        <v>1444</v>
      </c>
      <c r="K25" s="595" t="s">
        <v>1600</v>
      </c>
      <c r="L25" s="595" t="s">
        <v>1601</v>
      </c>
      <c r="M25" s="595" t="s">
        <v>1602</v>
      </c>
      <c r="N25" s="594" t="s">
        <v>1448</v>
      </c>
      <c r="O25" s="595" t="s">
        <v>1603</v>
      </c>
      <c r="P25" s="596" t="s">
        <v>1173</v>
      </c>
      <c r="Q25" s="598" t="s">
        <v>142</v>
      </c>
      <c r="R25" s="183">
        <v>1</v>
      </c>
      <c r="S25" s="183" t="s">
        <v>1448</v>
      </c>
      <c r="T25" s="183">
        <v>1</v>
      </c>
      <c r="U25" s="170"/>
      <c r="V25" s="170"/>
      <c r="W25" s="171"/>
      <c r="X25" s="193" t="s">
        <v>1604</v>
      </c>
      <c r="Y25" s="175" t="s">
        <v>1605</v>
      </c>
      <c r="Z25" s="170"/>
      <c r="AA25" s="170"/>
      <c r="AB25" s="171"/>
      <c r="AC25" s="193" t="s">
        <v>1606</v>
      </c>
      <c r="AD25" s="175" t="s">
        <v>1605</v>
      </c>
      <c r="AE25" s="174"/>
      <c r="AF25" s="170"/>
      <c r="AG25" s="171"/>
      <c r="AH25" s="193" t="s">
        <v>1607</v>
      </c>
      <c r="AI25" s="175" t="s">
        <v>1608</v>
      </c>
      <c r="AJ25" s="170"/>
      <c r="AK25" s="170"/>
      <c r="AL25" s="171"/>
      <c r="AM25" s="193"/>
      <c r="AN25" s="175"/>
      <c r="AO25" s="174"/>
      <c r="AP25" s="170"/>
      <c r="AQ25" s="171"/>
      <c r="AR25" s="193"/>
      <c r="AS25" s="175"/>
      <c r="AT25" s="170"/>
      <c r="AU25" s="170"/>
      <c r="AV25" s="171"/>
      <c r="AW25" s="193"/>
      <c r="AX25" s="175"/>
      <c r="AY25" s="174"/>
      <c r="AZ25" s="170"/>
      <c r="BA25" s="171"/>
      <c r="BB25" s="193"/>
      <c r="BC25" s="175"/>
      <c r="BD25" s="170"/>
      <c r="BE25" s="170"/>
      <c r="BF25" s="171"/>
      <c r="BG25" s="193"/>
      <c r="BH25" s="175"/>
      <c r="BI25" s="174"/>
      <c r="BJ25" s="170"/>
      <c r="BK25" s="171"/>
      <c r="BL25" s="193"/>
      <c r="BM25" s="175"/>
      <c r="BN25" s="170"/>
      <c r="BO25" s="170"/>
      <c r="BP25" s="171"/>
      <c r="BQ25" s="193"/>
      <c r="BR25" s="175"/>
      <c r="BS25" s="174"/>
      <c r="BT25" s="170"/>
      <c r="BU25" s="171"/>
      <c r="BV25" s="193"/>
      <c r="BW25" s="193"/>
      <c r="BX25" s="170"/>
      <c r="BY25" s="170"/>
      <c r="BZ25" s="171"/>
      <c r="CA25" s="193"/>
      <c r="CB25" s="175"/>
      <c r="CC25" s="193"/>
      <c r="CE25" s="617">
        <f t="shared" ref="CE25:CF25" si="9">+U25+Z25+AE25+AJ25+AO25+AT25+AY25+BD25+BI25+BN25+BS25+BX25</f>
        <v>0</v>
      </c>
      <c r="CF25" s="617">
        <f t="shared" si="9"/>
        <v>0</v>
      </c>
      <c r="CG25" s="194" t="e">
        <f t="shared" si="5"/>
        <v>#DIV/0!</v>
      </c>
      <c r="CH25" s="194" t="e">
        <f>+CG25</f>
        <v>#DIV/0!</v>
      </c>
      <c r="CI25" s="194">
        <f t="shared" si="7"/>
        <v>1</v>
      </c>
      <c r="CJ25" s="194" t="e">
        <f t="shared" si="8"/>
        <v>#DIV/0!</v>
      </c>
      <c r="CK25" s="601" t="s">
        <v>1609</v>
      </c>
    </row>
    <row r="26" spans="2:89" s="593" customFormat="1" ht="250.5" customHeight="1" x14ac:dyDescent="0.25">
      <c r="B26" s="594" t="s">
        <v>501</v>
      </c>
      <c r="C26" s="594" t="s">
        <v>1438</v>
      </c>
      <c r="D26" s="595" t="s">
        <v>131</v>
      </c>
      <c r="E26" s="618" t="s">
        <v>1610</v>
      </c>
      <c r="F26" s="619" t="s">
        <v>1493</v>
      </c>
      <c r="G26" s="620" t="s">
        <v>1611</v>
      </c>
      <c r="H26" s="621" t="s">
        <v>1612</v>
      </c>
      <c r="I26" s="621" t="s">
        <v>1613</v>
      </c>
      <c r="J26" s="622" t="s">
        <v>1497</v>
      </c>
      <c r="K26" s="621" t="s">
        <v>1614</v>
      </c>
      <c r="L26" s="621" t="s">
        <v>1615</v>
      </c>
      <c r="M26" s="621" t="s">
        <v>1616</v>
      </c>
      <c r="N26" s="623" t="s">
        <v>1448</v>
      </c>
      <c r="O26" s="621" t="s">
        <v>1617</v>
      </c>
      <c r="P26" s="622" t="s">
        <v>1166</v>
      </c>
      <c r="Q26" s="624" t="s">
        <v>142</v>
      </c>
      <c r="R26" s="625">
        <v>0.8</v>
      </c>
      <c r="S26" s="623" t="s">
        <v>1448</v>
      </c>
      <c r="T26" s="169">
        <v>0.85</v>
      </c>
      <c r="U26" s="599">
        <v>125</v>
      </c>
      <c r="V26" s="626">
        <v>484</v>
      </c>
      <c r="W26" s="627">
        <f>U26/V26</f>
        <v>0.25826446280991733</v>
      </c>
      <c r="X26" s="172" t="s">
        <v>1618</v>
      </c>
      <c r="Y26" s="172" t="s">
        <v>1619</v>
      </c>
      <c r="Z26" s="599">
        <v>17</v>
      </c>
      <c r="AA26" s="626">
        <v>38</v>
      </c>
      <c r="AB26" s="627">
        <f>Z26/AA26</f>
        <v>0.44736842105263158</v>
      </c>
      <c r="AC26" s="628" t="s">
        <v>1620</v>
      </c>
      <c r="AD26" s="172" t="s">
        <v>1621</v>
      </c>
      <c r="AE26" s="170">
        <v>11</v>
      </c>
      <c r="AF26" s="170">
        <v>29</v>
      </c>
      <c r="AG26" s="219">
        <f>AE26/AF26</f>
        <v>0.37931034482758619</v>
      </c>
      <c r="AH26" s="172" t="s">
        <v>1622</v>
      </c>
      <c r="AI26" s="172" t="s">
        <v>1623</v>
      </c>
      <c r="AJ26" s="170"/>
      <c r="AK26" s="170"/>
      <c r="AL26" s="171"/>
      <c r="AM26" s="172"/>
      <c r="AN26" s="195"/>
      <c r="AO26" s="170"/>
      <c r="AP26" s="170"/>
      <c r="AQ26" s="171"/>
      <c r="AR26" s="172"/>
      <c r="AS26" s="195"/>
      <c r="AT26" s="170"/>
      <c r="AU26" s="170"/>
      <c r="AV26" s="171"/>
      <c r="AW26" s="172"/>
      <c r="AX26" s="195"/>
      <c r="AY26" s="170"/>
      <c r="AZ26" s="170"/>
      <c r="BA26" s="171"/>
      <c r="BB26" s="629"/>
      <c r="BC26" s="195"/>
      <c r="BD26" s="170"/>
      <c r="BE26" s="170"/>
      <c r="BF26" s="171"/>
      <c r="BG26" s="176"/>
      <c r="BH26" s="176"/>
      <c r="BI26" s="174"/>
      <c r="BJ26" s="170"/>
      <c r="BK26" s="171"/>
      <c r="BL26" s="187"/>
      <c r="BM26" s="195"/>
      <c r="BN26" s="170"/>
      <c r="BO26" s="170"/>
      <c r="BP26" s="171"/>
      <c r="BQ26" s="171"/>
      <c r="BR26" s="176"/>
      <c r="BS26" s="174"/>
      <c r="BT26" s="170"/>
      <c r="BU26" s="171"/>
      <c r="BV26" s="171"/>
      <c r="BW26" s="176"/>
      <c r="BX26" s="170"/>
      <c r="BY26" s="170"/>
      <c r="BZ26" s="171"/>
      <c r="CA26" s="171"/>
      <c r="CB26" s="176"/>
      <c r="CC26" s="177"/>
      <c r="CE26" s="601">
        <f>(+U26+Z26+AE26+AJ26+AO26+AT26+AY26+BD26+BI26+BN26+BS26+BX26)</f>
        <v>153</v>
      </c>
      <c r="CF26" s="601">
        <f>(+V26+AA26+AF26+AK26+AP26+AU26+AZ26+BE26+BJ26+BO26+BT26+BY26)</f>
        <v>551</v>
      </c>
      <c r="CG26" s="178">
        <f t="shared" si="5"/>
        <v>0.27767695099818512</v>
      </c>
      <c r="CH26" s="178">
        <f>CG26</f>
        <v>0.27767695099818512</v>
      </c>
      <c r="CI26" s="178">
        <f t="shared" si="7"/>
        <v>0.85</v>
      </c>
      <c r="CJ26" s="178">
        <f t="shared" si="8"/>
        <v>0.32667876588021783</v>
      </c>
      <c r="CK26" s="601"/>
    </row>
    <row r="27" spans="2:89" s="593" customFormat="1" ht="250.5" customHeight="1" x14ac:dyDescent="0.25">
      <c r="B27" s="594" t="s">
        <v>501</v>
      </c>
      <c r="C27" s="594" t="s">
        <v>1438</v>
      </c>
      <c r="D27" s="595" t="s">
        <v>131</v>
      </c>
      <c r="E27" s="618" t="s">
        <v>1624</v>
      </c>
      <c r="F27" s="619" t="s">
        <v>1625</v>
      </c>
      <c r="G27" s="620" t="s">
        <v>1626</v>
      </c>
      <c r="H27" s="621" t="s">
        <v>1627</v>
      </c>
      <c r="I27" s="621" t="s">
        <v>1628</v>
      </c>
      <c r="J27" s="622" t="s">
        <v>1497</v>
      </c>
      <c r="K27" s="621" t="s">
        <v>1629</v>
      </c>
      <c r="L27" s="621" t="s">
        <v>1630</v>
      </c>
      <c r="M27" s="621" t="s">
        <v>1631</v>
      </c>
      <c r="N27" s="623" t="s">
        <v>1448</v>
      </c>
      <c r="O27" s="621" t="s">
        <v>1632</v>
      </c>
      <c r="P27" s="622" t="s">
        <v>1166</v>
      </c>
      <c r="Q27" s="624" t="s">
        <v>142</v>
      </c>
      <c r="R27" s="625">
        <v>0.95</v>
      </c>
      <c r="S27" s="623" t="s">
        <v>1448</v>
      </c>
      <c r="T27" s="169">
        <v>0.95</v>
      </c>
      <c r="U27" s="599">
        <v>42</v>
      </c>
      <c r="V27" s="626">
        <v>180</v>
      </c>
      <c r="W27" s="630">
        <f>U27/V27</f>
        <v>0.23333333333333334</v>
      </c>
      <c r="X27" s="172" t="s">
        <v>1633</v>
      </c>
      <c r="Y27" s="172" t="s">
        <v>1619</v>
      </c>
      <c r="Z27" s="599">
        <v>187</v>
      </c>
      <c r="AA27" s="626">
        <v>53</v>
      </c>
      <c r="AB27" s="630">
        <f>Z27/AA27</f>
        <v>3.5283018867924527</v>
      </c>
      <c r="AC27" s="628" t="s">
        <v>1634</v>
      </c>
      <c r="AD27" s="172" t="s">
        <v>1635</v>
      </c>
      <c r="AE27" s="170">
        <v>18</v>
      </c>
      <c r="AF27" s="170">
        <v>20</v>
      </c>
      <c r="AG27" s="630">
        <f>+AE27/AF27</f>
        <v>0.9</v>
      </c>
      <c r="AH27" s="172" t="s">
        <v>1636</v>
      </c>
      <c r="AI27" s="172" t="s">
        <v>1637</v>
      </c>
      <c r="AJ27" s="170"/>
      <c r="AK27" s="170"/>
      <c r="AL27" s="171"/>
      <c r="AM27" s="172"/>
      <c r="AN27" s="195"/>
      <c r="AO27" s="182"/>
      <c r="AP27" s="182"/>
      <c r="AQ27" s="196"/>
      <c r="AR27" s="172"/>
      <c r="AS27" s="187"/>
      <c r="AT27" s="170"/>
      <c r="AU27" s="170"/>
      <c r="AV27" s="171"/>
      <c r="AW27" s="172"/>
      <c r="AX27" s="187"/>
      <c r="AY27" s="170"/>
      <c r="AZ27" s="170"/>
      <c r="BA27" s="171"/>
      <c r="BB27" s="172"/>
      <c r="BC27" s="187"/>
      <c r="BD27" s="170"/>
      <c r="BE27" s="170"/>
      <c r="BF27" s="171"/>
      <c r="BG27" s="176"/>
      <c r="BH27" s="176"/>
      <c r="BI27" s="174"/>
      <c r="BJ27" s="170"/>
      <c r="BK27" s="171"/>
      <c r="BL27" s="187"/>
      <c r="BM27" s="195"/>
      <c r="BN27" s="170"/>
      <c r="BO27" s="170"/>
      <c r="BP27" s="171"/>
      <c r="BQ27" s="171"/>
      <c r="BR27" s="176"/>
      <c r="BS27" s="174"/>
      <c r="BT27" s="170"/>
      <c r="BU27" s="171"/>
      <c r="BV27" s="171"/>
      <c r="BW27" s="176"/>
      <c r="BX27" s="170"/>
      <c r="BY27" s="170"/>
      <c r="BZ27" s="171"/>
      <c r="CA27" s="171"/>
      <c r="CB27" s="176"/>
      <c r="CC27" s="177"/>
      <c r="CE27" s="197">
        <f>(+U27+Z27+AE27+AJ27+AO27+AT27+AY27+BD27+BI27+BN27+BS27+BX27)</f>
        <v>247</v>
      </c>
      <c r="CF27" s="197">
        <f>(+V27+AA27+AF27+AK27+AP27+AU27+AZ27+BE27+BJ27+BO27+BT27+BY27)</f>
        <v>253</v>
      </c>
      <c r="CG27" s="178">
        <f t="shared" si="5"/>
        <v>0.97628458498023718</v>
      </c>
      <c r="CH27" s="178">
        <f>CG27</f>
        <v>0.97628458498023718</v>
      </c>
      <c r="CI27" s="178">
        <f t="shared" si="7"/>
        <v>0.95</v>
      </c>
      <c r="CJ27" s="178">
        <f t="shared" si="8"/>
        <v>1.0276679841897234</v>
      </c>
      <c r="CK27" s="601"/>
    </row>
    <row r="28" spans="2:89" s="593" customFormat="1" ht="250.5" customHeight="1" x14ac:dyDescent="0.25">
      <c r="B28" s="623" t="s">
        <v>501</v>
      </c>
      <c r="C28" s="623" t="s">
        <v>1438</v>
      </c>
      <c r="D28" s="621" t="s">
        <v>131</v>
      </c>
      <c r="E28" s="618" t="s">
        <v>1638</v>
      </c>
      <c r="F28" s="619" t="s">
        <v>1625</v>
      </c>
      <c r="G28" s="620" t="s">
        <v>1639</v>
      </c>
      <c r="H28" s="621" t="s">
        <v>1640</v>
      </c>
      <c r="I28" s="621" t="s">
        <v>1641</v>
      </c>
      <c r="J28" s="622" t="s">
        <v>1497</v>
      </c>
      <c r="K28" s="621" t="s">
        <v>1642</v>
      </c>
      <c r="L28" s="621" t="s">
        <v>1643</v>
      </c>
      <c r="M28" s="621" t="s">
        <v>1644</v>
      </c>
      <c r="N28" s="623" t="s">
        <v>1448</v>
      </c>
      <c r="O28" s="621" t="s">
        <v>1645</v>
      </c>
      <c r="P28" s="622" t="s">
        <v>1166</v>
      </c>
      <c r="Q28" s="624" t="s">
        <v>142</v>
      </c>
      <c r="R28" s="625">
        <v>0.7</v>
      </c>
      <c r="S28" s="623" t="s">
        <v>1448</v>
      </c>
      <c r="T28" s="169">
        <v>0.8</v>
      </c>
      <c r="U28" s="599">
        <v>421</v>
      </c>
      <c r="V28" s="626">
        <v>3048</v>
      </c>
      <c r="W28" s="630">
        <v>0.14000000000000001</v>
      </c>
      <c r="X28" s="172" t="s">
        <v>1646</v>
      </c>
      <c r="Y28" s="172" t="s">
        <v>1647</v>
      </c>
      <c r="Z28" s="599">
        <v>4218</v>
      </c>
      <c r="AA28" s="626">
        <v>3098</v>
      </c>
      <c r="AB28" s="630">
        <v>1.36</v>
      </c>
      <c r="AC28" s="172" t="s">
        <v>1648</v>
      </c>
      <c r="AD28" s="172" t="s">
        <v>1635</v>
      </c>
      <c r="AE28" s="170">
        <v>2104</v>
      </c>
      <c r="AF28" s="170">
        <v>956</v>
      </c>
      <c r="AG28" s="630">
        <f>+AE28/AF28</f>
        <v>2.2008368200836821</v>
      </c>
      <c r="AH28" s="631" t="s">
        <v>1649</v>
      </c>
      <c r="AI28" s="195" t="s">
        <v>1650</v>
      </c>
      <c r="AJ28" s="170"/>
      <c r="AK28" s="170"/>
      <c r="AL28" s="171"/>
      <c r="AM28" s="172"/>
      <c r="AN28" s="195"/>
      <c r="AO28" s="170"/>
      <c r="AP28" s="170"/>
      <c r="AQ28" s="171"/>
      <c r="AR28" s="172"/>
      <c r="AS28" s="195"/>
      <c r="AT28" s="170"/>
      <c r="AU28" s="170"/>
      <c r="AV28" s="171"/>
      <c r="AW28" s="193"/>
      <c r="AX28" s="195"/>
      <c r="AY28" s="170"/>
      <c r="AZ28" s="170"/>
      <c r="BA28" s="171"/>
      <c r="BB28" s="193"/>
      <c r="BC28" s="195"/>
      <c r="BD28" s="170"/>
      <c r="BE28" s="170"/>
      <c r="BF28" s="171"/>
      <c r="BG28" s="176"/>
      <c r="BH28" s="176"/>
      <c r="BI28" s="174"/>
      <c r="BJ28" s="170"/>
      <c r="BK28" s="171"/>
      <c r="BL28" s="187"/>
      <c r="BM28" s="195"/>
      <c r="BN28" s="170"/>
      <c r="BO28" s="170"/>
      <c r="BP28" s="171"/>
      <c r="BQ28" s="171"/>
      <c r="BR28" s="176"/>
      <c r="BS28" s="174"/>
      <c r="BT28" s="170"/>
      <c r="BU28" s="171"/>
      <c r="BV28" s="171"/>
      <c r="BW28" s="176"/>
      <c r="BX28" s="170"/>
      <c r="BY28" s="170"/>
      <c r="BZ28" s="171"/>
      <c r="CA28" s="171"/>
      <c r="CB28" s="176"/>
      <c r="CC28" s="177"/>
      <c r="CE28" s="632">
        <f>+U28+Z28+AE28+AJ28+AO28+AT28+AY28+BD28+BI28+BN28+BS28+BX28</f>
        <v>6743</v>
      </c>
      <c r="CF28" s="197">
        <f>+V28+AA28+AF28+AK28+AP28+AU28+AZ28+BE28+BJ28+BO28+BT28+BY28</f>
        <v>7102</v>
      </c>
      <c r="CG28" s="178">
        <f t="shared" si="5"/>
        <v>0.94945085891298231</v>
      </c>
      <c r="CH28" s="178">
        <f>CG28</f>
        <v>0.94945085891298231</v>
      </c>
      <c r="CI28" s="178">
        <f t="shared" si="7"/>
        <v>0.8</v>
      </c>
      <c r="CJ28" s="178">
        <f t="shared" si="8"/>
        <v>1.1868135736412277</v>
      </c>
      <c r="CK28" s="601"/>
    </row>
    <row r="29" spans="2:89" s="593" customFormat="1" ht="249.75" customHeight="1" x14ac:dyDescent="0.25">
      <c r="B29" s="623" t="s">
        <v>501</v>
      </c>
      <c r="C29" s="623" t="s">
        <v>1438</v>
      </c>
      <c r="D29" s="621" t="s">
        <v>131</v>
      </c>
      <c r="E29" s="618" t="s">
        <v>1651</v>
      </c>
      <c r="F29" s="619" t="s">
        <v>1625</v>
      </c>
      <c r="G29" s="620" t="s">
        <v>1652</v>
      </c>
      <c r="H29" s="621" t="s">
        <v>1653</v>
      </c>
      <c r="I29" s="621" t="s">
        <v>1654</v>
      </c>
      <c r="J29" s="622" t="s">
        <v>1497</v>
      </c>
      <c r="K29" s="621" t="s">
        <v>1655</v>
      </c>
      <c r="L29" s="621" t="s">
        <v>1656</v>
      </c>
      <c r="M29" s="621" t="s">
        <v>1657</v>
      </c>
      <c r="N29" s="623" t="s">
        <v>1448</v>
      </c>
      <c r="O29" s="621" t="s">
        <v>1658</v>
      </c>
      <c r="P29" s="622" t="s">
        <v>1191</v>
      </c>
      <c r="Q29" s="624" t="s">
        <v>142</v>
      </c>
      <c r="R29" s="625">
        <v>0.79</v>
      </c>
      <c r="S29" s="623" t="s">
        <v>1448</v>
      </c>
      <c r="T29" s="169">
        <v>0.8</v>
      </c>
      <c r="U29" s="633"/>
      <c r="V29" s="634"/>
      <c r="W29" s="635"/>
      <c r="X29" s="172" t="s">
        <v>1659</v>
      </c>
      <c r="Y29" s="172" t="s">
        <v>1660</v>
      </c>
      <c r="Z29" s="172"/>
      <c r="AA29" s="172"/>
      <c r="AB29" s="172"/>
      <c r="AC29" s="172" t="s">
        <v>1661</v>
      </c>
      <c r="AD29" s="172" t="s">
        <v>1660</v>
      </c>
      <c r="AE29" s="170">
        <v>5</v>
      </c>
      <c r="AF29" s="170">
        <v>19</v>
      </c>
      <c r="AG29" s="171">
        <f>AE29/AF29</f>
        <v>0.26315789473684209</v>
      </c>
      <c r="AH29" s="172" t="s">
        <v>1662</v>
      </c>
      <c r="AI29" s="172" t="s">
        <v>1663</v>
      </c>
      <c r="AJ29" s="170"/>
      <c r="AK29" s="170"/>
      <c r="AL29" s="171"/>
      <c r="AM29" s="172"/>
      <c r="AN29" s="195"/>
      <c r="AO29" s="170"/>
      <c r="AP29" s="170"/>
      <c r="AQ29" s="171"/>
      <c r="AR29" s="172"/>
      <c r="AS29" s="195"/>
      <c r="AT29" s="170"/>
      <c r="AU29" s="170"/>
      <c r="AV29" s="171"/>
      <c r="AW29" s="172"/>
      <c r="AX29" s="195"/>
      <c r="AY29" s="170"/>
      <c r="AZ29" s="170"/>
      <c r="BA29" s="171"/>
      <c r="BB29" s="172"/>
      <c r="BC29" s="195"/>
      <c r="BD29" s="170"/>
      <c r="BE29" s="170"/>
      <c r="BF29" s="171"/>
      <c r="BG29" s="176"/>
      <c r="BH29" s="176"/>
      <c r="BI29" s="174"/>
      <c r="BJ29" s="170"/>
      <c r="BK29" s="171"/>
      <c r="BL29" s="187"/>
      <c r="BM29" s="195"/>
      <c r="BN29" s="170"/>
      <c r="BO29" s="170"/>
      <c r="BP29" s="171"/>
      <c r="BQ29" s="171"/>
      <c r="BR29" s="176"/>
      <c r="BS29" s="174"/>
      <c r="BT29" s="170"/>
      <c r="BU29" s="171"/>
      <c r="BV29" s="171"/>
      <c r="BW29" s="176"/>
      <c r="BX29" s="170"/>
      <c r="BY29" s="170"/>
      <c r="BZ29" s="171"/>
      <c r="CA29" s="171"/>
      <c r="CB29" s="176"/>
      <c r="CC29" s="177"/>
      <c r="CE29" s="197">
        <f>(+U29+Z29+AE29+AJ29+AO29+AT29+AY29+BD29+BI29+BN29+BS29+BX29)</f>
        <v>5</v>
      </c>
      <c r="CF29" s="197">
        <f>(+V29+AA29+AF29+AK29+AP29+AU29+AZ29+BE29+BJ29+BO29+BT29+BY29)</f>
        <v>19</v>
      </c>
      <c r="CG29" s="178">
        <f>+CE29/CF29</f>
        <v>0.26315789473684209</v>
      </c>
      <c r="CH29" s="178">
        <f>CG29</f>
        <v>0.26315789473684209</v>
      </c>
      <c r="CI29" s="178">
        <f>+T29</f>
        <v>0.8</v>
      </c>
      <c r="CJ29" s="178">
        <f>+CH29/CI29</f>
        <v>0.3289473684210526</v>
      </c>
      <c r="CK29" s="601"/>
    </row>
    <row r="30" spans="2:89" s="593" customFormat="1" ht="249.75" customHeight="1" x14ac:dyDescent="0.25">
      <c r="B30" s="623" t="s">
        <v>501</v>
      </c>
      <c r="C30" s="623" t="s">
        <v>1438</v>
      </c>
      <c r="D30" s="621" t="s">
        <v>131</v>
      </c>
      <c r="E30" s="618" t="s">
        <v>1664</v>
      </c>
      <c r="F30" s="619" t="s">
        <v>1625</v>
      </c>
      <c r="G30" s="620" t="s">
        <v>1665</v>
      </c>
      <c r="H30" s="621" t="s">
        <v>1666</v>
      </c>
      <c r="I30" s="621" t="s">
        <v>1628</v>
      </c>
      <c r="J30" s="622" t="s">
        <v>1497</v>
      </c>
      <c r="K30" s="621" t="s">
        <v>1667</v>
      </c>
      <c r="L30" s="621" t="s">
        <v>1668</v>
      </c>
      <c r="M30" s="621" t="s">
        <v>1669</v>
      </c>
      <c r="N30" s="623" t="s">
        <v>1448</v>
      </c>
      <c r="O30" s="621" t="s">
        <v>1670</v>
      </c>
      <c r="P30" s="622" t="s">
        <v>1191</v>
      </c>
      <c r="Q30" s="624" t="s">
        <v>142</v>
      </c>
      <c r="R30" s="625" t="s">
        <v>1671</v>
      </c>
      <c r="S30" s="623" t="s">
        <v>1448</v>
      </c>
      <c r="T30" s="169">
        <v>0.9</v>
      </c>
      <c r="U30" s="633"/>
      <c r="V30" s="634"/>
      <c r="W30" s="635"/>
      <c r="X30" s="172" t="s">
        <v>1672</v>
      </c>
      <c r="Y30" s="172" t="s">
        <v>1660</v>
      </c>
      <c r="Z30" s="172"/>
      <c r="AA30" s="172"/>
      <c r="AB30" s="172"/>
      <c r="AC30" s="172" t="s">
        <v>1673</v>
      </c>
      <c r="AD30" s="172" t="s">
        <v>1660</v>
      </c>
      <c r="AE30" s="170">
        <v>80</v>
      </c>
      <c r="AF30" s="170">
        <v>86</v>
      </c>
      <c r="AG30" s="171">
        <f>+AE30/AF30</f>
        <v>0.93023255813953487</v>
      </c>
      <c r="AH30" s="172" t="s">
        <v>1674</v>
      </c>
      <c r="AI30" s="172" t="s">
        <v>1637</v>
      </c>
      <c r="AJ30" s="170"/>
      <c r="AK30" s="170"/>
      <c r="AL30" s="171"/>
      <c r="AM30" s="172"/>
      <c r="AN30" s="195"/>
      <c r="AO30" s="170"/>
      <c r="AP30" s="170"/>
      <c r="AQ30" s="171"/>
      <c r="AR30" s="172"/>
      <c r="AS30" s="195"/>
      <c r="AT30" s="170"/>
      <c r="AU30" s="170"/>
      <c r="AV30" s="171"/>
      <c r="AW30" s="193"/>
      <c r="AX30" s="195"/>
      <c r="AY30" s="170"/>
      <c r="AZ30" s="170"/>
      <c r="BA30" s="171"/>
      <c r="BB30" s="172"/>
      <c r="BC30" s="195"/>
      <c r="BD30" s="170"/>
      <c r="BE30" s="170"/>
      <c r="BF30" s="171"/>
      <c r="BG30" s="176"/>
      <c r="BH30" s="176"/>
      <c r="BI30" s="174"/>
      <c r="BJ30" s="170"/>
      <c r="BK30" s="171"/>
      <c r="BL30" s="187"/>
      <c r="BM30" s="195"/>
      <c r="BN30" s="170"/>
      <c r="BO30" s="170"/>
      <c r="BP30" s="171"/>
      <c r="BQ30" s="171"/>
      <c r="BR30" s="176"/>
      <c r="BS30" s="174"/>
      <c r="BT30" s="170"/>
      <c r="BU30" s="171"/>
      <c r="BV30" s="171"/>
      <c r="BW30" s="176"/>
      <c r="BX30" s="170"/>
      <c r="BY30" s="170"/>
      <c r="BZ30" s="171"/>
      <c r="CA30" s="171"/>
      <c r="CB30" s="176"/>
      <c r="CC30" s="177"/>
      <c r="CE30" s="197">
        <f t="shared" ref="CE30:CF31" si="10">(+U30+Z30+AE30+AJ30+AO30+AT30+AY30+BD30+BI30+BN30+BS30+BX30)</f>
        <v>80</v>
      </c>
      <c r="CF30" s="197">
        <f t="shared" si="10"/>
        <v>86</v>
      </c>
      <c r="CG30" s="178">
        <f t="shared" si="5"/>
        <v>0.93023255813953487</v>
      </c>
      <c r="CH30" s="178">
        <f t="shared" ref="CH30:CH31" si="11">CG30</f>
        <v>0.93023255813953487</v>
      </c>
      <c r="CI30" s="178">
        <f t="shared" si="7"/>
        <v>0.9</v>
      </c>
      <c r="CJ30" s="178">
        <f t="shared" si="8"/>
        <v>1.0335917312661498</v>
      </c>
      <c r="CK30" s="601"/>
    </row>
    <row r="31" spans="2:89" s="593" customFormat="1" ht="249.75" customHeight="1" x14ac:dyDescent="0.25">
      <c r="B31" s="623" t="s">
        <v>501</v>
      </c>
      <c r="C31" s="623" t="s">
        <v>1438</v>
      </c>
      <c r="D31" s="621" t="s">
        <v>131</v>
      </c>
      <c r="E31" s="618" t="s">
        <v>1675</v>
      </c>
      <c r="F31" s="619" t="s">
        <v>1625</v>
      </c>
      <c r="G31" s="620" t="s">
        <v>1676</v>
      </c>
      <c r="H31" s="621" t="s">
        <v>1677</v>
      </c>
      <c r="I31" s="621" t="s">
        <v>1628</v>
      </c>
      <c r="J31" s="622" t="s">
        <v>1497</v>
      </c>
      <c r="K31" s="621" t="s">
        <v>1678</v>
      </c>
      <c r="L31" s="621" t="s">
        <v>1679</v>
      </c>
      <c r="M31" s="621" t="s">
        <v>1680</v>
      </c>
      <c r="N31" s="623" t="s">
        <v>1448</v>
      </c>
      <c r="O31" s="621" t="s">
        <v>1679</v>
      </c>
      <c r="P31" s="622" t="s">
        <v>1191</v>
      </c>
      <c r="Q31" s="624" t="s">
        <v>142</v>
      </c>
      <c r="R31" s="625" t="s">
        <v>1671</v>
      </c>
      <c r="S31" s="623" t="s">
        <v>1448</v>
      </c>
      <c r="T31" s="169">
        <v>0.8</v>
      </c>
      <c r="U31" s="636"/>
      <c r="V31" s="637"/>
      <c r="W31" s="638"/>
      <c r="X31" s="172" t="s">
        <v>1681</v>
      </c>
      <c r="Y31" s="172" t="s">
        <v>1660</v>
      </c>
      <c r="Z31" s="172"/>
      <c r="AA31" s="172"/>
      <c r="AB31" s="172"/>
      <c r="AC31" s="172" t="s">
        <v>1682</v>
      </c>
      <c r="AD31" s="172" t="s">
        <v>1660</v>
      </c>
      <c r="AE31" s="170">
        <v>5</v>
      </c>
      <c r="AF31" s="170">
        <v>7</v>
      </c>
      <c r="AG31" s="171">
        <f>+AE31/AF31</f>
        <v>0.7142857142857143</v>
      </c>
      <c r="AH31" s="172" t="s">
        <v>1683</v>
      </c>
      <c r="AI31" s="172" t="s">
        <v>1684</v>
      </c>
      <c r="AJ31" s="170"/>
      <c r="AK31" s="170"/>
      <c r="AL31" s="171"/>
      <c r="AM31" s="172"/>
      <c r="AN31" s="195"/>
      <c r="AO31" s="170"/>
      <c r="AP31" s="170"/>
      <c r="AQ31" s="171"/>
      <c r="AR31" s="172"/>
      <c r="AS31" s="195"/>
      <c r="AT31" s="170"/>
      <c r="AU31" s="170"/>
      <c r="AV31" s="171"/>
      <c r="AW31" s="193"/>
      <c r="AX31" s="195"/>
      <c r="AY31" s="170"/>
      <c r="AZ31" s="170"/>
      <c r="BA31" s="171"/>
      <c r="BB31" s="172"/>
      <c r="BC31" s="195"/>
      <c r="BD31" s="170"/>
      <c r="BE31" s="170"/>
      <c r="BF31" s="171"/>
      <c r="BG31" s="176"/>
      <c r="BH31" s="176"/>
      <c r="BI31" s="174"/>
      <c r="BJ31" s="170"/>
      <c r="BK31" s="171"/>
      <c r="BL31" s="187"/>
      <c r="BM31" s="195"/>
      <c r="BN31" s="170"/>
      <c r="BO31" s="170"/>
      <c r="BP31" s="171"/>
      <c r="BQ31" s="171"/>
      <c r="BR31" s="176"/>
      <c r="BS31" s="174"/>
      <c r="BT31" s="170"/>
      <c r="BU31" s="171"/>
      <c r="BV31" s="171"/>
      <c r="BW31" s="176"/>
      <c r="BX31" s="170"/>
      <c r="BY31" s="170"/>
      <c r="BZ31" s="171"/>
      <c r="CA31" s="171"/>
      <c r="CB31" s="176"/>
      <c r="CC31" s="177"/>
      <c r="CE31" s="197">
        <f t="shared" si="10"/>
        <v>5</v>
      </c>
      <c r="CF31" s="197">
        <f t="shared" si="10"/>
        <v>7</v>
      </c>
      <c r="CG31" s="178">
        <f t="shared" si="5"/>
        <v>0.7142857142857143</v>
      </c>
      <c r="CH31" s="178">
        <f t="shared" si="11"/>
        <v>0.7142857142857143</v>
      </c>
      <c r="CI31" s="178">
        <f t="shared" si="7"/>
        <v>0.8</v>
      </c>
      <c r="CJ31" s="178">
        <f t="shared" si="8"/>
        <v>0.89285714285714279</v>
      </c>
      <c r="CK31" s="601"/>
    </row>
    <row r="32" spans="2:89" s="593" customFormat="1" ht="156" x14ac:dyDescent="0.25">
      <c r="B32" s="623" t="s">
        <v>717</v>
      </c>
      <c r="C32" s="623" t="s">
        <v>718</v>
      </c>
      <c r="D32" s="621" t="s">
        <v>716</v>
      </c>
      <c r="E32" s="618" t="s">
        <v>1685</v>
      </c>
      <c r="F32" s="619" t="s">
        <v>1686</v>
      </c>
      <c r="G32" s="620" t="s">
        <v>1687</v>
      </c>
      <c r="H32" s="621" t="s">
        <v>1688</v>
      </c>
      <c r="I32" s="621" t="s">
        <v>1689</v>
      </c>
      <c r="J32" s="622" t="s">
        <v>1444</v>
      </c>
      <c r="K32" s="621" t="s">
        <v>1690</v>
      </c>
      <c r="L32" s="621" t="s">
        <v>1691</v>
      </c>
      <c r="M32" s="621" t="s">
        <v>1692</v>
      </c>
      <c r="N32" s="623" t="s">
        <v>1448</v>
      </c>
      <c r="O32" s="621" t="s">
        <v>1693</v>
      </c>
      <c r="P32" s="622" t="s">
        <v>1173</v>
      </c>
      <c r="Q32" s="624" t="s">
        <v>142</v>
      </c>
      <c r="R32" s="625">
        <v>0.86</v>
      </c>
      <c r="S32" s="623" t="s">
        <v>1448</v>
      </c>
      <c r="T32" s="169">
        <v>1</v>
      </c>
      <c r="U32" s="202"/>
      <c r="V32" s="202"/>
      <c r="W32" s="203"/>
      <c r="X32" s="242" t="s">
        <v>1694</v>
      </c>
      <c r="Y32" s="621" t="s">
        <v>1695</v>
      </c>
      <c r="Z32" s="202"/>
      <c r="AA32" s="202"/>
      <c r="AB32" s="203"/>
      <c r="AC32" s="242" t="s">
        <v>1696</v>
      </c>
      <c r="AD32" s="621" t="s">
        <v>1697</v>
      </c>
      <c r="AE32" s="174"/>
      <c r="AF32" s="170"/>
      <c r="AG32" s="171"/>
      <c r="AH32" s="242" t="s">
        <v>1698</v>
      </c>
      <c r="AI32" s="595" t="s">
        <v>1699</v>
      </c>
      <c r="AJ32" s="170"/>
      <c r="AK32" s="170"/>
      <c r="AL32" s="171"/>
      <c r="AM32" s="595"/>
      <c r="AN32" s="595"/>
      <c r="AO32" s="174"/>
      <c r="AP32" s="170"/>
      <c r="AQ32" s="171"/>
      <c r="AR32" s="595"/>
      <c r="AS32" s="595"/>
      <c r="AT32" s="170"/>
      <c r="AU32" s="170"/>
      <c r="AV32" s="171"/>
      <c r="AW32" s="595"/>
      <c r="AX32" s="595"/>
      <c r="AY32" s="174"/>
      <c r="AZ32" s="170"/>
      <c r="BA32" s="171"/>
      <c r="BB32" s="204"/>
      <c r="BC32" s="595"/>
      <c r="BD32" s="170"/>
      <c r="BE32" s="170"/>
      <c r="BF32" s="171"/>
      <c r="BG32" s="204"/>
      <c r="BH32" s="595"/>
      <c r="BI32" s="174"/>
      <c r="BJ32" s="170"/>
      <c r="BK32" s="171"/>
      <c r="BL32" s="205"/>
      <c r="BM32" s="205"/>
      <c r="BN32" s="199"/>
      <c r="BO32" s="199"/>
      <c r="BP32" s="193"/>
      <c r="BQ32" s="205"/>
      <c r="BR32" s="199"/>
      <c r="BS32" s="174"/>
      <c r="BT32" s="170"/>
      <c r="BU32" s="171"/>
      <c r="BV32" s="207"/>
      <c r="BW32" s="199"/>
      <c r="BX32" s="170"/>
      <c r="BY32" s="170"/>
      <c r="BZ32" s="171"/>
      <c r="CA32" s="207"/>
      <c r="CB32" s="207"/>
      <c r="CC32" s="208"/>
      <c r="CE32" s="617">
        <f t="shared" ref="CE32:CF32" si="12">+U32+Z32+AE32+AJ32+AO32+AT32+AY32+BD32+BI32+BN32+BS32+BX32</f>
        <v>0</v>
      </c>
      <c r="CF32" s="617">
        <f t="shared" si="12"/>
        <v>0</v>
      </c>
      <c r="CG32" s="194" t="e">
        <f>+CE32/CF32</f>
        <v>#DIV/0!</v>
      </c>
      <c r="CH32" s="194" t="e">
        <f>+CG32</f>
        <v>#DIV/0!</v>
      </c>
      <c r="CI32" s="194">
        <f>+T32</f>
        <v>1</v>
      </c>
      <c r="CJ32" s="194" t="e">
        <f>+CH32/CI32</f>
        <v>#DIV/0!</v>
      </c>
      <c r="CK32" s="601" t="s">
        <v>1609</v>
      </c>
    </row>
    <row r="33" spans="2:89" s="593" customFormat="1" ht="113.25" customHeight="1" x14ac:dyDescent="0.25">
      <c r="B33" s="623" t="s">
        <v>717</v>
      </c>
      <c r="C33" s="623" t="s">
        <v>718</v>
      </c>
      <c r="D33" s="621" t="s">
        <v>716</v>
      </c>
      <c r="E33" s="639" t="s">
        <v>1700</v>
      </c>
      <c r="F33" s="619" t="s">
        <v>1701</v>
      </c>
      <c r="G33" s="639" t="s">
        <v>1702</v>
      </c>
      <c r="H33" s="621" t="s">
        <v>1703</v>
      </c>
      <c r="I33" s="621" t="s">
        <v>1704</v>
      </c>
      <c r="J33" s="622" t="s">
        <v>1444</v>
      </c>
      <c r="K33" s="621" t="s">
        <v>1705</v>
      </c>
      <c r="L33" s="621" t="s">
        <v>1706</v>
      </c>
      <c r="M33" s="621" t="s">
        <v>1707</v>
      </c>
      <c r="N33" s="623" t="s">
        <v>1448</v>
      </c>
      <c r="O33" s="621" t="s">
        <v>1706</v>
      </c>
      <c r="P33" s="622" t="s">
        <v>1173</v>
      </c>
      <c r="Q33" s="624" t="s">
        <v>142</v>
      </c>
      <c r="R33" s="625">
        <v>0.61699999999999999</v>
      </c>
      <c r="S33" s="623" t="s">
        <v>1448</v>
      </c>
      <c r="T33" s="169">
        <v>0.6</v>
      </c>
      <c r="U33" s="202"/>
      <c r="V33" s="202"/>
      <c r="W33" s="203"/>
      <c r="X33" s="242" t="s">
        <v>1708</v>
      </c>
      <c r="Y33" s="621" t="s">
        <v>1709</v>
      </c>
      <c r="Z33" s="202"/>
      <c r="AA33" s="202"/>
      <c r="AB33" s="203"/>
      <c r="AC33" s="242" t="s">
        <v>1710</v>
      </c>
      <c r="AD33" s="621" t="s">
        <v>1709</v>
      </c>
      <c r="AE33" s="174"/>
      <c r="AF33" s="170"/>
      <c r="AG33" s="171"/>
      <c r="AH33" s="242" t="s">
        <v>1711</v>
      </c>
      <c r="AI33" s="595" t="s">
        <v>1699</v>
      </c>
      <c r="AJ33" s="170"/>
      <c r="AK33" s="170"/>
      <c r="AL33" s="171"/>
      <c r="AM33" s="595"/>
      <c r="AN33" s="595"/>
      <c r="AO33" s="174"/>
      <c r="AP33" s="170"/>
      <c r="AQ33" s="171"/>
      <c r="AR33" s="595"/>
      <c r="AS33" s="595"/>
      <c r="AT33" s="170"/>
      <c r="AU33" s="170"/>
      <c r="AV33" s="171"/>
      <c r="AW33" s="595"/>
      <c r="AX33" s="595"/>
      <c r="AY33" s="174"/>
      <c r="AZ33" s="170"/>
      <c r="BA33" s="171"/>
      <c r="BB33" s="209"/>
      <c r="BC33" s="595"/>
      <c r="BD33" s="170"/>
      <c r="BE33" s="170"/>
      <c r="BF33" s="171"/>
      <c r="BG33" s="209"/>
      <c r="BH33" s="595"/>
      <c r="BI33" s="210"/>
      <c r="BJ33" s="200"/>
      <c r="BK33" s="200"/>
      <c r="BL33" s="205"/>
      <c r="BM33" s="206"/>
      <c r="BN33" s="199"/>
      <c r="BO33" s="199"/>
      <c r="BP33" s="193"/>
      <c r="BQ33" s="205"/>
      <c r="BR33" s="199"/>
      <c r="BS33" s="174"/>
      <c r="BT33" s="170"/>
      <c r="BU33" s="171"/>
      <c r="BV33" s="209"/>
      <c r="BW33" s="199"/>
      <c r="BX33" s="171"/>
      <c r="BY33" s="171"/>
      <c r="BZ33" s="171"/>
      <c r="CA33" s="209"/>
      <c r="CB33" s="199"/>
      <c r="CC33" s="640"/>
      <c r="CE33" s="617">
        <f>+U33+Z33+AE33+AJ33+AO33+AT33+AY33+BD33+BI33+BN33+BS33+BX33</f>
        <v>0</v>
      </c>
      <c r="CF33" s="617">
        <f>+V33+AA33+AF33+AK33+AP33+AU33+AZ33+BE33+BJ33+BO33+BT33+BY33</f>
        <v>0</v>
      </c>
      <c r="CG33" s="194" t="e">
        <f>+CE33/CF33</f>
        <v>#DIV/0!</v>
      </c>
      <c r="CH33" s="194">
        <f>+CE33</f>
        <v>0</v>
      </c>
      <c r="CI33" s="194">
        <f>+T33</f>
        <v>0.6</v>
      </c>
      <c r="CJ33" s="194">
        <f>+CH33/CI33</f>
        <v>0</v>
      </c>
      <c r="CK33" s="601" t="s">
        <v>1609</v>
      </c>
    </row>
    <row r="34" spans="2:89" s="593" customFormat="1" ht="252" customHeight="1" x14ac:dyDescent="0.25">
      <c r="B34" s="594" t="s">
        <v>1712</v>
      </c>
      <c r="C34" s="594" t="s">
        <v>1671</v>
      </c>
      <c r="D34" s="595" t="s">
        <v>301</v>
      </c>
      <c r="E34" s="596" t="s">
        <v>1713</v>
      </c>
      <c r="F34" s="597" t="s">
        <v>1714</v>
      </c>
      <c r="G34" s="594" t="s">
        <v>1715</v>
      </c>
      <c r="H34" s="595" t="s">
        <v>1716</v>
      </c>
      <c r="I34" s="595" t="s">
        <v>1717</v>
      </c>
      <c r="J34" s="594" t="s">
        <v>1497</v>
      </c>
      <c r="K34" s="595" t="s">
        <v>1718</v>
      </c>
      <c r="L34" s="595" t="s">
        <v>1719</v>
      </c>
      <c r="M34" s="595" t="s">
        <v>1720</v>
      </c>
      <c r="N34" s="594" t="s">
        <v>1448</v>
      </c>
      <c r="O34" s="595" t="s">
        <v>1721</v>
      </c>
      <c r="P34" s="596" t="s">
        <v>1166</v>
      </c>
      <c r="Q34" s="641" t="s">
        <v>142</v>
      </c>
      <c r="R34" s="642">
        <v>0.81</v>
      </c>
      <c r="S34" s="642" t="s">
        <v>1448</v>
      </c>
      <c r="T34" s="642">
        <v>0.9</v>
      </c>
      <c r="U34" s="171">
        <v>0.91</v>
      </c>
      <c r="V34" s="171">
        <v>0.9</v>
      </c>
      <c r="W34" s="171">
        <f>+U34/V34</f>
        <v>1.0111111111111111</v>
      </c>
      <c r="X34" s="193" t="s">
        <v>1722</v>
      </c>
      <c r="Y34" s="172" t="s">
        <v>1723</v>
      </c>
      <c r="Z34" s="171">
        <v>0.92</v>
      </c>
      <c r="AA34" s="171">
        <v>0.9</v>
      </c>
      <c r="AB34" s="171">
        <f>+Z34/AA34</f>
        <v>1.0222222222222221</v>
      </c>
      <c r="AC34" s="193" t="s">
        <v>1724</v>
      </c>
      <c r="AD34" s="172" t="s">
        <v>1725</v>
      </c>
      <c r="AE34" s="171">
        <v>0.88</v>
      </c>
      <c r="AF34" s="171">
        <v>0.9</v>
      </c>
      <c r="AG34" s="171">
        <v>0.98</v>
      </c>
      <c r="AH34" s="193" t="s">
        <v>1726</v>
      </c>
      <c r="AI34" s="193" t="s">
        <v>1727</v>
      </c>
      <c r="AJ34" s="171"/>
      <c r="AK34" s="171"/>
      <c r="AL34" s="171"/>
      <c r="AM34" s="176"/>
      <c r="AN34" s="193"/>
      <c r="AO34" s="211"/>
      <c r="AP34" s="171"/>
      <c r="AQ34" s="171"/>
      <c r="AR34" s="187"/>
      <c r="AS34" s="193"/>
      <c r="AT34" s="171"/>
      <c r="AU34" s="171"/>
      <c r="AV34" s="171"/>
      <c r="AW34" s="187"/>
      <c r="AX34" s="193"/>
      <c r="AY34" s="171"/>
      <c r="AZ34" s="171"/>
      <c r="BA34" s="171"/>
      <c r="BB34" s="172"/>
      <c r="BC34" s="193"/>
      <c r="BD34" s="171"/>
      <c r="BE34" s="171"/>
      <c r="BF34" s="171"/>
      <c r="BG34" s="172"/>
      <c r="BH34" s="193"/>
      <c r="BI34" s="171"/>
      <c r="BJ34" s="171"/>
      <c r="BK34" s="171"/>
      <c r="BL34" s="187"/>
      <c r="BM34" s="193"/>
      <c r="BN34" s="171"/>
      <c r="BO34" s="171"/>
      <c r="BP34" s="171"/>
      <c r="BQ34" s="176"/>
      <c r="BR34" s="193"/>
      <c r="BS34" s="171"/>
      <c r="BT34" s="171"/>
      <c r="BU34" s="171"/>
      <c r="BV34" s="176"/>
      <c r="BW34" s="193"/>
      <c r="BX34" s="171"/>
      <c r="BY34" s="171"/>
      <c r="BZ34" s="171"/>
      <c r="CA34" s="176"/>
      <c r="CB34" s="193"/>
      <c r="CC34" s="193"/>
      <c r="CE34" s="178">
        <f>(U34+Z34+AE34+AJ34+AO34+AT34+AY34+BD34+BI34)/3</f>
        <v>0.90333333333333332</v>
      </c>
      <c r="CF34" s="178">
        <f>T34</f>
        <v>0.9</v>
      </c>
      <c r="CG34" s="178">
        <f>+CE34/CF34</f>
        <v>1.0037037037037038</v>
      </c>
      <c r="CH34" s="178">
        <f>CE34</f>
        <v>0.90333333333333332</v>
      </c>
      <c r="CI34" s="178">
        <f>+T34</f>
        <v>0.9</v>
      </c>
      <c r="CJ34" s="178">
        <f>+CH34/CI34</f>
        <v>1.0037037037037038</v>
      </c>
      <c r="CK34" s="601"/>
    </row>
    <row r="35" spans="2:89" s="593" customFormat="1" ht="250.5" customHeight="1" x14ac:dyDescent="0.25">
      <c r="B35" s="594" t="s">
        <v>1712</v>
      </c>
      <c r="C35" s="594" t="s">
        <v>98</v>
      </c>
      <c r="D35" s="595" t="s">
        <v>301</v>
      </c>
      <c r="E35" s="596" t="s">
        <v>1728</v>
      </c>
      <c r="F35" s="597" t="s">
        <v>1729</v>
      </c>
      <c r="G35" s="594" t="s">
        <v>1730</v>
      </c>
      <c r="H35" s="595" t="s">
        <v>1731</v>
      </c>
      <c r="I35" s="595" t="s">
        <v>1732</v>
      </c>
      <c r="J35" s="594" t="s">
        <v>1497</v>
      </c>
      <c r="K35" s="595" t="s">
        <v>1733</v>
      </c>
      <c r="L35" s="595" t="s">
        <v>1719</v>
      </c>
      <c r="M35" s="595" t="s">
        <v>1734</v>
      </c>
      <c r="N35" s="594" t="s">
        <v>1448</v>
      </c>
      <c r="O35" s="595" t="s">
        <v>1735</v>
      </c>
      <c r="P35" s="596" t="s">
        <v>1166</v>
      </c>
      <c r="Q35" s="641" t="s">
        <v>142</v>
      </c>
      <c r="R35" s="642">
        <v>0.91</v>
      </c>
      <c r="S35" s="642" t="s">
        <v>1448</v>
      </c>
      <c r="T35" s="642">
        <v>0.95</v>
      </c>
      <c r="U35" s="171">
        <v>0.97</v>
      </c>
      <c r="V35" s="171">
        <v>0.95</v>
      </c>
      <c r="W35" s="171">
        <f>+U35/V35</f>
        <v>1.0210526315789474</v>
      </c>
      <c r="X35" s="187" t="s">
        <v>1736</v>
      </c>
      <c r="Y35" s="195" t="s">
        <v>1737</v>
      </c>
      <c r="Z35" s="171">
        <v>0.95</v>
      </c>
      <c r="AA35" s="171">
        <v>0.95</v>
      </c>
      <c r="AB35" s="171">
        <f>+Z35/AA35</f>
        <v>1</v>
      </c>
      <c r="AC35" s="176" t="s">
        <v>1738</v>
      </c>
      <c r="AD35" s="195" t="s">
        <v>1737</v>
      </c>
      <c r="AE35" s="171">
        <v>0.84</v>
      </c>
      <c r="AF35" s="171">
        <v>0.95</v>
      </c>
      <c r="AG35" s="171">
        <f>+AE35/AF35</f>
        <v>0.88421052631578945</v>
      </c>
      <c r="AH35" s="193" t="s">
        <v>1739</v>
      </c>
      <c r="AI35" s="195" t="s">
        <v>1637</v>
      </c>
      <c r="AJ35" s="171"/>
      <c r="AK35" s="171"/>
      <c r="AL35" s="171"/>
      <c r="AM35" s="193"/>
      <c r="AN35" s="195"/>
      <c r="AO35" s="171"/>
      <c r="AP35" s="171"/>
      <c r="AQ35" s="171"/>
      <c r="AR35" s="172"/>
      <c r="AS35" s="195"/>
      <c r="AT35" s="171"/>
      <c r="AU35" s="171"/>
      <c r="AV35" s="171"/>
      <c r="AW35" s="176"/>
      <c r="AX35" s="195"/>
      <c r="AY35" s="171"/>
      <c r="AZ35" s="171"/>
      <c r="BA35" s="171"/>
      <c r="BB35" s="187"/>
      <c r="BC35" s="195"/>
      <c r="BD35" s="171"/>
      <c r="BE35" s="171"/>
      <c r="BF35" s="171"/>
      <c r="BG35" s="176"/>
      <c r="BH35" s="195"/>
      <c r="BI35" s="171"/>
      <c r="BJ35" s="171"/>
      <c r="BK35" s="171"/>
      <c r="BL35" s="193"/>
      <c r="BM35" s="195"/>
      <c r="BN35" s="171"/>
      <c r="BO35" s="171"/>
      <c r="BP35" s="171"/>
      <c r="BQ35" s="176"/>
      <c r="BR35" s="643"/>
      <c r="BS35" s="171"/>
      <c r="BT35" s="171"/>
      <c r="BU35" s="171"/>
      <c r="BV35" s="176"/>
      <c r="BW35" s="643"/>
      <c r="BX35" s="171"/>
      <c r="BY35" s="171"/>
      <c r="BZ35" s="171"/>
      <c r="CA35" s="176"/>
      <c r="CB35" s="193"/>
      <c r="CC35" s="193"/>
      <c r="CE35" s="178">
        <f>(U35+Z35+AE35)/3</f>
        <v>0.91999999999999993</v>
      </c>
      <c r="CF35" s="178">
        <f>T35</f>
        <v>0.95</v>
      </c>
      <c r="CG35" s="178">
        <f>CE35/CF35</f>
        <v>0.96842105263157896</v>
      </c>
      <c r="CH35" s="178">
        <f>CE35</f>
        <v>0.91999999999999993</v>
      </c>
      <c r="CI35" s="178">
        <f>T35</f>
        <v>0.95</v>
      </c>
      <c r="CJ35" s="178">
        <f>CH35/CI35</f>
        <v>0.96842105263157896</v>
      </c>
      <c r="CK35" s="601"/>
    </row>
    <row r="36" spans="2:89" s="605" customFormat="1" ht="168" x14ac:dyDescent="0.25">
      <c r="B36" s="594" t="s">
        <v>325</v>
      </c>
      <c r="C36" s="594" t="s">
        <v>1438</v>
      </c>
      <c r="D36" s="595" t="s">
        <v>1740</v>
      </c>
      <c r="E36" s="596" t="s">
        <v>1741</v>
      </c>
      <c r="F36" s="597" t="s">
        <v>1742</v>
      </c>
      <c r="G36" s="594" t="s">
        <v>1743</v>
      </c>
      <c r="H36" s="595" t="s">
        <v>1744</v>
      </c>
      <c r="I36" s="595" t="s">
        <v>1745</v>
      </c>
      <c r="J36" s="594" t="s">
        <v>1459</v>
      </c>
      <c r="K36" s="595" t="s">
        <v>1746</v>
      </c>
      <c r="L36" s="595" t="s">
        <v>1747</v>
      </c>
      <c r="M36" s="595" t="s">
        <v>1748</v>
      </c>
      <c r="N36" s="594" t="s">
        <v>1448</v>
      </c>
      <c r="O36" s="595" t="s">
        <v>1749</v>
      </c>
      <c r="P36" s="596" t="s">
        <v>1191</v>
      </c>
      <c r="Q36" s="641" t="s">
        <v>142</v>
      </c>
      <c r="R36" s="642">
        <v>0.7</v>
      </c>
      <c r="S36" s="642" t="s">
        <v>1448</v>
      </c>
      <c r="T36" s="642">
        <v>0.72</v>
      </c>
      <c r="U36" s="170"/>
      <c r="V36" s="170"/>
      <c r="W36" s="171"/>
      <c r="X36" s="172" t="s">
        <v>1750</v>
      </c>
      <c r="Y36" s="173" t="s">
        <v>1451</v>
      </c>
      <c r="Z36" s="170"/>
      <c r="AA36" s="170"/>
      <c r="AB36" s="171"/>
      <c r="AC36" s="172" t="s">
        <v>1751</v>
      </c>
      <c r="AD36" s="175" t="s">
        <v>1451</v>
      </c>
      <c r="AE36" s="174"/>
      <c r="AF36" s="170"/>
      <c r="AG36" s="171"/>
      <c r="AH36" s="187" t="s">
        <v>1752</v>
      </c>
      <c r="AI36" s="241" t="s">
        <v>1753</v>
      </c>
      <c r="AJ36" s="170"/>
      <c r="AK36" s="170"/>
      <c r="AL36" s="171"/>
      <c r="AM36" s="176"/>
      <c r="AN36" s="176"/>
      <c r="AO36" s="174"/>
      <c r="AP36" s="170"/>
      <c r="AQ36" s="171"/>
      <c r="AR36" s="187"/>
      <c r="AS36" s="176"/>
      <c r="AT36" s="170"/>
      <c r="AU36" s="170"/>
      <c r="AV36" s="171"/>
      <c r="AW36" s="187"/>
      <c r="AX36" s="212"/>
      <c r="AY36" s="174"/>
      <c r="AZ36" s="170"/>
      <c r="BA36" s="171"/>
      <c r="BB36" s="187"/>
      <c r="BC36" s="187"/>
      <c r="BD36" s="170"/>
      <c r="BE36" s="170"/>
      <c r="BF36" s="171"/>
      <c r="BG36" s="176"/>
      <c r="BH36" s="176"/>
      <c r="BI36" s="174"/>
      <c r="BJ36" s="170"/>
      <c r="BK36" s="171"/>
      <c r="BL36" s="176"/>
      <c r="BM36" s="187"/>
      <c r="BN36" s="170"/>
      <c r="BO36" s="170"/>
      <c r="BP36" s="171"/>
      <c r="BQ36" s="176"/>
      <c r="BR36" s="187"/>
      <c r="BS36" s="174"/>
      <c r="BT36" s="170"/>
      <c r="BU36" s="171"/>
      <c r="BV36" s="176"/>
      <c r="BW36" s="187"/>
      <c r="BX36" s="170"/>
      <c r="BY36" s="170"/>
      <c r="BZ36" s="171"/>
      <c r="CA36" s="176"/>
      <c r="CB36" s="193"/>
      <c r="CC36" s="193"/>
      <c r="CE36" s="606">
        <f>+BI36</f>
        <v>0</v>
      </c>
      <c r="CF36" s="606">
        <f>+BJ36</f>
        <v>0</v>
      </c>
      <c r="CG36" s="607">
        <v>0</v>
      </c>
      <c r="CH36" s="607">
        <f>+CG36</f>
        <v>0</v>
      </c>
      <c r="CI36" s="607">
        <f>T36</f>
        <v>0.72</v>
      </c>
      <c r="CJ36" s="607">
        <f>+CH36/CI36</f>
        <v>0</v>
      </c>
      <c r="CK36" s="601" t="s">
        <v>1754</v>
      </c>
    </row>
    <row r="37" spans="2:89" s="605" customFormat="1" ht="248.25" customHeight="1" x14ac:dyDescent="0.25">
      <c r="B37" s="594" t="s">
        <v>325</v>
      </c>
      <c r="C37" s="594" t="s">
        <v>1438</v>
      </c>
      <c r="D37" s="595" t="s">
        <v>131</v>
      </c>
      <c r="E37" s="596" t="s">
        <v>1755</v>
      </c>
      <c r="F37" s="597" t="s">
        <v>1742</v>
      </c>
      <c r="G37" s="594" t="s">
        <v>1756</v>
      </c>
      <c r="H37" s="595" t="s">
        <v>1757</v>
      </c>
      <c r="I37" s="595" t="s">
        <v>1758</v>
      </c>
      <c r="J37" s="594" t="s">
        <v>1497</v>
      </c>
      <c r="K37" s="595" t="s">
        <v>1759</v>
      </c>
      <c r="L37" s="595" t="s">
        <v>1760</v>
      </c>
      <c r="M37" s="595" t="s">
        <v>1761</v>
      </c>
      <c r="N37" s="594" t="s">
        <v>1448</v>
      </c>
      <c r="O37" s="595" t="s">
        <v>1762</v>
      </c>
      <c r="P37" s="596" t="s">
        <v>1191</v>
      </c>
      <c r="Q37" s="641" t="s">
        <v>142</v>
      </c>
      <c r="R37" s="642">
        <v>0.88</v>
      </c>
      <c r="S37" s="642" t="s">
        <v>1448</v>
      </c>
      <c r="T37" s="642" t="s">
        <v>1763</v>
      </c>
      <c r="U37" s="170" t="s">
        <v>1764</v>
      </c>
      <c r="V37" s="170"/>
      <c r="W37" s="171"/>
      <c r="X37" s="172" t="s">
        <v>1765</v>
      </c>
      <c r="Y37" s="173" t="s">
        <v>1451</v>
      </c>
      <c r="Z37" s="170"/>
      <c r="AA37" s="170"/>
      <c r="AB37" s="171"/>
      <c r="AC37" s="172" t="s">
        <v>1766</v>
      </c>
      <c r="AD37" s="175" t="s">
        <v>1451</v>
      </c>
      <c r="AE37" s="174">
        <v>225</v>
      </c>
      <c r="AF37" s="170">
        <v>234</v>
      </c>
      <c r="AG37" s="171">
        <f>+AE37/AF37</f>
        <v>0.96153846153846156</v>
      </c>
      <c r="AH37" s="187" t="s">
        <v>1767</v>
      </c>
      <c r="AI37" s="241" t="s">
        <v>1768</v>
      </c>
      <c r="AJ37" s="170"/>
      <c r="AK37" s="170"/>
      <c r="AL37" s="171"/>
      <c r="AM37" s="176"/>
      <c r="AN37" s="176"/>
      <c r="AO37" s="174"/>
      <c r="AP37" s="170"/>
      <c r="AQ37" s="171"/>
      <c r="AR37" s="187"/>
      <c r="AS37" s="176"/>
      <c r="AT37" s="170"/>
      <c r="AU37" s="170"/>
      <c r="AV37" s="171"/>
      <c r="AW37" s="176"/>
      <c r="AX37" s="212"/>
      <c r="AY37" s="174"/>
      <c r="AZ37" s="170"/>
      <c r="BA37" s="171"/>
      <c r="BB37" s="214"/>
      <c r="BC37" s="187"/>
      <c r="BD37" s="170"/>
      <c r="BE37" s="170"/>
      <c r="BF37" s="171"/>
      <c r="BG37" s="187"/>
      <c r="BH37" s="176"/>
      <c r="BI37" s="174"/>
      <c r="BJ37" s="170"/>
      <c r="BK37" s="171"/>
      <c r="BL37" s="187"/>
      <c r="BM37" s="187"/>
      <c r="BN37" s="170"/>
      <c r="BO37" s="170"/>
      <c r="BP37" s="171"/>
      <c r="BQ37" s="176"/>
      <c r="BR37" s="187"/>
      <c r="BS37" s="174"/>
      <c r="BT37" s="170"/>
      <c r="BU37" s="171"/>
      <c r="BV37" s="176"/>
      <c r="BW37" s="187"/>
      <c r="BX37" s="170"/>
      <c r="BY37" s="170"/>
      <c r="BZ37" s="171"/>
      <c r="CA37" s="176"/>
      <c r="CB37" s="187"/>
      <c r="CC37" s="644"/>
      <c r="CE37" s="616">
        <f>AE37</f>
        <v>225</v>
      </c>
      <c r="CF37" s="616">
        <f>AF37</f>
        <v>234</v>
      </c>
      <c r="CG37" s="191">
        <f>CE37/CF37</f>
        <v>0.96153846153846156</v>
      </c>
      <c r="CH37" s="191">
        <f>+CG37</f>
        <v>0.96153846153846156</v>
      </c>
      <c r="CI37" s="191">
        <v>0.88</v>
      </c>
      <c r="CJ37" s="191">
        <f>+CH37/CI37</f>
        <v>1.0926573426573427</v>
      </c>
      <c r="CK37" s="608"/>
    </row>
    <row r="38" spans="2:89" s="605" customFormat="1" ht="204" x14ac:dyDescent="0.25">
      <c r="B38" s="594" t="s">
        <v>325</v>
      </c>
      <c r="C38" s="594" t="s">
        <v>1438</v>
      </c>
      <c r="D38" s="595" t="s">
        <v>131</v>
      </c>
      <c r="E38" s="596" t="s">
        <v>1769</v>
      </c>
      <c r="F38" s="597" t="s">
        <v>1742</v>
      </c>
      <c r="G38" s="594" t="s">
        <v>1770</v>
      </c>
      <c r="H38" s="595" t="s">
        <v>1771</v>
      </c>
      <c r="I38" s="595" t="s">
        <v>1772</v>
      </c>
      <c r="J38" s="594" t="s">
        <v>1497</v>
      </c>
      <c r="K38" s="595" t="s">
        <v>1773</v>
      </c>
      <c r="L38" s="595" t="s">
        <v>1774</v>
      </c>
      <c r="M38" s="595" t="s">
        <v>1775</v>
      </c>
      <c r="N38" s="594" t="s">
        <v>1448</v>
      </c>
      <c r="O38" s="595" t="s">
        <v>1776</v>
      </c>
      <c r="P38" s="596" t="s">
        <v>1191</v>
      </c>
      <c r="Q38" s="641" t="s">
        <v>207</v>
      </c>
      <c r="R38" s="642">
        <v>1</v>
      </c>
      <c r="S38" s="642" t="s">
        <v>1448</v>
      </c>
      <c r="T38" s="642">
        <v>1</v>
      </c>
      <c r="U38" s="170"/>
      <c r="V38" s="170"/>
      <c r="W38" s="171"/>
      <c r="X38" s="172" t="s">
        <v>1777</v>
      </c>
      <c r="Y38" s="173" t="s">
        <v>1451</v>
      </c>
      <c r="Z38" s="170"/>
      <c r="AA38" s="170"/>
      <c r="AB38" s="171"/>
      <c r="AC38" s="172" t="s">
        <v>1778</v>
      </c>
      <c r="AD38" s="173" t="s">
        <v>1451</v>
      </c>
      <c r="AE38" s="170">
        <v>692</v>
      </c>
      <c r="AF38" s="170">
        <v>1821</v>
      </c>
      <c r="AG38" s="171">
        <f>+AE38/AF38</f>
        <v>0.38001098297638658</v>
      </c>
      <c r="AH38" s="173" t="s">
        <v>1779</v>
      </c>
      <c r="AI38" s="173" t="s">
        <v>1780</v>
      </c>
      <c r="AJ38" s="170"/>
      <c r="AK38" s="170"/>
      <c r="AL38" s="171"/>
      <c r="AM38" s="176"/>
      <c r="AN38" s="176"/>
      <c r="AO38" s="174"/>
      <c r="AP38" s="170"/>
      <c r="AQ38" s="171"/>
      <c r="AR38" s="187"/>
      <c r="AS38" s="176"/>
      <c r="AT38" s="182"/>
      <c r="AU38" s="182"/>
      <c r="AV38" s="171"/>
      <c r="AW38" s="176"/>
      <c r="AX38" s="176"/>
      <c r="AY38" s="174"/>
      <c r="AZ38" s="170"/>
      <c r="BA38" s="171"/>
      <c r="BB38" s="187"/>
      <c r="BC38" s="187"/>
      <c r="BD38" s="170"/>
      <c r="BE38" s="170"/>
      <c r="BF38" s="171"/>
      <c r="BG38" s="176"/>
      <c r="BH38" s="176"/>
      <c r="BI38" s="182"/>
      <c r="BJ38" s="182"/>
      <c r="BK38" s="171"/>
      <c r="BL38" s="187"/>
      <c r="BM38" s="187"/>
      <c r="BN38" s="170"/>
      <c r="BO38" s="170"/>
      <c r="BP38" s="171"/>
      <c r="BQ38" s="176"/>
      <c r="BR38" s="187"/>
      <c r="BS38" s="174"/>
      <c r="BT38" s="170"/>
      <c r="BU38" s="171"/>
      <c r="BV38" s="176"/>
      <c r="BW38" s="187"/>
      <c r="BX38" s="170"/>
      <c r="BY38" s="170"/>
      <c r="BZ38" s="171"/>
      <c r="CA38" s="176"/>
      <c r="CB38" s="176"/>
      <c r="CC38" s="644"/>
      <c r="CE38" s="616">
        <f>AE38+AT38+BI38+BX38</f>
        <v>692</v>
      </c>
      <c r="CF38" s="616">
        <f>AE38+AU38+BJ38+BY38</f>
        <v>692</v>
      </c>
      <c r="CG38" s="191">
        <f t="shared" ref="CG38:CG40" si="13">+CE38/CF38</f>
        <v>1</v>
      </c>
      <c r="CH38" s="191">
        <f>+CG38</f>
        <v>1</v>
      </c>
      <c r="CI38" s="191">
        <f>+T38</f>
        <v>1</v>
      </c>
      <c r="CJ38" s="191">
        <f>+CH38/CI38</f>
        <v>1</v>
      </c>
      <c r="CK38" s="608"/>
    </row>
    <row r="39" spans="2:89" s="605" customFormat="1" ht="250.5" customHeight="1" x14ac:dyDescent="0.25">
      <c r="B39" s="594" t="s">
        <v>325</v>
      </c>
      <c r="C39" s="594" t="s">
        <v>1438</v>
      </c>
      <c r="D39" s="595" t="s">
        <v>131</v>
      </c>
      <c r="E39" s="596" t="s">
        <v>1781</v>
      </c>
      <c r="F39" s="597" t="s">
        <v>1742</v>
      </c>
      <c r="G39" s="594" t="s">
        <v>1782</v>
      </c>
      <c r="H39" s="595" t="s">
        <v>1783</v>
      </c>
      <c r="I39" s="595" t="s">
        <v>1784</v>
      </c>
      <c r="J39" s="594" t="s">
        <v>1497</v>
      </c>
      <c r="K39" s="595" t="s">
        <v>1785</v>
      </c>
      <c r="L39" s="595" t="s">
        <v>1786</v>
      </c>
      <c r="M39" s="595" t="s">
        <v>1787</v>
      </c>
      <c r="N39" s="594" t="s">
        <v>1448</v>
      </c>
      <c r="O39" s="595" t="s">
        <v>1788</v>
      </c>
      <c r="P39" s="596" t="s">
        <v>1166</v>
      </c>
      <c r="Q39" s="641" t="s">
        <v>142</v>
      </c>
      <c r="R39" s="645">
        <v>6.0000000000000001E-3</v>
      </c>
      <c r="S39" s="642" t="s">
        <v>1448</v>
      </c>
      <c r="T39" s="645">
        <v>1.7999999999999999E-2</v>
      </c>
      <c r="U39" s="170">
        <v>23</v>
      </c>
      <c r="V39" s="170">
        <v>7888</v>
      </c>
      <c r="W39" s="646">
        <f>+U39/V39</f>
        <v>2.9158215010141987E-3</v>
      </c>
      <c r="X39" s="172" t="s">
        <v>1789</v>
      </c>
      <c r="Y39" s="173" t="s">
        <v>1790</v>
      </c>
      <c r="Z39" s="170">
        <v>26</v>
      </c>
      <c r="AA39" s="170">
        <v>8357</v>
      </c>
      <c r="AB39" s="215">
        <f>+Z39/AA39</f>
        <v>3.1111642934067247E-3</v>
      </c>
      <c r="AC39" s="172" t="s">
        <v>1791</v>
      </c>
      <c r="AD39" s="173" t="s">
        <v>1790</v>
      </c>
      <c r="AE39" s="170">
        <v>22</v>
      </c>
      <c r="AF39" s="170">
        <v>8935</v>
      </c>
      <c r="AG39" s="216">
        <f>+AE39/AF39</f>
        <v>2.4622271964185784E-3</v>
      </c>
      <c r="AH39" s="173" t="s">
        <v>1792</v>
      </c>
      <c r="AI39" s="173" t="s">
        <v>1793</v>
      </c>
      <c r="AJ39" s="170"/>
      <c r="AK39" s="170"/>
      <c r="AL39" s="215"/>
      <c r="AM39" s="176"/>
      <c r="AN39" s="176"/>
      <c r="AO39" s="170"/>
      <c r="AP39" s="170"/>
      <c r="AQ39" s="215"/>
      <c r="AR39" s="187"/>
      <c r="AS39" s="176"/>
      <c r="AT39" s="170"/>
      <c r="AU39" s="170"/>
      <c r="AV39" s="215"/>
      <c r="AW39" s="176"/>
      <c r="AX39" s="212"/>
      <c r="AY39" s="174"/>
      <c r="AZ39" s="170"/>
      <c r="BA39" s="215"/>
      <c r="BB39" s="187"/>
      <c r="BC39" s="187"/>
      <c r="BD39" s="170"/>
      <c r="BE39" s="170"/>
      <c r="BF39" s="215"/>
      <c r="BG39" s="176"/>
      <c r="BH39" s="176"/>
      <c r="BI39" s="174"/>
      <c r="BJ39" s="170"/>
      <c r="BK39" s="215"/>
      <c r="BL39" s="187"/>
      <c r="BM39" s="187"/>
      <c r="BN39" s="170"/>
      <c r="BO39" s="170"/>
      <c r="BP39" s="215"/>
      <c r="BQ39" s="176"/>
      <c r="BR39" s="187"/>
      <c r="BS39" s="174"/>
      <c r="BT39" s="170"/>
      <c r="BU39" s="215"/>
      <c r="BV39" s="176"/>
      <c r="BW39" s="187"/>
      <c r="BX39" s="170"/>
      <c r="BY39" s="170"/>
      <c r="BZ39" s="215"/>
      <c r="CA39" s="176"/>
      <c r="CB39" s="176"/>
      <c r="CC39" s="644"/>
      <c r="CE39" s="616">
        <f>+(U39+Z39+AE39+AJ39+AO39+AT39+AY39+BD39+BI39+BN39+BS39+BX39)/12</f>
        <v>5.916666666666667</v>
      </c>
      <c r="CF39" s="647">
        <f>+(V39+AA39+AF39+AK39+AP39+AU39+BJ39+AZ39+BE39+BO39+BT39+BY39)/12</f>
        <v>2098.3333333333335</v>
      </c>
      <c r="CG39" s="648">
        <f t="shared" si="13"/>
        <v>2.8196981731532962E-3</v>
      </c>
      <c r="CH39" s="648">
        <f>+CG39</f>
        <v>2.8196981731532962E-3</v>
      </c>
      <c r="CI39" s="649">
        <f>+T39</f>
        <v>1.7999999999999999E-2</v>
      </c>
      <c r="CJ39" s="191">
        <v>1</v>
      </c>
      <c r="CK39" s="608"/>
    </row>
    <row r="40" spans="2:89" s="605" customFormat="1" ht="270" customHeight="1" x14ac:dyDescent="0.25">
      <c r="B40" s="594" t="s">
        <v>325</v>
      </c>
      <c r="C40" s="594" t="s">
        <v>1438</v>
      </c>
      <c r="D40" s="595" t="s">
        <v>1740</v>
      </c>
      <c r="E40" s="596" t="s">
        <v>1794</v>
      </c>
      <c r="F40" s="597" t="s">
        <v>1742</v>
      </c>
      <c r="G40" s="594" t="s">
        <v>1795</v>
      </c>
      <c r="H40" s="595" t="s">
        <v>1796</v>
      </c>
      <c r="I40" s="595" t="s">
        <v>1797</v>
      </c>
      <c r="J40" s="594" t="s">
        <v>1497</v>
      </c>
      <c r="K40" s="595" t="s">
        <v>1798</v>
      </c>
      <c r="L40" s="595" t="s">
        <v>1799</v>
      </c>
      <c r="M40" s="595" t="s">
        <v>1800</v>
      </c>
      <c r="N40" s="594" t="s">
        <v>1448</v>
      </c>
      <c r="O40" s="595" t="s">
        <v>1801</v>
      </c>
      <c r="P40" s="596" t="s">
        <v>1191</v>
      </c>
      <c r="Q40" s="641" t="s">
        <v>142</v>
      </c>
      <c r="R40" s="650">
        <v>3.5999999999999999E-3</v>
      </c>
      <c r="S40" s="642" t="s">
        <v>1448</v>
      </c>
      <c r="T40" s="642" t="s">
        <v>1802</v>
      </c>
      <c r="U40" s="170"/>
      <c r="V40" s="170"/>
      <c r="W40" s="171"/>
      <c r="X40" s="172" t="s">
        <v>1803</v>
      </c>
      <c r="Y40" s="173" t="s">
        <v>1451</v>
      </c>
      <c r="Z40" s="170"/>
      <c r="AA40" s="170"/>
      <c r="AB40" s="171"/>
      <c r="AC40" s="172" t="s">
        <v>1804</v>
      </c>
      <c r="AD40" s="175" t="s">
        <v>1451</v>
      </c>
      <c r="AE40" s="174">
        <v>2659</v>
      </c>
      <c r="AF40" s="170">
        <v>501975</v>
      </c>
      <c r="AG40" s="215">
        <f>+AE40/AF40</f>
        <v>5.2970765476368347E-3</v>
      </c>
      <c r="AH40" s="173" t="s">
        <v>1805</v>
      </c>
      <c r="AI40" s="173" t="s">
        <v>1806</v>
      </c>
      <c r="AJ40" s="170"/>
      <c r="AK40" s="170"/>
      <c r="AL40" s="171"/>
      <c r="AM40" s="176"/>
      <c r="AN40" s="176"/>
      <c r="AO40" s="174"/>
      <c r="AP40" s="170"/>
      <c r="AQ40" s="171"/>
      <c r="AR40" s="187"/>
      <c r="AS40" s="176"/>
      <c r="AT40" s="170"/>
      <c r="AU40" s="170"/>
      <c r="AV40" s="215"/>
      <c r="AW40" s="176"/>
      <c r="AX40" s="212"/>
      <c r="AY40" s="174"/>
      <c r="AZ40" s="170"/>
      <c r="BA40" s="171"/>
      <c r="BB40" s="187"/>
      <c r="BC40" s="187"/>
      <c r="BD40" s="170"/>
      <c r="BE40" s="170"/>
      <c r="BF40" s="171"/>
      <c r="BG40" s="176"/>
      <c r="BH40" s="176"/>
      <c r="BI40" s="174"/>
      <c r="BJ40" s="170"/>
      <c r="BK40" s="215"/>
      <c r="BL40" s="187"/>
      <c r="BM40" s="187"/>
      <c r="BN40" s="170"/>
      <c r="BO40" s="170"/>
      <c r="BP40" s="171"/>
      <c r="BQ40" s="176"/>
      <c r="BR40" s="187"/>
      <c r="BS40" s="174"/>
      <c r="BT40" s="170"/>
      <c r="BU40" s="171"/>
      <c r="BV40" s="176"/>
      <c r="BW40" s="187"/>
      <c r="BX40" s="170"/>
      <c r="BY40" s="170"/>
      <c r="BZ40" s="215"/>
      <c r="CA40" s="176"/>
      <c r="CB40" s="176"/>
      <c r="CC40" s="644"/>
      <c r="CE40" s="616">
        <f>+(AE40+AT40+BI40+BX40)/4</f>
        <v>664.75</v>
      </c>
      <c r="CF40" s="647">
        <f>+(AF40+AU40+BJ40+BY40)/4</f>
        <v>125493.75</v>
      </c>
      <c r="CG40" s="648">
        <f t="shared" si="13"/>
        <v>5.2970765476368347E-3</v>
      </c>
      <c r="CH40" s="648">
        <f>+CG40</f>
        <v>5.2970765476368347E-3</v>
      </c>
      <c r="CI40" s="648" t="str">
        <f>+T40</f>
        <v xml:space="preserve">
1,6%</v>
      </c>
      <c r="CJ40" s="191">
        <v>1</v>
      </c>
      <c r="CK40" s="608"/>
    </row>
    <row r="41" spans="2:89" s="605" customFormat="1" ht="215.25" customHeight="1" x14ac:dyDescent="0.25">
      <c r="B41" s="594" t="s">
        <v>325</v>
      </c>
      <c r="C41" s="594" t="s">
        <v>1438</v>
      </c>
      <c r="D41" s="595" t="s">
        <v>1740</v>
      </c>
      <c r="E41" s="596" t="s">
        <v>1807</v>
      </c>
      <c r="F41" s="597" t="s">
        <v>1808</v>
      </c>
      <c r="G41" s="594" t="s">
        <v>1809</v>
      </c>
      <c r="H41" s="595" t="s">
        <v>1810</v>
      </c>
      <c r="I41" s="595" t="s">
        <v>1811</v>
      </c>
      <c r="J41" s="594" t="s">
        <v>1497</v>
      </c>
      <c r="K41" s="595" t="s">
        <v>1812</v>
      </c>
      <c r="L41" s="595" t="s">
        <v>1813</v>
      </c>
      <c r="M41" s="595" t="s">
        <v>1814</v>
      </c>
      <c r="N41" s="594" t="s">
        <v>1448</v>
      </c>
      <c r="O41" s="595" t="s">
        <v>1815</v>
      </c>
      <c r="P41" s="596" t="s">
        <v>1191</v>
      </c>
      <c r="Q41" s="641" t="s">
        <v>142</v>
      </c>
      <c r="R41" s="642">
        <v>0.82</v>
      </c>
      <c r="S41" s="642" t="s">
        <v>1448</v>
      </c>
      <c r="T41" s="642">
        <v>0.82</v>
      </c>
      <c r="U41" s="170"/>
      <c r="V41" s="170"/>
      <c r="W41" s="171"/>
      <c r="X41" s="172" t="s">
        <v>1816</v>
      </c>
      <c r="Y41" s="173" t="s">
        <v>1451</v>
      </c>
      <c r="Z41" s="170"/>
      <c r="AA41" s="170"/>
      <c r="AB41" s="171"/>
      <c r="AC41" s="172" t="s">
        <v>1817</v>
      </c>
      <c r="AD41" s="175" t="s">
        <v>1451</v>
      </c>
      <c r="AE41" s="174">
        <v>1822</v>
      </c>
      <c r="AF41" s="170">
        <v>2185</v>
      </c>
      <c r="AG41" s="171">
        <f>+AE41/AF41</f>
        <v>0.83386727688787188</v>
      </c>
      <c r="AH41" s="187" t="s">
        <v>1818</v>
      </c>
      <c r="AI41" s="226" t="s">
        <v>1819</v>
      </c>
      <c r="AJ41" s="170"/>
      <c r="AK41" s="170"/>
      <c r="AL41" s="171"/>
      <c r="AM41" s="176"/>
      <c r="AN41" s="176"/>
      <c r="AO41" s="174"/>
      <c r="AP41" s="170"/>
      <c r="AQ41" s="171"/>
      <c r="AR41" s="187"/>
      <c r="AS41" s="176"/>
      <c r="AT41" s="170"/>
      <c r="AU41" s="170"/>
      <c r="AV41" s="171"/>
      <c r="AW41" s="176"/>
      <c r="AX41" s="176"/>
      <c r="AY41" s="174"/>
      <c r="AZ41" s="170"/>
      <c r="BA41" s="171"/>
      <c r="BB41" s="187"/>
      <c r="BC41" s="187"/>
      <c r="BD41" s="170"/>
      <c r="BE41" s="170"/>
      <c r="BF41" s="171"/>
      <c r="BG41" s="176"/>
      <c r="BH41" s="176"/>
      <c r="BI41" s="174"/>
      <c r="BJ41" s="170"/>
      <c r="BK41" s="171"/>
      <c r="BL41" s="187"/>
      <c r="BM41" s="187"/>
      <c r="BN41" s="170"/>
      <c r="BO41" s="170"/>
      <c r="BP41" s="171"/>
      <c r="BQ41" s="176"/>
      <c r="BR41" s="187"/>
      <c r="BS41" s="174"/>
      <c r="BT41" s="170"/>
      <c r="BU41" s="171"/>
      <c r="BV41" s="176"/>
      <c r="BW41" s="187"/>
      <c r="BX41" s="170"/>
      <c r="BY41" s="170"/>
      <c r="BZ41" s="171"/>
      <c r="CA41" s="176"/>
      <c r="CB41" s="176"/>
      <c r="CC41" s="651"/>
      <c r="CE41" s="647">
        <f>+AE41+AT41+BI41+BX41</f>
        <v>1822</v>
      </c>
      <c r="CF41" s="647">
        <f>+AF41+AU41+BJ41+BY41</f>
        <v>2185</v>
      </c>
      <c r="CG41" s="191">
        <f>+CE41/CF41</f>
        <v>0.83386727688787188</v>
      </c>
      <c r="CH41" s="191">
        <f>CG41</f>
        <v>0.83386727688787188</v>
      </c>
      <c r="CI41" s="191">
        <v>0.82</v>
      </c>
      <c r="CJ41" s="191">
        <f>+CH41/CI41</f>
        <v>1.0169113132778926</v>
      </c>
      <c r="CK41" s="608"/>
    </row>
    <row r="42" spans="2:89" s="605" customFormat="1" ht="249.75" customHeight="1" x14ac:dyDescent="0.25">
      <c r="B42" s="594" t="s">
        <v>325</v>
      </c>
      <c r="C42" s="594" t="s">
        <v>181</v>
      </c>
      <c r="D42" s="595" t="s">
        <v>131</v>
      </c>
      <c r="E42" s="596" t="s">
        <v>1820</v>
      </c>
      <c r="F42" s="597" t="s">
        <v>1742</v>
      </c>
      <c r="G42" s="594" t="s">
        <v>1821</v>
      </c>
      <c r="H42" s="595" t="s">
        <v>1822</v>
      </c>
      <c r="I42" s="595" t="s">
        <v>1823</v>
      </c>
      <c r="J42" s="594" t="s">
        <v>1497</v>
      </c>
      <c r="K42" s="595" t="s">
        <v>1824</v>
      </c>
      <c r="L42" s="595" t="s">
        <v>1825</v>
      </c>
      <c r="M42" s="595" t="s">
        <v>1826</v>
      </c>
      <c r="N42" s="594" t="s">
        <v>1448</v>
      </c>
      <c r="O42" s="595" t="s">
        <v>1827</v>
      </c>
      <c r="P42" s="596" t="s">
        <v>1191</v>
      </c>
      <c r="Q42" s="641" t="s">
        <v>207</v>
      </c>
      <c r="R42" s="642">
        <v>0.97</v>
      </c>
      <c r="S42" s="642" t="s">
        <v>1448</v>
      </c>
      <c r="T42" s="642">
        <v>0.98</v>
      </c>
      <c r="U42" s="652"/>
      <c r="V42" s="652"/>
      <c r="W42" s="203"/>
      <c r="X42" s="172" t="s">
        <v>1828</v>
      </c>
      <c r="Y42" s="173" t="s">
        <v>1451</v>
      </c>
      <c r="Z42" s="652"/>
      <c r="AA42" s="652"/>
      <c r="AB42" s="203"/>
      <c r="AC42" s="172" t="s">
        <v>1829</v>
      </c>
      <c r="AD42" s="175" t="s">
        <v>1451</v>
      </c>
      <c r="AE42" s="174">
        <v>21474483396</v>
      </c>
      <c r="AF42" s="170">
        <v>23884803612</v>
      </c>
      <c r="AG42" s="171">
        <f>+AE42/AF42*100%</f>
        <v>0.89908561714993429</v>
      </c>
      <c r="AH42" s="172" t="s">
        <v>1830</v>
      </c>
      <c r="AI42" s="175" t="s">
        <v>1831</v>
      </c>
      <c r="AJ42" s="170"/>
      <c r="AK42" s="170"/>
      <c r="AL42" s="171"/>
      <c r="AM42" s="176"/>
      <c r="AN42" s="176"/>
      <c r="AO42" s="174"/>
      <c r="AP42" s="170"/>
      <c r="AQ42" s="171"/>
      <c r="AR42" s="187"/>
      <c r="AS42" s="176"/>
      <c r="AT42" s="170"/>
      <c r="AU42" s="170"/>
      <c r="AV42" s="171"/>
      <c r="AW42" s="176"/>
      <c r="AX42" s="176"/>
      <c r="AY42" s="174"/>
      <c r="AZ42" s="170"/>
      <c r="BA42" s="171"/>
      <c r="BB42" s="187"/>
      <c r="BC42" s="187"/>
      <c r="BD42" s="170"/>
      <c r="BE42" s="170"/>
      <c r="BF42" s="171"/>
      <c r="BG42" s="176"/>
      <c r="BH42" s="176"/>
      <c r="BI42" s="174"/>
      <c r="BJ42" s="170"/>
      <c r="BK42" s="171"/>
      <c r="BL42" s="187"/>
      <c r="BM42" s="187"/>
      <c r="BN42" s="170"/>
      <c r="BO42" s="170"/>
      <c r="BP42" s="171"/>
      <c r="BQ42" s="176"/>
      <c r="BR42" s="187"/>
      <c r="BS42" s="174"/>
      <c r="BT42" s="170"/>
      <c r="BU42" s="171"/>
      <c r="BV42" s="176"/>
      <c r="BW42" s="187"/>
      <c r="BX42" s="170"/>
      <c r="BY42" s="170"/>
      <c r="BZ42" s="171"/>
      <c r="CA42" s="176"/>
      <c r="CB42" s="176"/>
      <c r="CC42" s="651"/>
      <c r="CE42" s="653">
        <f>(U42+Z42+AE42+AJ42+AO42+AT42+AY42+BD42+BI42+BN42+BS42+BX42)</f>
        <v>21474483396</v>
      </c>
      <c r="CF42" s="653">
        <f>(V42+AA42+AF42+AK42+AP42+AU42+AZ42+BE42+BJ42+BO42+BT42+BY42)</f>
        <v>23884803612</v>
      </c>
      <c r="CG42" s="178">
        <f>+CE42/CF42</f>
        <v>0.89908561714993429</v>
      </c>
      <c r="CH42" s="178">
        <f>+CG42</f>
        <v>0.89908561714993429</v>
      </c>
      <c r="CI42" s="178">
        <f>+T42</f>
        <v>0.98</v>
      </c>
      <c r="CJ42" s="178">
        <f>+CH42/CI42</f>
        <v>0.9174343032142187</v>
      </c>
      <c r="CK42" s="608"/>
    </row>
    <row r="43" spans="2:89" s="605" customFormat="1" ht="286.5" customHeight="1" x14ac:dyDescent="0.25">
      <c r="B43" s="594" t="s">
        <v>325</v>
      </c>
      <c r="C43" s="594" t="s">
        <v>181</v>
      </c>
      <c r="D43" s="595" t="s">
        <v>131</v>
      </c>
      <c r="E43" s="596" t="s">
        <v>1832</v>
      </c>
      <c r="F43" s="597" t="s">
        <v>1742</v>
      </c>
      <c r="G43" s="594" t="s">
        <v>1833</v>
      </c>
      <c r="H43" s="595" t="s">
        <v>1834</v>
      </c>
      <c r="I43" s="595" t="s">
        <v>1835</v>
      </c>
      <c r="J43" s="594" t="s">
        <v>1497</v>
      </c>
      <c r="K43" s="595" t="s">
        <v>1836</v>
      </c>
      <c r="L43" s="595" t="s">
        <v>1837</v>
      </c>
      <c r="M43" s="595" t="s">
        <v>1838</v>
      </c>
      <c r="N43" s="594" t="s">
        <v>1448</v>
      </c>
      <c r="O43" s="595" t="s">
        <v>1839</v>
      </c>
      <c r="P43" s="596" t="s">
        <v>1166</v>
      </c>
      <c r="Q43" s="641" t="s">
        <v>142</v>
      </c>
      <c r="R43" s="642">
        <v>0.94</v>
      </c>
      <c r="S43" s="642" t="s">
        <v>1448</v>
      </c>
      <c r="T43" s="642">
        <v>1</v>
      </c>
      <c r="U43" s="170">
        <v>9</v>
      </c>
      <c r="V43" s="170">
        <v>9</v>
      </c>
      <c r="W43" s="171">
        <f>+U43/V43*100%</f>
        <v>1</v>
      </c>
      <c r="X43" s="172" t="s">
        <v>1840</v>
      </c>
      <c r="Y43" s="173" t="s">
        <v>1841</v>
      </c>
      <c r="Z43" s="170">
        <v>22</v>
      </c>
      <c r="AA43" s="170">
        <v>22</v>
      </c>
      <c r="AB43" s="171">
        <f>+Z43/AA43*100%</f>
        <v>1</v>
      </c>
      <c r="AC43" s="172" t="s">
        <v>1842</v>
      </c>
      <c r="AD43" s="175" t="s">
        <v>1841</v>
      </c>
      <c r="AE43" s="174">
        <v>22</v>
      </c>
      <c r="AF43" s="170">
        <v>22</v>
      </c>
      <c r="AG43" s="171">
        <f>+AE43/AF43*100%</f>
        <v>1</v>
      </c>
      <c r="AH43" s="172" t="s">
        <v>1843</v>
      </c>
      <c r="AI43" s="175" t="s">
        <v>1831</v>
      </c>
      <c r="AJ43" s="170"/>
      <c r="AK43" s="170"/>
      <c r="AL43" s="171"/>
      <c r="AM43" s="176"/>
      <c r="AN43" s="176"/>
      <c r="AO43" s="174"/>
      <c r="AP43" s="170"/>
      <c r="AQ43" s="171"/>
      <c r="AR43" s="187"/>
      <c r="AS43" s="176"/>
      <c r="AT43" s="170"/>
      <c r="AU43" s="170"/>
      <c r="AV43" s="215"/>
      <c r="AW43" s="176"/>
      <c r="AX43" s="212"/>
      <c r="AY43" s="174"/>
      <c r="AZ43" s="170"/>
      <c r="BA43" s="171"/>
      <c r="BB43" s="187"/>
      <c r="BC43" s="187"/>
      <c r="BD43" s="170"/>
      <c r="BE43" s="170"/>
      <c r="BF43" s="171"/>
      <c r="BG43" s="176"/>
      <c r="BH43" s="176"/>
      <c r="BI43" s="174"/>
      <c r="BJ43" s="170"/>
      <c r="BK43" s="215"/>
      <c r="BL43" s="187"/>
      <c r="BM43" s="187"/>
      <c r="BN43" s="170"/>
      <c r="BO43" s="170"/>
      <c r="BP43" s="171"/>
      <c r="BQ43" s="176"/>
      <c r="BR43" s="187"/>
      <c r="BS43" s="174"/>
      <c r="BT43" s="170"/>
      <c r="BU43" s="171"/>
      <c r="BV43" s="176"/>
      <c r="BW43" s="187"/>
      <c r="BX43" s="170"/>
      <c r="BY43" s="170"/>
      <c r="BZ43" s="215"/>
      <c r="CA43" s="176"/>
      <c r="CB43" s="176"/>
      <c r="CC43" s="644"/>
      <c r="CE43" s="197">
        <f>(U43+Z43+AE43+AJ43+AO43+AT43+AY43+BD43+BI43+BN43+BS43+BX43)</f>
        <v>53</v>
      </c>
      <c r="CF43" s="197">
        <f>(V43+AA43+AF43+AK43+AP43+AU43+AZ43+BE43+BJ43+BO43+BT43+BY43)</f>
        <v>53</v>
      </c>
      <c r="CG43" s="178">
        <f>+CE43/CF43</f>
        <v>1</v>
      </c>
      <c r="CH43" s="178">
        <f>+CG43</f>
        <v>1</v>
      </c>
      <c r="CI43" s="178">
        <f>+T43</f>
        <v>1</v>
      </c>
      <c r="CJ43" s="178">
        <f>+CH43/CI43</f>
        <v>1</v>
      </c>
      <c r="CK43" s="608"/>
    </row>
    <row r="44" spans="2:89" s="593" customFormat="1" ht="251.25" customHeight="1" x14ac:dyDescent="0.25">
      <c r="B44" s="594" t="s">
        <v>97</v>
      </c>
      <c r="C44" s="594" t="s">
        <v>1438</v>
      </c>
      <c r="D44" s="595" t="s">
        <v>301</v>
      </c>
      <c r="E44" s="596" t="s">
        <v>1844</v>
      </c>
      <c r="F44" s="597" t="s">
        <v>1714</v>
      </c>
      <c r="G44" s="594" t="s">
        <v>1845</v>
      </c>
      <c r="H44" s="595" t="s">
        <v>1846</v>
      </c>
      <c r="I44" s="595" t="s">
        <v>1847</v>
      </c>
      <c r="J44" s="594" t="s">
        <v>1444</v>
      </c>
      <c r="K44" s="595" t="s">
        <v>1848</v>
      </c>
      <c r="L44" s="595" t="s">
        <v>1849</v>
      </c>
      <c r="M44" s="595" t="s">
        <v>1850</v>
      </c>
      <c r="N44" s="594" t="s">
        <v>1448</v>
      </c>
      <c r="O44" s="595" t="s">
        <v>1851</v>
      </c>
      <c r="P44" s="596" t="s">
        <v>1191</v>
      </c>
      <c r="Q44" s="641" t="s">
        <v>207</v>
      </c>
      <c r="R44" s="642">
        <v>1</v>
      </c>
      <c r="S44" s="642" t="s">
        <v>1448</v>
      </c>
      <c r="T44" s="642">
        <v>1</v>
      </c>
      <c r="U44" s="171"/>
      <c r="V44" s="171"/>
      <c r="W44" s="171"/>
      <c r="X44" s="172" t="s">
        <v>1852</v>
      </c>
      <c r="Y44" s="172" t="s">
        <v>1853</v>
      </c>
      <c r="Z44" s="172"/>
      <c r="AA44" s="172"/>
      <c r="AB44" s="172"/>
      <c r="AC44" s="172" t="s">
        <v>1854</v>
      </c>
      <c r="AD44" s="172" t="s">
        <v>1853</v>
      </c>
      <c r="AE44" s="171">
        <v>0.26</v>
      </c>
      <c r="AF44" s="171">
        <v>0.26</v>
      </c>
      <c r="AG44" s="171">
        <f>AE44/AF44</f>
        <v>1</v>
      </c>
      <c r="AH44" s="193" t="s">
        <v>1855</v>
      </c>
      <c r="AI44" s="193" t="s">
        <v>1856</v>
      </c>
      <c r="AJ44" s="171"/>
      <c r="AK44" s="171"/>
      <c r="AL44" s="171"/>
      <c r="AM44" s="176"/>
      <c r="AN44" s="187"/>
      <c r="AO44" s="171"/>
      <c r="AP44" s="170"/>
      <c r="AQ44" s="171"/>
      <c r="AR44" s="187"/>
      <c r="AS44" s="654"/>
      <c r="AT44" s="171"/>
      <c r="AU44" s="171"/>
      <c r="AV44" s="171"/>
      <c r="AW44" s="187"/>
      <c r="AX44" s="654"/>
      <c r="AY44" s="171"/>
      <c r="AZ44" s="170"/>
      <c r="BA44" s="171"/>
      <c r="BB44" s="187"/>
      <c r="BC44" s="187"/>
      <c r="BD44" s="170"/>
      <c r="BE44" s="170"/>
      <c r="BF44" s="171"/>
      <c r="BG44" s="187"/>
      <c r="BH44" s="187"/>
      <c r="BI44" s="171"/>
      <c r="BJ44" s="171"/>
      <c r="BK44" s="171"/>
      <c r="BL44" s="655"/>
      <c r="BM44" s="195"/>
      <c r="BN44" s="170"/>
      <c r="BO44" s="170"/>
      <c r="BP44" s="171"/>
      <c r="BQ44" s="176"/>
      <c r="BR44" s="195"/>
      <c r="BS44" s="170"/>
      <c r="BT44" s="170"/>
      <c r="BU44" s="171"/>
      <c r="BV44" s="193"/>
      <c r="BW44" s="195"/>
      <c r="BX44" s="171"/>
      <c r="BY44" s="171"/>
      <c r="BZ44" s="171"/>
      <c r="CA44" s="193"/>
      <c r="CB44" s="195"/>
      <c r="CC44" s="195"/>
      <c r="CD44" s="195"/>
      <c r="CE44" s="178">
        <f>AE44</f>
        <v>0.26</v>
      </c>
      <c r="CF44" s="178">
        <f>AF44</f>
        <v>0.26</v>
      </c>
      <c r="CG44" s="178">
        <f>CE44/CF44</f>
        <v>1</v>
      </c>
      <c r="CH44" s="178">
        <f>+CF44</f>
        <v>0.26</v>
      </c>
      <c r="CI44" s="178">
        <f>T44</f>
        <v>1</v>
      </c>
      <c r="CJ44" s="178">
        <f>CH44/CI44</f>
        <v>0.26</v>
      </c>
      <c r="CK44" s="601"/>
    </row>
    <row r="45" spans="2:89" s="593" customFormat="1" ht="132" x14ac:dyDescent="0.25">
      <c r="B45" s="594" t="s">
        <v>1857</v>
      </c>
      <c r="C45" s="594" t="s">
        <v>1438</v>
      </c>
      <c r="D45" s="595" t="s">
        <v>301</v>
      </c>
      <c r="E45" s="596" t="s">
        <v>1858</v>
      </c>
      <c r="F45" s="597" t="s">
        <v>1859</v>
      </c>
      <c r="G45" s="594" t="s">
        <v>1860</v>
      </c>
      <c r="H45" s="595" t="s">
        <v>1861</v>
      </c>
      <c r="I45" s="595" t="s">
        <v>1862</v>
      </c>
      <c r="J45" s="594" t="s">
        <v>1497</v>
      </c>
      <c r="K45" s="595" t="s">
        <v>1863</v>
      </c>
      <c r="L45" s="595" t="s">
        <v>1864</v>
      </c>
      <c r="M45" s="595" t="s">
        <v>1865</v>
      </c>
      <c r="N45" s="594" t="s">
        <v>1448</v>
      </c>
      <c r="O45" s="595" t="s">
        <v>1864</v>
      </c>
      <c r="P45" s="596" t="s">
        <v>1502</v>
      </c>
      <c r="Q45" s="641" t="s">
        <v>207</v>
      </c>
      <c r="R45" s="642">
        <v>0.26</v>
      </c>
      <c r="S45" s="642" t="s">
        <v>1448</v>
      </c>
      <c r="T45" s="642">
        <v>1</v>
      </c>
      <c r="U45" s="170"/>
      <c r="V45" s="170"/>
      <c r="W45" s="612"/>
      <c r="X45" s="621" t="s">
        <v>1866</v>
      </c>
      <c r="Y45" s="176" t="s">
        <v>1867</v>
      </c>
      <c r="Z45" s="656"/>
      <c r="AA45" s="656"/>
      <c r="AB45" s="657"/>
      <c r="AC45" s="621" t="s">
        <v>1868</v>
      </c>
      <c r="AD45" s="621" t="s">
        <v>1869</v>
      </c>
      <c r="AE45" s="174"/>
      <c r="AF45" s="170"/>
      <c r="AG45" s="171"/>
      <c r="AH45" s="621" t="s">
        <v>1870</v>
      </c>
      <c r="AI45" s="621" t="s">
        <v>1869</v>
      </c>
      <c r="AJ45" s="170"/>
      <c r="AK45" s="170"/>
      <c r="AL45" s="203"/>
      <c r="AM45" s="203"/>
      <c r="AN45" s="658"/>
      <c r="AO45" s="659"/>
      <c r="AP45" s="652"/>
      <c r="AQ45" s="203"/>
      <c r="AR45" s="660"/>
      <c r="AS45" s="661"/>
      <c r="AT45" s="652"/>
      <c r="AU45" s="652"/>
      <c r="AV45" s="203"/>
      <c r="AW45" s="203"/>
      <c r="AX45" s="658"/>
      <c r="AY45" s="659"/>
      <c r="AZ45" s="652"/>
      <c r="BA45" s="203"/>
      <c r="BB45" s="660"/>
      <c r="BC45" s="661"/>
      <c r="BD45" s="652"/>
      <c r="BE45" s="652"/>
      <c r="BF45" s="203"/>
      <c r="BG45" s="203"/>
      <c r="BH45" s="658"/>
      <c r="BI45" s="659"/>
      <c r="BJ45" s="652"/>
      <c r="BK45" s="203"/>
      <c r="BL45" s="660"/>
      <c r="BM45" s="661"/>
      <c r="BN45" s="652"/>
      <c r="BO45" s="652"/>
      <c r="BP45" s="203"/>
      <c r="BQ45" s="203"/>
      <c r="BR45" s="658"/>
      <c r="BS45" s="659"/>
      <c r="BT45" s="652"/>
      <c r="BU45" s="203"/>
      <c r="BV45" s="203"/>
      <c r="BW45" s="658"/>
      <c r="BX45" s="652"/>
      <c r="BY45" s="652"/>
      <c r="BZ45" s="203"/>
      <c r="CA45" s="171"/>
      <c r="CB45" s="176"/>
      <c r="CC45" s="177"/>
      <c r="CE45" s="662"/>
      <c r="CF45" s="662"/>
      <c r="CG45" s="663"/>
      <c r="CH45" s="663"/>
      <c r="CI45" s="663"/>
      <c r="CJ45" s="663"/>
      <c r="CK45" s="601" t="s">
        <v>1871</v>
      </c>
    </row>
    <row r="46" spans="2:89" s="593" customFormat="1" ht="252" x14ac:dyDescent="0.25">
      <c r="B46" s="594" t="s">
        <v>1857</v>
      </c>
      <c r="C46" s="594" t="s">
        <v>1438</v>
      </c>
      <c r="D46" s="595" t="s">
        <v>301</v>
      </c>
      <c r="E46" s="596" t="s">
        <v>1872</v>
      </c>
      <c r="F46" s="597" t="s">
        <v>1873</v>
      </c>
      <c r="G46" s="594" t="s">
        <v>1874</v>
      </c>
      <c r="H46" s="595" t="s">
        <v>1875</v>
      </c>
      <c r="I46" s="595" t="s">
        <v>1876</v>
      </c>
      <c r="J46" s="594" t="s">
        <v>1444</v>
      </c>
      <c r="K46" s="595" t="s">
        <v>1877</v>
      </c>
      <c r="L46" s="595" t="s">
        <v>1878</v>
      </c>
      <c r="M46" s="595" t="s">
        <v>1879</v>
      </c>
      <c r="N46" s="594" t="s">
        <v>1448</v>
      </c>
      <c r="O46" s="595" t="s">
        <v>1880</v>
      </c>
      <c r="P46" s="596" t="s">
        <v>1166</v>
      </c>
      <c r="Q46" s="641" t="s">
        <v>207</v>
      </c>
      <c r="R46" s="642">
        <v>0.51680000000000004</v>
      </c>
      <c r="S46" s="642" t="s">
        <v>1448</v>
      </c>
      <c r="T46" s="642">
        <v>0.7</v>
      </c>
      <c r="U46" s="182"/>
      <c r="V46" s="182"/>
      <c r="W46" s="169"/>
      <c r="X46" s="621" t="s">
        <v>1866</v>
      </c>
      <c r="Y46" s="621" t="s">
        <v>1881</v>
      </c>
      <c r="Z46" s="664">
        <v>172</v>
      </c>
      <c r="AA46" s="664">
        <v>379.75</v>
      </c>
      <c r="AB46" s="665">
        <f>+Z46/AA46</f>
        <v>0.45292955892034231</v>
      </c>
      <c r="AC46" s="621" t="s">
        <v>1882</v>
      </c>
      <c r="AD46" s="621" t="s">
        <v>1883</v>
      </c>
      <c r="AE46" s="174">
        <v>833.75</v>
      </c>
      <c r="AF46" s="170">
        <v>1621</v>
      </c>
      <c r="AG46" s="171">
        <f t="shared" ref="AG46:AG48" si="14">+AE46/AF46</f>
        <v>0.51434299814929052</v>
      </c>
      <c r="AH46" s="621" t="s">
        <v>1884</v>
      </c>
      <c r="AI46" s="621" t="s">
        <v>1885</v>
      </c>
      <c r="AJ46" s="170"/>
      <c r="AK46" s="170"/>
      <c r="AL46" s="203"/>
      <c r="AM46" s="203"/>
      <c r="AN46" s="658"/>
      <c r="AO46" s="659"/>
      <c r="AP46" s="652"/>
      <c r="AQ46" s="203"/>
      <c r="AR46" s="660"/>
      <c r="AS46" s="661"/>
      <c r="AT46" s="652"/>
      <c r="AU46" s="652"/>
      <c r="AV46" s="203"/>
      <c r="AW46" s="203"/>
      <c r="AX46" s="658"/>
      <c r="AY46" s="659"/>
      <c r="AZ46" s="652"/>
      <c r="BA46" s="203"/>
      <c r="BB46" s="660"/>
      <c r="BC46" s="661"/>
      <c r="BD46" s="652"/>
      <c r="BE46" s="652"/>
      <c r="BF46" s="203"/>
      <c r="BG46" s="203"/>
      <c r="BH46" s="658"/>
      <c r="BI46" s="659"/>
      <c r="BJ46" s="652"/>
      <c r="BK46" s="203"/>
      <c r="BL46" s="660"/>
      <c r="BM46" s="661"/>
      <c r="BN46" s="652"/>
      <c r="BO46" s="652"/>
      <c r="BP46" s="203"/>
      <c r="BQ46" s="203"/>
      <c r="BR46" s="658"/>
      <c r="BS46" s="659"/>
      <c r="BT46" s="652"/>
      <c r="BU46" s="203"/>
      <c r="BV46" s="203"/>
      <c r="BW46" s="658"/>
      <c r="BX46" s="652"/>
      <c r="BY46" s="652"/>
      <c r="BZ46" s="203"/>
      <c r="CA46" s="171"/>
      <c r="CB46" s="176"/>
      <c r="CC46" s="177"/>
      <c r="CE46" s="666">
        <f t="shared" ref="CE46:CF46" si="15">+U46+Z46+AE46+AJ46+AO46+AT46+AY46+BD46+BI46+BN46+BS46+BX46</f>
        <v>1005.75</v>
      </c>
      <c r="CF46" s="666">
        <f t="shared" si="15"/>
        <v>2000.75</v>
      </c>
      <c r="CG46" s="178">
        <f>+CE46/CF46</f>
        <v>0.50268649256528797</v>
      </c>
      <c r="CH46" s="178">
        <f>+CG46</f>
        <v>0.50268649256528797</v>
      </c>
      <c r="CI46" s="178">
        <f>+T46</f>
        <v>0.7</v>
      </c>
      <c r="CJ46" s="178">
        <f>+CH46/CI46</f>
        <v>0.71812356080755424</v>
      </c>
      <c r="CK46" s="601"/>
    </row>
    <row r="47" spans="2:89" s="593" customFormat="1" ht="249.75" customHeight="1" x14ac:dyDescent="0.25">
      <c r="B47" s="594" t="s">
        <v>1886</v>
      </c>
      <c r="C47" s="594" t="s">
        <v>1438</v>
      </c>
      <c r="D47" s="595" t="s">
        <v>301</v>
      </c>
      <c r="E47" s="596" t="s">
        <v>1887</v>
      </c>
      <c r="F47" s="597" t="s">
        <v>1888</v>
      </c>
      <c r="G47" s="594" t="s">
        <v>1889</v>
      </c>
      <c r="H47" s="595" t="s">
        <v>1890</v>
      </c>
      <c r="I47" s="595" t="s">
        <v>1891</v>
      </c>
      <c r="J47" s="594" t="s">
        <v>1497</v>
      </c>
      <c r="K47" s="595" t="s">
        <v>1892</v>
      </c>
      <c r="L47" s="595" t="s">
        <v>1893</v>
      </c>
      <c r="M47" s="595" t="s">
        <v>1894</v>
      </c>
      <c r="N47" s="594" t="s">
        <v>1895</v>
      </c>
      <c r="O47" s="595" t="s">
        <v>1896</v>
      </c>
      <c r="P47" s="596" t="s">
        <v>1166</v>
      </c>
      <c r="Q47" s="641" t="s">
        <v>142</v>
      </c>
      <c r="R47" s="642">
        <v>0.90728566590186488</v>
      </c>
      <c r="S47" s="642" t="s">
        <v>1448</v>
      </c>
      <c r="T47" s="642">
        <v>1</v>
      </c>
      <c r="U47" s="664">
        <v>68203163670</v>
      </c>
      <c r="V47" s="664">
        <v>70409096635</v>
      </c>
      <c r="W47" s="665">
        <f>+U47/V47</f>
        <v>0.9686697732192826</v>
      </c>
      <c r="X47" s="667" t="s">
        <v>1897</v>
      </c>
      <c r="Y47" s="668" t="s">
        <v>1489</v>
      </c>
      <c r="Z47" s="664">
        <v>87019093322</v>
      </c>
      <c r="AA47" s="664">
        <v>94462559482</v>
      </c>
      <c r="AB47" s="665">
        <f t="shared" ref="AB47:AB48" si="16">+Z47/AA47</f>
        <v>0.92120194285632961</v>
      </c>
      <c r="AC47" s="667" t="s">
        <v>1898</v>
      </c>
      <c r="AD47" s="175" t="s">
        <v>1489</v>
      </c>
      <c r="AE47" s="174">
        <v>157502154787</v>
      </c>
      <c r="AF47" s="170">
        <v>182996013070</v>
      </c>
      <c r="AG47" s="665">
        <f t="shared" si="14"/>
        <v>0.86068626384090652</v>
      </c>
      <c r="AH47" s="667" t="s">
        <v>1899</v>
      </c>
      <c r="AI47" s="175" t="s">
        <v>1900</v>
      </c>
      <c r="AJ47" s="182"/>
      <c r="AK47" s="182"/>
      <c r="AL47" s="183"/>
      <c r="AM47" s="172"/>
      <c r="AN47" s="175"/>
      <c r="AO47" s="170"/>
      <c r="AP47" s="170"/>
      <c r="AQ47" s="183"/>
      <c r="AR47" s="172"/>
      <c r="AS47" s="175"/>
      <c r="AT47" s="170"/>
      <c r="AU47" s="170"/>
      <c r="AV47" s="183"/>
      <c r="AW47" s="172"/>
      <c r="AX47" s="175"/>
      <c r="AY47" s="174"/>
      <c r="AZ47" s="170"/>
      <c r="BA47" s="183"/>
      <c r="BB47" s="172"/>
      <c r="BC47" s="175"/>
      <c r="BD47" s="170"/>
      <c r="BE47" s="170"/>
      <c r="BF47" s="183"/>
      <c r="BG47" s="172"/>
      <c r="BH47" s="175"/>
      <c r="BI47" s="174"/>
      <c r="BJ47" s="170"/>
      <c r="BK47" s="183"/>
      <c r="BL47" s="172"/>
      <c r="BM47" s="175"/>
      <c r="BN47" s="174"/>
      <c r="BO47" s="170"/>
      <c r="BP47" s="183"/>
      <c r="BQ47" s="172"/>
      <c r="BR47" s="175"/>
      <c r="BS47" s="174"/>
      <c r="BT47" s="170"/>
      <c r="BU47" s="183"/>
      <c r="BV47" s="172"/>
      <c r="BW47" s="175"/>
      <c r="BX47" s="174"/>
      <c r="BY47" s="170"/>
      <c r="BZ47" s="183"/>
      <c r="CA47" s="172"/>
      <c r="CB47" s="176"/>
      <c r="CC47" s="177"/>
      <c r="CE47" s="666">
        <f>(U47+Z47+AE47+AJ47+AO47+AT47+AY47+BD47+BI47+BN47+BS47+BX47)/12</f>
        <v>26060367648.25</v>
      </c>
      <c r="CF47" s="666">
        <f>(V47+AA47+AF47+AK47+AP47+AU47+AZ47+BE47+BJ47+BO47+BT47+BY47)/12</f>
        <v>28988972432.25</v>
      </c>
      <c r="CG47" s="178">
        <f>+CE47/CF47</f>
        <v>0.89897521235551103</v>
      </c>
      <c r="CH47" s="178">
        <f>+CG47</f>
        <v>0.89897521235551103</v>
      </c>
      <c r="CI47" s="178">
        <f>+T47</f>
        <v>1</v>
      </c>
      <c r="CJ47" s="178">
        <f>+CH47/CI47</f>
        <v>0.89897521235551103</v>
      </c>
      <c r="CK47" s="601"/>
    </row>
    <row r="48" spans="2:89" s="593" customFormat="1" ht="249.75" customHeight="1" x14ac:dyDescent="0.25">
      <c r="B48" s="594" t="s">
        <v>1886</v>
      </c>
      <c r="C48" s="594" t="s">
        <v>1438</v>
      </c>
      <c r="D48" s="595" t="s">
        <v>301</v>
      </c>
      <c r="E48" s="596" t="s">
        <v>1901</v>
      </c>
      <c r="F48" s="597" t="s">
        <v>1888</v>
      </c>
      <c r="G48" s="594" t="s">
        <v>1902</v>
      </c>
      <c r="H48" s="595" t="s">
        <v>1903</v>
      </c>
      <c r="I48" s="595" t="s">
        <v>1904</v>
      </c>
      <c r="J48" s="594" t="s">
        <v>1497</v>
      </c>
      <c r="K48" s="595" t="s">
        <v>1905</v>
      </c>
      <c r="L48" s="595" t="s">
        <v>1906</v>
      </c>
      <c r="M48" s="595" t="s">
        <v>1907</v>
      </c>
      <c r="N48" s="594" t="s">
        <v>1895</v>
      </c>
      <c r="O48" s="595" t="s">
        <v>1908</v>
      </c>
      <c r="P48" s="596" t="s">
        <v>1166</v>
      </c>
      <c r="Q48" s="641" t="s">
        <v>142</v>
      </c>
      <c r="R48" s="642">
        <v>0.8</v>
      </c>
      <c r="S48" s="642" t="s">
        <v>1448</v>
      </c>
      <c r="T48" s="642">
        <v>1</v>
      </c>
      <c r="U48" s="664">
        <v>18</v>
      </c>
      <c r="V48" s="664">
        <v>18</v>
      </c>
      <c r="W48" s="665">
        <f>+U48/V48</f>
        <v>1</v>
      </c>
      <c r="X48" s="667" t="s">
        <v>1909</v>
      </c>
      <c r="Y48" s="668" t="s">
        <v>1489</v>
      </c>
      <c r="Z48" s="664">
        <v>18</v>
      </c>
      <c r="AA48" s="664">
        <v>18</v>
      </c>
      <c r="AB48" s="665">
        <f t="shared" si="16"/>
        <v>1</v>
      </c>
      <c r="AC48" s="667" t="s">
        <v>1910</v>
      </c>
      <c r="AD48" s="175" t="s">
        <v>1489</v>
      </c>
      <c r="AE48" s="174">
        <v>18</v>
      </c>
      <c r="AF48" s="170">
        <v>18</v>
      </c>
      <c r="AG48" s="665">
        <f t="shared" si="14"/>
        <v>1</v>
      </c>
      <c r="AH48" s="667" t="s">
        <v>1911</v>
      </c>
      <c r="AI48" s="175" t="s">
        <v>1900</v>
      </c>
      <c r="AJ48" s="182"/>
      <c r="AK48" s="182"/>
      <c r="AL48" s="183"/>
      <c r="AM48" s="172"/>
      <c r="AN48" s="175"/>
      <c r="AO48" s="174"/>
      <c r="AP48" s="170"/>
      <c r="AQ48" s="183"/>
      <c r="AR48" s="172"/>
      <c r="AS48" s="175"/>
      <c r="AT48" s="174"/>
      <c r="AU48" s="170"/>
      <c r="AV48" s="183"/>
      <c r="AW48" s="172"/>
      <c r="AX48" s="175"/>
      <c r="AY48" s="174"/>
      <c r="AZ48" s="170"/>
      <c r="BA48" s="183"/>
      <c r="BB48" s="172"/>
      <c r="BC48" s="175"/>
      <c r="BD48" s="170"/>
      <c r="BE48" s="170"/>
      <c r="BF48" s="183"/>
      <c r="BG48" s="172"/>
      <c r="BH48" s="193"/>
      <c r="BI48" s="170"/>
      <c r="BJ48" s="170"/>
      <c r="BK48" s="183"/>
      <c r="BL48" s="172"/>
      <c r="BM48" s="175"/>
      <c r="BN48" s="170"/>
      <c r="BO48" s="170"/>
      <c r="BP48" s="183"/>
      <c r="BQ48" s="172"/>
      <c r="BR48" s="175"/>
      <c r="BS48" s="174"/>
      <c r="BT48" s="170"/>
      <c r="BU48" s="183"/>
      <c r="BV48" s="172"/>
      <c r="BW48" s="175"/>
      <c r="BX48" s="174"/>
      <c r="BY48" s="170"/>
      <c r="BZ48" s="183"/>
      <c r="CA48" s="172"/>
      <c r="CB48" s="176"/>
      <c r="CC48" s="177"/>
      <c r="CE48" s="666">
        <f>(U48+Z48+AE48+AJ48+AO48+AT48+AY48+BD48+BI48+BN48+BS48+BX48)/12</f>
        <v>4.5</v>
      </c>
      <c r="CF48" s="666">
        <f>(V48+AA48+AF48+AK48+AP48+AU48+AZ48+BE48+BJ48+BO48+BT48+BY48)/12</f>
        <v>4.5</v>
      </c>
      <c r="CG48" s="178">
        <f>+CE48/CF48</f>
        <v>1</v>
      </c>
      <c r="CH48" s="178">
        <f>+CG48</f>
        <v>1</v>
      </c>
      <c r="CI48" s="178">
        <f>+T48</f>
        <v>1</v>
      </c>
      <c r="CJ48" s="178">
        <f>+CH48/CI48</f>
        <v>1</v>
      </c>
      <c r="CK48" s="601"/>
    </row>
    <row r="49" spans="2:89" s="593" customFormat="1" ht="108" x14ac:dyDescent="0.25">
      <c r="B49" s="594" t="s">
        <v>353</v>
      </c>
      <c r="C49" s="594" t="s">
        <v>1438</v>
      </c>
      <c r="D49" s="595" t="s">
        <v>131</v>
      </c>
      <c r="E49" s="596" t="s">
        <v>1912</v>
      </c>
      <c r="F49" s="597" t="s">
        <v>1913</v>
      </c>
      <c r="G49" s="594" t="s">
        <v>1914</v>
      </c>
      <c r="H49" s="595" t="s">
        <v>1915</v>
      </c>
      <c r="I49" s="595" t="s">
        <v>1916</v>
      </c>
      <c r="J49" s="594" t="s">
        <v>1497</v>
      </c>
      <c r="K49" s="595" t="s">
        <v>1917</v>
      </c>
      <c r="L49" s="595" t="s">
        <v>1918</v>
      </c>
      <c r="M49" s="595" t="s">
        <v>1919</v>
      </c>
      <c r="N49" s="594" t="s">
        <v>1448</v>
      </c>
      <c r="O49" s="595" t="s">
        <v>1920</v>
      </c>
      <c r="P49" s="596" t="s">
        <v>1502</v>
      </c>
      <c r="Q49" s="641" t="s">
        <v>142</v>
      </c>
      <c r="R49" s="642">
        <v>0.95</v>
      </c>
      <c r="S49" s="642" t="s">
        <v>1448</v>
      </c>
      <c r="T49" s="642">
        <v>1</v>
      </c>
      <c r="U49" s="170"/>
      <c r="V49" s="170"/>
      <c r="W49" s="171"/>
      <c r="X49" s="669" t="s">
        <v>1921</v>
      </c>
      <c r="Y49" s="173" t="s">
        <v>1922</v>
      </c>
      <c r="Z49" s="170"/>
      <c r="AA49" s="170"/>
      <c r="AB49" s="171"/>
      <c r="AC49" s="669" t="s">
        <v>1923</v>
      </c>
      <c r="AD49" s="173" t="s">
        <v>1922</v>
      </c>
      <c r="AE49" s="174" t="s">
        <v>1924</v>
      </c>
      <c r="AF49" s="170" t="s">
        <v>1924</v>
      </c>
      <c r="AG49" s="665" t="s">
        <v>1924</v>
      </c>
      <c r="AH49" s="667" t="s">
        <v>1925</v>
      </c>
      <c r="AI49" s="175" t="s">
        <v>1926</v>
      </c>
      <c r="AJ49" s="174"/>
      <c r="AK49" s="170"/>
      <c r="AL49" s="203"/>
      <c r="AM49" s="612"/>
      <c r="AN49" s="670"/>
      <c r="AO49" s="671"/>
      <c r="AP49" s="672"/>
      <c r="AQ49" s="612"/>
      <c r="AR49" s="673"/>
      <c r="AS49" s="674"/>
      <c r="AT49" s="672"/>
      <c r="AU49" s="672"/>
      <c r="AV49" s="612"/>
      <c r="AW49" s="612"/>
      <c r="AX49" s="670"/>
      <c r="AY49" s="671"/>
      <c r="AZ49" s="672"/>
      <c r="BA49" s="612"/>
      <c r="BB49" s="673"/>
      <c r="BC49" s="674"/>
      <c r="BD49" s="672"/>
      <c r="BE49" s="672"/>
      <c r="BF49" s="612"/>
      <c r="BG49" s="612"/>
      <c r="BH49" s="670"/>
      <c r="BI49" s="671"/>
      <c r="BJ49" s="672"/>
      <c r="BK49" s="612"/>
      <c r="BL49" s="673"/>
      <c r="BM49" s="674"/>
      <c r="BN49" s="672"/>
      <c r="BO49" s="672"/>
      <c r="BP49" s="612"/>
      <c r="BQ49" s="612"/>
      <c r="BR49" s="670"/>
      <c r="BS49" s="671"/>
      <c r="BT49" s="672"/>
      <c r="BU49" s="612"/>
      <c r="BV49" s="612"/>
      <c r="BW49" s="670"/>
      <c r="BX49" s="672"/>
      <c r="BY49" s="672"/>
      <c r="BZ49" s="612"/>
      <c r="CA49" s="612"/>
      <c r="CB49" s="670"/>
      <c r="CC49" s="675"/>
      <c r="CE49" s="676"/>
      <c r="CF49" s="676"/>
      <c r="CG49" s="677"/>
      <c r="CH49" s="677"/>
      <c r="CI49" s="677"/>
      <c r="CJ49" s="677"/>
      <c r="CK49" s="601" t="s">
        <v>1927</v>
      </c>
    </row>
    <row r="50" spans="2:89" s="593" customFormat="1" ht="108" x14ac:dyDescent="0.25">
      <c r="B50" s="594" t="s">
        <v>353</v>
      </c>
      <c r="C50" s="594" t="s">
        <v>1438</v>
      </c>
      <c r="D50" s="595" t="s">
        <v>131</v>
      </c>
      <c r="E50" s="596" t="s">
        <v>1928</v>
      </c>
      <c r="F50" s="597" t="s">
        <v>1913</v>
      </c>
      <c r="G50" s="594" t="s">
        <v>1929</v>
      </c>
      <c r="H50" s="595" t="s">
        <v>1930</v>
      </c>
      <c r="I50" s="595" t="s">
        <v>1931</v>
      </c>
      <c r="J50" s="594" t="s">
        <v>1444</v>
      </c>
      <c r="K50" s="595" t="s">
        <v>1932</v>
      </c>
      <c r="L50" s="595" t="s">
        <v>1933</v>
      </c>
      <c r="M50" s="595" t="s">
        <v>1934</v>
      </c>
      <c r="N50" s="594" t="s">
        <v>1448</v>
      </c>
      <c r="O50" s="595" t="s">
        <v>1935</v>
      </c>
      <c r="P50" s="596" t="s">
        <v>1502</v>
      </c>
      <c r="Q50" s="641" t="s">
        <v>142</v>
      </c>
      <c r="R50" s="642">
        <v>0.84</v>
      </c>
      <c r="S50" s="642" t="s">
        <v>1448</v>
      </c>
      <c r="T50" s="642">
        <v>0.9</v>
      </c>
      <c r="U50" s="170"/>
      <c r="V50" s="170"/>
      <c r="W50" s="171"/>
      <c r="X50" s="669" t="s">
        <v>1936</v>
      </c>
      <c r="Y50" s="173" t="s">
        <v>1922</v>
      </c>
      <c r="Z50" s="170"/>
      <c r="AA50" s="170"/>
      <c r="AB50" s="171"/>
      <c r="AC50" s="193" t="s">
        <v>1937</v>
      </c>
      <c r="AD50" s="173" t="s">
        <v>1922</v>
      </c>
      <c r="AE50" s="174" t="s">
        <v>1924</v>
      </c>
      <c r="AF50" s="170" t="s">
        <v>1924</v>
      </c>
      <c r="AG50" s="665" t="s">
        <v>1924</v>
      </c>
      <c r="AH50" s="667" t="s">
        <v>1938</v>
      </c>
      <c r="AI50" s="175" t="s">
        <v>1939</v>
      </c>
      <c r="AJ50" s="174"/>
      <c r="AK50" s="170"/>
      <c r="AL50" s="612"/>
      <c r="AM50" s="612"/>
      <c r="AN50" s="670"/>
      <c r="AO50" s="671"/>
      <c r="AP50" s="672"/>
      <c r="AQ50" s="612"/>
      <c r="AR50" s="673"/>
      <c r="AS50" s="674"/>
      <c r="AT50" s="672"/>
      <c r="AU50" s="672"/>
      <c r="AV50" s="612"/>
      <c r="AW50" s="612"/>
      <c r="AX50" s="670"/>
      <c r="AY50" s="671"/>
      <c r="AZ50" s="672"/>
      <c r="BA50" s="612"/>
      <c r="BB50" s="673"/>
      <c r="BC50" s="674"/>
      <c r="BD50" s="672"/>
      <c r="BE50" s="672"/>
      <c r="BF50" s="612"/>
      <c r="BG50" s="612"/>
      <c r="BH50" s="670"/>
      <c r="BI50" s="671"/>
      <c r="BJ50" s="672"/>
      <c r="BK50" s="612"/>
      <c r="BL50" s="673"/>
      <c r="BM50" s="674"/>
      <c r="BN50" s="672"/>
      <c r="BO50" s="672"/>
      <c r="BP50" s="612"/>
      <c r="BQ50" s="612"/>
      <c r="BR50" s="670"/>
      <c r="BS50" s="671"/>
      <c r="BT50" s="672"/>
      <c r="BU50" s="612"/>
      <c r="BV50" s="612"/>
      <c r="BW50" s="670"/>
      <c r="BX50" s="672"/>
      <c r="BY50" s="672"/>
      <c r="BZ50" s="612"/>
      <c r="CA50" s="612"/>
      <c r="CB50" s="670"/>
      <c r="CC50" s="675"/>
      <c r="CE50" s="676"/>
      <c r="CF50" s="676"/>
      <c r="CG50" s="677"/>
      <c r="CH50" s="677"/>
      <c r="CI50" s="677"/>
      <c r="CJ50" s="677"/>
      <c r="CK50" s="601" t="s">
        <v>1927</v>
      </c>
    </row>
    <row r="51" spans="2:89" s="593" customFormat="1" ht="249.75" customHeight="1" x14ac:dyDescent="0.25">
      <c r="B51" s="594" t="s">
        <v>353</v>
      </c>
      <c r="C51" s="594" t="s">
        <v>1438</v>
      </c>
      <c r="D51" s="595" t="s">
        <v>131</v>
      </c>
      <c r="E51" s="596" t="s">
        <v>1940</v>
      </c>
      <c r="F51" s="597" t="s">
        <v>1913</v>
      </c>
      <c r="G51" s="594" t="s">
        <v>1941</v>
      </c>
      <c r="H51" s="595" t="s">
        <v>1942</v>
      </c>
      <c r="I51" s="595" t="s">
        <v>1943</v>
      </c>
      <c r="J51" s="594" t="s">
        <v>1444</v>
      </c>
      <c r="K51" s="595" t="s">
        <v>1944</v>
      </c>
      <c r="L51" s="595" t="s">
        <v>1945</v>
      </c>
      <c r="M51" s="595" t="s">
        <v>1946</v>
      </c>
      <c r="N51" s="594" t="s">
        <v>1448</v>
      </c>
      <c r="O51" s="595" t="s">
        <v>1947</v>
      </c>
      <c r="P51" s="596" t="s">
        <v>1166</v>
      </c>
      <c r="Q51" s="641" t="s">
        <v>142</v>
      </c>
      <c r="R51" s="642">
        <v>0.72</v>
      </c>
      <c r="S51" s="642" t="s">
        <v>1448</v>
      </c>
      <c r="T51" s="642">
        <v>0.9</v>
      </c>
      <c r="U51" s="170">
        <v>42</v>
      </c>
      <c r="V51" s="170">
        <v>42</v>
      </c>
      <c r="W51" s="171">
        <f>U51/V51*100%</f>
        <v>1</v>
      </c>
      <c r="X51" s="669" t="s">
        <v>1948</v>
      </c>
      <c r="Y51" s="173" t="s">
        <v>1949</v>
      </c>
      <c r="Z51" s="170">
        <v>48</v>
      </c>
      <c r="AA51" s="170">
        <v>48</v>
      </c>
      <c r="AB51" s="171">
        <f>Z51/AA51*100%</f>
        <v>1</v>
      </c>
      <c r="AC51" s="227" t="s">
        <v>1950</v>
      </c>
      <c r="AD51" s="173" t="s">
        <v>1949</v>
      </c>
      <c r="AE51" s="174">
        <v>45</v>
      </c>
      <c r="AF51" s="170">
        <v>45</v>
      </c>
      <c r="AG51" s="665">
        <v>1</v>
      </c>
      <c r="AH51" s="667" t="s">
        <v>1951</v>
      </c>
      <c r="AI51" s="175" t="s">
        <v>1952</v>
      </c>
      <c r="AJ51" s="174"/>
      <c r="AK51" s="170"/>
      <c r="AL51" s="612"/>
      <c r="AM51" s="612"/>
      <c r="AN51" s="670"/>
      <c r="AO51" s="671"/>
      <c r="AP51" s="672"/>
      <c r="AQ51" s="612"/>
      <c r="AR51" s="673"/>
      <c r="AS51" s="674"/>
      <c r="AT51" s="672"/>
      <c r="AU51" s="672"/>
      <c r="AV51" s="612"/>
      <c r="AW51" s="612"/>
      <c r="AX51" s="670"/>
      <c r="AY51" s="671"/>
      <c r="AZ51" s="672"/>
      <c r="BA51" s="612"/>
      <c r="BB51" s="673"/>
      <c r="BC51" s="674"/>
      <c r="BD51" s="672"/>
      <c r="BE51" s="672"/>
      <c r="BF51" s="612"/>
      <c r="BG51" s="612"/>
      <c r="BH51" s="670"/>
      <c r="BI51" s="671"/>
      <c r="BJ51" s="672"/>
      <c r="BK51" s="612"/>
      <c r="BL51" s="673"/>
      <c r="BM51" s="674"/>
      <c r="BN51" s="672"/>
      <c r="BO51" s="672"/>
      <c r="BP51" s="612"/>
      <c r="BQ51" s="612"/>
      <c r="BR51" s="670"/>
      <c r="BS51" s="671"/>
      <c r="BT51" s="672"/>
      <c r="BU51" s="612"/>
      <c r="BV51" s="612"/>
      <c r="BW51" s="670"/>
      <c r="BX51" s="672"/>
      <c r="BY51" s="672"/>
      <c r="BZ51" s="612"/>
      <c r="CA51" s="612"/>
      <c r="CB51" s="670"/>
      <c r="CC51" s="675"/>
      <c r="CE51" s="601">
        <f t="shared" ref="CE51:CF51" si="17">+U51+Z51+AE51+AJ51+AO51+AT51+AY51+BD51+BI51+BN51+BS51+BX51</f>
        <v>135</v>
      </c>
      <c r="CF51" s="601">
        <f t="shared" si="17"/>
        <v>135</v>
      </c>
      <c r="CG51" s="178">
        <f>+CE51/CF51</f>
        <v>1</v>
      </c>
      <c r="CH51" s="178">
        <f>+CG51</f>
        <v>1</v>
      </c>
      <c r="CI51" s="178">
        <f>+T51</f>
        <v>0.9</v>
      </c>
      <c r="CJ51" s="178">
        <f>+CH51/CI51</f>
        <v>1.1111111111111112</v>
      </c>
      <c r="CK51" s="601"/>
    </row>
    <row r="52" spans="2:89" s="593" customFormat="1" ht="108" x14ac:dyDescent="0.25">
      <c r="B52" s="594" t="s">
        <v>353</v>
      </c>
      <c r="C52" s="594" t="s">
        <v>1438</v>
      </c>
      <c r="D52" s="595" t="s">
        <v>131</v>
      </c>
      <c r="E52" s="596" t="s">
        <v>1953</v>
      </c>
      <c r="F52" s="597" t="s">
        <v>1913</v>
      </c>
      <c r="G52" s="594" t="s">
        <v>1954</v>
      </c>
      <c r="H52" s="595" t="s">
        <v>1955</v>
      </c>
      <c r="I52" s="595" t="s">
        <v>1956</v>
      </c>
      <c r="J52" s="594" t="s">
        <v>1497</v>
      </c>
      <c r="K52" s="595" t="s">
        <v>1957</v>
      </c>
      <c r="L52" s="595" t="s">
        <v>1958</v>
      </c>
      <c r="M52" s="595" t="s">
        <v>1959</v>
      </c>
      <c r="N52" s="594" t="s">
        <v>1448</v>
      </c>
      <c r="O52" s="595" t="s">
        <v>1960</v>
      </c>
      <c r="P52" s="596" t="s">
        <v>1502</v>
      </c>
      <c r="Q52" s="641" t="s">
        <v>142</v>
      </c>
      <c r="R52" s="642" t="s">
        <v>1671</v>
      </c>
      <c r="S52" s="642" t="s">
        <v>1448</v>
      </c>
      <c r="T52" s="642">
        <v>0.9</v>
      </c>
      <c r="U52" s="170"/>
      <c r="V52" s="170"/>
      <c r="W52" s="171"/>
      <c r="X52" s="669" t="s">
        <v>1961</v>
      </c>
      <c r="Y52" s="173" t="s">
        <v>1922</v>
      </c>
      <c r="Z52" s="170"/>
      <c r="AA52" s="170"/>
      <c r="AB52" s="171"/>
      <c r="AC52" s="227" t="s">
        <v>1962</v>
      </c>
      <c r="AD52" s="173" t="s">
        <v>1922</v>
      </c>
      <c r="AE52" s="174" t="s">
        <v>1924</v>
      </c>
      <c r="AF52" s="170" t="s">
        <v>1924</v>
      </c>
      <c r="AG52" s="665" t="s">
        <v>1924</v>
      </c>
      <c r="AH52" s="667" t="s">
        <v>1963</v>
      </c>
      <c r="AI52" s="175" t="s">
        <v>1964</v>
      </c>
      <c r="AJ52" s="174"/>
      <c r="AK52" s="170"/>
      <c r="AL52" s="612"/>
      <c r="AM52" s="612"/>
      <c r="AN52" s="670"/>
      <c r="AO52" s="671"/>
      <c r="AP52" s="672"/>
      <c r="AQ52" s="612"/>
      <c r="AR52" s="673"/>
      <c r="AS52" s="674"/>
      <c r="AT52" s="672"/>
      <c r="AU52" s="672"/>
      <c r="AV52" s="612"/>
      <c r="AW52" s="612"/>
      <c r="AX52" s="670"/>
      <c r="AY52" s="671"/>
      <c r="AZ52" s="672"/>
      <c r="BA52" s="612"/>
      <c r="BB52" s="673"/>
      <c r="BC52" s="674"/>
      <c r="BD52" s="672"/>
      <c r="BE52" s="672"/>
      <c r="BF52" s="612"/>
      <c r="BG52" s="612"/>
      <c r="BH52" s="670"/>
      <c r="BI52" s="671"/>
      <c r="BJ52" s="672"/>
      <c r="BK52" s="612"/>
      <c r="BL52" s="673"/>
      <c r="BM52" s="674"/>
      <c r="BN52" s="672"/>
      <c r="BO52" s="672"/>
      <c r="BP52" s="612"/>
      <c r="BQ52" s="612"/>
      <c r="BR52" s="670"/>
      <c r="BS52" s="671"/>
      <c r="BT52" s="672"/>
      <c r="BU52" s="612"/>
      <c r="BV52" s="612"/>
      <c r="BW52" s="670"/>
      <c r="BX52" s="672"/>
      <c r="BY52" s="672"/>
      <c r="BZ52" s="612"/>
      <c r="CA52" s="612"/>
      <c r="CB52" s="670"/>
      <c r="CC52" s="675"/>
      <c r="CE52" s="676"/>
      <c r="CF52" s="676"/>
      <c r="CG52" s="677"/>
      <c r="CH52" s="677"/>
      <c r="CI52" s="677"/>
      <c r="CJ52" s="677"/>
      <c r="CK52" s="601" t="s">
        <v>1927</v>
      </c>
    </row>
    <row r="53" spans="2:89" s="593" customFormat="1" ht="249.75" customHeight="1" x14ac:dyDescent="0.25">
      <c r="B53" s="594" t="s">
        <v>470</v>
      </c>
      <c r="C53" s="594" t="s">
        <v>1438</v>
      </c>
      <c r="D53" s="595" t="s">
        <v>131</v>
      </c>
      <c r="E53" s="596" t="s">
        <v>1965</v>
      </c>
      <c r="F53" s="597" t="s">
        <v>1966</v>
      </c>
      <c r="G53" s="594" t="s">
        <v>1967</v>
      </c>
      <c r="H53" s="595" t="s">
        <v>1968</v>
      </c>
      <c r="I53" s="595" t="s">
        <v>1969</v>
      </c>
      <c r="J53" s="594" t="s">
        <v>1497</v>
      </c>
      <c r="K53" s="595" t="s">
        <v>1970</v>
      </c>
      <c r="L53" s="595" t="s">
        <v>1971</v>
      </c>
      <c r="M53" s="595" t="s">
        <v>1972</v>
      </c>
      <c r="N53" s="594" t="s">
        <v>1448</v>
      </c>
      <c r="O53" s="595" t="s">
        <v>1973</v>
      </c>
      <c r="P53" s="596" t="s">
        <v>1191</v>
      </c>
      <c r="Q53" s="641" t="s">
        <v>142</v>
      </c>
      <c r="R53" s="642">
        <v>1</v>
      </c>
      <c r="S53" s="642" t="s">
        <v>1448</v>
      </c>
      <c r="T53" s="642">
        <v>1</v>
      </c>
      <c r="U53" s="182"/>
      <c r="V53" s="182"/>
      <c r="W53" s="183"/>
      <c r="X53" s="173" t="s">
        <v>1974</v>
      </c>
      <c r="Y53" s="173" t="s">
        <v>1975</v>
      </c>
      <c r="Z53" s="611"/>
      <c r="AA53" s="611"/>
      <c r="AB53" s="678"/>
      <c r="AC53" s="173" t="s">
        <v>1976</v>
      </c>
      <c r="AD53" s="595" t="s">
        <v>1977</v>
      </c>
      <c r="AE53" s="218">
        <v>1</v>
      </c>
      <c r="AF53" s="218">
        <v>1</v>
      </c>
      <c r="AG53" s="219">
        <v>1</v>
      </c>
      <c r="AH53" s="595" t="s">
        <v>1978</v>
      </c>
      <c r="AI53" s="679" t="s">
        <v>1979</v>
      </c>
      <c r="AJ53" s="170"/>
      <c r="AK53" s="170"/>
      <c r="AL53" s="171"/>
      <c r="AM53" s="171"/>
      <c r="AN53" s="176"/>
      <c r="AO53" s="174"/>
      <c r="AP53" s="170"/>
      <c r="AQ53" s="171"/>
      <c r="AR53" s="179"/>
      <c r="AS53" s="187"/>
      <c r="AT53" s="170"/>
      <c r="AU53" s="170"/>
      <c r="AV53" s="171"/>
      <c r="AW53" s="171"/>
      <c r="AX53" s="176"/>
      <c r="AY53" s="174"/>
      <c r="AZ53" s="170"/>
      <c r="BA53" s="171"/>
      <c r="BB53" s="179"/>
      <c r="BC53" s="187"/>
      <c r="BD53" s="170"/>
      <c r="BE53" s="170"/>
      <c r="BF53" s="171"/>
      <c r="BG53" s="171"/>
      <c r="BH53" s="176"/>
      <c r="BI53" s="174"/>
      <c r="BJ53" s="170"/>
      <c r="BK53" s="171"/>
      <c r="BL53" s="179"/>
      <c r="BM53" s="187"/>
      <c r="BN53" s="170"/>
      <c r="BO53" s="170"/>
      <c r="BP53" s="171"/>
      <c r="BQ53" s="171"/>
      <c r="BR53" s="176"/>
      <c r="BS53" s="174"/>
      <c r="BT53" s="170"/>
      <c r="BU53" s="171"/>
      <c r="BV53" s="171"/>
      <c r="BW53" s="176"/>
      <c r="BX53" s="170"/>
      <c r="BY53" s="170"/>
      <c r="BZ53" s="171"/>
      <c r="CA53" s="171"/>
      <c r="CB53" s="176"/>
      <c r="CC53" s="177"/>
      <c r="CE53" s="601">
        <f>+U53+Z53+AE53+AJ53+AO53+AT53+AY53+BD53+BI53+BN53+BS53+BX53</f>
        <v>1</v>
      </c>
      <c r="CF53" s="601">
        <f t="shared" ref="CE53:CF62" si="18">+V53+AA53+AF53+AK53+AP53+AU53+AZ53+BE53+BJ53+BO53+BT53+BY53</f>
        <v>1</v>
      </c>
      <c r="CG53" s="178">
        <f t="shared" ref="CG53:CG62" si="19">+CE53/CF53</f>
        <v>1</v>
      </c>
      <c r="CH53" s="178">
        <f t="shared" ref="CH53:CH63" si="20">+CG53</f>
        <v>1</v>
      </c>
      <c r="CI53" s="178">
        <f t="shared" ref="CI53:CI63" si="21">+T53</f>
        <v>1</v>
      </c>
      <c r="CJ53" s="178">
        <f t="shared" ref="CJ53:CJ63" si="22">+CH53/CI53</f>
        <v>1</v>
      </c>
      <c r="CK53" s="601"/>
    </row>
    <row r="54" spans="2:89" s="593" customFormat="1" ht="120" customHeight="1" x14ac:dyDescent="0.25">
      <c r="B54" s="594" t="s">
        <v>470</v>
      </c>
      <c r="C54" s="594" t="s">
        <v>1438</v>
      </c>
      <c r="D54" s="595" t="s">
        <v>131</v>
      </c>
      <c r="E54" s="596" t="s">
        <v>1980</v>
      </c>
      <c r="F54" s="597" t="s">
        <v>1966</v>
      </c>
      <c r="G54" s="594" t="s">
        <v>1981</v>
      </c>
      <c r="H54" s="595" t="s">
        <v>1982</v>
      </c>
      <c r="I54" s="595" t="s">
        <v>1983</v>
      </c>
      <c r="J54" s="594" t="s">
        <v>1444</v>
      </c>
      <c r="K54" s="595" t="s">
        <v>1984</v>
      </c>
      <c r="L54" s="595" t="s">
        <v>1985</v>
      </c>
      <c r="M54" s="595" t="s">
        <v>1986</v>
      </c>
      <c r="N54" s="594" t="s">
        <v>1448</v>
      </c>
      <c r="O54" s="595" t="s">
        <v>1987</v>
      </c>
      <c r="P54" s="596" t="s">
        <v>1166</v>
      </c>
      <c r="Q54" s="641" t="s">
        <v>142</v>
      </c>
      <c r="R54" s="171" t="s">
        <v>1671</v>
      </c>
      <c r="S54" s="680" t="s">
        <v>1671</v>
      </c>
      <c r="T54" s="680">
        <v>0.6</v>
      </c>
      <c r="U54" s="170"/>
      <c r="V54" s="170"/>
      <c r="W54" s="171"/>
      <c r="X54" s="173"/>
      <c r="Y54" s="173"/>
      <c r="Z54" s="170"/>
      <c r="AA54" s="170"/>
      <c r="AB54" s="183"/>
      <c r="AC54" s="173"/>
      <c r="AD54" s="175"/>
      <c r="AE54" s="170">
        <v>0</v>
      </c>
      <c r="AF54" s="170">
        <v>0</v>
      </c>
      <c r="AG54" s="171">
        <v>0</v>
      </c>
      <c r="AH54" s="595" t="s">
        <v>1988</v>
      </c>
      <c r="AI54" s="595" t="s">
        <v>1989</v>
      </c>
      <c r="AJ54" s="170"/>
      <c r="AK54" s="170"/>
      <c r="AL54" s="171"/>
      <c r="AM54" s="171"/>
      <c r="AN54" s="176"/>
      <c r="AO54" s="174"/>
      <c r="AP54" s="170"/>
      <c r="AQ54" s="171"/>
      <c r="AR54" s="179"/>
      <c r="AS54" s="187"/>
      <c r="AT54" s="170"/>
      <c r="AU54" s="170"/>
      <c r="AV54" s="171"/>
      <c r="AW54" s="171"/>
      <c r="AX54" s="176"/>
      <c r="AY54" s="174"/>
      <c r="AZ54" s="170"/>
      <c r="BA54" s="171"/>
      <c r="BB54" s="179"/>
      <c r="BC54" s="187"/>
      <c r="BD54" s="170"/>
      <c r="BE54" s="170"/>
      <c r="BF54" s="171"/>
      <c r="BG54" s="171"/>
      <c r="BH54" s="176"/>
      <c r="BI54" s="174"/>
      <c r="BJ54" s="170"/>
      <c r="BK54" s="171"/>
      <c r="BL54" s="179"/>
      <c r="BM54" s="187"/>
      <c r="BN54" s="170"/>
      <c r="BO54" s="170"/>
      <c r="BP54" s="171"/>
      <c r="BQ54" s="171"/>
      <c r="BR54" s="176"/>
      <c r="BS54" s="174"/>
      <c r="BT54" s="170"/>
      <c r="BU54" s="171"/>
      <c r="BV54" s="171"/>
      <c r="BW54" s="176"/>
      <c r="BX54" s="170"/>
      <c r="BY54" s="170"/>
      <c r="BZ54" s="171"/>
      <c r="CA54" s="171"/>
      <c r="CB54" s="176"/>
      <c r="CC54" s="177"/>
      <c r="CE54" s="617">
        <f t="shared" si="18"/>
        <v>0</v>
      </c>
      <c r="CF54" s="617">
        <f t="shared" si="18"/>
        <v>0</v>
      </c>
      <c r="CG54" s="194" t="e">
        <f t="shared" si="19"/>
        <v>#DIV/0!</v>
      </c>
      <c r="CH54" s="194" t="e">
        <f t="shared" si="20"/>
        <v>#DIV/0!</v>
      </c>
      <c r="CI54" s="194">
        <f t="shared" si="21"/>
        <v>0.6</v>
      </c>
      <c r="CJ54" s="194" t="e">
        <f t="shared" si="22"/>
        <v>#DIV/0!</v>
      </c>
      <c r="CK54" s="608" t="s">
        <v>1990</v>
      </c>
    </row>
    <row r="55" spans="2:89" s="593" customFormat="1" ht="108" x14ac:dyDescent="0.25">
      <c r="B55" s="594" t="s">
        <v>470</v>
      </c>
      <c r="C55" s="594" t="s">
        <v>1438</v>
      </c>
      <c r="D55" s="595" t="s">
        <v>131</v>
      </c>
      <c r="E55" s="596" t="s">
        <v>1991</v>
      </c>
      <c r="F55" s="597" t="s">
        <v>1966</v>
      </c>
      <c r="G55" s="594" t="s">
        <v>1992</v>
      </c>
      <c r="H55" s="595" t="s">
        <v>1993</v>
      </c>
      <c r="I55" s="595" t="s">
        <v>1994</v>
      </c>
      <c r="J55" s="594" t="s">
        <v>1497</v>
      </c>
      <c r="K55" s="595" t="s">
        <v>1995</v>
      </c>
      <c r="L55" s="595" t="s">
        <v>1996</v>
      </c>
      <c r="M55" s="595" t="s">
        <v>1997</v>
      </c>
      <c r="N55" s="594" t="s">
        <v>1448</v>
      </c>
      <c r="O55" s="595" t="s">
        <v>1998</v>
      </c>
      <c r="P55" s="596" t="s">
        <v>1502</v>
      </c>
      <c r="Q55" s="641" t="s">
        <v>142</v>
      </c>
      <c r="R55" s="171">
        <v>1</v>
      </c>
      <c r="S55" s="680" t="s">
        <v>1448</v>
      </c>
      <c r="T55" s="680">
        <v>1</v>
      </c>
      <c r="U55" s="672"/>
      <c r="V55" s="672"/>
      <c r="W55" s="612"/>
      <c r="X55" s="173"/>
      <c r="Y55" s="172"/>
      <c r="Z55" s="170"/>
      <c r="AA55" s="170"/>
      <c r="AB55" s="612"/>
      <c r="AC55" s="173"/>
      <c r="AD55" s="175"/>
      <c r="AE55" s="671"/>
      <c r="AF55" s="672"/>
      <c r="AG55" s="612"/>
      <c r="AH55" s="595" t="s">
        <v>1999</v>
      </c>
      <c r="AI55" s="595" t="s">
        <v>1989</v>
      </c>
      <c r="AJ55" s="170"/>
      <c r="AK55" s="170"/>
      <c r="AL55" s="171"/>
      <c r="AM55" s="171"/>
      <c r="AN55" s="176"/>
      <c r="AO55" s="174"/>
      <c r="AP55" s="170"/>
      <c r="AQ55" s="171"/>
      <c r="AR55" s="179"/>
      <c r="AS55" s="187"/>
      <c r="AT55" s="170"/>
      <c r="AU55" s="170"/>
      <c r="AV55" s="171"/>
      <c r="AW55" s="171"/>
      <c r="AX55" s="176"/>
      <c r="AY55" s="174"/>
      <c r="AZ55" s="170"/>
      <c r="BA55" s="171"/>
      <c r="BB55" s="179"/>
      <c r="BC55" s="187"/>
      <c r="BD55" s="170"/>
      <c r="BE55" s="170"/>
      <c r="BF55" s="171"/>
      <c r="BG55" s="171"/>
      <c r="BH55" s="176"/>
      <c r="BI55" s="174"/>
      <c r="BJ55" s="170"/>
      <c r="BK55" s="171"/>
      <c r="BL55" s="179"/>
      <c r="BM55" s="187"/>
      <c r="BN55" s="170"/>
      <c r="BO55" s="170"/>
      <c r="BP55" s="171"/>
      <c r="BQ55" s="171"/>
      <c r="BR55" s="176"/>
      <c r="BS55" s="174"/>
      <c r="BT55" s="170"/>
      <c r="BU55" s="171"/>
      <c r="BV55" s="171"/>
      <c r="BW55" s="176"/>
      <c r="BX55" s="170"/>
      <c r="BY55" s="170"/>
      <c r="BZ55" s="171"/>
      <c r="CA55" s="171"/>
      <c r="CB55" s="176"/>
      <c r="CC55" s="177"/>
      <c r="CE55" s="617">
        <f t="shared" si="18"/>
        <v>0</v>
      </c>
      <c r="CF55" s="617">
        <f t="shared" si="18"/>
        <v>0</v>
      </c>
      <c r="CG55" s="194" t="e">
        <f t="shared" si="19"/>
        <v>#DIV/0!</v>
      </c>
      <c r="CH55" s="194" t="e">
        <f t="shared" si="20"/>
        <v>#DIV/0!</v>
      </c>
      <c r="CI55" s="194">
        <f t="shared" si="21"/>
        <v>1</v>
      </c>
      <c r="CJ55" s="194" t="e">
        <f t="shared" si="22"/>
        <v>#DIV/0!</v>
      </c>
      <c r="CK55" s="608" t="s">
        <v>1508</v>
      </c>
    </row>
    <row r="56" spans="2:89" s="685" customFormat="1" ht="250.5" customHeight="1" x14ac:dyDescent="0.25">
      <c r="B56" s="681" t="s">
        <v>2000</v>
      </c>
      <c r="C56" s="623" t="s">
        <v>1438</v>
      </c>
      <c r="D56" s="621" t="s">
        <v>131</v>
      </c>
      <c r="E56" s="682" t="s">
        <v>2001</v>
      </c>
      <c r="F56" s="619" t="s">
        <v>1966</v>
      </c>
      <c r="G56" s="621" t="s">
        <v>2002</v>
      </c>
      <c r="H56" s="621" t="s">
        <v>2003</v>
      </c>
      <c r="I56" s="621" t="s">
        <v>2004</v>
      </c>
      <c r="J56" s="622" t="s">
        <v>1497</v>
      </c>
      <c r="K56" s="621" t="s">
        <v>2005</v>
      </c>
      <c r="L56" s="683" t="s">
        <v>2006</v>
      </c>
      <c r="M56" s="621" t="s">
        <v>2007</v>
      </c>
      <c r="N56" s="623" t="s">
        <v>1448</v>
      </c>
      <c r="O56" s="683" t="s">
        <v>2008</v>
      </c>
      <c r="P56" s="623" t="s">
        <v>1191</v>
      </c>
      <c r="Q56" s="623" t="s">
        <v>984</v>
      </c>
      <c r="R56" s="169">
        <v>1</v>
      </c>
      <c r="S56" s="623" t="s">
        <v>1448</v>
      </c>
      <c r="T56" s="169">
        <v>1</v>
      </c>
      <c r="U56" s="170"/>
      <c r="V56" s="170"/>
      <c r="W56" s="171"/>
      <c r="X56" s="621" t="s">
        <v>2009</v>
      </c>
      <c r="Y56" s="621" t="s">
        <v>2010</v>
      </c>
      <c r="Z56" s="170"/>
      <c r="AA56" s="170"/>
      <c r="AB56" s="171"/>
      <c r="AC56" s="621" t="s">
        <v>2011</v>
      </c>
      <c r="AD56" s="621" t="s">
        <v>2010</v>
      </c>
      <c r="AE56" s="170">
        <v>8</v>
      </c>
      <c r="AF56" s="170">
        <v>10</v>
      </c>
      <c r="AG56" s="171">
        <f>AE56/AF56</f>
        <v>0.8</v>
      </c>
      <c r="AH56" s="621" t="s">
        <v>2012</v>
      </c>
      <c r="AI56" s="621" t="s">
        <v>2013</v>
      </c>
      <c r="AJ56" s="170"/>
      <c r="AK56" s="170"/>
      <c r="AL56" s="171"/>
      <c r="AM56" s="621"/>
      <c r="AN56" s="621"/>
      <c r="AO56" s="621"/>
      <c r="AP56" s="621"/>
      <c r="AQ56" s="621"/>
      <c r="AR56" s="621"/>
      <c r="AS56" s="621"/>
      <c r="AT56" s="170"/>
      <c r="AU56" s="170"/>
      <c r="AV56" s="171"/>
      <c r="AW56" s="621"/>
      <c r="AX56" s="621"/>
      <c r="AY56" s="621"/>
      <c r="AZ56" s="621"/>
      <c r="BA56" s="621"/>
      <c r="BB56" s="621"/>
      <c r="BC56" s="621"/>
      <c r="BD56" s="621"/>
      <c r="BE56" s="621"/>
      <c r="BF56" s="621"/>
      <c r="BG56" s="621"/>
      <c r="BH56" s="621"/>
      <c r="BI56" s="174"/>
      <c r="BJ56" s="170"/>
      <c r="BK56" s="171"/>
      <c r="BL56" s="173"/>
      <c r="BM56" s="172"/>
      <c r="BN56" s="170"/>
      <c r="BO56" s="170"/>
      <c r="BP56" s="171"/>
      <c r="BQ56" s="173"/>
      <c r="BR56" s="193"/>
      <c r="BS56" s="174"/>
      <c r="BT56" s="170"/>
      <c r="BU56" s="171"/>
      <c r="BV56" s="193"/>
      <c r="BW56" s="193"/>
      <c r="BX56" s="170"/>
      <c r="BY56" s="170"/>
      <c r="BZ56" s="171"/>
      <c r="CA56" s="193"/>
      <c r="CB56" s="193"/>
      <c r="CC56" s="193"/>
      <c r="CD56" s="593"/>
      <c r="CE56" s="684">
        <f>+AE56</f>
        <v>8</v>
      </c>
      <c r="CF56" s="684">
        <f>+AF56</f>
        <v>10</v>
      </c>
      <c r="CG56" s="185">
        <f t="shared" si="19"/>
        <v>0.8</v>
      </c>
      <c r="CH56" s="185">
        <f t="shared" si="20"/>
        <v>0.8</v>
      </c>
      <c r="CI56" s="185">
        <f t="shared" si="21"/>
        <v>1</v>
      </c>
      <c r="CJ56" s="185">
        <f t="shared" si="22"/>
        <v>0.8</v>
      </c>
      <c r="CK56" s="684"/>
    </row>
    <row r="57" spans="2:89" s="593" customFormat="1" ht="250.5" customHeight="1" x14ac:dyDescent="0.25">
      <c r="B57" s="681" t="s">
        <v>2000</v>
      </c>
      <c r="C57" s="623" t="s">
        <v>1438</v>
      </c>
      <c r="D57" s="621" t="s">
        <v>131</v>
      </c>
      <c r="E57" s="682" t="s">
        <v>2014</v>
      </c>
      <c r="F57" s="619" t="s">
        <v>1966</v>
      </c>
      <c r="G57" s="683" t="s">
        <v>2015</v>
      </c>
      <c r="H57" s="621" t="s">
        <v>2016</v>
      </c>
      <c r="I57" s="621" t="s">
        <v>2017</v>
      </c>
      <c r="J57" s="622" t="s">
        <v>1497</v>
      </c>
      <c r="K57" s="621" t="s">
        <v>2018</v>
      </c>
      <c r="L57" s="683" t="s">
        <v>2019</v>
      </c>
      <c r="M57" s="621" t="s">
        <v>2020</v>
      </c>
      <c r="N57" s="623" t="s">
        <v>1448</v>
      </c>
      <c r="O57" s="621" t="s">
        <v>2021</v>
      </c>
      <c r="P57" s="623" t="s">
        <v>1191</v>
      </c>
      <c r="Q57" s="623" t="s">
        <v>984</v>
      </c>
      <c r="R57" s="169">
        <v>1</v>
      </c>
      <c r="S57" s="623" t="s">
        <v>1448</v>
      </c>
      <c r="T57" s="169">
        <v>1</v>
      </c>
      <c r="U57" s="170"/>
      <c r="V57" s="170"/>
      <c r="W57" s="171"/>
      <c r="X57" s="621" t="s">
        <v>2022</v>
      </c>
      <c r="Y57" s="621" t="s">
        <v>2010</v>
      </c>
      <c r="Z57" s="170"/>
      <c r="AA57" s="170"/>
      <c r="AB57" s="171"/>
      <c r="AC57" s="621" t="s">
        <v>2023</v>
      </c>
      <c r="AD57" s="621" t="s">
        <v>2010</v>
      </c>
      <c r="AE57" s="170">
        <v>32</v>
      </c>
      <c r="AF57" s="170">
        <v>32</v>
      </c>
      <c r="AG57" s="171">
        <f>AE57/AF57</f>
        <v>1</v>
      </c>
      <c r="AH57" s="621" t="s">
        <v>2024</v>
      </c>
      <c r="AI57" s="621" t="s">
        <v>2025</v>
      </c>
      <c r="AJ57" s="170"/>
      <c r="AK57" s="170"/>
      <c r="AL57" s="171"/>
      <c r="AM57" s="621"/>
      <c r="AN57" s="621"/>
      <c r="AO57" s="621"/>
      <c r="AP57" s="621"/>
      <c r="AQ57" s="621"/>
      <c r="AR57" s="621"/>
      <c r="AS57" s="621"/>
      <c r="AT57" s="182"/>
      <c r="AU57" s="182"/>
      <c r="AV57" s="183"/>
      <c r="AW57" s="621"/>
      <c r="AX57" s="621"/>
      <c r="AY57" s="621"/>
      <c r="AZ57" s="621"/>
      <c r="BA57" s="621"/>
      <c r="BB57" s="621"/>
      <c r="BC57" s="621"/>
      <c r="BD57" s="621"/>
      <c r="BE57" s="621"/>
      <c r="BF57" s="621"/>
      <c r="BG57" s="621"/>
      <c r="BH57" s="621"/>
      <c r="BI57" s="686"/>
      <c r="BJ57" s="687"/>
      <c r="BK57" s="688"/>
      <c r="BL57" s="172"/>
      <c r="BM57" s="172"/>
      <c r="BN57" s="170"/>
      <c r="BO57" s="170"/>
      <c r="BP57" s="171"/>
      <c r="BQ57" s="172"/>
      <c r="BR57" s="193"/>
      <c r="BS57" s="174"/>
      <c r="BT57" s="170"/>
      <c r="BU57" s="171"/>
      <c r="BV57" s="193"/>
      <c r="BW57" s="193"/>
      <c r="BX57" s="170"/>
      <c r="BY57" s="170"/>
      <c r="BZ57" s="171"/>
      <c r="CA57" s="172"/>
      <c r="CB57" s="175"/>
      <c r="CC57" s="175"/>
      <c r="CE57" s="684">
        <f>+AE57</f>
        <v>32</v>
      </c>
      <c r="CF57" s="684">
        <f>+AF57</f>
        <v>32</v>
      </c>
      <c r="CG57" s="185">
        <f t="shared" si="19"/>
        <v>1</v>
      </c>
      <c r="CH57" s="185">
        <f t="shared" si="20"/>
        <v>1</v>
      </c>
      <c r="CI57" s="185">
        <f t="shared" si="21"/>
        <v>1</v>
      </c>
      <c r="CJ57" s="185">
        <f t="shared" si="22"/>
        <v>1</v>
      </c>
      <c r="CK57" s="601"/>
    </row>
    <row r="58" spans="2:89" s="615" customFormat="1" ht="240" x14ac:dyDescent="0.25">
      <c r="B58" s="594" t="s">
        <v>79</v>
      </c>
      <c r="C58" s="594" t="s">
        <v>1438</v>
      </c>
      <c r="D58" s="595" t="s">
        <v>131</v>
      </c>
      <c r="E58" s="596" t="s">
        <v>2026</v>
      </c>
      <c r="F58" s="597" t="s">
        <v>2027</v>
      </c>
      <c r="G58" s="594" t="s">
        <v>2028</v>
      </c>
      <c r="H58" s="595" t="s">
        <v>2029</v>
      </c>
      <c r="I58" s="595" t="s">
        <v>2030</v>
      </c>
      <c r="J58" s="596" t="s">
        <v>1444</v>
      </c>
      <c r="K58" s="595" t="s">
        <v>2031</v>
      </c>
      <c r="L58" s="595" t="s">
        <v>2032</v>
      </c>
      <c r="M58" s="595" t="s">
        <v>2033</v>
      </c>
      <c r="N58" s="594" t="s">
        <v>1895</v>
      </c>
      <c r="O58" s="595" t="s">
        <v>2034</v>
      </c>
      <c r="P58" s="596" t="s">
        <v>1166</v>
      </c>
      <c r="Q58" s="598" t="s">
        <v>142</v>
      </c>
      <c r="R58" s="183" t="s">
        <v>1671</v>
      </c>
      <c r="S58" s="183" t="s">
        <v>1671</v>
      </c>
      <c r="T58" s="183">
        <v>1</v>
      </c>
      <c r="U58" s="182">
        <v>2</v>
      </c>
      <c r="V58" s="182">
        <v>2</v>
      </c>
      <c r="W58" s="183">
        <v>1</v>
      </c>
      <c r="X58" s="595" t="s">
        <v>2035</v>
      </c>
      <c r="Y58" s="595" t="s">
        <v>2036</v>
      </c>
      <c r="Z58" s="182">
        <v>13</v>
      </c>
      <c r="AA58" s="182">
        <v>13</v>
      </c>
      <c r="AB58" s="183">
        <v>1</v>
      </c>
      <c r="AC58" s="595" t="s">
        <v>2037</v>
      </c>
      <c r="AD58" s="595" t="s">
        <v>2036</v>
      </c>
      <c r="AE58" s="186">
        <v>9</v>
      </c>
      <c r="AF58" s="182">
        <v>9</v>
      </c>
      <c r="AG58" s="183">
        <v>1</v>
      </c>
      <c r="AH58" s="181" t="s">
        <v>2038</v>
      </c>
      <c r="AI58" s="595" t="s">
        <v>2039</v>
      </c>
      <c r="AJ58" s="182"/>
      <c r="AK58" s="182"/>
      <c r="AL58" s="183"/>
      <c r="AM58" s="175"/>
      <c r="AN58" s="175"/>
      <c r="AO58" s="182"/>
      <c r="AP58" s="182"/>
      <c r="AQ58" s="183"/>
      <c r="AR58" s="175"/>
      <c r="AS58" s="175"/>
      <c r="AT58" s="182"/>
      <c r="AU58" s="182"/>
      <c r="AV58" s="183"/>
      <c r="AW58" s="175"/>
      <c r="AX58" s="175"/>
      <c r="AY58" s="182"/>
      <c r="AZ58" s="182"/>
      <c r="BA58" s="183"/>
      <c r="BB58" s="175"/>
      <c r="BC58" s="175"/>
      <c r="BD58" s="182"/>
      <c r="BE58" s="182"/>
      <c r="BF58" s="183"/>
      <c r="BG58" s="175"/>
      <c r="BH58" s="175"/>
      <c r="BI58" s="186"/>
      <c r="BJ58" s="182"/>
      <c r="BK58" s="183"/>
      <c r="BL58" s="175"/>
      <c r="BM58" s="175"/>
      <c r="BN58" s="182"/>
      <c r="BO58" s="182"/>
      <c r="BP58" s="183"/>
      <c r="BQ58" s="175"/>
      <c r="BR58" s="175"/>
      <c r="BS58" s="186"/>
      <c r="BT58" s="182"/>
      <c r="BU58" s="183"/>
      <c r="BV58" s="175"/>
      <c r="BW58" s="175"/>
      <c r="BX58" s="186"/>
      <c r="BY58" s="182"/>
      <c r="BZ58" s="183"/>
      <c r="CA58" s="175"/>
      <c r="CB58" s="181"/>
      <c r="CC58" s="192"/>
      <c r="CE58" s="616">
        <f>+U58+Z58+AE58+AJ58+AO58+AT58+AY58+BD58+BI58+BN58+BS58+BX58</f>
        <v>24</v>
      </c>
      <c r="CF58" s="616">
        <f>+V58+AA58+AF58+AK58+AP58+AU58+AZ58+BE58+BJ58+BO58+BT58+BY58</f>
        <v>24</v>
      </c>
      <c r="CG58" s="191">
        <f t="shared" si="19"/>
        <v>1</v>
      </c>
      <c r="CH58" s="191">
        <f t="shared" si="20"/>
        <v>1</v>
      </c>
      <c r="CI58" s="191">
        <f t="shared" si="21"/>
        <v>1</v>
      </c>
      <c r="CJ58" s="191">
        <f t="shared" si="22"/>
        <v>1</v>
      </c>
      <c r="CK58" s="616"/>
    </row>
    <row r="59" spans="2:89" s="593" customFormat="1" ht="249.75" customHeight="1" x14ac:dyDescent="0.25">
      <c r="B59" s="594" t="s">
        <v>79</v>
      </c>
      <c r="C59" s="594" t="s">
        <v>98</v>
      </c>
      <c r="D59" s="595" t="s">
        <v>131</v>
      </c>
      <c r="E59" s="596" t="s">
        <v>2040</v>
      </c>
      <c r="F59" s="597" t="s">
        <v>2027</v>
      </c>
      <c r="G59" s="594" t="s">
        <v>2041</v>
      </c>
      <c r="H59" s="595" t="s">
        <v>2042</v>
      </c>
      <c r="I59" s="595" t="s">
        <v>2043</v>
      </c>
      <c r="J59" s="596" t="s">
        <v>1497</v>
      </c>
      <c r="K59" s="595" t="s">
        <v>2044</v>
      </c>
      <c r="L59" s="595" t="s">
        <v>2045</v>
      </c>
      <c r="M59" s="595" t="s">
        <v>2046</v>
      </c>
      <c r="N59" s="594" t="s">
        <v>1448</v>
      </c>
      <c r="O59" s="595" t="s">
        <v>2047</v>
      </c>
      <c r="P59" s="596" t="s">
        <v>1191</v>
      </c>
      <c r="Q59" s="598" t="s">
        <v>142</v>
      </c>
      <c r="R59" s="183">
        <v>0.92</v>
      </c>
      <c r="S59" s="183" t="s">
        <v>1448</v>
      </c>
      <c r="T59" s="183">
        <v>0.99</v>
      </c>
      <c r="U59" s="171"/>
      <c r="V59" s="171"/>
      <c r="W59" s="171"/>
      <c r="X59" s="172" t="s">
        <v>2048</v>
      </c>
      <c r="Y59" s="195" t="s">
        <v>2049</v>
      </c>
      <c r="Z59" s="170"/>
      <c r="AA59" s="170"/>
      <c r="AB59" s="171"/>
      <c r="AC59" s="193" t="s">
        <v>2050</v>
      </c>
      <c r="AD59" s="195" t="s">
        <v>2049</v>
      </c>
      <c r="AE59" s="171">
        <v>1</v>
      </c>
      <c r="AF59" s="171">
        <v>0.99</v>
      </c>
      <c r="AG59" s="171">
        <v>1.01</v>
      </c>
      <c r="AH59" s="193" t="s">
        <v>2051</v>
      </c>
      <c r="AI59" s="195" t="s">
        <v>1637</v>
      </c>
      <c r="AJ59" s="170"/>
      <c r="AK59" s="170"/>
      <c r="AL59" s="171"/>
      <c r="AM59" s="193"/>
      <c r="AN59" s="195"/>
      <c r="AO59" s="171"/>
      <c r="AP59" s="170"/>
      <c r="AQ59" s="171"/>
      <c r="AR59" s="193"/>
      <c r="AS59" s="195"/>
      <c r="AT59" s="171"/>
      <c r="AU59" s="171"/>
      <c r="AV59" s="171"/>
      <c r="AW59" s="689"/>
      <c r="AX59" s="195"/>
      <c r="AY59" s="171"/>
      <c r="AZ59" s="170"/>
      <c r="BA59" s="171"/>
      <c r="BB59" s="193"/>
      <c r="BC59" s="195"/>
      <c r="BD59" s="170"/>
      <c r="BE59" s="170"/>
      <c r="BF59" s="171"/>
      <c r="BG59" s="193"/>
      <c r="BH59" s="195"/>
      <c r="BI59" s="171"/>
      <c r="BJ59" s="171"/>
      <c r="BK59" s="171"/>
      <c r="BL59" s="172"/>
      <c r="BM59" s="195"/>
      <c r="BN59" s="170"/>
      <c r="BO59" s="170"/>
      <c r="BP59" s="171"/>
      <c r="BQ59" s="172"/>
      <c r="BR59" s="176"/>
      <c r="BS59" s="174"/>
      <c r="BT59" s="170"/>
      <c r="BU59" s="171"/>
      <c r="BV59" s="172"/>
      <c r="BW59" s="172"/>
      <c r="BX59" s="171"/>
      <c r="BY59" s="171"/>
      <c r="BZ59" s="171"/>
      <c r="CA59" s="172"/>
      <c r="CB59" s="193"/>
      <c r="CC59" s="237"/>
      <c r="CE59" s="178">
        <f>AE59</f>
        <v>1</v>
      </c>
      <c r="CF59" s="178">
        <f>AF59</f>
        <v>0.99</v>
      </c>
      <c r="CG59" s="178">
        <f>CE59/CF59</f>
        <v>1.0101010101010102</v>
      </c>
      <c r="CH59" s="178">
        <f>CE59</f>
        <v>1</v>
      </c>
      <c r="CI59" s="178">
        <f>AF59</f>
        <v>0.99</v>
      </c>
      <c r="CJ59" s="178">
        <f>CH59/CI59</f>
        <v>1.0101010101010102</v>
      </c>
      <c r="CK59" s="601"/>
    </row>
    <row r="60" spans="2:89" s="593" customFormat="1" ht="84" x14ac:dyDescent="0.25">
      <c r="B60" s="594" t="s">
        <v>192</v>
      </c>
      <c r="C60" s="594" t="s">
        <v>1438</v>
      </c>
      <c r="D60" s="595" t="s">
        <v>2052</v>
      </c>
      <c r="E60" s="596" t="s">
        <v>2053</v>
      </c>
      <c r="F60" s="597" t="s">
        <v>2054</v>
      </c>
      <c r="G60" s="594" t="s">
        <v>2055</v>
      </c>
      <c r="H60" s="595" t="s">
        <v>2056</v>
      </c>
      <c r="I60" s="595" t="s">
        <v>2057</v>
      </c>
      <c r="J60" s="596" t="s">
        <v>1459</v>
      </c>
      <c r="K60" s="595" t="s">
        <v>2058</v>
      </c>
      <c r="L60" s="595" t="s">
        <v>2059</v>
      </c>
      <c r="M60" s="595" t="s">
        <v>2060</v>
      </c>
      <c r="N60" s="594" t="s">
        <v>1895</v>
      </c>
      <c r="O60" s="595" t="s">
        <v>2061</v>
      </c>
      <c r="P60" s="596" t="s">
        <v>1191</v>
      </c>
      <c r="Q60" s="598" t="s">
        <v>142</v>
      </c>
      <c r="R60" s="183" t="s">
        <v>1671</v>
      </c>
      <c r="S60" s="183" t="s">
        <v>1671</v>
      </c>
      <c r="T60" s="183">
        <v>0.7</v>
      </c>
      <c r="U60" s="170"/>
      <c r="V60" s="170"/>
      <c r="W60" s="171"/>
      <c r="X60" s="179"/>
      <c r="Y60" s="187"/>
      <c r="Z60" s="170"/>
      <c r="AA60" s="170"/>
      <c r="AB60" s="171"/>
      <c r="AC60" s="171"/>
      <c r="AD60" s="176"/>
      <c r="AE60" s="174"/>
      <c r="AF60" s="170"/>
      <c r="AG60" s="171"/>
      <c r="AH60" s="193" t="s">
        <v>2062</v>
      </c>
      <c r="AI60" s="173" t="s">
        <v>1608</v>
      </c>
      <c r="AJ60" s="170"/>
      <c r="AK60" s="170"/>
      <c r="AL60" s="171"/>
      <c r="AM60" s="171"/>
      <c r="AN60" s="176"/>
      <c r="AO60" s="174"/>
      <c r="AP60" s="170"/>
      <c r="AQ60" s="171"/>
      <c r="AR60" s="179"/>
      <c r="AS60" s="187"/>
      <c r="AT60" s="170"/>
      <c r="AU60" s="170"/>
      <c r="AV60" s="171"/>
      <c r="AW60" s="171"/>
      <c r="AX60" s="176"/>
      <c r="AY60" s="174"/>
      <c r="AZ60" s="170"/>
      <c r="BA60" s="171"/>
      <c r="BB60" s="179"/>
      <c r="BC60" s="187"/>
      <c r="BD60" s="170"/>
      <c r="BE60" s="170"/>
      <c r="BF60" s="171"/>
      <c r="BG60" s="171"/>
      <c r="BH60" s="176"/>
      <c r="BI60" s="174"/>
      <c r="BJ60" s="170"/>
      <c r="BK60" s="171"/>
      <c r="BL60" s="179"/>
      <c r="BM60" s="187"/>
      <c r="BN60" s="170"/>
      <c r="BO60" s="170"/>
      <c r="BP60" s="171"/>
      <c r="BQ60" s="171"/>
      <c r="BR60" s="176"/>
      <c r="BS60" s="174"/>
      <c r="BT60" s="170"/>
      <c r="BU60" s="171"/>
      <c r="BV60" s="171"/>
      <c r="BW60" s="176"/>
      <c r="BX60" s="170"/>
      <c r="BY60" s="170"/>
      <c r="BZ60" s="171"/>
      <c r="CA60" s="171"/>
      <c r="CB60" s="176"/>
      <c r="CC60" s="177"/>
      <c r="CE60" s="617">
        <f t="shared" ref="CE60:CF61" si="23">+U60+Z60+AE60+AJ60+AO60+AT60+AY60+BD60+BI60+BN60+BS60+BX60</f>
        <v>0</v>
      </c>
      <c r="CF60" s="617">
        <f t="shared" si="23"/>
        <v>0</v>
      </c>
      <c r="CG60" s="194" t="e">
        <f>+CE60/CF60</f>
        <v>#DIV/0!</v>
      </c>
      <c r="CH60" s="194" t="e">
        <f>+CG60</f>
        <v>#DIV/0!</v>
      </c>
      <c r="CI60" s="194">
        <f>+T60</f>
        <v>0.7</v>
      </c>
      <c r="CJ60" s="194" t="e">
        <f>+CH60/CI60</f>
        <v>#DIV/0!</v>
      </c>
      <c r="CK60" s="601" t="s">
        <v>1754</v>
      </c>
    </row>
    <row r="61" spans="2:89" s="593" customFormat="1" ht="251.25" customHeight="1" x14ac:dyDescent="0.25">
      <c r="B61" s="623" t="s">
        <v>192</v>
      </c>
      <c r="C61" s="623" t="s">
        <v>2063</v>
      </c>
      <c r="D61" s="621" t="s">
        <v>131</v>
      </c>
      <c r="E61" s="623" t="s">
        <v>2064</v>
      </c>
      <c r="F61" s="619" t="s">
        <v>2065</v>
      </c>
      <c r="G61" s="623" t="s">
        <v>2066</v>
      </c>
      <c r="H61" s="621" t="s">
        <v>2067</v>
      </c>
      <c r="I61" s="621" t="s">
        <v>2068</v>
      </c>
      <c r="J61" s="623" t="s">
        <v>1497</v>
      </c>
      <c r="K61" s="621" t="s">
        <v>2069</v>
      </c>
      <c r="L61" s="621" t="s">
        <v>2070</v>
      </c>
      <c r="M61" s="621" t="s">
        <v>2071</v>
      </c>
      <c r="N61" s="623" t="s">
        <v>1448</v>
      </c>
      <c r="O61" s="621" t="s">
        <v>2072</v>
      </c>
      <c r="P61" s="623" t="s">
        <v>1191</v>
      </c>
      <c r="Q61" s="624" t="s">
        <v>142</v>
      </c>
      <c r="R61" s="169">
        <v>0.89</v>
      </c>
      <c r="S61" s="623" t="s">
        <v>1448</v>
      </c>
      <c r="T61" s="169">
        <v>0.95</v>
      </c>
      <c r="U61" s="690"/>
      <c r="V61" s="170"/>
      <c r="W61" s="171"/>
      <c r="X61" s="621" t="s">
        <v>2073</v>
      </c>
      <c r="Y61" s="621" t="s">
        <v>2074</v>
      </c>
      <c r="Z61" s="170"/>
      <c r="AA61" s="170"/>
      <c r="AB61" s="171"/>
      <c r="AC61" s="621" t="s">
        <v>2075</v>
      </c>
      <c r="AD61" s="621" t="s">
        <v>2076</v>
      </c>
      <c r="AE61" s="170">
        <v>26810</v>
      </c>
      <c r="AF61" s="170">
        <v>28734</v>
      </c>
      <c r="AG61" s="171">
        <f>AE61/AF61</f>
        <v>0.93304099672861418</v>
      </c>
      <c r="AH61" s="691" t="s">
        <v>2077</v>
      </c>
      <c r="AI61" s="172" t="s">
        <v>2078</v>
      </c>
      <c r="AJ61" s="170"/>
      <c r="AK61" s="170"/>
      <c r="AL61" s="171"/>
      <c r="AM61" s="176"/>
      <c r="AN61" s="692"/>
      <c r="AO61" s="174"/>
      <c r="AP61" s="170"/>
      <c r="AQ61" s="171"/>
      <c r="AR61" s="187"/>
      <c r="AS61" s="692"/>
      <c r="AT61" s="170"/>
      <c r="AU61" s="170"/>
      <c r="AV61" s="171"/>
      <c r="AW61" s="176"/>
      <c r="AX61" s="207"/>
      <c r="AY61" s="174"/>
      <c r="AZ61" s="170"/>
      <c r="BA61" s="171"/>
      <c r="BB61" s="176"/>
      <c r="BC61" s="207"/>
      <c r="BD61" s="170"/>
      <c r="BE61" s="170"/>
      <c r="BF61" s="171"/>
      <c r="BG61" s="176"/>
      <c r="BH61" s="207"/>
      <c r="BI61" s="626"/>
      <c r="BJ61" s="626"/>
      <c r="BK61" s="630"/>
      <c r="BL61" s="693"/>
      <c r="BM61" s="207"/>
      <c r="BN61" s="170"/>
      <c r="BO61" s="170"/>
      <c r="BP61" s="171"/>
      <c r="BQ61" s="693"/>
      <c r="BR61" s="176"/>
      <c r="BS61" s="174"/>
      <c r="BT61" s="170"/>
      <c r="BU61" s="171"/>
      <c r="BV61" s="693"/>
      <c r="BW61" s="176"/>
      <c r="BX61" s="170"/>
      <c r="BY61" s="170"/>
      <c r="BZ61" s="171"/>
      <c r="CA61" s="176"/>
      <c r="CB61" s="176"/>
      <c r="CC61" s="190"/>
      <c r="CE61" s="666">
        <f t="shared" si="23"/>
        <v>26810</v>
      </c>
      <c r="CF61" s="666">
        <f t="shared" si="23"/>
        <v>28734</v>
      </c>
      <c r="CG61" s="178">
        <f>+CE61/CF61</f>
        <v>0.93304099672861418</v>
      </c>
      <c r="CH61" s="178">
        <f>+CG61</f>
        <v>0.93304099672861418</v>
      </c>
      <c r="CI61" s="178">
        <f>+T61</f>
        <v>0.95</v>
      </c>
      <c r="CJ61" s="178">
        <f>+CH61/CI61</f>
        <v>0.98214841760906757</v>
      </c>
      <c r="CK61" s="601"/>
    </row>
    <row r="62" spans="2:89" s="593" customFormat="1" ht="255" customHeight="1" x14ac:dyDescent="0.25">
      <c r="B62" s="623" t="s">
        <v>2079</v>
      </c>
      <c r="C62" s="623" t="s">
        <v>861</v>
      </c>
      <c r="D62" s="621" t="s">
        <v>2080</v>
      </c>
      <c r="E62" s="623" t="s">
        <v>2081</v>
      </c>
      <c r="F62" s="619" t="s">
        <v>2082</v>
      </c>
      <c r="G62" s="623" t="s">
        <v>2083</v>
      </c>
      <c r="H62" s="621" t="s">
        <v>2084</v>
      </c>
      <c r="I62" s="621" t="s">
        <v>2085</v>
      </c>
      <c r="J62" s="623" t="s">
        <v>1497</v>
      </c>
      <c r="K62" s="621" t="s">
        <v>2086</v>
      </c>
      <c r="L62" s="621" t="s">
        <v>2087</v>
      </c>
      <c r="M62" s="621" t="s">
        <v>2088</v>
      </c>
      <c r="N62" s="623" t="s">
        <v>1448</v>
      </c>
      <c r="O62" s="621" t="s">
        <v>2089</v>
      </c>
      <c r="P62" s="623" t="s">
        <v>1191</v>
      </c>
      <c r="Q62" s="624" t="s">
        <v>142</v>
      </c>
      <c r="R62" s="169">
        <v>0.53</v>
      </c>
      <c r="S62" s="623" t="s">
        <v>1448</v>
      </c>
      <c r="T62" s="169">
        <v>0.6</v>
      </c>
      <c r="U62" s="170"/>
      <c r="V62" s="170"/>
      <c r="W62" s="171"/>
      <c r="X62" s="172" t="s">
        <v>2090</v>
      </c>
      <c r="Y62" s="172" t="s">
        <v>2091</v>
      </c>
      <c r="Z62" s="170"/>
      <c r="AA62" s="170"/>
      <c r="AB62" s="171"/>
      <c r="AC62" s="172" t="s">
        <v>2092</v>
      </c>
      <c r="AD62" s="193" t="s">
        <v>2036</v>
      </c>
      <c r="AE62" s="170">
        <v>75</v>
      </c>
      <c r="AF62" s="170">
        <v>129</v>
      </c>
      <c r="AG62" s="171">
        <f t="shared" ref="AG62" si="24">+AE62/AF62</f>
        <v>0.58139534883720934</v>
      </c>
      <c r="AH62" s="172" t="s">
        <v>2093</v>
      </c>
      <c r="AI62" s="172" t="s">
        <v>2094</v>
      </c>
      <c r="AJ62" s="170"/>
      <c r="AK62" s="170"/>
      <c r="AL62" s="171"/>
      <c r="AM62" s="171"/>
      <c r="AN62" s="176"/>
      <c r="AO62" s="174"/>
      <c r="AP62" s="170"/>
      <c r="AQ62" s="171"/>
      <c r="AR62" s="179"/>
      <c r="AS62" s="187"/>
      <c r="AT62" s="170"/>
      <c r="AU62" s="170"/>
      <c r="AV62" s="171"/>
      <c r="AW62" s="171"/>
      <c r="AX62" s="176"/>
      <c r="AY62" s="174"/>
      <c r="AZ62" s="170"/>
      <c r="BA62" s="171"/>
      <c r="BB62" s="179"/>
      <c r="BC62" s="187"/>
      <c r="BD62" s="170"/>
      <c r="BE62" s="170"/>
      <c r="BF62" s="171"/>
      <c r="BG62" s="171"/>
      <c r="BH62" s="176"/>
      <c r="BI62" s="174"/>
      <c r="BJ62" s="170"/>
      <c r="BK62" s="171"/>
      <c r="BL62" s="179"/>
      <c r="BM62" s="187"/>
      <c r="BN62" s="170"/>
      <c r="BO62" s="170"/>
      <c r="BP62" s="171"/>
      <c r="BQ62" s="171"/>
      <c r="BR62" s="176"/>
      <c r="BS62" s="174"/>
      <c r="BT62" s="170"/>
      <c r="BU62" s="171"/>
      <c r="BV62" s="171"/>
      <c r="BW62" s="176"/>
      <c r="BX62" s="170"/>
      <c r="BY62" s="170"/>
      <c r="BZ62" s="171"/>
      <c r="CA62" s="171"/>
      <c r="CB62" s="176"/>
      <c r="CC62" s="177"/>
      <c r="CE62" s="601">
        <f t="shared" si="18"/>
        <v>75</v>
      </c>
      <c r="CF62" s="601">
        <f t="shared" si="18"/>
        <v>129</v>
      </c>
      <c r="CG62" s="178">
        <f t="shared" si="19"/>
        <v>0.58139534883720934</v>
      </c>
      <c r="CH62" s="178">
        <f t="shared" si="20"/>
        <v>0.58139534883720934</v>
      </c>
      <c r="CI62" s="178">
        <f t="shared" si="21"/>
        <v>0.6</v>
      </c>
      <c r="CJ62" s="178">
        <f t="shared" si="22"/>
        <v>0.96899224806201556</v>
      </c>
      <c r="CK62" s="601"/>
    </row>
    <row r="63" spans="2:89" s="593" customFormat="1" ht="288" x14ac:dyDescent="0.25">
      <c r="B63" s="623" t="s">
        <v>192</v>
      </c>
      <c r="C63" s="623" t="s">
        <v>286</v>
      </c>
      <c r="D63" s="621" t="s">
        <v>2052</v>
      </c>
      <c r="E63" s="623" t="s">
        <v>2095</v>
      </c>
      <c r="F63" s="619" t="s">
        <v>2096</v>
      </c>
      <c r="G63" s="623" t="s">
        <v>2097</v>
      </c>
      <c r="H63" s="621" t="s">
        <v>2098</v>
      </c>
      <c r="I63" s="621" t="s">
        <v>2099</v>
      </c>
      <c r="J63" s="623" t="s">
        <v>1497</v>
      </c>
      <c r="K63" s="621" t="s">
        <v>2100</v>
      </c>
      <c r="L63" s="621" t="s">
        <v>2101</v>
      </c>
      <c r="M63" s="621" t="s">
        <v>2102</v>
      </c>
      <c r="N63" s="623" t="s">
        <v>1448</v>
      </c>
      <c r="O63" s="621" t="s">
        <v>2103</v>
      </c>
      <c r="P63" s="623" t="s">
        <v>1166</v>
      </c>
      <c r="Q63" s="624" t="s">
        <v>207</v>
      </c>
      <c r="R63" s="169" t="s">
        <v>2104</v>
      </c>
      <c r="S63" s="623" t="s">
        <v>1448</v>
      </c>
      <c r="T63" s="169">
        <v>0.4</v>
      </c>
      <c r="U63" s="694">
        <v>903</v>
      </c>
      <c r="V63" s="695">
        <v>2956</v>
      </c>
      <c r="W63" s="630">
        <f>+U63/+V63</f>
        <v>0.30548037889039242</v>
      </c>
      <c r="X63" s="696" t="s">
        <v>2105</v>
      </c>
      <c r="Y63" s="193" t="s">
        <v>2106</v>
      </c>
      <c r="Z63" s="695">
        <v>1636</v>
      </c>
      <c r="AA63" s="695">
        <v>6431</v>
      </c>
      <c r="AB63" s="630">
        <f>+Z63/+AA63</f>
        <v>0.25439278494790857</v>
      </c>
      <c r="AC63" s="696" t="s">
        <v>2107</v>
      </c>
      <c r="AD63" s="193" t="s">
        <v>2106</v>
      </c>
      <c r="AE63" s="695">
        <v>2412</v>
      </c>
      <c r="AF63" s="695">
        <v>9464</v>
      </c>
      <c r="AG63" s="171">
        <f>AE63/AF63</f>
        <v>0.25486052409129334</v>
      </c>
      <c r="AH63" s="175" t="s">
        <v>2108</v>
      </c>
      <c r="AI63" s="193" t="s">
        <v>2109</v>
      </c>
      <c r="AJ63" s="198"/>
      <c r="AK63" s="198"/>
      <c r="AL63" s="171"/>
      <c r="AM63" s="175"/>
      <c r="AN63" s="692"/>
      <c r="AO63" s="198"/>
      <c r="AP63" s="198"/>
      <c r="AQ63" s="171"/>
      <c r="AR63" s="235"/>
      <c r="AS63" s="193"/>
      <c r="AT63" s="233"/>
      <c r="AU63" s="233"/>
      <c r="AV63" s="216"/>
      <c r="AW63" s="175"/>
      <c r="AX63" s="193"/>
      <c r="AY63" s="198"/>
      <c r="AZ63" s="198"/>
      <c r="BA63" s="216"/>
      <c r="BB63" s="175"/>
      <c r="BC63" s="193"/>
      <c r="BD63" s="198"/>
      <c r="BE63" s="198"/>
      <c r="BF63" s="216"/>
      <c r="BG63" s="193"/>
      <c r="BH63" s="193"/>
      <c r="BI63" s="174"/>
      <c r="BJ63" s="174"/>
      <c r="BK63" s="216"/>
      <c r="BL63" s="193"/>
      <c r="BM63" s="193"/>
      <c r="BN63" s="174"/>
      <c r="BO63" s="174"/>
      <c r="BP63" s="216"/>
      <c r="BQ63" s="696"/>
      <c r="BR63" s="193"/>
      <c r="BS63" s="599"/>
      <c r="BT63" s="626"/>
      <c r="BU63" s="697"/>
      <c r="BV63" s="193"/>
      <c r="BW63" s="193"/>
      <c r="BX63" s="170"/>
      <c r="BY63" s="170"/>
      <c r="BZ63" s="697"/>
      <c r="CA63" s="696"/>
      <c r="CB63" s="193"/>
      <c r="CC63" s="696"/>
      <c r="CE63" s="666">
        <f>AE63</f>
        <v>2412</v>
      </c>
      <c r="CF63" s="666">
        <f>AF63</f>
        <v>9464</v>
      </c>
      <c r="CG63" s="178">
        <f>CE63/CF63</f>
        <v>0.25486052409129334</v>
      </c>
      <c r="CH63" s="178">
        <f t="shared" si="20"/>
        <v>0.25486052409129334</v>
      </c>
      <c r="CI63" s="178">
        <f t="shared" si="21"/>
        <v>0.4</v>
      </c>
      <c r="CJ63" s="178">
        <f t="shared" si="22"/>
        <v>0.63715131022823335</v>
      </c>
      <c r="CK63" s="601"/>
    </row>
    <row r="64" spans="2:89" s="593" customFormat="1" ht="250.5" customHeight="1" x14ac:dyDescent="0.25">
      <c r="B64" s="623" t="s">
        <v>2079</v>
      </c>
      <c r="C64" s="623" t="s">
        <v>907</v>
      </c>
      <c r="D64" s="621" t="s">
        <v>905</v>
      </c>
      <c r="E64" s="623" t="s">
        <v>2110</v>
      </c>
      <c r="F64" s="619" t="s">
        <v>2111</v>
      </c>
      <c r="G64" s="623" t="s">
        <v>2112</v>
      </c>
      <c r="H64" s="621" t="s">
        <v>2113</v>
      </c>
      <c r="I64" s="621" t="s">
        <v>2114</v>
      </c>
      <c r="J64" s="623" t="s">
        <v>1497</v>
      </c>
      <c r="K64" s="621" t="s">
        <v>2115</v>
      </c>
      <c r="L64" s="621" t="s">
        <v>2116</v>
      </c>
      <c r="M64" s="621" t="s">
        <v>2117</v>
      </c>
      <c r="N64" s="623" t="s">
        <v>1895</v>
      </c>
      <c r="O64" s="621" t="s">
        <v>2118</v>
      </c>
      <c r="P64" s="623" t="s">
        <v>1191</v>
      </c>
      <c r="Q64" s="624" t="s">
        <v>207</v>
      </c>
      <c r="R64" s="169">
        <v>1</v>
      </c>
      <c r="S64" s="623" t="s">
        <v>1448</v>
      </c>
      <c r="T64" s="169">
        <v>1</v>
      </c>
      <c r="U64" s="170"/>
      <c r="V64" s="170"/>
      <c r="W64" s="171"/>
      <c r="X64" s="698" t="s">
        <v>2119</v>
      </c>
      <c r="Y64" s="668" t="s">
        <v>1451</v>
      </c>
      <c r="Z64" s="699"/>
      <c r="AA64" s="699"/>
      <c r="AB64" s="700"/>
      <c r="AC64" s="698" t="s">
        <v>2120</v>
      </c>
      <c r="AD64" s="701" t="s">
        <v>1451</v>
      </c>
      <c r="AE64" s="174">
        <v>1099</v>
      </c>
      <c r="AF64" s="170">
        <v>1099</v>
      </c>
      <c r="AG64" s="171">
        <f>+AE64/AF64</f>
        <v>1</v>
      </c>
      <c r="AH64" s="698" t="s">
        <v>2121</v>
      </c>
      <c r="AI64" s="701" t="s">
        <v>2122</v>
      </c>
      <c r="AJ64" s="170"/>
      <c r="AK64" s="170"/>
      <c r="AL64" s="171"/>
      <c r="AM64" s="236"/>
      <c r="AN64" s="193"/>
      <c r="AO64" s="174"/>
      <c r="AP64" s="170"/>
      <c r="AQ64" s="171"/>
      <c r="AR64" s="236"/>
      <c r="AS64" s="193"/>
      <c r="AT64" s="170"/>
      <c r="AU64" s="170"/>
      <c r="AV64" s="171"/>
      <c r="AW64" s="236"/>
      <c r="AX64" s="193"/>
      <c r="AY64" s="174"/>
      <c r="AZ64" s="170"/>
      <c r="BA64" s="171"/>
      <c r="BB64" s="236"/>
      <c r="BC64" s="193"/>
      <c r="BD64" s="170"/>
      <c r="BE64" s="170"/>
      <c r="BF64" s="179"/>
      <c r="BG64" s="702"/>
      <c r="BH64" s="237"/>
      <c r="BI64" s="174"/>
      <c r="BJ64" s="170"/>
      <c r="BK64" s="171"/>
      <c r="BL64" s="702"/>
      <c r="BM64" s="193"/>
      <c r="BN64" s="170"/>
      <c r="BO64" s="170"/>
      <c r="BP64" s="171"/>
      <c r="BQ64" s="702"/>
      <c r="BR64" s="237"/>
      <c r="BS64" s="174"/>
      <c r="BT64" s="170"/>
      <c r="BU64" s="171"/>
      <c r="BV64" s="702"/>
      <c r="BW64" s="237"/>
      <c r="BX64" s="170"/>
      <c r="BY64" s="170"/>
      <c r="BZ64" s="171"/>
      <c r="CA64" s="702"/>
      <c r="CB64" s="176"/>
      <c r="CC64" s="702"/>
      <c r="CE64" s="600">
        <f>AE64+AT64+BI64+BX64</f>
        <v>1099</v>
      </c>
      <c r="CF64" s="600">
        <f>AF64+AU64+BJ64+BY64</f>
        <v>1099</v>
      </c>
      <c r="CG64" s="185">
        <f>+CE64/CF64</f>
        <v>1</v>
      </c>
      <c r="CH64" s="185">
        <f>+CG64</f>
        <v>1</v>
      </c>
      <c r="CI64" s="185">
        <f>+T64</f>
        <v>1</v>
      </c>
      <c r="CJ64" s="185">
        <f>+CH64/CI64</f>
        <v>1</v>
      </c>
      <c r="CK64" s="601"/>
    </row>
    <row r="65" spans="2:89" s="593" customFormat="1" ht="250.5" customHeight="1" x14ac:dyDescent="0.25">
      <c r="B65" s="623" t="s">
        <v>2079</v>
      </c>
      <c r="C65" s="623" t="s">
        <v>907</v>
      </c>
      <c r="D65" s="621" t="s">
        <v>905</v>
      </c>
      <c r="E65" s="623" t="s">
        <v>2123</v>
      </c>
      <c r="F65" s="619" t="s">
        <v>2111</v>
      </c>
      <c r="G65" s="623" t="s">
        <v>2124</v>
      </c>
      <c r="H65" s="621" t="s">
        <v>2125</v>
      </c>
      <c r="I65" s="621" t="s">
        <v>2126</v>
      </c>
      <c r="J65" s="623" t="s">
        <v>1497</v>
      </c>
      <c r="K65" s="621" t="s">
        <v>2127</v>
      </c>
      <c r="L65" s="621" t="s">
        <v>2128</v>
      </c>
      <c r="M65" s="621" t="s">
        <v>2129</v>
      </c>
      <c r="N65" s="623" t="s">
        <v>1895</v>
      </c>
      <c r="O65" s="621" t="s">
        <v>2130</v>
      </c>
      <c r="P65" s="623" t="s">
        <v>1191</v>
      </c>
      <c r="Q65" s="624" t="s">
        <v>207</v>
      </c>
      <c r="R65" s="169">
        <v>0.11</v>
      </c>
      <c r="S65" s="623" t="s">
        <v>1448</v>
      </c>
      <c r="T65" s="169">
        <v>1</v>
      </c>
      <c r="U65" s="170"/>
      <c r="V65" s="170"/>
      <c r="W65" s="171"/>
      <c r="X65" s="698" t="s">
        <v>2131</v>
      </c>
      <c r="Y65" s="701" t="s">
        <v>1451</v>
      </c>
      <c r="Z65" s="699"/>
      <c r="AA65" s="699"/>
      <c r="AB65" s="700"/>
      <c r="AC65" s="698" t="s">
        <v>2132</v>
      </c>
      <c r="AD65" s="701" t="s">
        <v>1451</v>
      </c>
      <c r="AE65" s="174">
        <v>54391</v>
      </c>
      <c r="AF65" s="170">
        <v>54391</v>
      </c>
      <c r="AG65" s="171">
        <f t="shared" ref="AG65:AG66" si="25">+AE65/AF65</f>
        <v>1</v>
      </c>
      <c r="AH65" s="698" t="s">
        <v>2133</v>
      </c>
      <c r="AI65" s="701" t="s">
        <v>2134</v>
      </c>
      <c r="AJ65" s="170"/>
      <c r="AK65" s="170"/>
      <c r="AL65" s="171"/>
      <c r="AM65" s="236"/>
      <c r="AN65" s="193"/>
      <c r="AO65" s="174"/>
      <c r="AP65" s="170"/>
      <c r="AQ65" s="171"/>
      <c r="AR65" s="236"/>
      <c r="AS65" s="193"/>
      <c r="AT65" s="170"/>
      <c r="AU65" s="170"/>
      <c r="AV65" s="171"/>
      <c r="AW65" s="236"/>
      <c r="AX65" s="193"/>
      <c r="AY65" s="174"/>
      <c r="AZ65" s="170"/>
      <c r="BA65" s="171"/>
      <c r="BB65" s="236"/>
      <c r="BC65" s="193"/>
      <c r="BD65" s="170"/>
      <c r="BE65" s="170"/>
      <c r="BF65" s="179"/>
      <c r="BG65" s="702"/>
      <c r="BH65" s="237"/>
      <c r="BI65" s="174"/>
      <c r="BJ65" s="170"/>
      <c r="BK65" s="171"/>
      <c r="BL65" s="702"/>
      <c r="BM65" s="193"/>
      <c r="BN65" s="170"/>
      <c r="BO65" s="170"/>
      <c r="BP65" s="171"/>
      <c r="BQ65" s="702"/>
      <c r="BR65" s="237"/>
      <c r="BS65" s="174"/>
      <c r="BT65" s="170"/>
      <c r="BU65" s="171"/>
      <c r="BV65" s="702"/>
      <c r="BW65" s="237"/>
      <c r="BX65" s="170"/>
      <c r="BY65" s="170"/>
      <c r="BZ65" s="171"/>
      <c r="CA65" s="702"/>
      <c r="CB65" s="176"/>
      <c r="CC65" s="702"/>
      <c r="CE65" s="600">
        <f t="shared" ref="CE65:CF66" si="26">AE65+AT65+BI65+BX65</f>
        <v>54391</v>
      </c>
      <c r="CF65" s="600">
        <f t="shared" si="26"/>
        <v>54391</v>
      </c>
      <c r="CG65" s="185">
        <f>+CE65/CF65</f>
        <v>1</v>
      </c>
      <c r="CH65" s="185">
        <f>+CG65</f>
        <v>1</v>
      </c>
      <c r="CI65" s="185">
        <f>+T65</f>
        <v>1</v>
      </c>
      <c r="CJ65" s="185">
        <f>+CH65/CI65</f>
        <v>1</v>
      </c>
      <c r="CK65" s="601"/>
    </row>
    <row r="66" spans="2:89" s="593" customFormat="1" ht="250.5" customHeight="1" x14ac:dyDescent="0.25">
      <c r="B66" s="623" t="s">
        <v>2079</v>
      </c>
      <c r="C66" s="623" t="s">
        <v>907</v>
      </c>
      <c r="D66" s="621" t="s">
        <v>905</v>
      </c>
      <c r="E66" s="623" t="s">
        <v>2135</v>
      </c>
      <c r="F66" s="619" t="s">
        <v>2111</v>
      </c>
      <c r="G66" s="623" t="s">
        <v>2136</v>
      </c>
      <c r="H66" s="621" t="s">
        <v>2137</v>
      </c>
      <c r="I66" s="621" t="s">
        <v>2138</v>
      </c>
      <c r="J66" s="623" t="s">
        <v>1497</v>
      </c>
      <c r="K66" s="621" t="s">
        <v>2139</v>
      </c>
      <c r="L66" s="621" t="s">
        <v>2116</v>
      </c>
      <c r="M66" s="621" t="s">
        <v>2140</v>
      </c>
      <c r="N66" s="623" t="s">
        <v>1895</v>
      </c>
      <c r="O66" s="621" t="s">
        <v>2141</v>
      </c>
      <c r="P66" s="623" t="s">
        <v>1191</v>
      </c>
      <c r="Q66" s="624" t="s">
        <v>207</v>
      </c>
      <c r="R66" s="169">
        <v>0.56999999999999995</v>
      </c>
      <c r="S66" s="623" t="s">
        <v>1448</v>
      </c>
      <c r="T66" s="169">
        <v>0.56999999999999995</v>
      </c>
      <c r="U66" s="170"/>
      <c r="V66" s="170"/>
      <c r="W66" s="171"/>
      <c r="X66" s="703" t="s">
        <v>2142</v>
      </c>
      <c r="Y66" s="701" t="s">
        <v>1451</v>
      </c>
      <c r="Z66" s="699"/>
      <c r="AA66" s="699"/>
      <c r="AB66" s="700"/>
      <c r="AC66" s="703" t="s">
        <v>2143</v>
      </c>
      <c r="AD66" s="701" t="s">
        <v>1451</v>
      </c>
      <c r="AE66" s="174">
        <v>5968</v>
      </c>
      <c r="AF66" s="170">
        <v>10265</v>
      </c>
      <c r="AG66" s="171">
        <f t="shared" si="25"/>
        <v>0.58139308329274231</v>
      </c>
      <c r="AH66" s="698" t="s">
        <v>2144</v>
      </c>
      <c r="AI66" s="701" t="s">
        <v>2122</v>
      </c>
      <c r="AJ66" s="170"/>
      <c r="AK66" s="170"/>
      <c r="AL66" s="171"/>
      <c r="AM66" s="236"/>
      <c r="AN66" s="193"/>
      <c r="AO66" s="174"/>
      <c r="AP66" s="170"/>
      <c r="AQ66" s="171"/>
      <c r="AR66" s="236"/>
      <c r="AS66" s="193"/>
      <c r="AT66" s="170"/>
      <c r="AU66" s="170"/>
      <c r="AV66" s="171"/>
      <c r="AW66" s="236"/>
      <c r="AX66" s="193"/>
      <c r="AY66" s="174"/>
      <c r="AZ66" s="170"/>
      <c r="BA66" s="171"/>
      <c r="BB66" s="236"/>
      <c r="BC66" s="193"/>
      <c r="BD66" s="170"/>
      <c r="BE66" s="170"/>
      <c r="BF66" s="179"/>
      <c r="BG66" s="702"/>
      <c r="BH66" s="237"/>
      <c r="BI66" s="174"/>
      <c r="BJ66" s="170"/>
      <c r="BK66" s="171"/>
      <c r="BL66" s="702"/>
      <c r="BM66" s="193"/>
      <c r="BN66" s="170"/>
      <c r="BO66" s="170"/>
      <c r="BP66" s="171"/>
      <c r="BQ66" s="702"/>
      <c r="BR66" s="237"/>
      <c r="BS66" s="174"/>
      <c r="BT66" s="170"/>
      <c r="BU66" s="171"/>
      <c r="BV66" s="702"/>
      <c r="BW66" s="237"/>
      <c r="BX66" s="170"/>
      <c r="BY66" s="170"/>
      <c r="BZ66" s="171"/>
      <c r="CA66" s="702"/>
      <c r="CB66" s="176"/>
      <c r="CC66" s="702"/>
      <c r="CE66" s="600">
        <f t="shared" si="26"/>
        <v>5968</v>
      </c>
      <c r="CF66" s="600">
        <f>AF66+AU66+BJ66+BY66</f>
        <v>10265</v>
      </c>
      <c r="CG66" s="185">
        <f>+CE66/CF66</f>
        <v>0.58139308329274231</v>
      </c>
      <c r="CH66" s="185">
        <f>+CG66</f>
        <v>0.58139308329274231</v>
      </c>
      <c r="CI66" s="185">
        <f>+T66</f>
        <v>0.56999999999999995</v>
      </c>
      <c r="CJ66" s="185">
        <f>+CH66/CI66</f>
        <v>1.0199878654258638</v>
      </c>
      <c r="CK66" s="601"/>
    </row>
    <row r="67" spans="2:89" s="593" customFormat="1" ht="96" x14ac:dyDescent="0.25">
      <c r="B67" s="623" t="s">
        <v>2079</v>
      </c>
      <c r="C67" s="623" t="s">
        <v>907</v>
      </c>
      <c r="D67" s="621" t="s">
        <v>905</v>
      </c>
      <c r="E67" s="623" t="s">
        <v>2145</v>
      </c>
      <c r="F67" s="619" t="s">
        <v>2111</v>
      </c>
      <c r="G67" s="623" t="s">
        <v>2146</v>
      </c>
      <c r="H67" s="621" t="s">
        <v>2147</v>
      </c>
      <c r="I67" s="621" t="s">
        <v>2148</v>
      </c>
      <c r="J67" s="623" t="s">
        <v>1444</v>
      </c>
      <c r="K67" s="621" t="s">
        <v>2149</v>
      </c>
      <c r="L67" s="621" t="s">
        <v>2150</v>
      </c>
      <c r="M67" s="621" t="s">
        <v>2151</v>
      </c>
      <c r="N67" s="623" t="s">
        <v>1448</v>
      </c>
      <c r="O67" s="621" t="s">
        <v>2152</v>
      </c>
      <c r="P67" s="623" t="s">
        <v>1502</v>
      </c>
      <c r="Q67" s="624" t="s">
        <v>142</v>
      </c>
      <c r="R67" s="169">
        <v>0.4</v>
      </c>
      <c r="S67" s="623" t="s">
        <v>1448</v>
      </c>
      <c r="T67" s="169">
        <v>0.4</v>
      </c>
      <c r="U67" s="170"/>
      <c r="V67" s="170"/>
      <c r="W67" s="171"/>
      <c r="X67" s="698" t="s">
        <v>2153</v>
      </c>
      <c r="Y67" s="701" t="s">
        <v>1451</v>
      </c>
      <c r="Z67" s="699"/>
      <c r="AA67" s="699"/>
      <c r="AB67" s="700"/>
      <c r="AC67" s="698" t="s">
        <v>2154</v>
      </c>
      <c r="AD67" s="701" t="s">
        <v>1451</v>
      </c>
      <c r="AE67" s="704"/>
      <c r="AF67" s="704"/>
      <c r="AG67" s="704"/>
      <c r="AH67" s="698" t="s">
        <v>2155</v>
      </c>
      <c r="AI67" s="701" t="s">
        <v>2156</v>
      </c>
      <c r="AJ67" s="170"/>
      <c r="AK67" s="170"/>
      <c r="AL67" s="171"/>
      <c r="AM67" s="236"/>
      <c r="AN67" s="193"/>
      <c r="AO67" s="174"/>
      <c r="AP67" s="170"/>
      <c r="AQ67" s="171"/>
      <c r="AR67" s="236"/>
      <c r="AS67" s="193"/>
      <c r="AT67" s="170"/>
      <c r="AU67" s="170"/>
      <c r="AV67" s="171"/>
      <c r="AW67" s="236"/>
      <c r="AX67" s="193"/>
      <c r="AY67" s="174"/>
      <c r="AZ67" s="170"/>
      <c r="BA67" s="171"/>
      <c r="BB67" s="236"/>
      <c r="BC67" s="193"/>
      <c r="BD67" s="170"/>
      <c r="BE67" s="170"/>
      <c r="BF67" s="179"/>
      <c r="BG67" s="702"/>
      <c r="BH67" s="237"/>
      <c r="BI67" s="174"/>
      <c r="BJ67" s="170"/>
      <c r="BK67" s="171"/>
      <c r="BL67" s="702"/>
      <c r="BM67" s="237"/>
      <c r="BN67" s="170"/>
      <c r="BO67" s="170"/>
      <c r="BP67" s="171"/>
      <c r="BQ67" s="702"/>
      <c r="BR67" s="237"/>
      <c r="BS67" s="174"/>
      <c r="BT67" s="170"/>
      <c r="BU67" s="171"/>
      <c r="BV67" s="702"/>
      <c r="BW67" s="237"/>
      <c r="BX67" s="170"/>
      <c r="BY67" s="170"/>
      <c r="BZ67" s="171"/>
      <c r="CA67" s="702"/>
      <c r="CB67" s="176"/>
      <c r="CC67" s="702"/>
      <c r="CE67" s="705">
        <f>(AT67+BX67)</f>
        <v>0</v>
      </c>
      <c r="CF67" s="705">
        <f>(AU67+BY67)</f>
        <v>0</v>
      </c>
      <c r="CG67" s="194" t="e">
        <f>+CE67/CF67</f>
        <v>#DIV/0!</v>
      </c>
      <c r="CH67" s="194" t="e">
        <f>+CG67</f>
        <v>#DIV/0!</v>
      </c>
      <c r="CI67" s="194">
        <f>+T67</f>
        <v>0.4</v>
      </c>
      <c r="CJ67" s="194" t="e">
        <f>+CH67/CI67</f>
        <v>#DIV/0!</v>
      </c>
      <c r="CK67" s="601" t="s">
        <v>2157</v>
      </c>
    </row>
    <row r="68" spans="2:89" s="593" customFormat="1" ht="250.5" customHeight="1" x14ac:dyDescent="0.25">
      <c r="B68" s="623" t="s">
        <v>2079</v>
      </c>
      <c r="C68" s="623" t="s">
        <v>871</v>
      </c>
      <c r="D68" s="621" t="s">
        <v>2052</v>
      </c>
      <c r="E68" s="623" t="s">
        <v>2158</v>
      </c>
      <c r="F68" s="619" t="s">
        <v>2027</v>
      </c>
      <c r="G68" s="623" t="s">
        <v>2159</v>
      </c>
      <c r="H68" s="621" t="s">
        <v>2160</v>
      </c>
      <c r="I68" s="621" t="s">
        <v>2161</v>
      </c>
      <c r="J68" s="623" t="s">
        <v>1444</v>
      </c>
      <c r="K68" s="621" t="s">
        <v>2162</v>
      </c>
      <c r="L68" s="621" t="s">
        <v>2163</v>
      </c>
      <c r="M68" s="621" t="s">
        <v>2164</v>
      </c>
      <c r="N68" s="623" t="s">
        <v>1448</v>
      </c>
      <c r="O68" s="621" t="s">
        <v>2165</v>
      </c>
      <c r="P68" s="623" t="s">
        <v>1191</v>
      </c>
      <c r="Q68" s="624" t="s">
        <v>207</v>
      </c>
      <c r="R68" s="169">
        <v>0.85</v>
      </c>
      <c r="S68" s="623" t="s">
        <v>1448</v>
      </c>
      <c r="T68" s="169">
        <v>0.86</v>
      </c>
      <c r="U68" s="170"/>
      <c r="V68" s="170"/>
      <c r="W68" s="171"/>
      <c r="X68" s="172" t="s">
        <v>2166</v>
      </c>
      <c r="Y68" s="195" t="s">
        <v>2049</v>
      </c>
      <c r="Z68" s="170"/>
      <c r="AA68" s="170"/>
      <c r="AB68" s="171"/>
      <c r="AC68" s="193" t="s">
        <v>2167</v>
      </c>
      <c r="AD68" s="195" t="s">
        <v>2049</v>
      </c>
      <c r="AE68" s="170">
        <v>481</v>
      </c>
      <c r="AF68" s="170">
        <v>37410</v>
      </c>
      <c r="AG68" s="171">
        <f>+AE68/AF68</f>
        <v>1.2857524726009088E-2</v>
      </c>
      <c r="AH68" s="193" t="s">
        <v>2168</v>
      </c>
      <c r="AI68" s="195" t="s">
        <v>2169</v>
      </c>
      <c r="AJ68" s="170"/>
      <c r="AK68" s="170"/>
      <c r="AL68" s="171"/>
      <c r="AM68" s="172"/>
      <c r="AN68" s="195"/>
      <c r="AO68" s="170"/>
      <c r="AP68" s="170"/>
      <c r="AQ68" s="171"/>
      <c r="AR68" s="173"/>
      <c r="AS68" s="195"/>
      <c r="AT68" s="170"/>
      <c r="AU68" s="170"/>
      <c r="AV68" s="171"/>
      <c r="AW68" s="173"/>
      <c r="AX68" s="195"/>
      <c r="AY68" s="170"/>
      <c r="AZ68" s="170"/>
      <c r="BA68" s="171"/>
      <c r="BB68" s="173"/>
      <c r="BC68" s="195"/>
      <c r="BD68" s="170"/>
      <c r="BE68" s="170"/>
      <c r="BF68" s="171"/>
      <c r="BG68" s="172"/>
      <c r="BH68" s="195"/>
      <c r="BI68" s="170"/>
      <c r="BJ68" s="170"/>
      <c r="BK68" s="171"/>
      <c r="BL68" s="173"/>
      <c r="BM68" s="195"/>
      <c r="BN68" s="170"/>
      <c r="BO68" s="170"/>
      <c r="BP68" s="171"/>
      <c r="BQ68" s="173"/>
      <c r="BR68" s="195"/>
      <c r="BS68" s="170"/>
      <c r="BT68" s="170"/>
      <c r="BU68" s="171"/>
      <c r="BV68" s="172"/>
      <c r="BW68" s="195"/>
      <c r="BX68" s="170"/>
      <c r="BY68" s="170"/>
      <c r="BZ68" s="171"/>
      <c r="CA68" s="175"/>
      <c r="CB68" s="706"/>
      <c r="CC68" s="175"/>
      <c r="CE68" s="666">
        <f>AE68</f>
        <v>481</v>
      </c>
      <c r="CF68" s="666">
        <f>AF68</f>
        <v>37410</v>
      </c>
      <c r="CG68" s="178">
        <f t="shared" ref="CG68:CG76" si="27">CE68/CF68</f>
        <v>1.2857524726009088E-2</v>
      </c>
      <c r="CH68" s="178">
        <f t="shared" ref="CH68:CH76" si="28">CG68</f>
        <v>1.2857524726009088E-2</v>
      </c>
      <c r="CI68" s="178">
        <f t="shared" ref="CI68:CI76" si="29">T68</f>
        <v>0.86</v>
      </c>
      <c r="CJ68" s="178">
        <f t="shared" ref="CJ68:CJ76" si="30">CH68/CI68</f>
        <v>1.4950610146522197E-2</v>
      </c>
      <c r="CK68" s="601"/>
    </row>
    <row r="69" spans="2:89" s="593" customFormat="1" ht="250.5" customHeight="1" x14ac:dyDescent="0.25">
      <c r="B69" s="623" t="s">
        <v>192</v>
      </c>
      <c r="C69" s="623" t="s">
        <v>871</v>
      </c>
      <c r="D69" s="621" t="s">
        <v>2052</v>
      </c>
      <c r="E69" s="623" t="s">
        <v>2170</v>
      </c>
      <c r="F69" s="619" t="s">
        <v>2027</v>
      </c>
      <c r="G69" s="623" t="s">
        <v>2171</v>
      </c>
      <c r="H69" s="621" t="s">
        <v>2172</v>
      </c>
      <c r="I69" s="621" t="s">
        <v>2173</v>
      </c>
      <c r="J69" s="623" t="s">
        <v>1497</v>
      </c>
      <c r="K69" s="621" t="s">
        <v>2174</v>
      </c>
      <c r="L69" s="621" t="s">
        <v>2175</v>
      </c>
      <c r="M69" s="621" t="s">
        <v>2176</v>
      </c>
      <c r="N69" s="623" t="s">
        <v>1448</v>
      </c>
      <c r="O69" s="621" t="s">
        <v>2177</v>
      </c>
      <c r="P69" s="623" t="s">
        <v>1166</v>
      </c>
      <c r="Q69" s="624" t="s">
        <v>142</v>
      </c>
      <c r="R69" s="169">
        <v>1.04</v>
      </c>
      <c r="S69" s="623" t="s">
        <v>1448</v>
      </c>
      <c r="T69" s="169">
        <v>1</v>
      </c>
      <c r="U69" s="170"/>
      <c r="V69" s="170"/>
      <c r="W69" s="171"/>
      <c r="X69" s="172" t="s">
        <v>2178</v>
      </c>
      <c r="Y69" s="195" t="s">
        <v>1737</v>
      </c>
      <c r="Z69" s="170">
        <v>11657</v>
      </c>
      <c r="AA69" s="170">
        <v>15000</v>
      </c>
      <c r="AB69" s="171">
        <f>+Z69/AA69</f>
        <v>0.77713333333333334</v>
      </c>
      <c r="AC69" s="193" t="s">
        <v>2179</v>
      </c>
      <c r="AD69" s="195" t="s">
        <v>2180</v>
      </c>
      <c r="AE69" s="170">
        <v>11363</v>
      </c>
      <c r="AF69" s="170">
        <v>15000</v>
      </c>
      <c r="AG69" s="171">
        <f t="shared" ref="AG69:AG77" si="31">+AE69/AF69</f>
        <v>0.75753333333333328</v>
      </c>
      <c r="AH69" s="193" t="s">
        <v>2181</v>
      </c>
      <c r="AI69" s="195" t="s">
        <v>2182</v>
      </c>
      <c r="AJ69" s="182"/>
      <c r="AK69" s="182"/>
      <c r="AL69" s="171"/>
      <c r="AM69" s="172"/>
      <c r="AN69" s="195"/>
      <c r="AO69" s="182"/>
      <c r="AP69" s="170"/>
      <c r="AQ69" s="171"/>
      <c r="AR69" s="172"/>
      <c r="AS69" s="195"/>
      <c r="AT69" s="170"/>
      <c r="AU69" s="170"/>
      <c r="AV69" s="171"/>
      <c r="AW69" s="172"/>
      <c r="AX69" s="195"/>
      <c r="AY69" s="170"/>
      <c r="AZ69" s="170"/>
      <c r="BA69" s="171"/>
      <c r="BB69" s="173"/>
      <c r="BC69" s="195"/>
      <c r="BD69" s="170"/>
      <c r="BE69" s="170"/>
      <c r="BF69" s="171"/>
      <c r="BG69" s="172"/>
      <c r="BH69" s="195"/>
      <c r="BI69" s="170"/>
      <c r="BJ69" s="170"/>
      <c r="BK69" s="171"/>
      <c r="BL69" s="173"/>
      <c r="BM69" s="195"/>
      <c r="BN69" s="170"/>
      <c r="BO69" s="170"/>
      <c r="BP69" s="171"/>
      <c r="BQ69" s="173"/>
      <c r="BR69" s="195"/>
      <c r="BS69" s="170"/>
      <c r="BT69" s="170"/>
      <c r="BU69" s="171"/>
      <c r="BV69" s="230"/>
      <c r="BW69" s="706"/>
      <c r="BX69" s="224"/>
      <c r="BY69" s="224"/>
      <c r="BZ69" s="169"/>
      <c r="CA69" s="230"/>
      <c r="CB69" s="706"/>
      <c r="CC69" s="175"/>
      <c r="CE69" s="666">
        <f>AVERAGE(Z69,AE69)</f>
        <v>11510</v>
      </c>
      <c r="CF69" s="666">
        <f>AA69</f>
        <v>15000</v>
      </c>
      <c r="CG69" s="178">
        <f t="shared" si="27"/>
        <v>0.76733333333333331</v>
      </c>
      <c r="CH69" s="178">
        <f t="shared" si="28"/>
        <v>0.76733333333333331</v>
      </c>
      <c r="CI69" s="178">
        <f t="shared" si="29"/>
        <v>1</v>
      </c>
      <c r="CJ69" s="178">
        <f t="shared" si="30"/>
        <v>0.76733333333333331</v>
      </c>
      <c r="CK69" s="601"/>
    </row>
    <row r="70" spans="2:89" s="593" customFormat="1" ht="250.5" customHeight="1" x14ac:dyDescent="0.25">
      <c r="B70" s="623" t="s">
        <v>192</v>
      </c>
      <c r="C70" s="623" t="s">
        <v>871</v>
      </c>
      <c r="D70" s="621" t="s">
        <v>2052</v>
      </c>
      <c r="E70" s="623" t="s">
        <v>2183</v>
      </c>
      <c r="F70" s="619" t="s">
        <v>2027</v>
      </c>
      <c r="G70" s="623" t="s">
        <v>2184</v>
      </c>
      <c r="H70" s="621" t="s">
        <v>2185</v>
      </c>
      <c r="I70" s="621" t="s">
        <v>2186</v>
      </c>
      <c r="J70" s="623" t="s">
        <v>1444</v>
      </c>
      <c r="K70" s="621" t="s">
        <v>2187</v>
      </c>
      <c r="L70" s="621" t="s">
        <v>2188</v>
      </c>
      <c r="M70" s="621" t="s">
        <v>2189</v>
      </c>
      <c r="N70" s="623" t="s">
        <v>1448</v>
      </c>
      <c r="O70" s="621" t="s">
        <v>2190</v>
      </c>
      <c r="P70" s="623" t="s">
        <v>1191</v>
      </c>
      <c r="Q70" s="624" t="s">
        <v>207</v>
      </c>
      <c r="R70" s="169">
        <v>0.73</v>
      </c>
      <c r="S70" s="623" t="s">
        <v>1448</v>
      </c>
      <c r="T70" s="169">
        <v>0.85</v>
      </c>
      <c r="U70" s="170"/>
      <c r="V70" s="170"/>
      <c r="W70" s="171"/>
      <c r="X70" s="172" t="s">
        <v>2191</v>
      </c>
      <c r="Y70" s="195" t="s">
        <v>2049</v>
      </c>
      <c r="Z70" s="170"/>
      <c r="AA70" s="170"/>
      <c r="AB70" s="171"/>
      <c r="AC70" s="193" t="s">
        <v>2192</v>
      </c>
      <c r="AD70" s="195" t="s">
        <v>2049</v>
      </c>
      <c r="AE70" s="170">
        <v>26</v>
      </c>
      <c r="AF70" s="170">
        <v>11820</v>
      </c>
      <c r="AG70" s="216">
        <f t="shared" si="31"/>
        <v>2.1996615905245345E-3</v>
      </c>
      <c r="AH70" s="193" t="s">
        <v>2193</v>
      </c>
      <c r="AI70" s="195" t="s">
        <v>2194</v>
      </c>
      <c r="AJ70" s="170"/>
      <c r="AK70" s="170"/>
      <c r="AL70" s="171"/>
      <c r="AM70" s="172"/>
      <c r="AN70" s="195"/>
      <c r="AO70" s="170"/>
      <c r="AP70" s="170"/>
      <c r="AQ70" s="171"/>
      <c r="AR70" s="172"/>
      <c r="AS70" s="195"/>
      <c r="AT70" s="170"/>
      <c r="AU70" s="170"/>
      <c r="AV70" s="171"/>
      <c r="AW70" s="172"/>
      <c r="AX70" s="195"/>
      <c r="AY70" s="170"/>
      <c r="AZ70" s="170"/>
      <c r="BA70" s="171"/>
      <c r="BB70" s="172"/>
      <c r="BC70" s="195"/>
      <c r="BD70" s="170"/>
      <c r="BE70" s="170"/>
      <c r="BF70" s="171"/>
      <c r="BG70" s="172"/>
      <c r="BH70" s="195"/>
      <c r="BI70" s="170"/>
      <c r="BJ70" s="170"/>
      <c r="BK70" s="171"/>
      <c r="BL70" s="172"/>
      <c r="BM70" s="195"/>
      <c r="BN70" s="170"/>
      <c r="BO70" s="170"/>
      <c r="BP70" s="171"/>
      <c r="BQ70" s="172"/>
      <c r="BR70" s="195"/>
      <c r="BS70" s="170"/>
      <c r="BT70" s="170"/>
      <c r="BU70" s="171"/>
      <c r="BV70" s="172"/>
      <c r="BW70" s="195"/>
      <c r="BX70" s="170"/>
      <c r="BY70" s="170"/>
      <c r="BZ70" s="171"/>
      <c r="CA70" s="172"/>
      <c r="CB70" s="706"/>
      <c r="CC70" s="175"/>
      <c r="CE70" s="666">
        <f>AE70</f>
        <v>26</v>
      </c>
      <c r="CF70" s="666">
        <f>AF70</f>
        <v>11820</v>
      </c>
      <c r="CG70" s="707">
        <f t="shared" si="27"/>
        <v>2.1996615905245345E-3</v>
      </c>
      <c r="CH70" s="707">
        <f t="shared" si="28"/>
        <v>2.1996615905245345E-3</v>
      </c>
      <c r="CI70" s="178">
        <f t="shared" si="29"/>
        <v>0.85</v>
      </c>
      <c r="CJ70" s="707">
        <f t="shared" si="30"/>
        <v>2.5878371653229818E-3</v>
      </c>
      <c r="CK70" s="601"/>
    </row>
    <row r="71" spans="2:89" s="593" customFormat="1" ht="290.10000000000002" customHeight="1" x14ac:dyDescent="0.25">
      <c r="B71" s="623" t="s">
        <v>192</v>
      </c>
      <c r="C71" s="623" t="s">
        <v>871</v>
      </c>
      <c r="D71" s="621" t="s">
        <v>2052</v>
      </c>
      <c r="E71" s="623" t="s">
        <v>2195</v>
      </c>
      <c r="F71" s="619" t="s">
        <v>2027</v>
      </c>
      <c r="G71" s="623" t="s">
        <v>2196</v>
      </c>
      <c r="H71" s="621" t="s">
        <v>2197</v>
      </c>
      <c r="I71" s="621" t="s">
        <v>2198</v>
      </c>
      <c r="J71" s="623" t="s">
        <v>1497</v>
      </c>
      <c r="K71" s="621" t="s">
        <v>2199</v>
      </c>
      <c r="L71" s="621" t="s">
        <v>2200</v>
      </c>
      <c r="M71" s="621" t="s">
        <v>2201</v>
      </c>
      <c r="N71" s="623" t="s">
        <v>1448</v>
      </c>
      <c r="O71" s="621" t="s">
        <v>2202</v>
      </c>
      <c r="P71" s="623" t="s">
        <v>1166</v>
      </c>
      <c r="Q71" s="624" t="s">
        <v>142</v>
      </c>
      <c r="R71" s="169">
        <v>1.1499999999999999</v>
      </c>
      <c r="S71" s="623" t="s">
        <v>1448</v>
      </c>
      <c r="T71" s="169">
        <v>0.93</v>
      </c>
      <c r="U71" s="170">
        <v>452</v>
      </c>
      <c r="V71" s="170">
        <v>560</v>
      </c>
      <c r="W71" s="171">
        <f>+U71/V71</f>
        <v>0.80714285714285716</v>
      </c>
      <c r="X71" s="187" t="s">
        <v>2203</v>
      </c>
      <c r="Y71" s="195" t="s">
        <v>2204</v>
      </c>
      <c r="Z71" s="170">
        <v>431</v>
      </c>
      <c r="AA71" s="170">
        <v>560</v>
      </c>
      <c r="AB71" s="171">
        <f>+Z71/AA71</f>
        <v>0.76964285714285718</v>
      </c>
      <c r="AC71" s="221" t="s">
        <v>2205</v>
      </c>
      <c r="AD71" s="195" t="s">
        <v>2206</v>
      </c>
      <c r="AE71" s="170">
        <v>471</v>
      </c>
      <c r="AF71" s="170">
        <v>560</v>
      </c>
      <c r="AG71" s="171">
        <f t="shared" si="31"/>
        <v>0.84107142857142858</v>
      </c>
      <c r="AH71" s="172" t="s">
        <v>2207</v>
      </c>
      <c r="AI71" s="195" t="s">
        <v>2208</v>
      </c>
      <c r="AJ71" s="218"/>
      <c r="AK71" s="218"/>
      <c r="AL71" s="219"/>
      <c r="AM71" s="230"/>
      <c r="AN71" s="195"/>
      <c r="AO71" s="170"/>
      <c r="AP71" s="170"/>
      <c r="AQ71" s="171"/>
      <c r="AR71" s="193"/>
      <c r="AS71" s="195"/>
      <c r="AT71" s="170"/>
      <c r="AU71" s="170"/>
      <c r="AV71" s="171"/>
      <c r="AW71" s="193"/>
      <c r="AX71" s="195"/>
      <c r="AY71" s="170"/>
      <c r="AZ71" s="170"/>
      <c r="BA71" s="171"/>
      <c r="BB71" s="193"/>
      <c r="BC71" s="195"/>
      <c r="BD71" s="170"/>
      <c r="BE71" s="170"/>
      <c r="BF71" s="171"/>
      <c r="BG71" s="220"/>
      <c r="BH71" s="195"/>
      <c r="BI71" s="170"/>
      <c r="BJ71" s="170"/>
      <c r="BK71" s="171"/>
      <c r="BL71" s="220"/>
      <c r="BM71" s="195"/>
      <c r="BN71" s="170"/>
      <c r="BO71" s="170"/>
      <c r="BP71" s="171"/>
      <c r="BQ71" s="220"/>
      <c r="BR71" s="195"/>
      <c r="BS71" s="170"/>
      <c r="BT71" s="170"/>
      <c r="BU71" s="171"/>
      <c r="BV71" s="220"/>
      <c r="BW71" s="195"/>
      <c r="BX71" s="170"/>
      <c r="BY71" s="170"/>
      <c r="BZ71" s="171"/>
      <c r="CA71" s="220"/>
      <c r="CB71" s="706"/>
      <c r="CC71" s="175"/>
      <c r="CE71" s="601">
        <f>AVERAGE(U71,Z71,AE71)</f>
        <v>451.33333333333331</v>
      </c>
      <c r="CF71" s="601">
        <f>(V71+AA71+AF71)/3</f>
        <v>560</v>
      </c>
      <c r="CG71" s="178">
        <f t="shared" si="27"/>
        <v>0.80595238095238086</v>
      </c>
      <c r="CH71" s="178">
        <f t="shared" si="28"/>
        <v>0.80595238095238086</v>
      </c>
      <c r="CI71" s="178">
        <f t="shared" si="29"/>
        <v>0.93</v>
      </c>
      <c r="CJ71" s="178">
        <f t="shared" si="30"/>
        <v>0.86661546338965678</v>
      </c>
      <c r="CK71" s="601"/>
    </row>
    <row r="72" spans="2:89" s="593" customFormat="1" ht="250.5" customHeight="1" x14ac:dyDescent="0.25">
      <c r="B72" s="623" t="s">
        <v>192</v>
      </c>
      <c r="C72" s="623" t="s">
        <v>871</v>
      </c>
      <c r="D72" s="621" t="s">
        <v>2052</v>
      </c>
      <c r="E72" s="623" t="s">
        <v>2209</v>
      </c>
      <c r="F72" s="619" t="s">
        <v>2027</v>
      </c>
      <c r="G72" s="623" t="s">
        <v>2210</v>
      </c>
      <c r="H72" s="621" t="s">
        <v>2211</v>
      </c>
      <c r="I72" s="621" t="s">
        <v>2212</v>
      </c>
      <c r="J72" s="623" t="s">
        <v>1444</v>
      </c>
      <c r="K72" s="621" t="s">
        <v>2213</v>
      </c>
      <c r="L72" s="621" t="s">
        <v>2188</v>
      </c>
      <c r="M72" s="621" t="s">
        <v>2214</v>
      </c>
      <c r="N72" s="623" t="s">
        <v>1448</v>
      </c>
      <c r="O72" s="621" t="s">
        <v>2215</v>
      </c>
      <c r="P72" s="623" t="s">
        <v>1191</v>
      </c>
      <c r="Q72" s="624" t="s">
        <v>207</v>
      </c>
      <c r="R72" s="169">
        <v>0.78</v>
      </c>
      <c r="S72" s="623" t="s">
        <v>1448</v>
      </c>
      <c r="T72" s="169">
        <v>0.83</v>
      </c>
      <c r="U72" s="170"/>
      <c r="V72" s="170"/>
      <c r="W72" s="171"/>
      <c r="X72" s="172" t="s">
        <v>2216</v>
      </c>
      <c r="Y72" s="195" t="s">
        <v>2049</v>
      </c>
      <c r="Z72" s="170"/>
      <c r="AA72" s="170"/>
      <c r="AB72" s="171"/>
      <c r="AC72" s="193" t="s">
        <v>2217</v>
      </c>
      <c r="AD72" s="195" t="s">
        <v>2049</v>
      </c>
      <c r="AE72" s="170">
        <v>241</v>
      </c>
      <c r="AF72" s="170">
        <v>536</v>
      </c>
      <c r="AG72" s="171">
        <f t="shared" si="31"/>
        <v>0.44962686567164178</v>
      </c>
      <c r="AH72" s="193" t="s">
        <v>2218</v>
      </c>
      <c r="AI72" s="195" t="s">
        <v>2219</v>
      </c>
      <c r="AJ72" s="170"/>
      <c r="AK72" s="170"/>
      <c r="AL72" s="171"/>
      <c r="AM72" s="220"/>
      <c r="AN72" s="195"/>
      <c r="AO72" s="170"/>
      <c r="AP72" s="170"/>
      <c r="AQ72" s="171"/>
      <c r="AR72" s="175"/>
      <c r="AS72" s="195"/>
      <c r="AT72" s="170"/>
      <c r="AU72" s="170"/>
      <c r="AV72" s="171"/>
      <c r="AW72" s="175"/>
      <c r="AX72" s="195"/>
      <c r="AY72" s="170"/>
      <c r="AZ72" s="170"/>
      <c r="BA72" s="171"/>
      <c r="BB72" s="180"/>
      <c r="BC72" s="195"/>
      <c r="BD72" s="170"/>
      <c r="BE72" s="170"/>
      <c r="BF72" s="171"/>
      <c r="BG72" s="220"/>
      <c r="BH72" s="195"/>
      <c r="BI72" s="170"/>
      <c r="BJ72" s="170"/>
      <c r="BK72" s="171"/>
      <c r="BL72" s="220"/>
      <c r="BM72" s="195"/>
      <c r="BN72" s="170"/>
      <c r="BO72" s="170"/>
      <c r="BP72" s="171"/>
      <c r="BQ72" s="220"/>
      <c r="BR72" s="195"/>
      <c r="BS72" s="170"/>
      <c r="BT72" s="170"/>
      <c r="BU72" s="171"/>
      <c r="BV72" s="193"/>
      <c r="BW72" s="195"/>
      <c r="BX72" s="170"/>
      <c r="BY72" s="170"/>
      <c r="BZ72" s="171"/>
      <c r="CA72" s="193"/>
      <c r="CB72" s="706"/>
      <c r="CC72" s="175"/>
      <c r="CE72" s="601">
        <f>AE72</f>
        <v>241</v>
      </c>
      <c r="CF72" s="601">
        <f>AF72</f>
        <v>536</v>
      </c>
      <c r="CG72" s="178">
        <f t="shared" si="27"/>
        <v>0.44962686567164178</v>
      </c>
      <c r="CH72" s="178">
        <f t="shared" si="28"/>
        <v>0.44962686567164178</v>
      </c>
      <c r="CI72" s="178">
        <f t="shared" si="29"/>
        <v>0.83</v>
      </c>
      <c r="CJ72" s="178">
        <f t="shared" si="30"/>
        <v>0.54171911526703831</v>
      </c>
      <c r="CK72" s="601"/>
    </row>
    <row r="73" spans="2:89" s="593" customFormat="1" ht="276" x14ac:dyDescent="0.25">
      <c r="B73" s="623" t="s">
        <v>192</v>
      </c>
      <c r="C73" s="623" t="s">
        <v>871</v>
      </c>
      <c r="D73" s="621" t="s">
        <v>2052</v>
      </c>
      <c r="E73" s="623" t="s">
        <v>2220</v>
      </c>
      <c r="F73" s="619" t="s">
        <v>2027</v>
      </c>
      <c r="G73" s="623" t="s">
        <v>2221</v>
      </c>
      <c r="H73" s="621" t="s">
        <v>2222</v>
      </c>
      <c r="I73" s="621" t="s">
        <v>2223</v>
      </c>
      <c r="J73" s="623" t="s">
        <v>1444</v>
      </c>
      <c r="K73" s="621" t="s">
        <v>2224</v>
      </c>
      <c r="L73" s="621" t="s">
        <v>2225</v>
      </c>
      <c r="M73" s="621" t="s">
        <v>2226</v>
      </c>
      <c r="N73" s="623" t="s">
        <v>1448</v>
      </c>
      <c r="O73" s="621" t="s">
        <v>2227</v>
      </c>
      <c r="P73" s="623" t="s">
        <v>2228</v>
      </c>
      <c r="Q73" s="624" t="s">
        <v>142</v>
      </c>
      <c r="R73" s="169">
        <v>0.25</v>
      </c>
      <c r="S73" s="623" t="s">
        <v>1448</v>
      </c>
      <c r="T73" s="169">
        <v>0.35</v>
      </c>
      <c r="U73" s="170"/>
      <c r="V73" s="170"/>
      <c r="W73" s="171"/>
      <c r="X73" s="172" t="s">
        <v>2229</v>
      </c>
      <c r="Y73" s="195" t="s">
        <v>2049</v>
      </c>
      <c r="Z73" s="170">
        <v>96</v>
      </c>
      <c r="AA73" s="170">
        <v>249</v>
      </c>
      <c r="AB73" s="171">
        <f>+Z73/AA73</f>
        <v>0.38554216867469882</v>
      </c>
      <c r="AC73" s="172" t="s">
        <v>2230</v>
      </c>
      <c r="AD73" s="195" t="s">
        <v>1737</v>
      </c>
      <c r="AE73" s="170"/>
      <c r="AF73" s="170"/>
      <c r="AG73" s="171"/>
      <c r="AH73" s="172" t="s">
        <v>2231</v>
      </c>
      <c r="AI73" s="195" t="s">
        <v>2232</v>
      </c>
      <c r="AJ73" s="170"/>
      <c r="AK73" s="170"/>
      <c r="AL73" s="171"/>
      <c r="AM73" s="193"/>
      <c r="AN73" s="195"/>
      <c r="AO73" s="170"/>
      <c r="AP73" s="170"/>
      <c r="AQ73" s="171"/>
      <c r="AR73" s="234"/>
      <c r="AS73" s="195"/>
      <c r="AT73" s="170"/>
      <c r="AU73" s="170"/>
      <c r="AV73" s="171"/>
      <c r="AW73" s="175"/>
      <c r="AX73" s="195"/>
      <c r="AY73" s="170"/>
      <c r="AZ73" s="170"/>
      <c r="BA73" s="171"/>
      <c r="BB73" s="175"/>
      <c r="BC73" s="195"/>
      <c r="BD73" s="170"/>
      <c r="BE73" s="170"/>
      <c r="BF73" s="171"/>
      <c r="BG73" s="175"/>
      <c r="BH73" s="195"/>
      <c r="BI73" s="193"/>
      <c r="BJ73" s="170"/>
      <c r="BK73" s="171"/>
      <c r="BL73" s="193"/>
      <c r="BM73" s="195"/>
      <c r="BN73" s="170"/>
      <c r="BO73" s="170"/>
      <c r="BP73" s="171"/>
      <c r="BQ73" s="193"/>
      <c r="BR73" s="195"/>
      <c r="BS73" s="170"/>
      <c r="BT73" s="170"/>
      <c r="BU73" s="171"/>
      <c r="BV73" s="193"/>
      <c r="BW73" s="195"/>
      <c r="BX73" s="218"/>
      <c r="BY73" s="218"/>
      <c r="BZ73" s="219"/>
      <c r="CA73" s="262"/>
      <c r="CB73" s="706"/>
      <c r="CC73" s="227"/>
      <c r="CE73" s="601">
        <f>Z73</f>
        <v>96</v>
      </c>
      <c r="CF73" s="601">
        <f>AA73</f>
        <v>249</v>
      </c>
      <c r="CG73" s="178">
        <f t="shared" si="27"/>
        <v>0.38554216867469882</v>
      </c>
      <c r="CH73" s="178">
        <f t="shared" si="28"/>
        <v>0.38554216867469882</v>
      </c>
      <c r="CI73" s="178">
        <f t="shared" si="29"/>
        <v>0.35</v>
      </c>
      <c r="CJ73" s="178">
        <f t="shared" si="30"/>
        <v>1.1015490533562824</v>
      </c>
      <c r="CK73" s="601"/>
    </row>
    <row r="74" spans="2:89" s="593" customFormat="1" ht="303.75" customHeight="1" x14ac:dyDescent="0.25">
      <c r="B74" s="623" t="s">
        <v>192</v>
      </c>
      <c r="C74" s="623" t="s">
        <v>871</v>
      </c>
      <c r="D74" s="621" t="s">
        <v>2052</v>
      </c>
      <c r="E74" s="623" t="s">
        <v>2233</v>
      </c>
      <c r="F74" s="619" t="s">
        <v>2027</v>
      </c>
      <c r="G74" s="623" t="s">
        <v>2234</v>
      </c>
      <c r="H74" s="621" t="s">
        <v>2235</v>
      </c>
      <c r="I74" s="621" t="s">
        <v>2236</v>
      </c>
      <c r="J74" s="623" t="s">
        <v>1497</v>
      </c>
      <c r="K74" s="621" t="s">
        <v>2237</v>
      </c>
      <c r="L74" s="621" t="s">
        <v>2238</v>
      </c>
      <c r="M74" s="621" t="s">
        <v>2239</v>
      </c>
      <c r="N74" s="623" t="s">
        <v>1448</v>
      </c>
      <c r="O74" s="621" t="s">
        <v>2240</v>
      </c>
      <c r="P74" s="623" t="s">
        <v>1166</v>
      </c>
      <c r="Q74" s="624" t="s">
        <v>207</v>
      </c>
      <c r="R74" s="169">
        <v>0.22</v>
      </c>
      <c r="S74" s="623" t="s">
        <v>1448</v>
      </c>
      <c r="T74" s="169">
        <v>0.18</v>
      </c>
      <c r="U74" s="170">
        <v>0</v>
      </c>
      <c r="V74" s="170">
        <v>0</v>
      </c>
      <c r="W74" s="171">
        <v>0</v>
      </c>
      <c r="X74" s="172" t="s">
        <v>2241</v>
      </c>
      <c r="Y74" s="195" t="s">
        <v>2049</v>
      </c>
      <c r="Z74" s="170">
        <v>0</v>
      </c>
      <c r="AA74" s="170">
        <v>0</v>
      </c>
      <c r="AB74" s="171">
        <v>0</v>
      </c>
      <c r="AC74" s="172" t="s">
        <v>2242</v>
      </c>
      <c r="AD74" s="195" t="s">
        <v>2049</v>
      </c>
      <c r="AE74" s="170">
        <v>2</v>
      </c>
      <c r="AF74" s="170">
        <v>325</v>
      </c>
      <c r="AG74" s="171">
        <f t="shared" si="31"/>
        <v>6.1538461538461538E-3</v>
      </c>
      <c r="AH74" s="172" t="s">
        <v>2243</v>
      </c>
      <c r="AI74" s="195" t="s">
        <v>2244</v>
      </c>
      <c r="AJ74" s="170"/>
      <c r="AK74" s="170"/>
      <c r="AL74" s="171"/>
      <c r="AM74" s="172"/>
      <c r="AN74" s="195"/>
      <c r="AO74" s="170"/>
      <c r="AP74" s="170"/>
      <c r="AQ74" s="171"/>
      <c r="AR74" s="173"/>
      <c r="AS74" s="195"/>
      <c r="AT74" s="170"/>
      <c r="AU74" s="170"/>
      <c r="AV74" s="171"/>
      <c r="AW74" s="173"/>
      <c r="AX74" s="195"/>
      <c r="AY74" s="218"/>
      <c r="AZ74" s="218"/>
      <c r="BA74" s="219"/>
      <c r="BB74" s="173"/>
      <c r="BC74" s="195"/>
      <c r="BD74" s="170"/>
      <c r="BE74" s="170"/>
      <c r="BF74" s="171"/>
      <c r="BG74" s="234"/>
      <c r="BH74" s="195"/>
      <c r="BI74" s="218"/>
      <c r="BJ74" s="170"/>
      <c r="BK74" s="171"/>
      <c r="BL74" s="234"/>
      <c r="BM74" s="195"/>
      <c r="BN74" s="170"/>
      <c r="BO74" s="170"/>
      <c r="BP74" s="171"/>
      <c r="BQ74" s="175"/>
      <c r="BR74" s="195"/>
      <c r="BS74" s="170"/>
      <c r="BT74" s="182"/>
      <c r="BU74" s="171"/>
      <c r="BV74" s="175"/>
      <c r="BW74" s="195"/>
      <c r="BX74" s="170"/>
      <c r="BY74" s="170"/>
      <c r="BZ74" s="171"/>
      <c r="CA74" s="175"/>
      <c r="CB74" s="706"/>
      <c r="CC74" s="175"/>
      <c r="CE74" s="601">
        <f>AE74</f>
        <v>2</v>
      </c>
      <c r="CF74" s="601">
        <f>AF74</f>
        <v>325</v>
      </c>
      <c r="CG74" s="178">
        <f t="shared" si="27"/>
        <v>6.1538461538461538E-3</v>
      </c>
      <c r="CH74" s="178">
        <f t="shared" si="28"/>
        <v>6.1538461538461538E-3</v>
      </c>
      <c r="CI74" s="178">
        <f t="shared" si="29"/>
        <v>0.18</v>
      </c>
      <c r="CJ74" s="178">
        <f t="shared" si="30"/>
        <v>3.4188034188034191E-2</v>
      </c>
      <c r="CK74" s="601"/>
    </row>
    <row r="75" spans="2:89" s="593" customFormat="1" ht="249.95" customHeight="1" x14ac:dyDescent="0.25">
      <c r="B75" s="623" t="s">
        <v>192</v>
      </c>
      <c r="C75" s="623" t="s">
        <v>871</v>
      </c>
      <c r="D75" s="621" t="s">
        <v>2052</v>
      </c>
      <c r="E75" s="623" t="s">
        <v>2245</v>
      </c>
      <c r="F75" s="619" t="s">
        <v>2027</v>
      </c>
      <c r="G75" s="623" t="s">
        <v>2246</v>
      </c>
      <c r="H75" s="621" t="s">
        <v>2247</v>
      </c>
      <c r="I75" s="621" t="s">
        <v>2248</v>
      </c>
      <c r="J75" s="623" t="s">
        <v>1497</v>
      </c>
      <c r="K75" s="621" t="s">
        <v>2249</v>
      </c>
      <c r="L75" s="621" t="s">
        <v>2250</v>
      </c>
      <c r="M75" s="621" t="s">
        <v>2251</v>
      </c>
      <c r="N75" s="623" t="s">
        <v>1448</v>
      </c>
      <c r="O75" s="621" t="s">
        <v>2252</v>
      </c>
      <c r="P75" s="623" t="s">
        <v>1166</v>
      </c>
      <c r="Q75" s="624" t="s">
        <v>207</v>
      </c>
      <c r="R75" s="169">
        <v>7.0000000000000007E-2</v>
      </c>
      <c r="S75" s="623" t="s">
        <v>1448</v>
      </c>
      <c r="T75" s="169">
        <v>0.25</v>
      </c>
      <c r="U75" s="170">
        <v>295</v>
      </c>
      <c r="V75" s="170">
        <v>1295</v>
      </c>
      <c r="W75" s="171">
        <f>+U75/V75</f>
        <v>0.22779922779922779</v>
      </c>
      <c r="X75" s="172" t="s">
        <v>2253</v>
      </c>
      <c r="Y75" s="195" t="s">
        <v>1737</v>
      </c>
      <c r="Z75" s="182">
        <v>324</v>
      </c>
      <c r="AA75" s="182">
        <v>1301</v>
      </c>
      <c r="AB75" s="183">
        <f>+Z75/AA75</f>
        <v>0.24903920061491161</v>
      </c>
      <c r="AC75" s="173" t="s">
        <v>2254</v>
      </c>
      <c r="AD75" s="195" t="s">
        <v>2255</v>
      </c>
      <c r="AE75" s="170">
        <v>352</v>
      </c>
      <c r="AF75" s="170">
        <v>1306</v>
      </c>
      <c r="AG75" s="171">
        <f t="shared" si="31"/>
        <v>0.26952526799387444</v>
      </c>
      <c r="AH75" s="173" t="s">
        <v>2256</v>
      </c>
      <c r="AI75" s="195" t="s">
        <v>2232</v>
      </c>
      <c r="AJ75" s="170"/>
      <c r="AK75" s="170"/>
      <c r="AL75" s="171"/>
      <c r="AM75" s="172"/>
      <c r="AN75" s="195"/>
      <c r="AO75" s="170"/>
      <c r="AP75" s="170"/>
      <c r="AQ75" s="171"/>
      <c r="AR75" s="173"/>
      <c r="AS75" s="195"/>
      <c r="AT75" s="170"/>
      <c r="AU75" s="170"/>
      <c r="AV75" s="171"/>
      <c r="AW75" s="173"/>
      <c r="AX75" s="195"/>
      <c r="AY75" s="170"/>
      <c r="AZ75" s="170"/>
      <c r="BA75" s="171"/>
      <c r="BB75" s="173"/>
      <c r="BC75" s="195"/>
      <c r="BD75" s="170"/>
      <c r="BE75" s="170"/>
      <c r="BF75" s="171"/>
      <c r="BG75" s="175"/>
      <c r="BH75" s="195"/>
      <c r="BI75" s="170"/>
      <c r="BJ75" s="170"/>
      <c r="BK75" s="171"/>
      <c r="BL75" s="175"/>
      <c r="BM75" s="195"/>
      <c r="BN75" s="170"/>
      <c r="BO75" s="170"/>
      <c r="BP75" s="171"/>
      <c r="BQ75" s="175"/>
      <c r="BR75" s="195"/>
      <c r="BS75" s="170"/>
      <c r="BT75" s="170"/>
      <c r="BU75" s="171"/>
      <c r="BV75" s="193"/>
      <c r="BW75" s="195"/>
      <c r="BX75" s="218"/>
      <c r="BY75" s="218"/>
      <c r="BZ75" s="219"/>
      <c r="CA75" s="175"/>
      <c r="CB75" s="706"/>
      <c r="CC75" s="175"/>
      <c r="CE75" s="601">
        <f>AE75</f>
        <v>352</v>
      </c>
      <c r="CF75" s="666">
        <f>AF75</f>
        <v>1306</v>
      </c>
      <c r="CG75" s="178">
        <f t="shared" si="27"/>
        <v>0.26952526799387444</v>
      </c>
      <c r="CH75" s="178">
        <f t="shared" si="28"/>
        <v>0.26952526799387444</v>
      </c>
      <c r="CI75" s="178">
        <f t="shared" si="29"/>
        <v>0.25</v>
      </c>
      <c r="CJ75" s="178">
        <f t="shared" si="30"/>
        <v>1.0781010719754978</v>
      </c>
      <c r="CK75" s="601"/>
    </row>
    <row r="76" spans="2:89" s="593" customFormat="1" ht="270" customHeight="1" x14ac:dyDescent="0.25">
      <c r="B76" s="623" t="s">
        <v>192</v>
      </c>
      <c r="C76" s="623" t="s">
        <v>871</v>
      </c>
      <c r="D76" s="621" t="s">
        <v>2052</v>
      </c>
      <c r="E76" s="623" t="s">
        <v>2257</v>
      </c>
      <c r="F76" s="619" t="s">
        <v>2027</v>
      </c>
      <c r="G76" s="623" t="s">
        <v>2258</v>
      </c>
      <c r="H76" s="621" t="s">
        <v>2259</v>
      </c>
      <c r="I76" s="621" t="s">
        <v>2260</v>
      </c>
      <c r="J76" s="623" t="s">
        <v>1497</v>
      </c>
      <c r="K76" s="621" t="s">
        <v>2261</v>
      </c>
      <c r="L76" s="621" t="s">
        <v>2262</v>
      </c>
      <c r="M76" s="621" t="s">
        <v>2263</v>
      </c>
      <c r="N76" s="623" t="s">
        <v>1448</v>
      </c>
      <c r="O76" s="621" t="s">
        <v>2264</v>
      </c>
      <c r="P76" s="623" t="s">
        <v>1166</v>
      </c>
      <c r="Q76" s="624" t="s">
        <v>142</v>
      </c>
      <c r="R76" s="169">
        <v>0.82</v>
      </c>
      <c r="S76" s="623" t="s">
        <v>1448</v>
      </c>
      <c r="T76" s="169">
        <v>0.85</v>
      </c>
      <c r="U76" s="170">
        <v>18968</v>
      </c>
      <c r="V76" s="170">
        <v>24708</v>
      </c>
      <c r="W76" s="171">
        <f>+U76/V76</f>
        <v>0.76768657924558847</v>
      </c>
      <c r="X76" s="172" t="s">
        <v>2265</v>
      </c>
      <c r="Y76" s="195" t="s">
        <v>2266</v>
      </c>
      <c r="Z76" s="224">
        <v>30963</v>
      </c>
      <c r="AA76" s="224">
        <v>40455</v>
      </c>
      <c r="AB76" s="169">
        <f>+Z76/AA76</f>
        <v>0.76536892843900628</v>
      </c>
      <c r="AC76" s="172" t="s">
        <v>2267</v>
      </c>
      <c r="AD76" s="195" t="s">
        <v>2266</v>
      </c>
      <c r="AE76" s="170">
        <v>35073</v>
      </c>
      <c r="AF76" s="170">
        <v>40415</v>
      </c>
      <c r="AG76" s="171">
        <f t="shared" si="31"/>
        <v>0.86782135345787459</v>
      </c>
      <c r="AH76" s="173" t="s">
        <v>2268</v>
      </c>
      <c r="AI76" s="195" t="s">
        <v>1637</v>
      </c>
      <c r="AJ76" s="170"/>
      <c r="AK76" s="170"/>
      <c r="AL76" s="171"/>
      <c r="AM76" s="173"/>
      <c r="AN76" s="195"/>
      <c r="AO76" s="170"/>
      <c r="AP76" s="170"/>
      <c r="AQ76" s="171"/>
      <c r="AR76" s="173"/>
      <c r="AS76" s="195"/>
      <c r="AT76" s="170"/>
      <c r="AU76" s="170"/>
      <c r="AV76" s="171"/>
      <c r="AW76" s="173"/>
      <c r="AX76" s="195"/>
      <c r="AY76" s="170"/>
      <c r="AZ76" s="170"/>
      <c r="BA76" s="171"/>
      <c r="BB76" s="173"/>
      <c r="BC76" s="195"/>
      <c r="BD76" s="170"/>
      <c r="BE76" s="170"/>
      <c r="BF76" s="171"/>
      <c r="BG76" s="175"/>
      <c r="BH76" s="195"/>
      <c r="BI76" s="170"/>
      <c r="BJ76" s="170"/>
      <c r="BK76" s="171"/>
      <c r="BL76" s="175"/>
      <c r="BM76" s="195"/>
      <c r="BN76" s="170"/>
      <c r="BO76" s="170"/>
      <c r="BP76" s="171"/>
      <c r="BQ76" s="175"/>
      <c r="BR76" s="195"/>
      <c r="BS76" s="170"/>
      <c r="BT76" s="170"/>
      <c r="BU76" s="171"/>
      <c r="BV76" s="175"/>
      <c r="BW76" s="195"/>
      <c r="BX76" s="224"/>
      <c r="BY76" s="224"/>
      <c r="BZ76" s="183"/>
      <c r="CA76" s="175"/>
      <c r="CB76" s="706"/>
      <c r="CC76" s="235"/>
      <c r="CE76" s="666">
        <f>AVERAGE(U76+Z76+AE76)</f>
        <v>85004</v>
      </c>
      <c r="CF76" s="666">
        <f>AVERAGE(V76+AA76+AF76)</f>
        <v>105578</v>
      </c>
      <c r="CG76" s="178">
        <f t="shared" si="27"/>
        <v>0.80512985659891267</v>
      </c>
      <c r="CH76" s="178">
        <f t="shared" si="28"/>
        <v>0.80512985659891267</v>
      </c>
      <c r="CI76" s="178">
        <f t="shared" si="29"/>
        <v>0.85</v>
      </c>
      <c r="CJ76" s="178">
        <f t="shared" si="30"/>
        <v>0.94721159599872085</v>
      </c>
      <c r="CK76" s="601"/>
    </row>
    <row r="77" spans="2:89" s="593" customFormat="1" ht="249.75" customHeight="1" x14ac:dyDescent="0.25">
      <c r="B77" s="623" t="s">
        <v>192</v>
      </c>
      <c r="C77" s="623" t="s">
        <v>193</v>
      </c>
      <c r="D77" s="621" t="s">
        <v>2052</v>
      </c>
      <c r="E77" s="623" t="s">
        <v>2269</v>
      </c>
      <c r="F77" s="619" t="s">
        <v>2270</v>
      </c>
      <c r="G77" s="623" t="s">
        <v>2271</v>
      </c>
      <c r="H77" s="621" t="s">
        <v>2272</v>
      </c>
      <c r="I77" s="621" t="s">
        <v>2273</v>
      </c>
      <c r="J77" s="623" t="s">
        <v>1459</v>
      </c>
      <c r="K77" s="621" t="s">
        <v>2274</v>
      </c>
      <c r="L77" s="621" t="s">
        <v>2275</v>
      </c>
      <c r="M77" s="621" t="s">
        <v>2276</v>
      </c>
      <c r="N77" s="623" t="s">
        <v>1448</v>
      </c>
      <c r="O77" s="621" t="s">
        <v>2277</v>
      </c>
      <c r="P77" s="623" t="s">
        <v>1191</v>
      </c>
      <c r="Q77" s="624" t="s">
        <v>207</v>
      </c>
      <c r="R77" s="169" t="s">
        <v>1671</v>
      </c>
      <c r="S77" s="623" t="s">
        <v>1448</v>
      </c>
      <c r="T77" s="183">
        <v>0.45</v>
      </c>
      <c r="U77" s="170"/>
      <c r="V77" s="170"/>
      <c r="W77" s="171"/>
      <c r="X77" s="179"/>
      <c r="Y77" s="187"/>
      <c r="Z77" s="170"/>
      <c r="AA77" s="170"/>
      <c r="AB77" s="171"/>
      <c r="AC77" s="171"/>
      <c r="AD77" s="176"/>
      <c r="AE77" s="174">
        <v>26</v>
      </c>
      <c r="AF77" s="170">
        <v>41</v>
      </c>
      <c r="AG77" s="171">
        <f t="shared" si="31"/>
        <v>0.63414634146341464</v>
      </c>
      <c r="AH77" s="172" t="s">
        <v>2278</v>
      </c>
      <c r="AI77" s="195" t="s">
        <v>2279</v>
      </c>
      <c r="AJ77" s="170"/>
      <c r="AK77" s="170"/>
      <c r="AL77" s="171"/>
      <c r="AM77" s="612"/>
      <c r="AN77" s="670"/>
      <c r="AO77" s="671"/>
      <c r="AP77" s="672"/>
      <c r="AQ77" s="612"/>
      <c r="AR77" s="673"/>
      <c r="AS77" s="674"/>
      <c r="AT77" s="672"/>
      <c r="AU77" s="672"/>
      <c r="AV77" s="612"/>
      <c r="AW77" s="612"/>
      <c r="AX77" s="670"/>
      <c r="AY77" s="671"/>
      <c r="AZ77" s="672"/>
      <c r="BA77" s="612"/>
      <c r="BB77" s="673"/>
      <c r="BC77" s="674"/>
      <c r="BD77" s="672"/>
      <c r="BE77" s="672"/>
      <c r="BF77" s="612"/>
      <c r="BG77" s="612"/>
      <c r="BH77" s="670"/>
      <c r="BI77" s="671"/>
      <c r="BJ77" s="672"/>
      <c r="BK77" s="612"/>
      <c r="BL77" s="673"/>
      <c r="BM77" s="674"/>
      <c r="BN77" s="672"/>
      <c r="BO77" s="672"/>
      <c r="BP77" s="612"/>
      <c r="BQ77" s="612"/>
      <c r="BR77" s="670"/>
      <c r="BS77" s="671"/>
      <c r="BT77" s="672"/>
      <c r="BU77" s="612"/>
      <c r="BV77" s="612"/>
      <c r="BW77" s="670"/>
      <c r="BX77" s="672"/>
      <c r="BY77" s="672"/>
      <c r="BZ77" s="612"/>
      <c r="CA77" s="612"/>
      <c r="CB77" s="670"/>
      <c r="CC77" s="675"/>
      <c r="CE77" s="601">
        <f>+U77+Z77+AE77+AJ77+AO77+AT77+AY77+BD77+BI77+BN77+BS77+BX77</f>
        <v>26</v>
      </c>
      <c r="CF77" s="601">
        <f>+V77+AA77+AF77+AK77+AP77+AU77+AZ77+BE77+BJ77+BO77+BT77+BY77</f>
        <v>41</v>
      </c>
      <c r="CG77" s="178">
        <f>+CE77/CF77</f>
        <v>0.63414634146341464</v>
      </c>
      <c r="CH77" s="178">
        <f>+CG77</f>
        <v>0.63414634146341464</v>
      </c>
      <c r="CI77" s="178">
        <f>+T77</f>
        <v>0.45</v>
      </c>
      <c r="CJ77" s="178">
        <f>+CH77/CI77</f>
        <v>1.4092140921409213</v>
      </c>
      <c r="CK77" s="601"/>
    </row>
    <row r="78" spans="2:89" s="593" customFormat="1" ht="251.25" customHeight="1" x14ac:dyDescent="0.25">
      <c r="B78" s="623" t="s">
        <v>192</v>
      </c>
      <c r="C78" s="623" t="s">
        <v>462</v>
      </c>
      <c r="D78" s="621" t="s">
        <v>2080</v>
      </c>
      <c r="E78" s="623" t="s">
        <v>2280</v>
      </c>
      <c r="F78" s="619" t="s">
        <v>2111</v>
      </c>
      <c r="G78" s="623" t="s">
        <v>2281</v>
      </c>
      <c r="H78" s="621" t="s">
        <v>2282</v>
      </c>
      <c r="I78" s="621" t="s">
        <v>2283</v>
      </c>
      <c r="J78" s="623" t="s">
        <v>1497</v>
      </c>
      <c r="K78" s="621" t="s">
        <v>2284</v>
      </c>
      <c r="L78" s="621" t="s">
        <v>2285</v>
      </c>
      <c r="M78" s="621" t="s">
        <v>2286</v>
      </c>
      <c r="N78" s="623" t="s">
        <v>1448</v>
      </c>
      <c r="O78" s="621" t="s">
        <v>2287</v>
      </c>
      <c r="P78" s="623" t="s">
        <v>1191</v>
      </c>
      <c r="Q78" s="624" t="s">
        <v>142</v>
      </c>
      <c r="R78" s="169">
        <v>0.3</v>
      </c>
      <c r="S78" s="623" t="s">
        <v>1448</v>
      </c>
      <c r="T78" s="183">
        <v>0.6</v>
      </c>
      <c r="U78" s="170"/>
      <c r="V78" s="170"/>
      <c r="W78" s="171"/>
      <c r="X78" s="172" t="s">
        <v>2288</v>
      </c>
      <c r="Y78" s="173" t="s">
        <v>1451</v>
      </c>
      <c r="Z78" s="170"/>
      <c r="AA78" s="170"/>
      <c r="AB78" s="171"/>
      <c r="AC78" s="193" t="s">
        <v>2289</v>
      </c>
      <c r="AD78" s="175" t="s">
        <v>1451</v>
      </c>
      <c r="AE78" s="174">
        <v>1140</v>
      </c>
      <c r="AF78" s="182">
        <v>1609</v>
      </c>
      <c r="AG78" s="183">
        <f>AE78/AF78</f>
        <v>0.70851460534493471</v>
      </c>
      <c r="AH78" s="173" t="s">
        <v>2290</v>
      </c>
      <c r="AI78" s="175" t="s">
        <v>1454</v>
      </c>
      <c r="AJ78" s="170"/>
      <c r="AK78" s="170"/>
      <c r="AL78" s="171"/>
      <c r="AM78" s="171"/>
      <c r="AN78" s="176"/>
      <c r="AO78" s="174"/>
      <c r="AP78" s="170"/>
      <c r="AQ78" s="171"/>
      <c r="AR78" s="179"/>
      <c r="AS78" s="187"/>
      <c r="AT78" s="170"/>
      <c r="AU78" s="170"/>
      <c r="AV78" s="171"/>
      <c r="AW78" s="171"/>
      <c r="AX78" s="176"/>
      <c r="AY78" s="174"/>
      <c r="AZ78" s="170"/>
      <c r="BA78" s="171"/>
      <c r="BB78" s="179"/>
      <c r="BC78" s="187"/>
      <c r="BD78" s="170"/>
      <c r="BE78" s="170"/>
      <c r="BF78" s="171"/>
      <c r="BG78" s="171"/>
      <c r="BH78" s="176"/>
      <c r="BI78" s="174"/>
      <c r="BJ78" s="170"/>
      <c r="BK78" s="171"/>
      <c r="BL78" s="179"/>
      <c r="BM78" s="187"/>
      <c r="BN78" s="170"/>
      <c r="BO78" s="170"/>
      <c r="BP78" s="171"/>
      <c r="BQ78" s="171"/>
      <c r="BR78" s="176"/>
      <c r="BS78" s="174"/>
      <c r="BT78" s="170"/>
      <c r="BU78" s="171"/>
      <c r="BV78" s="171"/>
      <c r="BW78" s="176"/>
      <c r="BX78" s="170"/>
      <c r="BY78" s="170"/>
      <c r="BZ78" s="171"/>
      <c r="CA78" s="171"/>
      <c r="CB78" s="176"/>
      <c r="CC78" s="177"/>
      <c r="CE78" s="684">
        <f>+U78+Z78+AE78+AJ78+AO78+AT78+AY78+BD78+BI78+BN78+BS78+BX78</f>
        <v>1140</v>
      </c>
      <c r="CF78" s="600">
        <f t="shared" ref="CE78:CF79" si="32">+V78+AA78+AF78+AK78+AP78+AU78+AZ78+BE78+BJ78+BO78+BT78+BY78</f>
        <v>1609</v>
      </c>
      <c r="CG78" s="185">
        <f>+CE78/CF78</f>
        <v>0.70851460534493471</v>
      </c>
      <c r="CH78" s="185">
        <f>+CG78</f>
        <v>0.70851460534493471</v>
      </c>
      <c r="CI78" s="185">
        <f>+T78</f>
        <v>0.6</v>
      </c>
      <c r="CJ78" s="185">
        <f>+CH78/CI78</f>
        <v>1.1808576755748912</v>
      </c>
      <c r="CK78" s="601"/>
    </row>
    <row r="79" spans="2:89" s="593" customFormat="1" ht="250.5" customHeight="1" x14ac:dyDescent="0.25">
      <c r="B79" s="623" t="s">
        <v>2079</v>
      </c>
      <c r="C79" s="623" t="s">
        <v>462</v>
      </c>
      <c r="D79" s="621" t="s">
        <v>2080</v>
      </c>
      <c r="E79" s="623" t="s">
        <v>2291</v>
      </c>
      <c r="F79" s="619" t="s">
        <v>2292</v>
      </c>
      <c r="G79" s="623" t="s">
        <v>2293</v>
      </c>
      <c r="H79" s="621" t="s">
        <v>2294</v>
      </c>
      <c r="I79" s="621" t="s">
        <v>2295</v>
      </c>
      <c r="J79" s="623" t="s">
        <v>1497</v>
      </c>
      <c r="K79" s="621" t="s">
        <v>2296</v>
      </c>
      <c r="L79" s="621" t="s">
        <v>2297</v>
      </c>
      <c r="M79" s="621" t="s">
        <v>2298</v>
      </c>
      <c r="N79" s="623" t="s">
        <v>1448</v>
      </c>
      <c r="O79" s="621" t="s">
        <v>2299</v>
      </c>
      <c r="P79" s="623" t="s">
        <v>1191</v>
      </c>
      <c r="Q79" s="624" t="s">
        <v>142</v>
      </c>
      <c r="R79" s="169">
        <v>0.49</v>
      </c>
      <c r="S79" s="623" t="s">
        <v>1448</v>
      </c>
      <c r="T79" s="183">
        <v>0.8</v>
      </c>
      <c r="U79" s="170"/>
      <c r="V79" s="170"/>
      <c r="W79" s="171"/>
      <c r="X79" s="172" t="s">
        <v>2300</v>
      </c>
      <c r="Y79" s="173" t="s">
        <v>1451</v>
      </c>
      <c r="Z79" s="170"/>
      <c r="AA79" s="170"/>
      <c r="AB79" s="171"/>
      <c r="AC79" s="193" t="s">
        <v>2301</v>
      </c>
      <c r="AD79" s="175" t="s">
        <v>1451</v>
      </c>
      <c r="AE79" s="174">
        <v>203</v>
      </c>
      <c r="AF79" s="170">
        <v>240</v>
      </c>
      <c r="AG79" s="171">
        <f>AE79/AF79</f>
        <v>0.84583333333333333</v>
      </c>
      <c r="AH79" s="193" t="s">
        <v>2302</v>
      </c>
      <c r="AI79" s="175" t="s">
        <v>1454</v>
      </c>
      <c r="AJ79" s="170"/>
      <c r="AK79" s="170"/>
      <c r="AL79" s="171"/>
      <c r="AM79" s="171"/>
      <c r="AN79" s="176"/>
      <c r="AO79" s="174"/>
      <c r="AP79" s="170"/>
      <c r="AQ79" s="171"/>
      <c r="AR79" s="179"/>
      <c r="AS79" s="187"/>
      <c r="AT79" s="170"/>
      <c r="AU79" s="170"/>
      <c r="AV79" s="171"/>
      <c r="AW79" s="171"/>
      <c r="AX79" s="176"/>
      <c r="AY79" s="174"/>
      <c r="AZ79" s="170"/>
      <c r="BA79" s="171"/>
      <c r="BB79" s="179"/>
      <c r="BC79" s="187"/>
      <c r="BD79" s="170"/>
      <c r="BE79" s="170"/>
      <c r="BF79" s="171"/>
      <c r="BG79" s="171"/>
      <c r="BH79" s="176"/>
      <c r="BI79" s="174"/>
      <c r="BJ79" s="170"/>
      <c r="BK79" s="171"/>
      <c r="BL79" s="179"/>
      <c r="BM79" s="187"/>
      <c r="BN79" s="170"/>
      <c r="BO79" s="170"/>
      <c r="BP79" s="171"/>
      <c r="BQ79" s="171"/>
      <c r="BR79" s="176"/>
      <c r="BS79" s="174"/>
      <c r="BT79" s="170"/>
      <c r="BU79" s="171"/>
      <c r="BV79" s="171"/>
      <c r="BW79" s="176"/>
      <c r="BX79" s="170"/>
      <c r="BY79" s="170"/>
      <c r="BZ79" s="171"/>
      <c r="CA79" s="171"/>
      <c r="CB79" s="176"/>
      <c r="CC79" s="177"/>
      <c r="CE79" s="684">
        <f t="shared" si="32"/>
        <v>203</v>
      </c>
      <c r="CF79" s="684">
        <f t="shared" si="32"/>
        <v>240</v>
      </c>
      <c r="CG79" s="185">
        <f>+CE79/CF79</f>
        <v>0.84583333333333333</v>
      </c>
      <c r="CH79" s="185">
        <f>+CG79</f>
        <v>0.84583333333333333</v>
      </c>
      <c r="CI79" s="185">
        <f>+T79</f>
        <v>0.8</v>
      </c>
      <c r="CJ79" s="185">
        <f>+CH79/CI79</f>
        <v>1.0572916666666665</v>
      </c>
      <c r="CK79" s="601"/>
    </row>
    <row r="80" spans="2:89" s="605" customFormat="1" ht="228" x14ac:dyDescent="0.25">
      <c r="B80" s="623" t="s">
        <v>192</v>
      </c>
      <c r="C80" s="623" t="s">
        <v>794</v>
      </c>
      <c r="D80" s="621" t="s">
        <v>716</v>
      </c>
      <c r="E80" s="623" t="s">
        <v>2303</v>
      </c>
      <c r="F80" s="619" t="s">
        <v>2065</v>
      </c>
      <c r="G80" s="623" t="s">
        <v>2304</v>
      </c>
      <c r="H80" s="621" t="s">
        <v>2305</v>
      </c>
      <c r="I80" s="621" t="s">
        <v>2306</v>
      </c>
      <c r="J80" s="623" t="s">
        <v>1497</v>
      </c>
      <c r="K80" s="621" t="s">
        <v>2307</v>
      </c>
      <c r="L80" s="621" t="s">
        <v>2308</v>
      </c>
      <c r="M80" s="621" t="s">
        <v>2309</v>
      </c>
      <c r="N80" s="623" t="s">
        <v>1895</v>
      </c>
      <c r="O80" s="621" t="s">
        <v>2310</v>
      </c>
      <c r="P80" s="623" t="s">
        <v>1502</v>
      </c>
      <c r="Q80" s="624" t="s">
        <v>142</v>
      </c>
      <c r="R80" s="169">
        <v>0.94</v>
      </c>
      <c r="S80" s="169" t="s">
        <v>1448</v>
      </c>
      <c r="T80" s="169">
        <v>1</v>
      </c>
      <c r="U80" s="170"/>
      <c r="V80" s="170"/>
      <c r="W80" s="171"/>
      <c r="X80" s="708" t="s">
        <v>2311</v>
      </c>
      <c r="Y80" s="195" t="s">
        <v>2312</v>
      </c>
      <c r="Z80" s="195"/>
      <c r="AA80" s="195"/>
      <c r="AB80" s="195"/>
      <c r="AC80" s="708" t="s">
        <v>2313</v>
      </c>
      <c r="AD80" s="708" t="s">
        <v>2314</v>
      </c>
      <c r="AE80" s="195"/>
      <c r="AF80" s="195"/>
      <c r="AG80" s="195"/>
      <c r="AH80" s="195" t="s">
        <v>2315</v>
      </c>
      <c r="AI80" s="195" t="s">
        <v>2316</v>
      </c>
      <c r="AJ80" s="170"/>
      <c r="AK80" s="170"/>
      <c r="AL80" s="171"/>
      <c r="AM80" s="171"/>
      <c r="AN80" s="176"/>
      <c r="AO80" s="174"/>
      <c r="AP80" s="170"/>
      <c r="AQ80" s="171"/>
      <c r="AR80" s="179"/>
      <c r="AS80" s="187"/>
      <c r="AT80" s="170"/>
      <c r="AU80" s="170"/>
      <c r="AV80" s="171"/>
      <c r="AW80" s="171"/>
      <c r="AX80" s="176"/>
      <c r="AY80" s="174"/>
      <c r="AZ80" s="170"/>
      <c r="BA80" s="171"/>
      <c r="BB80" s="179"/>
      <c r="BC80" s="187"/>
      <c r="BD80" s="170"/>
      <c r="BE80" s="170"/>
      <c r="BF80" s="171"/>
      <c r="BG80" s="171"/>
      <c r="BH80" s="176"/>
      <c r="BI80" s="174"/>
      <c r="BJ80" s="170"/>
      <c r="BK80" s="171"/>
      <c r="BL80" s="179"/>
      <c r="BM80" s="187"/>
      <c r="BN80" s="170"/>
      <c r="BO80" s="170"/>
      <c r="BP80" s="171"/>
      <c r="BQ80" s="171"/>
      <c r="BR80" s="176"/>
      <c r="BS80" s="174"/>
      <c r="BT80" s="170"/>
      <c r="BU80" s="171"/>
      <c r="BV80" s="171"/>
      <c r="BW80" s="176"/>
      <c r="BX80" s="170"/>
      <c r="BY80" s="170"/>
      <c r="BZ80" s="171"/>
      <c r="CA80" s="171"/>
      <c r="CB80" s="176"/>
      <c r="CC80" s="177"/>
      <c r="CE80" s="608"/>
      <c r="CF80" s="608"/>
      <c r="CG80" s="184"/>
      <c r="CH80" s="184"/>
      <c r="CI80" s="184"/>
      <c r="CJ80" s="184"/>
      <c r="CK80" s="608" t="s">
        <v>2317</v>
      </c>
    </row>
    <row r="81" spans="1:90" s="593" customFormat="1" ht="190.5" customHeight="1" x14ac:dyDescent="0.25">
      <c r="B81" s="623" t="s">
        <v>192</v>
      </c>
      <c r="C81" s="623" t="s">
        <v>2318</v>
      </c>
      <c r="D81" s="621" t="s">
        <v>2052</v>
      </c>
      <c r="E81" s="623" t="s">
        <v>2319</v>
      </c>
      <c r="F81" s="619" t="s">
        <v>2320</v>
      </c>
      <c r="G81" s="623" t="s">
        <v>2321</v>
      </c>
      <c r="H81" s="621" t="s">
        <v>2322</v>
      </c>
      <c r="I81" s="621" t="s">
        <v>2323</v>
      </c>
      <c r="J81" s="623" t="s">
        <v>1497</v>
      </c>
      <c r="K81" s="621" t="s">
        <v>2324</v>
      </c>
      <c r="L81" s="621" t="s">
        <v>2325</v>
      </c>
      <c r="M81" s="621" t="s">
        <v>2326</v>
      </c>
      <c r="N81" s="623" t="s">
        <v>1895</v>
      </c>
      <c r="O81" s="621" t="s">
        <v>2327</v>
      </c>
      <c r="P81" s="623" t="s">
        <v>1502</v>
      </c>
      <c r="Q81" s="624" t="s">
        <v>142</v>
      </c>
      <c r="R81" s="169" t="s">
        <v>1671</v>
      </c>
      <c r="S81" s="169" t="s">
        <v>1671</v>
      </c>
      <c r="T81" s="169">
        <v>0.6</v>
      </c>
      <c r="U81" s="170"/>
      <c r="V81" s="170"/>
      <c r="W81" s="171"/>
      <c r="X81" s="195" t="s">
        <v>2328</v>
      </c>
      <c r="Y81" s="195" t="s">
        <v>1737</v>
      </c>
      <c r="Z81" s="170"/>
      <c r="AA81" s="170"/>
      <c r="AB81" s="171"/>
      <c r="AC81" s="176" t="s">
        <v>2329</v>
      </c>
      <c r="AD81" s="595" t="s">
        <v>1737</v>
      </c>
      <c r="AE81" s="174"/>
      <c r="AF81" s="170"/>
      <c r="AG81" s="171"/>
      <c r="AH81" s="176" t="s">
        <v>2330</v>
      </c>
      <c r="AI81" s="595" t="s">
        <v>2331</v>
      </c>
      <c r="AJ81" s="170"/>
      <c r="AK81" s="170"/>
      <c r="AL81" s="171"/>
      <c r="AM81" s="176"/>
      <c r="AN81" s="213"/>
      <c r="AO81" s="174"/>
      <c r="AP81" s="170"/>
      <c r="AQ81" s="171"/>
      <c r="AR81" s="176"/>
      <c r="AS81" s="213"/>
      <c r="AT81" s="170"/>
      <c r="AU81" s="170"/>
      <c r="AV81" s="171"/>
      <c r="AW81" s="176"/>
      <c r="AX81" s="176"/>
      <c r="AY81" s="174"/>
      <c r="AZ81" s="170"/>
      <c r="BA81" s="171"/>
      <c r="BB81" s="187"/>
      <c r="BC81" s="187"/>
      <c r="BD81" s="170"/>
      <c r="BE81" s="170"/>
      <c r="BF81" s="171"/>
      <c r="BG81" s="176"/>
      <c r="BH81" s="213"/>
      <c r="BI81" s="174"/>
      <c r="BJ81" s="170"/>
      <c r="BK81" s="171"/>
      <c r="BL81" s="187"/>
      <c r="BM81" s="187"/>
      <c r="BN81" s="170"/>
      <c r="BO81" s="170"/>
      <c r="BP81" s="171"/>
      <c r="BQ81" s="171"/>
      <c r="BR81" s="187"/>
      <c r="BS81" s="170"/>
      <c r="BT81" s="170"/>
      <c r="BU81" s="171"/>
      <c r="BV81" s="171"/>
      <c r="BW81" s="176"/>
      <c r="BX81" s="170"/>
      <c r="BY81" s="170"/>
      <c r="BZ81" s="171"/>
      <c r="CA81" s="709"/>
      <c r="CB81" s="176"/>
      <c r="CC81" s="190"/>
      <c r="CE81" s="601"/>
      <c r="CF81" s="601"/>
      <c r="CG81" s="178"/>
      <c r="CH81" s="178"/>
      <c r="CI81" s="178"/>
      <c r="CJ81" s="178"/>
      <c r="CK81" s="608" t="s">
        <v>1508</v>
      </c>
    </row>
    <row r="82" spans="1:90" s="593" customFormat="1" ht="282" customHeight="1" x14ac:dyDescent="0.25">
      <c r="B82" s="594" t="s">
        <v>2332</v>
      </c>
      <c r="C82" s="598" t="s">
        <v>726</v>
      </c>
      <c r="D82" s="595" t="s">
        <v>2052</v>
      </c>
      <c r="E82" s="710" t="s">
        <v>2333</v>
      </c>
      <c r="F82" s="597" t="s">
        <v>2334</v>
      </c>
      <c r="G82" s="595" t="s">
        <v>2335</v>
      </c>
      <c r="H82" s="595" t="s">
        <v>2336</v>
      </c>
      <c r="I82" s="595" t="s">
        <v>2337</v>
      </c>
      <c r="J82" s="596" t="s">
        <v>1497</v>
      </c>
      <c r="K82" s="595" t="s">
        <v>2338</v>
      </c>
      <c r="L82" s="595" t="s">
        <v>2339</v>
      </c>
      <c r="M82" s="595" t="s">
        <v>2340</v>
      </c>
      <c r="N82" s="594" t="s">
        <v>1448</v>
      </c>
      <c r="O82" s="595" t="s">
        <v>2339</v>
      </c>
      <c r="P82" s="596" t="s">
        <v>2228</v>
      </c>
      <c r="Q82" s="594" t="s">
        <v>142</v>
      </c>
      <c r="R82" s="171" t="s">
        <v>1671</v>
      </c>
      <c r="S82" s="711" t="s">
        <v>1448</v>
      </c>
      <c r="T82" s="183">
        <v>0.8</v>
      </c>
      <c r="U82" s="170"/>
      <c r="V82" s="170"/>
      <c r="W82" s="171"/>
      <c r="X82" s="240" t="s">
        <v>2341</v>
      </c>
      <c r="Y82" s="175" t="s">
        <v>2342</v>
      </c>
      <c r="Z82" s="170">
        <v>1091</v>
      </c>
      <c r="AA82" s="170">
        <v>1315</v>
      </c>
      <c r="AB82" s="171">
        <f t="shared" ref="AB82" si="33">+Z82/AA82</f>
        <v>0.82965779467680612</v>
      </c>
      <c r="AC82" s="240" t="s">
        <v>2343</v>
      </c>
      <c r="AD82" s="175" t="s">
        <v>2344</v>
      </c>
      <c r="AE82" s="712"/>
      <c r="AF82" s="712"/>
      <c r="AG82" s="193"/>
      <c r="AH82" s="240" t="s">
        <v>2345</v>
      </c>
      <c r="AI82" s="175" t="s">
        <v>1608</v>
      </c>
      <c r="AJ82" s="713"/>
      <c r="AK82" s="713"/>
      <c r="AL82" s="714" t="e">
        <f t="shared" ref="AL82" si="34">+AJ82/AK82</f>
        <v>#DIV/0!</v>
      </c>
      <c r="AM82" s="714"/>
      <c r="AN82" s="715"/>
      <c r="AO82" s="716"/>
      <c r="AP82" s="713"/>
      <c r="AQ82" s="714" t="e">
        <f t="shared" ref="AQ82" si="35">+AO82/AP82</f>
        <v>#DIV/0!</v>
      </c>
      <c r="AR82" s="717"/>
      <c r="AS82" s="718"/>
      <c r="AT82" s="713"/>
      <c r="AU82" s="713"/>
      <c r="AV82" s="714" t="e">
        <f t="shared" ref="AV82" si="36">+AT82/AU82</f>
        <v>#DIV/0!</v>
      </c>
      <c r="AW82" s="714"/>
      <c r="AX82" s="715"/>
      <c r="AY82" s="716"/>
      <c r="AZ82" s="713"/>
      <c r="BA82" s="714" t="e">
        <f t="shared" ref="BA82" si="37">+AY82/AZ82</f>
        <v>#DIV/0!</v>
      </c>
      <c r="BB82" s="717"/>
      <c r="BC82" s="718"/>
      <c r="BD82" s="713"/>
      <c r="BE82" s="713"/>
      <c r="BF82" s="714" t="e">
        <f t="shared" ref="BF82" si="38">+BD82/BE82</f>
        <v>#DIV/0!</v>
      </c>
      <c r="BG82" s="714"/>
      <c r="BH82" s="715"/>
      <c r="BI82" s="716"/>
      <c r="BJ82" s="713"/>
      <c r="BK82" s="714" t="e">
        <f t="shared" ref="BK82" si="39">+BI82/BJ82</f>
        <v>#DIV/0!</v>
      </c>
      <c r="BL82" s="717"/>
      <c r="BM82" s="718"/>
      <c r="BN82" s="713"/>
      <c r="BO82" s="713"/>
      <c r="BP82" s="714" t="e">
        <f t="shared" ref="BP82" si="40">+BN82/BO82</f>
        <v>#DIV/0!</v>
      </c>
      <c r="BQ82" s="714"/>
      <c r="BR82" s="715"/>
      <c r="BS82" s="716"/>
      <c r="BT82" s="713"/>
      <c r="BU82" s="714" t="e">
        <f t="shared" ref="BU82" si="41">+BS82/BT82</f>
        <v>#DIV/0!</v>
      </c>
      <c r="BV82" s="714"/>
      <c r="BW82" s="715"/>
      <c r="BX82" s="713"/>
      <c r="BY82" s="713"/>
      <c r="BZ82" s="714" t="e">
        <f t="shared" ref="BZ82" si="42">+BX82/BY82</f>
        <v>#DIV/0!</v>
      </c>
      <c r="CA82" s="714"/>
      <c r="CB82" s="715"/>
      <c r="CC82" s="177"/>
      <c r="CE82" s="601">
        <f t="shared" ref="CE82:CF82" si="43">+U82+Z82+AE82+AJ82+AO82+AT82+AY82+BD82+BI82+BN82+BS82+BX82</f>
        <v>1091</v>
      </c>
      <c r="CF82" s="601">
        <f t="shared" si="43"/>
        <v>1315</v>
      </c>
      <c r="CG82" s="178">
        <f>+CE82/CF82</f>
        <v>0.82965779467680612</v>
      </c>
      <c r="CH82" s="178">
        <f>+CG82</f>
        <v>0.82965779467680612</v>
      </c>
      <c r="CI82" s="178">
        <f>+T82</f>
        <v>0.8</v>
      </c>
      <c r="CJ82" s="178">
        <f>+CH82/CI82</f>
        <v>1.0370722433460076</v>
      </c>
      <c r="CK82" s="601"/>
    </row>
    <row r="83" spans="1:90" ht="204" x14ac:dyDescent="0.25">
      <c r="A83" s="719"/>
      <c r="B83" s="594" t="s">
        <v>192</v>
      </c>
      <c r="C83" s="598" t="s">
        <v>738</v>
      </c>
      <c r="D83" s="595" t="s">
        <v>2052</v>
      </c>
      <c r="E83" s="710" t="s">
        <v>2346</v>
      </c>
      <c r="F83" s="597" t="s">
        <v>2347</v>
      </c>
      <c r="G83" s="595" t="s">
        <v>2348</v>
      </c>
      <c r="H83" s="595" t="s">
        <v>2349</v>
      </c>
      <c r="I83" s="595" t="s">
        <v>2350</v>
      </c>
      <c r="J83" s="596" t="s">
        <v>1444</v>
      </c>
      <c r="K83" s="595" t="s">
        <v>2351</v>
      </c>
      <c r="L83" s="595" t="s">
        <v>2352</v>
      </c>
      <c r="M83" s="595" t="s">
        <v>2353</v>
      </c>
      <c r="N83" s="594" t="s">
        <v>1448</v>
      </c>
      <c r="O83" s="595" t="s">
        <v>2354</v>
      </c>
      <c r="P83" s="596" t="s">
        <v>1502</v>
      </c>
      <c r="Q83" s="594" t="s">
        <v>142</v>
      </c>
      <c r="R83" s="171">
        <v>0.95</v>
      </c>
      <c r="S83" s="711" t="s">
        <v>1448</v>
      </c>
      <c r="T83" s="183">
        <v>0.98</v>
      </c>
      <c r="U83" s="720"/>
      <c r="V83" s="720"/>
      <c r="W83" s="721"/>
      <c r="X83" s="195" t="s">
        <v>2355</v>
      </c>
      <c r="Y83" s="195" t="s">
        <v>2036</v>
      </c>
      <c r="Z83" s="722"/>
      <c r="AA83" s="722"/>
      <c r="AB83" s="723"/>
      <c r="AC83" s="724" t="s">
        <v>2356</v>
      </c>
      <c r="AD83" s="595" t="s">
        <v>2036</v>
      </c>
      <c r="AE83" s="725"/>
      <c r="AF83" s="720"/>
      <c r="AG83" s="721"/>
      <c r="AH83" s="724" t="s">
        <v>2357</v>
      </c>
      <c r="AI83" s="595" t="s">
        <v>1989</v>
      </c>
      <c r="AJ83" s="720"/>
      <c r="AK83" s="720"/>
      <c r="AL83" s="721"/>
      <c r="AM83" s="726"/>
      <c r="AN83" s="727"/>
      <c r="AO83" s="720"/>
      <c r="AP83" s="720"/>
      <c r="AQ83" s="721"/>
      <c r="AR83" s="726"/>
      <c r="AS83" s="727"/>
      <c r="AT83" s="720"/>
      <c r="AU83" s="728"/>
      <c r="AV83" s="721"/>
      <c r="AW83" s="726"/>
      <c r="AX83" s="726"/>
      <c r="AY83" s="720"/>
      <c r="AZ83" s="728"/>
      <c r="BA83" s="721"/>
      <c r="BB83" s="726"/>
      <c r="BC83" s="726"/>
      <c r="BD83" s="720"/>
      <c r="BE83" s="720"/>
      <c r="BF83" s="721"/>
      <c r="BG83" s="726"/>
      <c r="BH83" s="726"/>
      <c r="BI83" s="729"/>
      <c r="BJ83" s="720"/>
      <c r="BK83" s="721"/>
      <c r="BL83" s="730"/>
      <c r="BM83" s="726"/>
      <c r="BN83" s="720"/>
      <c r="BO83" s="720"/>
      <c r="BP83" s="721"/>
      <c r="BQ83" s="723"/>
      <c r="BR83" s="723"/>
      <c r="BS83" s="725"/>
      <c r="BT83" s="720"/>
      <c r="BU83" s="721"/>
      <c r="BV83" s="723"/>
      <c r="BW83" s="723"/>
      <c r="BX83" s="720"/>
      <c r="BY83" s="720"/>
      <c r="BZ83" s="721"/>
      <c r="CA83" s="723"/>
      <c r="CB83" s="723"/>
      <c r="CC83" s="731"/>
      <c r="CD83" s="719"/>
      <c r="CE83" s="732"/>
      <c r="CF83" s="732"/>
      <c r="CG83" s="733"/>
      <c r="CH83" s="733"/>
      <c r="CI83" s="734"/>
      <c r="CJ83" s="733"/>
      <c r="CK83" s="608" t="s">
        <v>1508</v>
      </c>
      <c r="CL83" s="719"/>
    </row>
    <row r="84" spans="1:90" ht="252" x14ac:dyDescent="0.25">
      <c r="A84" s="719"/>
      <c r="B84" s="594" t="s">
        <v>192</v>
      </c>
      <c r="C84" s="598" t="s">
        <v>2358</v>
      </c>
      <c r="D84" s="595" t="s">
        <v>2052</v>
      </c>
      <c r="E84" s="710" t="s">
        <v>2359</v>
      </c>
      <c r="F84" s="597" t="s">
        <v>2347</v>
      </c>
      <c r="G84" s="595" t="s">
        <v>2360</v>
      </c>
      <c r="H84" s="595" t="s">
        <v>2361</v>
      </c>
      <c r="I84" s="595" t="s">
        <v>2362</v>
      </c>
      <c r="J84" s="596" t="s">
        <v>1444</v>
      </c>
      <c r="K84" s="595" t="s">
        <v>2363</v>
      </c>
      <c r="L84" s="595" t="s">
        <v>2364</v>
      </c>
      <c r="M84" s="595" t="s">
        <v>2365</v>
      </c>
      <c r="N84" s="594" t="s">
        <v>1448</v>
      </c>
      <c r="O84" s="595" t="s">
        <v>2366</v>
      </c>
      <c r="P84" s="596" t="s">
        <v>1502</v>
      </c>
      <c r="Q84" s="594" t="s">
        <v>142</v>
      </c>
      <c r="R84" s="171">
        <v>0.59</v>
      </c>
      <c r="S84" s="711" t="s">
        <v>1448</v>
      </c>
      <c r="T84" s="183">
        <v>0.7</v>
      </c>
      <c r="U84" s="720"/>
      <c r="V84" s="720"/>
      <c r="W84" s="721"/>
      <c r="X84" s="724" t="s">
        <v>2367</v>
      </c>
      <c r="Y84" s="595" t="s">
        <v>2036</v>
      </c>
      <c r="Z84" s="722"/>
      <c r="AA84" s="722"/>
      <c r="AB84" s="723"/>
      <c r="AC84" s="724" t="s">
        <v>2368</v>
      </c>
      <c r="AD84" s="595" t="s">
        <v>2036</v>
      </c>
      <c r="AE84" s="720"/>
      <c r="AF84" s="720"/>
      <c r="AG84" s="721"/>
      <c r="AH84" s="724" t="s">
        <v>2369</v>
      </c>
      <c r="AI84" s="595" t="s">
        <v>1989</v>
      </c>
      <c r="AJ84" s="720"/>
      <c r="AK84" s="720"/>
      <c r="AL84" s="721"/>
      <c r="AM84" s="726"/>
      <c r="AN84" s="727"/>
      <c r="AO84" s="720"/>
      <c r="AP84" s="720"/>
      <c r="AQ84" s="721"/>
      <c r="AR84" s="726"/>
      <c r="AS84" s="727"/>
      <c r="AT84" s="720"/>
      <c r="AU84" s="728"/>
      <c r="AV84" s="721"/>
      <c r="AW84" s="726"/>
      <c r="AX84" s="726"/>
      <c r="AY84" s="720"/>
      <c r="AZ84" s="728"/>
      <c r="BA84" s="721"/>
      <c r="BB84" s="726"/>
      <c r="BC84" s="726"/>
      <c r="BD84" s="720"/>
      <c r="BE84" s="720"/>
      <c r="BF84" s="721"/>
      <c r="BG84" s="726"/>
      <c r="BH84" s="726"/>
      <c r="BI84" s="729"/>
      <c r="BJ84" s="735"/>
      <c r="BK84" s="721"/>
      <c r="BL84" s="736"/>
      <c r="BM84" s="726"/>
      <c r="BN84" s="720"/>
      <c r="BO84" s="720"/>
      <c r="BP84" s="721"/>
      <c r="BQ84" s="723"/>
      <c r="BR84" s="723"/>
      <c r="BS84" s="725"/>
      <c r="BT84" s="720"/>
      <c r="BU84" s="721"/>
      <c r="BV84" s="723"/>
      <c r="BW84" s="723"/>
      <c r="BX84" s="720"/>
      <c r="BY84" s="720"/>
      <c r="BZ84" s="721"/>
      <c r="CA84" s="723"/>
      <c r="CB84" s="723"/>
      <c r="CC84" s="731"/>
      <c r="CD84" s="719"/>
      <c r="CE84" s="732"/>
      <c r="CF84" s="732"/>
      <c r="CG84" s="733"/>
      <c r="CH84" s="733"/>
      <c r="CI84" s="734"/>
      <c r="CJ84" s="733"/>
      <c r="CK84" s="608" t="s">
        <v>1508</v>
      </c>
      <c r="CL84" s="719"/>
    </row>
    <row r="85" spans="1:90" ht="216" x14ac:dyDescent="0.25">
      <c r="A85" s="719"/>
      <c r="B85" s="594" t="s">
        <v>192</v>
      </c>
      <c r="C85" s="598" t="s">
        <v>738</v>
      </c>
      <c r="D85" s="595" t="s">
        <v>2080</v>
      </c>
      <c r="E85" s="710" t="s">
        <v>2370</v>
      </c>
      <c r="F85" s="597" t="s">
        <v>2347</v>
      </c>
      <c r="G85" s="595" t="s">
        <v>2371</v>
      </c>
      <c r="H85" s="595" t="s">
        <v>2372</v>
      </c>
      <c r="I85" s="595" t="s">
        <v>2373</v>
      </c>
      <c r="J85" s="596" t="s">
        <v>1444</v>
      </c>
      <c r="K85" s="595" t="s">
        <v>2374</v>
      </c>
      <c r="L85" s="595" t="s">
        <v>2375</v>
      </c>
      <c r="M85" s="595" t="s">
        <v>2376</v>
      </c>
      <c r="N85" s="594" t="s">
        <v>1448</v>
      </c>
      <c r="O85" s="595" t="s">
        <v>2377</v>
      </c>
      <c r="P85" s="596" t="s">
        <v>1502</v>
      </c>
      <c r="Q85" s="594" t="s">
        <v>142</v>
      </c>
      <c r="R85" s="171">
        <v>0.6</v>
      </c>
      <c r="S85" s="711" t="s">
        <v>1448</v>
      </c>
      <c r="T85" s="183">
        <v>0.6</v>
      </c>
      <c r="U85" s="720"/>
      <c r="V85" s="720"/>
      <c r="W85" s="721"/>
      <c r="X85" s="724" t="s">
        <v>2378</v>
      </c>
      <c r="Y85" s="595" t="s">
        <v>2036</v>
      </c>
      <c r="Z85" s="722"/>
      <c r="AA85" s="722"/>
      <c r="AB85" s="723"/>
      <c r="AC85" s="724" t="s">
        <v>2379</v>
      </c>
      <c r="AD85" s="595" t="s">
        <v>2036</v>
      </c>
      <c r="AE85" s="726"/>
      <c r="AF85" s="720"/>
      <c r="AG85" s="721"/>
      <c r="AH85" s="724" t="s">
        <v>2380</v>
      </c>
      <c r="AI85" s="595" t="s">
        <v>1989</v>
      </c>
      <c r="AJ85" s="720"/>
      <c r="AK85" s="720"/>
      <c r="AL85" s="721"/>
      <c r="AM85" s="726"/>
      <c r="AN85" s="727"/>
      <c r="AO85" s="720"/>
      <c r="AP85" s="720"/>
      <c r="AQ85" s="721"/>
      <c r="AR85" s="726"/>
      <c r="AS85" s="727"/>
      <c r="AT85" s="725"/>
      <c r="AU85" s="728"/>
      <c r="AV85" s="721"/>
      <c r="AW85" s="726"/>
      <c r="AX85" s="723"/>
      <c r="AY85" s="725"/>
      <c r="AZ85" s="728"/>
      <c r="BA85" s="721"/>
      <c r="BB85" s="726"/>
      <c r="BC85" s="726"/>
      <c r="BD85" s="720"/>
      <c r="BE85" s="720"/>
      <c r="BF85" s="721"/>
      <c r="BG85" s="726"/>
      <c r="BH85" s="726"/>
      <c r="BI85" s="726"/>
      <c r="BJ85" s="735"/>
      <c r="BK85" s="721"/>
      <c r="BL85" s="736"/>
      <c r="BM85" s="726"/>
      <c r="BN85" s="720"/>
      <c r="BO85" s="720"/>
      <c r="BP85" s="721"/>
      <c r="BQ85" s="723"/>
      <c r="BR85" s="723"/>
      <c r="BS85" s="725"/>
      <c r="BT85" s="720"/>
      <c r="BU85" s="721"/>
      <c r="BV85" s="723"/>
      <c r="BW85" s="723"/>
      <c r="BX85" s="720"/>
      <c r="BY85" s="720"/>
      <c r="BZ85" s="721"/>
      <c r="CA85" s="737"/>
      <c r="CB85" s="723"/>
      <c r="CC85" s="738"/>
      <c r="CD85" s="719"/>
      <c r="CE85" s="732"/>
      <c r="CF85" s="732"/>
      <c r="CG85" s="733"/>
      <c r="CH85" s="733"/>
      <c r="CI85" s="734"/>
      <c r="CJ85" s="733"/>
      <c r="CK85" s="608" t="s">
        <v>1508</v>
      </c>
      <c r="CL85" s="719"/>
    </row>
    <row r="86" spans="1:90" ht="96" x14ac:dyDescent="0.25">
      <c r="A86" s="719"/>
      <c r="B86" s="594" t="s">
        <v>192</v>
      </c>
      <c r="C86" s="598" t="s">
        <v>738</v>
      </c>
      <c r="D86" s="595" t="s">
        <v>2052</v>
      </c>
      <c r="E86" s="710" t="s">
        <v>2381</v>
      </c>
      <c r="F86" s="597" t="s">
        <v>2347</v>
      </c>
      <c r="G86" s="595" t="s">
        <v>2382</v>
      </c>
      <c r="H86" s="595" t="s">
        <v>2383</v>
      </c>
      <c r="I86" s="595" t="s">
        <v>2384</v>
      </c>
      <c r="J86" s="596" t="s">
        <v>1444</v>
      </c>
      <c r="K86" s="595" t="s">
        <v>2385</v>
      </c>
      <c r="L86" s="595" t="s">
        <v>2386</v>
      </c>
      <c r="M86" s="595" t="s">
        <v>2387</v>
      </c>
      <c r="N86" s="594" t="s">
        <v>1448</v>
      </c>
      <c r="O86" s="595" t="s">
        <v>2388</v>
      </c>
      <c r="P86" s="596" t="s">
        <v>1173</v>
      </c>
      <c r="Q86" s="594" t="s">
        <v>207</v>
      </c>
      <c r="R86" s="171">
        <v>0.35</v>
      </c>
      <c r="S86" s="711" t="s">
        <v>1448</v>
      </c>
      <c r="T86" s="183">
        <v>0.9</v>
      </c>
      <c r="U86" s="720"/>
      <c r="V86" s="720"/>
      <c r="W86" s="721"/>
      <c r="X86" s="724" t="s">
        <v>2389</v>
      </c>
      <c r="Y86" s="595" t="s">
        <v>2036</v>
      </c>
      <c r="Z86" s="722"/>
      <c r="AA86" s="722"/>
      <c r="AB86" s="723"/>
      <c r="AC86" s="724" t="s">
        <v>2390</v>
      </c>
      <c r="AD86" s="595" t="s">
        <v>2036</v>
      </c>
      <c r="AE86" s="726"/>
      <c r="AF86" s="726"/>
      <c r="AG86" s="721"/>
      <c r="AH86" s="724" t="s">
        <v>2391</v>
      </c>
      <c r="AI86" s="595" t="s">
        <v>1989</v>
      </c>
      <c r="AJ86" s="720"/>
      <c r="AK86" s="720"/>
      <c r="AL86" s="721"/>
      <c r="AM86" s="726"/>
      <c r="AN86" s="727"/>
      <c r="AO86" s="720"/>
      <c r="AP86" s="720"/>
      <c r="AQ86" s="721"/>
      <c r="AR86" s="726"/>
      <c r="AS86" s="727"/>
      <c r="AT86" s="720"/>
      <c r="AU86" s="720"/>
      <c r="AV86" s="721"/>
      <c r="AW86" s="726"/>
      <c r="AX86" s="723"/>
      <c r="AY86" s="725"/>
      <c r="AZ86" s="728"/>
      <c r="BA86" s="721"/>
      <c r="BB86" s="726"/>
      <c r="BC86" s="726"/>
      <c r="BD86" s="720"/>
      <c r="BE86" s="720"/>
      <c r="BF86" s="721"/>
      <c r="BG86" s="726"/>
      <c r="BH86" s="726"/>
      <c r="BI86" s="739"/>
      <c r="BJ86" s="739"/>
      <c r="BK86" s="721"/>
      <c r="BL86" s="740"/>
      <c r="BM86" s="726"/>
      <c r="BN86" s="720"/>
      <c r="BO86" s="720"/>
      <c r="BP86" s="721"/>
      <c r="BQ86" s="723"/>
      <c r="BR86" s="723"/>
      <c r="BS86" s="725"/>
      <c r="BT86" s="720"/>
      <c r="BU86" s="721"/>
      <c r="BV86" s="723"/>
      <c r="BW86" s="723"/>
      <c r="BX86" s="720"/>
      <c r="BY86" s="720"/>
      <c r="BZ86" s="721"/>
      <c r="CA86" s="723"/>
      <c r="CB86" s="723"/>
      <c r="CC86" s="723"/>
      <c r="CD86" s="719"/>
      <c r="CE86" s="732"/>
      <c r="CF86" s="732"/>
      <c r="CG86" s="733"/>
      <c r="CH86" s="733"/>
      <c r="CI86" s="734"/>
      <c r="CJ86" s="733"/>
      <c r="CK86" s="608" t="s">
        <v>1609</v>
      </c>
      <c r="CL86" s="719"/>
    </row>
    <row r="87" spans="1:90" ht="96" x14ac:dyDescent="0.25">
      <c r="A87" s="719"/>
      <c r="B87" s="594" t="s">
        <v>192</v>
      </c>
      <c r="C87" s="598" t="s">
        <v>2358</v>
      </c>
      <c r="D87" s="595" t="s">
        <v>2052</v>
      </c>
      <c r="E87" s="710" t="s">
        <v>2392</v>
      </c>
      <c r="F87" s="597" t="s">
        <v>2393</v>
      </c>
      <c r="G87" s="595" t="s">
        <v>2394</v>
      </c>
      <c r="H87" s="595" t="s">
        <v>2395</v>
      </c>
      <c r="I87" s="595" t="s">
        <v>2396</v>
      </c>
      <c r="J87" s="596" t="s">
        <v>1459</v>
      </c>
      <c r="K87" s="595" t="s">
        <v>2397</v>
      </c>
      <c r="L87" s="595" t="s">
        <v>2398</v>
      </c>
      <c r="M87" s="595" t="s">
        <v>2399</v>
      </c>
      <c r="N87" s="594" t="s">
        <v>1448</v>
      </c>
      <c r="O87" s="595" t="s">
        <v>2400</v>
      </c>
      <c r="P87" s="596" t="s">
        <v>1173</v>
      </c>
      <c r="Q87" s="594" t="s">
        <v>207</v>
      </c>
      <c r="R87" s="171">
        <v>0.36</v>
      </c>
      <c r="S87" s="711" t="s">
        <v>1448</v>
      </c>
      <c r="T87" s="183">
        <v>0.67</v>
      </c>
      <c r="U87" s="720"/>
      <c r="V87" s="720"/>
      <c r="W87" s="721"/>
      <c r="X87" s="724" t="s">
        <v>2389</v>
      </c>
      <c r="Y87" s="595" t="s">
        <v>2036</v>
      </c>
      <c r="Z87" s="722"/>
      <c r="AA87" s="722"/>
      <c r="AB87" s="723"/>
      <c r="AC87" s="724" t="s">
        <v>2401</v>
      </c>
      <c r="AD87" s="595" t="s">
        <v>2036</v>
      </c>
      <c r="AE87" s="726"/>
      <c r="AF87" s="720"/>
      <c r="AG87" s="721"/>
      <c r="AH87" s="726" t="s">
        <v>2402</v>
      </c>
      <c r="AI87" s="595" t="s">
        <v>1989</v>
      </c>
      <c r="AJ87" s="720"/>
      <c r="AK87" s="720"/>
      <c r="AL87" s="721"/>
      <c r="AM87" s="726"/>
      <c r="AN87" s="727"/>
      <c r="AO87" s="720"/>
      <c r="AP87" s="720"/>
      <c r="AQ87" s="721"/>
      <c r="AR87" s="726"/>
      <c r="AS87" s="727"/>
      <c r="AT87" s="720"/>
      <c r="AU87" s="720"/>
      <c r="AV87" s="721"/>
      <c r="AW87" s="726"/>
      <c r="AX87" s="723"/>
      <c r="AY87" s="725"/>
      <c r="AZ87" s="728"/>
      <c r="BA87" s="721"/>
      <c r="BB87" s="726"/>
      <c r="BC87" s="726"/>
      <c r="BD87" s="720"/>
      <c r="BE87" s="720"/>
      <c r="BF87" s="721"/>
      <c r="BG87" s="726"/>
      <c r="BH87" s="726"/>
      <c r="BI87" s="720"/>
      <c r="BJ87" s="720"/>
      <c r="BK87" s="721"/>
      <c r="BL87" s="723"/>
      <c r="BM87" s="726"/>
      <c r="BN87" s="720"/>
      <c r="BO87" s="720"/>
      <c r="BP87" s="721"/>
      <c r="BQ87" s="723"/>
      <c r="BR87" s="723"/>
      <c r="BS87" s="725"/>
      <c r="BT87" s="720"/>
      <c r="BU87" s="721"/>
      <c r="BV87" s="723"/>
      <c r="BW87" s="723"/>
      <c r="BX87" s="720"/>
      <c r="BY87" s="720"/>
      <c r="BZ87" s="721"/>
      <c r="CA87" s="741"/>
      <c r="CB87" s="723"/>
      <c r="CC87" s="723"/>
      <c r="CD87" s="719"/>
      <c r="CE87" s="732"/>
      <c r="CF87" s="732"/>
      <c r="CG87" s="733"/>
      <c r="CH87" s="733"/>
      <c r="CI87" s="734"/>
      <c r="CJ87" s="733"/>
      <c r="CK87" s="608" t="s">
        <v>1609</v>
      </c>
      <c r="CL87" s="719"/>
    </row>
    <row r="88" spans="1:90" s="593" customFormat="1" ht="351.75" customHeight="1" x14ac:dyDescent="0.2">
      <c r="B88" s="623" t="s">
        <v>192</v>
      </c>
      <c r="C88" s="598" t="s">
        <v>811</v>
      </c>
      <c r="D88" s="595" t="s">
        <v>2080</v>
      </c>
      <c r="E88" s="710" t="s">
        <v>2403</v>
      </c>
      <c r="F88" s="597" t="s">
        <v>2404</v>
      </c>
      <c r="G88" s="595" t="s">
        <v>2405</v>
      </c>
      <c r="H88" s="595" t="s">
        <v>2406</v>
      </c>
      <c r="I88" s="595" t="s">
        <v>2407</v>
      </c>
      <c r="J88" s="596" t="s">
        <v>1497</v>
      </c>
      <c r="K88" s="595" t="s">
        <v>2408</v>
      </c>
      <c r="L88" s="595" t="s">
        <v>2409</v>
      </c>
      <c r="M88" s="595" t="s">
        <v>2410</v>
      </c>
      <c r="N88" s="594" t="s">
        <v>1448</v>
      </c>
      <c r="O88" s="595" t="s">
        <v>2411</v>
      </c>
      <c r="P88" s="596" t="s">
        <v>1191</v>
      </c>
      <c r="Q88" s="594" t="s">
        <v>142</v>
      </c>
      <c r="R88" s="171">
        <v>1</v>
      </c>
      <c r="S88" s="711" t="s">
        <v>1448</v>
      </c>
      <c r="T88" s="183">
        <v>1</v>
      </c>
      <c r="U88" s="170"/>
      <c r="V88" s="170"/>
      <c r="W88" s="170"/>
      <c r="X88" s="683" t="s">
        <v>2412</v>
      </c>
      <c r="Y88" s="621" t="s">
        <v>2413</v>
      </c>
      <c r="Z88" s="742" t="s">
        <v>1924</v>
      </c>
      <c r="AA88" s="742" t="s">
        <v>1924</v>
      </c>
      <c r="AB88" s="742"/>
      <c r="AC88" s="683" t="s">
        <v>2414</v>
      </c>
      <c r="AD88" s="621" t="s">
        <v>2413</v>
      </c>
      <c r="AE88" s="174">
        <v>14</v>
      </c>
      <c r="AF88" s="170">
        <v>14</v>
      </c>
      <c r="AG88" s="171">
        <v>1</v>
      </c>
      <c r="AH88" s="193" t="s">
        <v>2415</v>
      </c>
      <c r="AI88" s="193" t="s">
        <v>2416</v>
      </c>
      <c r="AJ88" s="170"/>
      <c r="AK88" s="170"/>
      <c r="AL88" s="171"/>
      <c r="AM88" s="175"/>
      <c r="AN88" s="743"/>
      <c r="AO88" s="174"/>
      <c r="AP88" s="170"/>
      <c r="AQ88" s="171"/>
      <c r="AR88" s="193"/>
      <c r="AS88" s="743"/>
      <c r="AT88" s="224"/>
      <c r="AU88" s="224"/>
      <c r="AV88" s="169"/>
      <c r="AW88" s="223"/>
      <c r="AX88" s="262"/>
      <c r="AY88" s="174"/>
      <c r="AZ88" s="170"/>
      <c r="BA88" s="171"/>
      <c r="BB88" s="744"/>
      <c r="BC88" s="604"/>
      <c r="BD88" s="170"/>
      <c r="BE88" s="170"/>
      <c r="BF88" s="171"/>
      <c r="BG88" s="745"/>
      <c r="BH88" s="193"/>
      <c r="BI88" s="174"/>
      <c r="BJ88" s="170"/>
      <c r="BK88" s="171"/>
      <c r="BL88" s="746"/>
      <c r="BM88" s="193"/>
      <c r="BN88" s="170"/>
      <c r="BO88" s="170"/>
      <c r="BP88" s="171"/>
      <c r="BQ88" s="746"/>
      <c r="BR88" s="193"/>
      <c r="BS88" s="174"/>
      <c r="BT88" s="170"/>
      <c r="BU88" s="171"/>
      <c r="BV88" s="746"/>
      <c r="BW88" s="193"/>
      <c r="BX88" s="170"/>
      <c r="BY88" s="170"/>
      <c r="BZ88" s="171"/>
      <c r="CA88" s="193"/>
      <c r="CB88" s="193"/>
      <c r="CC88" s="193"/>
      <c r="CE88" s="684">
        <f>BX88+BI88+AT88+AE88</f>
        <v>14</v>
      </c>
      <c r="CF88" s="684">
        <f>BY88+BJ88+AU88+AF88</f>
        <v>14</v>
      </c>
      <c r="CG88" s="185">
        <f>+CE88/CF88</f>
        <v>1</v>
      </c>
      <c r="CH88" s="185">
        <f>+CG88</f>
        <v>1</v>
      </c>
      <c r="CI88" s="185">
        <f>T88</f>
        <v>1</v>
      </c>
      <c r="CJ88" s="185">
        <f>+CH88/CI88</f>
        <v>1</v>
      </c>
      <c r="CK88" s="601"/>
    </row>
    <row r="89" spans="1:90" s="767" customFormat="1" ht="252" customHeight="1" x14ac:dyDescent="0.25">
      <c r="A89" s="747"/>
      <c r="B89" s="623" t="s">
        <v>2079</v>
      </c>
      <c r="C89" s="598" t="s">
        <v>915</v>
      </c>
      <c r="D89" s="595" t="s">
        <v>2052</v>
      </c>
      <c r="E89" s="710" t="s">
        <v>2417</v>
      </c>
      <c r="F89" s="597" t="s">
        <v>2418</v>
      </c>
      <c r="G89" s="595" t="s">
        <v>2419</v>
      </c>
      <c r="H89" s="595" t="s">
        <v>2420</v>
      </c>
      <c r="I89" s="595" t="s">
        <v>2421</v>
      </c>
      <c r="J89" s="596" t="s">
        <v>1497</v>
      </c>
      <c r="K89" s="595" t="s">
        <v>2422</v>
      </c>
      <c r="L89" s="595" t="s">
        <v>2423</v>
      </c>
      <c r="M89" s="595" t="s">
        <v>2424</v>
      </c>
      <c r="N89" s="594" t="s">
        <v>1448</v>
      </c>
      <c r="O89" s="595" t="s">
        <v>2425</v>
      </c>
      <c r="P89" s="596" t="s">
        <v>1166</v>
      </c>
      <c r="Q89" s="594" t="s">
        <v>142</v>
      </c>
      <c r="R89" s="171">
        <v>1</v>
      </c>
      <c r="S89" s="711" t="s">
        <v>1448</v>
      </c>
      <c r="T89" s="183">
        <v>0.95</v>
      </c>
      <c r="U89" s="748">
        <v>90180</v>
      </c>
      <c r="V89" s="748">
        <v>92000</v>
      </c>
      <c r="W89" s="169">
        <f>U89/V89</f>
        <v>0.98021739130434782</v>
      </c>
      <c r="X89" s="250" t="s">
        <v>2426</v>
      </c>
      <c r="Y89" s="749" t="s">
        <v>2427</v>
      </c>
      <c r="Z89" s="748">
        <v>90408</v>
      </c>
      <c r="AA89" s="748">
        <v>92000</v>
      </c>
      <c r="AB89" s="169">
        <f>Z89/AA89</f>
        <v>0.98269565217391308</v>
      </c>
      <c r="AC89" s="250" t="s">
        <v>2428</v>
      </c>
      <c r="AD89" s="749" t="s">
        <v>2427</v>
      </c>
      <c r="AE89" s="251">
        <v>90920</v>
      </c>
      <c r="AF89" s="748">
        <v>92000</v>
      </c>
      <c r="AG89" s="169">
        <f>+AE89/AF89</f>
        <v>0.98826086956521741</v>
      </c>
      <c r="AH89" s="250" t="s">
        <v>2429</v>
      </c>
      <c r="AI89" s="246" t="s">
        <v>2430</v>
      </c>
      <c r="AJ89" s="243"/>
      <c r="AK89" s="243"/>
      <c r="AL89" s="244"/>
      <c r="AM89" s="245"/>
      <c r="AN89" s="246"/>
      <c r="AO89" s="750"/>
      <c r="AP89" s="750"/>
      <c r="AQ89" s="751"/>
      <c r="AR89" s="245"/>
      <c r="AS89" s="246"/>
      <c r="AT89" s="752"/>
      <c r="AU89" s="752"/>
      <c r="AV89" s="753"/>
      <c r="AW89" s="250"/>
      <c r="AX89" s="248"/>
      <c r="AY89" s="752"/>
      <c r="AZ89" s="752"/>
      <c r="BA89" s="754"/>
      <c r="BB89" s="250"/>
      <c r="BC89" s="745"/>
      <c r="BD89" s="686"/>
      <c r="BE89" s="687"/>
      <c r="BF89" s="755"/>
      <c r="BG89" s="250"/>
      <c r="BH89" s="248"/>
      <c r="BI89" s="686"/>
      <c r="BJ89" s="687"/>
      <c r="BK89" s="688"/>
      <c r="BL89" s="250"/>
      <c r="BM89" s="247"/>
      <c r="BN89" s="686"/>
      <c r="BO89" s="686"/>
      <c r="BP89" s="756"/>
      <c r="BQ89" s="250"/>
      <c r="BR89" s="247"/>
      <c r="BS89" s="686"/>
      <c r="BT89" s="686"/>
      <c r="BU89" s="757"/>
      <c r="BV89" s="758"/>
      <c r="BW89" s="248"/>
      <c r="BX89" s="759"/>
      <c r="BY89" s="760"/>
      <c r="BZ89" s="761"/>
      <c r="CA89" s="762"/>
      <c r="CB89" s="763"/>
      <c r="CC89" s="764"/>
      <c r="CD89" s="747"/>
      <c r="CE89" s="765">
        <f t="shared" ref="CE89:CF91" si="44">Z89</f>
        <v>90408</v>
      </c>
      <c r="CF89" s="765">
        <f t="shared" si="44"/>
        <v>92000</v>
      </c>
      <c r="CG89" s="766">
        <f>+CE89/CF89</f>
        <v>0.98269565217391308</v>
      </c>
      <c r="CH89" s="766">
        <f>+CG89</f>
        <v>0.98269565217391308</v>
      </c>
      <c r="CI89" s="766">
        <f>+T89</f>
        <v>0.95</v>
      </c>
      <c r="CJ89" s="766">
        <f>+CH89/CI89</f>
        <v>1.0344164759725401</v>
      </c>
      <c r="CK89" s="601"/>
    </row>
    <row r="90" spans="1:90" s="767" customFormat="1" ht="252" customHeight="1" x14ac:dyDescent="0.25">
      <c r="A90" s="747"/>
      <c r="B90" s="623" t="s">
        <v>2079</v>
      </c>
      <c r="C90" s="598" t="s">
        <v>915</v>
      </c>
      <c r="D90" s="595" t="s">
        <v>2052</v>
      </c>
      <c r="E90" s="710" t="s">
        <v>2431</v>
      </c>
      <c r="F90" s="597" t="s">
        <v>2418</v>
      </c>
      <c r="G90" s="595" t="s">
        <v>2432</v>
      </c>
      <c r="H90" s="595" t="s">
        <v>2433</v>
      </c>
      <c r="I90" s="595" t="s">
        <v>2434</v>
      </c>
      <c r="J90" s="596" t="s">
        <v>1497</v>
      </c>
      <c r="K90" s="595" t="s">
        <v>2435</v>
      </c>
      <c r="L90" s="595" t="s">
        <v>2436</v>
      </c>
      <c r="M90" s="595" t="s">
        <v>2437</v>
      </c>
      <c r="N90" s="594" t="s">
        <v>1448</v>
      </c>
      <c r="O90" s="595" t="s">
        <v>2438</v>
      </c>
      <c r="P90" s="596" t="s">
        <v>1166</v>
      </c>
      <c r="Q90" s="594" t="s">
        <v>142</v>
      </c>
      <c r="R90" s="171">
        <v>1</v>
      </c>
      <c r="S90" s="711" t="s">
        <v>1448</v>
      </c>
      <c r="T90" s="183">
        <v>0.97</v>
      </c>
      <c r="U90" s="748">
        <v>88344</v>
      </c>
      <c r="V90" s="748">
        <v>89849</v>
      </c>
      <c r="W90" s="169">
        <f>U90/V90</f>
        <v>0.98324967445380584</v>
      </c>
      <c r="X90" s="250" t="s">
        <v>2439</v>
      </c>
      <c r="Y90" s="749" t="s">
        <v>2427</v>
      </c>
      <c r="Z90" s="748">
        <f>37797+50134</f>
        <v>87931</v>
      </c>
      <c r="AA90" s="748">
        <v>89850</v>
      </c>
      <c r="AB90" s="169">
        <f>Z90/AA90</f>
        <v>0.97864218141346693</v>
      </c>
      <c r="AC90" s="250" t="s">
        <v>2440</v>
      </c>
      <c r="AD90" s="749" t="s">
        <v>2427</v>
      </c>
      <c r="AE90" s="748">
        <f>37875+50244</f>
        <v>88119</v>
      </c>
      <c r="AF90" s="748">
        <f>89850-309</f>
        <v>89541</v>
      </c>
      <c r="AG90" s="169">
        <f>+AE90/AF90</f>
        <v>0.98411900693537036</v>
      </c>
      <c r="AH90" s="250" t="s">
        <v>2441</v>
      </c>
      <c r="AI90" s="246" t="s">
        <v>2442</v>
      </c>
      <c r="AJ90" s="243"/>
      <c r="AK90" s="243"/>
      <c r="AL90" s="249"/>
      <c r="AM90" s="245"/>
      <c r="AN90" s="246"/>
      <c r="AO90" s="768"/>
      <c r="AP90" s="750"/>
      <c r="AQ90" s="769"/>
      <c r="AR90" s="245"/>
      <c r="AS90" s="246"/>
      <c r="AT90" s="752"/>
      <c r="AU90" s="752"/>
      <c r="AV90" s="753"/>
      <c r="AW90" s="250"/>
      <c r="AX90" s="248"/>
      <c r="AY90" s="752"/>
      <c r="AZ90" s="752"/>
      <c r="BA90" s="754"/>
      <c r="BB90" s="250"/>
      <c r="BC90" s="745"/>
      <c r="BD90" s="687"/>
      <c r="BE90" s="687"/>
      <c r="BF90" s="770"/>
      <c r="BG90" s="250"/>
      <c r="BH90" s="248"/>
      <c r="BI90" s="687"/>
      <c r="BJ90" s="687"/>
      <c r="BK90" s="770"/>
      <c r="BL90" s="250"/>
      <c r="BM90" s="247"/>
      <c r="BN90" s="771"/>
      <c r="BO90" s="772"/>
      <c r="BP90" s="756"/>
      <c r="BQ90" s="250"/>
      <c r="BR90" s="247"/>
      <c r="BS90" s="687"/>
      <c r="BT90" s="686"/>
      <c r="BU90" s="773"/>
      <c r="BV90" s="758"/>
      <c r="BW90" s="248"/>
      <c r="BX90" s="774"/>
      <c r="BY90" s="775"/>
      <c r="BZ90" s="776"/>
      <c r="CA90" s="777"/>
      <c r="CB90" s="763"/>
      <c r="CC90" s="764"/>
      <c r="CD90" s="747"/>
      <c r="CE90" s="765">
        <f t="shared" si="44"/>
        <v>87931</v>
      </c>
      <c r="CF90" s="765">
        <f t="shared" si="44"/>
        <v>89850</v>
      </c>
      <c r="CG90" s="766">
        <f>+CE90/CF90</f>
        <v>0.97864218141346693</v>
      </c>
      <c r="CH90" s="766">
        <f>+CG90</f>
        <v>0.97864218141346693</v>
      </c>
      <c r="CI90" s="766">
        <f>+T90</f>
        <v>0.97</v>
      </c>
      <c r="CJ90" s="766">
        <f>+CH90/CI90</f>
        <v>1.0089094653747082</v>
      </c>
      <c r="CK90" s="778"/>
    </row>
    <row r="91" spans="1:90" s="767" customFormat="1" ht="252" customHeight="1" x14ac:dyDescent="0.25">
      <c r="A91" s="747"/>
      <c r="B91" s="623" t="s">
        <v>2079</v>
      </c>
      <c r="C91" s="598" t="s">
        <v>915</v>
      </c>
      <c r="D91" s="595" t="s">
        <v>2052</v>
      </c>
      <c r="E91" s="710" t="s">
        <v>2443</v>
      </c>
      <c r="F91" s="597" t="s">
        <v>2418</v>
      </c>
      <c r="G91" s="595" t="s">
        <v>2444</v>
      </c>
      <c r="H91" s="595" t="s">
        <v>2445</v>
      </c>
      <c r="I91" s="595" t="s">
        <v>2446</v>
      </c>
      <c r="J91" s="596" t="s">
        <v>1497</v>
      </c>
      <c r="K91" s="595" t="s">
        <v>2447</v>
      </c>
      <c r="L91" s="595" t="s">
        <v>2448</v>
      </c>
      <c r="M91" s="595" t="s">
        <v>2449</v>
      </c>
      <c r="N91" s="594" t="s">
        <v>1448</v>
      </c>
      <c r="O91" s="595" t="s">
        <v>2450</v>
      </c>
      <c r="P91" s="596" t="s">
        <v>1166</v>
      </c>
      <c r="Q91" s="594" t="s">
        <v>142</v>
      </c>
      <c r="R91" s="171">
        <v>1</v>
      </c>
      <c r="S91" s="711" t="s">
        <v>1448</v>
      </c>
      <c r="T91" s="183">
        <v>0.9</v>
      </c>
      <c r="U91" s="258">
        <v>44454</v>
      </c>
      <c r="V91" s="258">
        <v>89288</v>
      </c>
      <c r="W91" s="253">
        <f>U91/V91</f>
        <v>0.49787205447540545</v>
      </c>
      <c r="X91" s="245" t="s">
        <v>2451</v>
      </c>
      <c r="Y91" s="779" t="s">
        <v>2452</v>
      </c>
      <c r="Z91" s="258">
        <v>44609</v>
      </c>
      <c r="AA91" s="258">
        <v>82242</v>
      </c>
      <c r="AB91" s="253">
        <f>Z91/AA91</f>
        <v>0.54241141995574038</v>
      </c>
      <c r="AC91" s="245" t="s">
        <v>2453</v>
      </c>
      <c r="AD91" s="779" t="s">
        <v>2452</v>
      </c>
      <c r="AE91" s="258">
        <v>33808</v>
      </c>
      <c r="AF91" s="258">
        <v>69886</v>
      </c>
      <c r="AG91" s="253">
        <f>(AE91/AF91)*100%</f>
        <v>0.48375926508885903</v>
      </c>
      <c r="AH91" s="245" t="s">
        <v>2454</v>
      </c>
      <c r="AI91" s="246" t="s">
        <v>2442</v>
      </c>
      <c r="AJ91" s="251"/>
      <c r="AK91" s="243"/>
      <c r="AL91" s="244"/>
      <c r="AM91" s="252"/>
      <c r="AN91" s="246"/>
      <c r="AO91" s="748"/>
      <c r="AP91" s="243"/>
      <c r="AQ91" s="780"/>
      <c r="AR91" s="245"/>
      <c r="AS91" s="246"/>
      <c r="AT91" s="752"/>
      <c r="AU91" s="752"/>
      <c r="AV91" s="753"/>
      <c r="AW91" s="250"/>
      <c r="AX91" s="248"/>
      <c r="AY91" s="752"/>
      <c r="AZ91" s="752"/>
      <c r="BA91" s="781"/>
      <c r="BB91" s="250"/>
      <c r="BC91" s="745"/>
      <c r="BD91" s="782"/>
      <c r="BE91" s="782"/>
      <c r="BF91" s="783"/>
      <c r="BG91" s="250"/>
      <c r="BH91" s="248"/>
      <c r="BI91" s="782"/>
      <c r="BJ91" s="782"/>
      <c r="BK91" s="783"/>
      <c r="BL91" s="250"/>
      <c r="BM91" s="247"/>
      <c r="BN91" s="784"/>
      <c r="BO91" s="784"/>
      <c r="BP91" s="783"/>
      <c r="BQ91" s="250"/>
      <c r="BR91" s="248"/>
      <c r="BS91" s="785"/>
      <c r="BT91" s="786"/>
      <c r="BU91" s="787"/>
      <c r="BV91" s="788"/>
      <c r="BW91" s="248"/>
      <c r="BX91" s="784"/>
      <c r="BY91" s="784"/>
      <c r="BZ91" s="783"/>
      <c r="CA91" s="789"/>
      <c r="CB91" s="763"/>
      <c r="CC91" s="764"/>
      <c r="CD91" s="747"/>
      <c r="CE91" s="765">
        <f t="shared" si="44"/>
        <v>44609</v>
      </c>
      <c r="CF91" s="765">
        <f t="shared" si="44"/>
        <v>82242</v>
      </c>
      <c r="CG91" s="766">
        <f>+CE91/CF91</f>
        <v>0.54241141995574038</v>
      </c>
      <c r="CH91" s="766">
        <f>+CG91</f>
        <v>0.54241141995574038</v>
      </c>
      <c r="CI91" s="766">
        <f>+T91</f>
        <v>0.9</v>
      </c>
      <c r="CJ91" s="766">
        <f>+CH91/CI91</f>
        <v>0.60267935550637819</v>
      </c>
      <c r="CK91" s="778"/>
    </row>
    <row r="92" spans="1:90" s="805" customFormat="1" ht="252" customHeight="1" x14ac:dyDescent="0.25">
      <c r="A92" s="790"/>
      <c r="B92" s="623" t="s">
        <v>2079</v>
      </c>
      <c r="C92" s="598" t="s">
        <v>915</v>
      </c>
      <c r="D92" s="595" t="s">
        <v>2052</v>
      </c>
      <c r="E92" s="710" t="s">
        <v>2455</v>
      </c>
      <c r="F92" s="597" t="s">
        <v>2418</v>
      </c>
      <c r="G92" s="595" t="s">
        <v>2456</v>
      </c>
      <c r="H92" s="595" t="s">
        <v>2457</v>
      </c>
      <c r="I92" s="595" t="s">
        <v>2458</v>
      </c>
      <c r="J92" s="596" t="s">
        <v>1497</v>
      </c>
      <c r="K92" s="595" t="s">
        <v>2459</v>
      </c>
      <c r="L92" s="595" t="s">
        <v>2460</v>
      </c>
      <c r="M92" s="595" t="s">
        <v>2461</v>
      </c>
      <c r="N92" s="594" t="s">
        <v>1448</v>
      </c>
      <c r="O92" s="595" t="s">
        <v>2462</v>
      </c>
      <c r="P92" s="596" t="s">
        <v>1191</v>
      </c>
      <c r="Q92" s="594" t="s">
        <v>142</v>
      </c>
      <c r="R92" s="171">
        <v>0.94</v>
      </c>
      <c r="S92" s="711" t="s">
        <v>1448</v>
      </c>
      <c r="T92" s="183">
        <v>0.95</v>
      </c>
      <c r="U92" s="618"/>
      <c r="V92" s="618"/>
      <c r="W92" s="169"/>
      <c r="X92" s="791" t="s">
        <v>2463</v>
      </c>
      <c r="Y92" s="779" t="s">
        <v>2464</v>
      </c>
      <c r="Z92" s="618"/>
      <c r="AA92" s="618"/>
      <c r="AB92" s="169"/>
      <c r="AC92" s="791" t="s">
        <v>2465</v>
      </c>
      <c r="AD92" s="779" t="s">
        <v>2464</v>
      </c>
      <c r="AE92" s="618">
        <v>585</v>
      </c>
      <c r="AF92" s="618">
        <v>615</v>
      </c>
      <c r="AG92" s="169">
        <f>(AE92/AF92)*100%</f>
        <v>0.95121951219512191</v>
      </c>
      <c r="AH92" s="791" t="s">
        <v>2466</v>
      </c>
      <c r="AI92" s="246" t="s">
        <v>2467</v>
      </c>
      <c r="AJ92" s="792"/>
      <c r="AK92" s="792"/>
      <c r="AL92" s="757"/>
      <c r="AM92" s="254"/>
      <c r="AN92" s="239"/>
      <c r="AO92" s="792"/>
      <c r="AP92" s="792"/>
      <c r="AQ92" s="757"/>
      <c r="AR92" s="255"/>
      <c r="AS92" s="239"/>
      <c r="AT92" s="793"/>
      <c r="AU92" s="782"/>
      <c r="AV92" s="256"/>
      <c r="AW92" s="242"/>
      <c r="AX92" s="248"/>
      <c r="AY92" s="782"/>
      <c r="AZ92" s="782"/>
      <c r="BA92" s="754"/>
      <c r="BB92" s="794"/>
      <c r="BC92" s="745"/>
      <c r="BD92" s="795"/>
      <c r="BE92" s="796"/>
      <c r="BF92" s="783"/>
      <c r="BG92" s="250"/>
      <c r="BH92" s="248"/>
      <c r="BI92" s="795"/>
      <c r="BJ92" s="759"/>
      <c r="BK92" s="797"/>
      <c r="BL92" s="250"/>
      <c r="BM92" s="247"/>
      <c r="BN92" s="784"/>
      <c r="BO92" s="782"/>
      <c r="BP92" s="754"/>
      <c r="BQ92" s="250"/>
      <c r="BR92" s="247"/>
      <c r="BS92" s="782"/>
      <c r="BT92" s="798"/>
      <c r="BU92" s="798"/>
      <c r="BV92" s="745"/>
      <c r="BW92" s="248"/>
      <c r="BX92" s="759"/>
      <c r="BY92" s="799"/>
      <c r="BZ92" s="800"/>
      <c r="CA92" s="801"/>
      <c r="CB92" s="763"/>
      <c r="CC92" s="764"/>
      <c r="CD92" s="790"/>
      <c r="CE92" s="802">
        <f>AE92+AT92+BI92+BX92</f>
        <v>585</v>
      </c>
      <c r="CF92" s="802">
        <f>AF92+AU92+BJ92+BY92</f>
        <v>615</v>
      </c>
      <c r="CG92" s="803">
        <f t="shared" ref="CG92:CG94" si="45">+CE92/CF92</f>
        <v>0.95121951219512191</v>
      </c>
      <c r="CH92" s="803">
        <f t="shared" ref="CH92:CH100" si="46">+CG92</f>
        <v>0.95121951219512191</v>
      </c>
      <c r="CI92" s="803">
        <f t="shared" ref="CI92:CI94" si="47">+T92</f>
        <v>0.95</v>
      </c>
      <c r="CJ92" s="803">
        <f t="shared" ref="CJ92:CJ100" si="48">+CH92/CI92</f>
        <v>1.0012836970474968</v>
      </c>
      <c r="CK92" s="804"/>
    </row>
    <row r="93" spans="1:90" s="767" customFormat="1" ht="252" customHeight="1" x14ac:dyDescent="0.25">
      <c r="A93" s="747"/>
      <c r="B93" s="623" t="s">
        <v>2079</v>
      </c>
      <c r="C93" s="598" t="s">
        <v>915</v>
      </c>
      <c r="D93" s="595" t="s">
        <v>2052</v>
      </c>
      <c r="E93" s="710" t="s">
        <v>2468</v>
      </c>
      <c r="F93" s="597" t="s">
        <v>2418</v>
      </c>
      <c r="G93" s="595" t="s">
        <v>2469</v>
      </c>
      <c r="H93" s="595" t="s">
        <v>2470</v>
      </c>
      <c r="I93" s="595" t="s">
        <v>2471</v>
      </c>
      <c r="J93" s="596" t="s">
        <v>1497</v>
      </c>
      <c r="K93" s="595" t="s">
        <v>2472</v>
      </c>
      <c r="L93" s="595" t="s">
        <v>2473</v>
      </c>
      <c r="M93" s="595" t="s">
        <v>2474</v>
      </c>
      <c r="N93" s="594" t="s">
        <v>1448</v>
      </c>
      <c r="O93" s="595" t="s">
        <v>2475</v>
      </c>
      <c r="P93" s="596" t="s">
        <v>1502</v>
      </c>
      <c r="Q93" s="594" t="s">
        <v>142</v>
      </c>
      <c r="R93" s="171">
        <v>1</v>
      </c>
      <c r="S93" s="711" t="s">
        <v>1448</v>
      </c>
      <c r="T93" s="183">
        <v>1</v>
      </c>
      <c r="U93" s="224"/>
      <c r="V93" s="224"/>
      <c r="W93" s="169"/>
      <c r="X93" s="806" t="s">
        <v>2476</v>
      </c>
      <c r="Y93" s="779" t="s">
        <v>2464</v>
      </c>
      <c r="Z93" s="224"/>
      <c r="AA93" s="224"/>
      <c r="AB93" s="169"/>
      <c r="AC93" s="806" t="s">
        <v>2477</v>
      </c>
      <c r="AD93" s="779" t="s">
        <v>2464</v>
      </c>
      <c r="AE93" s="224"/>
      <c r="AF93" s="224"/>
      <c r="AG93" s="169"/>
      <c r="AH93" s="806" t="s">
        <v>2478</v>
      </c>
      <c r="AI93" s="779" t="s">
        <v>2479</v>
      </c>
      <c r="AJ93" s="251"/>
      <c r="AK93" s="243"/>
      <c r="AL93" s="244"/>
      <c r="AM93" s="252"/>
      <c r="AN93" s="246"/>
      <c r="AO93" s="748"/>
      <c r="AP93" s="224"/>
      <c r="AQ93" s="169"/>
      <c r="AR93" s="245"/>
      <c r="AS93" s="246"/>
      <c r="AT93" s="752"/>
      <c r="AU93" s="752"/>
      <c r="AV93" s="753"/>
      <c r="AW93" s="250"/>
      <c r="AX93" s="248"/>
      <c r="AY93" s="752"/>
      <c r="AZ93" s="752"/>
      <c r="BA93" s="781"/>
      <c r="BB93" s="806"/>
      <c r="BC93" s="745"/>
      <c r="BD93" s="752"/>
      <c r="BE93" s="752"/>
      <c r="BF93" s="781"/>
      <c r="BG93" s="250"/>
      <c r="BH93" s="248"/>
      <c r="BI93" s="752"/>
      <c r="BJ93" s="752"/>
      <c r="BK93" s="781"/>
      <c r="BL93" s="250"/>
      <c r="BM93" s="247"/>
      <c r="BN93" s="752"/>
      <c r="BO93" s="752"/>
      <c r="BP93" s="781"/>
      <c r="BQ93" s="250"/>
      <c r="BR93" s="247"/>
      <c r="BS93" s="752"/>
      <c r="BT93" s="752"/>
      <c r="BU93" s="781"/>
      <c r="BV93" s="789"/>
      <c r="BW93" s="248"/>
      <c r="BX93" s="807"/>
      <c r="BY93" s="808"/>
      <c r="BZ93" s="783"/>
      <c r="CA93" s="809"/>
      <c r="CB93" s="763"/>
      <c r="CC93" s="764"/>
      <c r="CD93" s="747"/>
      <c r="CE93" s="810">
        <f t="shared" ref="CE93:CF94" si="49">U93+Z93+AE93+AJ93+AO93+AT93+AY93+BD93+BI93+BN93+BS93+BX93</f>
        <v>0</v>
      </c>
      <c r="CF93" s="810">
        <f t="shared" si="49"/>
        <v>0</v>
      </c>
      <c r="CG93" s="811" t="e">
        <f t="shared" si="45"/>
        <v>#DIV/0!</v>
      </c>
      <c r="CH93" s="811" t="e">
        <f t="shared" si="46"/>
        <v>#DIV/0!</v>
      </c>
      <c r="CI93" s="811">
        <f t="shared" si="47"/>
        <v>1</v>
      </c>
      <c r="CJ93" s="811" t="e">
        <f t="shared" si="48"/>
        <v>#DIV/0!</v>
      </c>
      <c r="CK93" s="778" t="s">
        <v>2480</v>
      </c>
    </row>
    <row r="94" spans="1:90" s="805" customFormat="1" ht="252" customHeight="1" x14ac:dyDescent="0.25">
      <c r="A94" s="790"/>
      <c r="B94" s="623" t="s">
        <v>2079</v>
      </c>
      <c r="C94" s="598" t="s">
        <v>915</v>
      </c>
      <c r="D94" s="595" t="s">
        <v>2052</v>
      </c>
      <c r="E94" s="710" t="s">
        <v>2481</v>
      </c>
      <c r="F94" s="597" t="s">
        <v>2418</v>
      </c>
      <c r="G94" s="595" t="s">
        <v>2482</v>
      </c>
      <c r="H94" s="595" t="s">
        <v>2483</v>
      </c>
      <c r="I94" s="595" t="s">
        <v>2484</v>
      </c>
      <c r="J94" s="596" t="s">
        <v>1497</v>
      </c>
      <c r="K94" s="595" t="s">
        <v>2485</v>
      </c>
      <c r="L94" s="595" t="s">
        <v>2486</v>
      </c>
      <c r="M94" s="595" t="s">
        <v>2487</v>
      </c>
      <c r="N94" s="594" t="s">
        <v>1448</v>
      </c>
      <c r="O94" s="595" t="s">
        <v>2488</v>
      </c>
      <c r="P94" s="596" t="s">
        <v>1166</v>
      </c>
      <c r="Q94" s="594" t="s">
        <v>207</v>
      </c>
      <c r="R94" s="171" t="s">
        <v>1671</v>
      </c>
      <c r="S94" s="711" t="s">
        <v>1448</v>
      </c>
      <c r="T94" s="183">
        <v>0.95</v>
      </c>
      <c r="U94" s="182">
        <v>67</v>
      </c>
      <c r="V94" s="182">
        <v>67</v>
      </c>
      <c r="W94" s="169">
        <f>+U94/V94</f>
        <v>1</v>
      </c>
      <c r="X94" s="242" t="s">
        <v>2489</v>
      </c>
      <c r="Y94" s="779" t="s">
        <v>2452</v>
      </c>
      <c r="Z94" s="182">
        <v>94</v>
      </c>
      <c r="AA94" s="182">
        <v>94</v>
      </c>
      <c r="AB94" s="169">
        <f>+Z94/AA94</f>
        <v>1</v>
      </c>
      <c r="AC94" s="242" t="s">
        <v>2490</v>
      </c>
      <c r="AD94" s="779" t="s">
        <v>2452</v>
      </c>
      <c r="AE94" s="182">
        <v>67</v>
      </c>
      <c r="AF94" s="182">
        <v>67</v>
      </c>
      <c r="AG94" s="169">
        <v>1</v>
      </c>
      <c r="AH94" s="242" t="s">
        <v>2491</v>
      </c>
      <c r="AI94" s="227" t="s">
        <v>2492</v>
      </c>
      <c r="AJ94" s="257"/>
      <c r="AK94" s="258"/>
      <c r="AL94" s="253"/>
      <c r="AM94" s="259"/>
      <c r="AN94" s="239"/>
      <c r="AO94" s="257"/>
      <c r="AP94" s="258"/>
      <c r="AQ94" s="253"/>
      <c r="AR94" s="255"/>
      <c r="AS94" s="239"/>
      <c r="AT94" s="782"/>
      <c r="AU94" s="782"/>
      <c r="AV94" s="256"/>
      <c r="AW94" s="205"/>
      <c r="AX94" s="248"/>
      <c r="AY94" s="782"/>
      <c r="AZ94" s="782"/>
      <c r="BA94" s="754"/>
      <c r="BB94" s="812"/>
      <c r="BC94" s="745"/>
      <c r="BD94" s="813"/>
      <c r="BE94" s="813"/>
      <c r="BF94" s="780"/>
      <c r="BG94" s="250"/>
      <c r="BH94" s="205"/>
      <c r="BI94" s="813"/>
      <c r="BJ94" s="813"/>
      <c r="BK94" s="780"/>
      <c r="BL94" s="250"/>
      <c r="BM94" s="205"/>
      <c r="BN94" s="814"/>
      <c r="BO94" s="815"/>
      <c r="BP94" s="627"/>
      <c r="BQ94" s="250"/>
      <c r="BR94" s="247"/>
      <c r="BS94" s="813"/>
      <c r="BT94" s="816"/>
      <c r="BU94" s="751"/>
      <c r="BV94" s="817"/>
      <c r="BW94" s="248"/>
      <c r="BX94" s="784"/>
      <c r="BY94" s="782"/>
      <c r="BZ94" s="754"/>
      <c r="CA94" s="242"/>
      <c r="CB94" s="763"/>
      <c r="CC94" s="764"/>
      <c r="CD94" s="790"/>
      <c r="CE94" s="802">
        <f t="shared" si="49"/>
        <v>228</v>
      </c>
      <c r="CF94" s="802">
        <f t="shared" si="49"/>
        <v>228</v>
      </c>
      <c r="CG94" s="803">
        <f t="shared" si="45"/>
        <v>1</v>
      </c>
      <c r="CH94" s="803">
        <f t="shared" si="46"/>
        <v>1</v>
      </c>
      <c r="CI94" s="803">
        <f t="shared" si="47"/>
        <v>0.95</v>
      </c>
      <c r="CJ94" s="803">
        <f t="shared" si="48"/>
        <v>1.0526315789473684</v>
      </c>
      <c r="CK94" s="804"/>
    </row>
    <row r="95" spans="1:90" s="593" customFormat="1" ht="249.75" customHeight="1" x14ac:dyDescent="0.25">
      <c r="B95" s="623" t="s">
        <v>2079</v>
      </c>
      <c r="C95" s="598" t="s">
        <v>766</v>
      </c>
      <c r="D95" s="595" t="s">
        <v>2080</v>
      </c>
      <c r="E95" s="710" t="s">
        <v>2493</v>
      </c>
      <c r="F95" s="597" t="s">
        <v>2494</v>
      </c>
      <c r="G95" s="595" t="s">
        <v>2495</v>
      </c>
      <c r="H95" s="595" t="s">
        <v>2496</v>
      </c>
      <c r="I95" s="595" t="s">
        <v>2497</v>
      </c>
      <c r="J95" s="596" t="s">
        <v>1497</v>
      </c>
      <c r="K95" s="595" t="s">
        <v>2498</v>
      </c>
      <c r="L95" s="595" t="s">
        <v>2499</v>
      </c>
      <c r="M95" s="595" t="s">
        <v>2500</v>
      </c>
      <c r="N95" s="594" t="s">
        <v>1448</v>
      </c>
      <c r="O95" s="595" t="s">
        <v>2501</v>
      </c>
      <c r="P95" s="596" t="s">
        <v>1191</v>
      </c>
      <c r="Q95" s="594" t="s">
        <v>142</v>
      </c>
      <c r="R95" s="171">
        <v>1</v>
      </c>
      <c r="S95" s="711" t="s">
        <v>1448</v>
      </c>
      <c r="T95" s="183">
        <v>1</v>
      </c>
      <c r="U95" s="818"/>
      <c r="V95" s="170"/>
      <c r="W95" s="171"/>
      <c r="X95" s="260" t="s">
        <v>2502</v>
      </c>
      <c r="Y95" s="172" t="s">
        <v>2503</v>
      </c>
      <c r="Z95" s="228"/>
      <c r="AA95" s="228"/>
      <c r="AB95" s="229"/>
      <c r="AC95" s="260" t="s">
        <v>2504</v>
      </c>
      <c r="AD95" s="172" t="s">
        <v>2503</v>
      </c>
      <c r="AE95" s="170">
        <v>1401</v>
      </c>
      <c r="AF95" s="695">
        <v>1500</v>
      </c>
      <c r="AG95" s="171">
        <f t="shared" ref="AG95" si="50">+AE95/AF95</f>
        <v>0.93400000000000005</v>
      </c>
      <c r="AH95" s="172" t="s">
        <v>2505</v>
      </c>
      <c r="AI95" s="172" t="s">
        <v>2506</v>
      </c>
      <c r="AJ95" s="170"/>
      <c r="AK95" s="170"/>
      <c r="AL95" s="171"/>
      <c r="AM95" s="260"/>
      <c r="AN95" s="819"/>
      <c r="AO95" s="174"/>
      <c r="AP95" s="170"/>
      <c r="AQ95" s="171"/>
      <c r="AR95" s="260"/>
      <c r="AS95" s="172"/>
      <c r="AT95" s="170"/>
      <c r="AU95" s="170"/>
      <c r="AV95" s="171"/>
      <c r="AW95" s="260"/>
      <c r="AX95" s="172"/>
      <c r="AY95" s="170"/>
      <c r="AZ95" s="170"/>
      <c r="BA95" s="171"/>
      <c r="BB95" s="260"/>
      <c r="BC95" s="172"/>
      <c r="BD95" s="170"/>
      <c r="BE95" s="170"/>
      <c r="BF95" s="171"/>
      <c r="BG95" s="260"/>
      <c r="BH95" s="172"/>
      <c r="BI95" s="170"/>
      <c r="BJ95" s="170"/>
      <c r="BK95" s="171"/>
      <c r="BL95" s="261"/>
      <c r="BM95" s="172"/>
      <c r="BN95" s="170"/>
      <c r="BO95" s="170"/>
      <c r="BP95" s="171"/>
      <c r="BQ95" s="260"/>
      <c r="BR95" s="172"/>
      <c r="BS95" s="170"/>
      <c r="BT95" s="170"/>
      <c r="BU95" s="171"/>
      <c r="BV95" s="260"/>
      <c r="BW95" s="172"/>
      <c r="BX95" s="170"/>
      <c r="BY95" s="170"/>
      <c r="BZ95" s="171"/>
      <c r="CA95" s="260"/>
      <c r="CB95" s="176"/>
      <c r="CC95" s="190"/>
      <c r="CE95" s="666">
        <f t="shared" ref="CE95:CF98" si="51">+U95+Z95+AE95+AJ95+AO95+AT95+AY95+BD95+BI95+BN95+BS95+BX95</f>
        <v>1401</v>
      </c>
      <c r="CF95" s="666">
        <f t="shared" si="51"/>
        <v>1500</v>
      </c>
      <c r="CG95" s="178">
        <f>+CE95/CF95</f>
        <v>0.93400000000000005</v>
      </c>
      <c r="CH95" s="178">
        <f t="shared" si="46"/>
        <v>0.93400000000000005</v>
      </c>
      <c r="CI95" s="178">
        <f>+T95</f>
        <v>1</v>
      </c>
      <c r="CJ95" s="178">
        <f t="shared" si="48"/>
        <v>0.93400000000000005</v>
      </c>
      <c r="CK95" s="601"/>
    </row>
    <row r="96" spans="1:90" s="593" customFormat="1" ht="249.75" customHeight="1" x14ac:dyDescent="0.25">
      <c r="B96" s="623" t="s">
        <v>192</v>
      </c>
      <c r="C96" s="598" t="s">
        <v>766</v>
      </c>
      <c r="D96" s="595" t="s">
        <v>2080</v>
      </c>
      <c r="E96" s="710" t="s">
        <v>2507</v>
      </c>
      <c r="F96" s="597" t="s">
        <v>2494</v>
      </c>
      <c r="G96" s="595" t="s">
        <v>2508</v>
      </c>
      <c r="H96" s="595" t="s">
        <v>2509</v>
      </c>
      <c r="I96" s="595" t="s">
        <v>2510</v>
      </c>
      <c r="J96" s="596" t="s">
        <v>1497</v>
      </c>
      <c r="K96" s="595" t="s">
        <v>2511</v>
      </c>
      <c r="L96" s="595" t="s">
        <v>2512</v>
      </c>
      <c r="M96" s="595" t="s">
        <v>2513</v>
      </c>
      <c r="N96" s="594" t="s">
        <v>1448</v>
      </c>
      <c r="O96" s="595" t="s">
        <v>2514</v>
      </c>
      <c r="P96" s="596" t="s">
        <v>1502</v>
      </c>
      <c r="Q96" s="594" t="s">
        <v>142</v>
      </c>
      <c r="R96" s="171">
        <v>0.55000000000000004</v>
      </c>
      <c r="S96" s="711" t="s">
        <v>1448</v>
      </c>
      <c r="T96" s="183">
        <v>1</v>
      </c>
      <c r="U96" s="818"/>
      <c r="V96" s="170"/>
      <c r="W96" s="171"/>
      <c r="X96" s="262" t="s">
        <v>2515</v>
      </c>
      <c r="Y96" s="172" t="s">
        <v>2503</v>
      </c>
      <c r="Z96" s="228"/>
      <c r="AA96" s="228"/>
      <c r="AB96" s="229"/>
      <c r="AC96" s="260" t="s">
        <v>2516</v>
      </c>
      <c r="AD96" s="172" t="s">
        <v>2503</v>
      </c>
      <c r="AE96" s="170"/>
      <c r="AF96" s="618"/>
      <c r="AG96" s="171"/>
      <c r="AH96" s="172" t="s">
        <v>2517</v>
      </c>
      <c r="AI96" s="172" t="s">
        <v>2518</v>
      </c>
      <c r="AJ96" s="170"/>
      <c r="AK96" s="170"/>
      <c r="AL96" s="171"/>
      <c r="AM96" s="260"/>
      <c r="AN96" s="819"/>
      <c r="AO96" s="174"/>
      <c r="AP96" s="170"/>
      <c r="AQ96" s="171"/>
      <c r="AR96" s="260"/>
      <c r="AS96" s="172"/>
      <c r="AT96" s="170"/>
      <c r="AU96" s="170"/>
      <c r="AV96" s="171"/>
      <c r="AW96" s="260"/>
      <c r="AX96" s="172"/>
      <c r="AY96" s="170"/>
      <c r="AZ96" s="170"/>
      <c r="BA96" s="171"/>
      <c r="BB96" s="260"/>
      <c r="BC96" s="172"/>
      <c r="BD96" s="170"/>
      <c r="BE96" s="170"/>
      <c r="BF96" s="171"/>
      <c r="BG96" s="260"/>
      <c r="BH96" s="172"/>
      <c r="BI96" s="170"/>
      <c r="BJ96" s="170"/>
      <c r="BK96" s="171"/>
      <c r="BL96" s="260"/>
      <c r="BM96" s="172"/>
      <c r="BN96" s="170"/>
      <c r="BO96" s="170"/>
      <c r="BP96" s="171"/>
      <c r="BQ96" s="260"/>
      <c r="BR96" s="172"/>
      <c r="BS96" s="170"/>
      <c r="BT96" s="170"/>
      <c r="BU96" s="171"/>
      <c r="BV96" s="260"/>
      <c r="BW96" s="172"/>
      <c r="BX96" s="170"/>
      <c r="BY96" s="170"/>
      <c r="BZ96" s="171"/>
      <c r="CA96" s="260"/>
      <c r="CB96" s="176"/>
      <c r="CC96" s="190"/>
      <c r="CE96" s="617">
        <f t="shared" si="51"/>
        <v>0</v>
      </c>
      <c r="CF96" s="617">
        <f t="shared" si="51"/>
        <v>0</v>
      </c>
      <c r="CG96" s="194" t="e">
        <f>+CE96/CF96</f>
        <v>#DIV/0!</v>
      </c>
      <c r="CH96" s="194" t="e">
        <f t="shared" si="46"/>
        <v>#DIV/0!</v>
      </c>
      <c r="CI96" s="194">
        <f>+T96</f>
        <v>1</v>
      </c>
      <c r="CJ96" s="194" t="e">
        <f t="shared" si="48"/>
        <v>#DIV/0!</v>
      </c>
      <c r="CK96" s="608" t="s">
        <v>1508</v>
      </c>
    </row>
    <row r="97" spans="1:90" s="593" customFormat="1" ht="258" customHeight="1" x14ac:dyDescent="0.25">
      <c r="B97" s="623" t="s">
        <v>192</v>
      </c>
      <c r="C97" s="598" t="s">
        <v>766</v>
      </c>
      <c r="D97" s="595" t="s">
        <v>2080</v>
      </c>
      <c r="E97" s="710" t="s">
        <v>2519</v>
      </c>
      <c r="F97" s="597" t="s">
        <v>2494</v>
      </c>
      <c r="G97" s="595" t="s">
        <v>2520</v>
      </c>
      <c r="H97" s="595" t="s">
        <v>2521</v>
      </c>
      <c r="I97" s="595" t="s">
        <v>2522</v>
      </c>
      <c r="J97" s="596" t="s">
        <v>1497</v>
      </c>
      <c r="K97" s="595" t="s">
        <v>2523</v>
      </c>
      <c r="L97" s="595" t="s">
        <v>2524</v>
      </c>
      <c r="M97" s="595" t="s">
        <v>2525</v>
      </c>
      <c r="N97" s="594" t="s">
        <v>2526</v>
      </c>
      <c r="O97" s="595" t="s">
        <v>2527</v>
      </c>
      <c r="P97" s="596" t="s">
        <v>1191</v>
      </c>
      <c r="Q97" s="594" t="s">
        <v>142</v>
      </c>
      <c r="R97" s="171">
        <v>0.82</v>
      </c>
      <c r="S97" s="711" t="s">
        <v>1448</v>
      </c>
      <c r="T97" s="183">
        <v>0.8</v>
      </c>
      <c r="U97" s="818"/>
      <c r="V97" s="170"/>
      <c r="W97" s="171"/>
      <c r="X97" s="173" t="s">
        <v>2528</v>
      </c>
      <c r="Y97" s="172" t="s">
        <v>2529</v>
      </c>
      <c r="Z97" s="228"/>
      <c r="AA97" s="228"/>
      <c r="AC97" s="230" t="s">
        <v>2530</v>
      </c>
      <c r="AD97" s="172" t="s">
        <v>2531</v>
      </c>
      <c r="AE97" s="170">
        <v>507</v>
      </c>
      <c r="AF97" s="820">
        <v>600</v>
      </c>
      <c r="AG97" s="171">
        <f t="shared" ref="AG97:AG98" si="52">+AE97/AF97</f>
        <v>0.84499999999999997</v>
      </c>
      <c r="AH97" s="230" t="s">
        <v>2532</v>
      </c>
      <c r="AI97" s="173" t="s">
        <v>2518</v>
      </c>
      <c r="AJ97" s="170"/>
      <c r="AK97" s="170"/>
      <c r="AL97" s="171"/>
      <c r="AM97" s="220"/>
      <c r="AN97" s="819"/>
      <c r="AO97" s="174"/>
      <c r="AP97" s="170"/>
      <c r="AQ97" s="171"/>
      <c r="AR97" s="220"/>
      <c r="AS97" s="172"/>
      <c r="AT97" s="170"/>
      <c r="AU97" s="170"/>
      <c r="AV97" s="171"/>
      <c r="AW97" s="220"/>
      <c r="AX97" s="172"/>
      <c r="AY97" s="170"/>
      <c r="AZ97" s="170"/>
      <c r="BA97" s="171"/>
      <c r="BB97" s="260"/>
      <c r="BC97" s="172"/>
      <c r="BD97" s="170"/>
      <c r="BE97" s="170"/>
      <c r="BF97" s="171"/>
      <c r="BG97" s="261"/>
      <c r="BH97" s="172"/>
      <c r="BI97" s="170"/>
      <c r="BJ97" s="170"/>
      <c r="BK97" s="171"/>
      <c r="BL97" s="260"/>
      <c r="BM97" s="172"/>
      <c r="BN97" s="170"/>
      <c r="BO97" s="170"/>
      <c r="BP97" s="171"/>
      <c r="BQ97" s="260"/>
      <c r="BR97" s="172"/>
      <c r="BS97" s="170"/>
      <c r="BT97" s="170"/>
      <c r="BU97" s="171"/>
      <c r="BV97" s="260"/>
      <c r="BW97" s="172"/>
      <c r="BX97" s="170"/>
      <c r="BY97" s="170"/>
      <c r="BZ97" s="171"/>
      <c r="CA97" s="260"/>
      <c r="CB97" s="176"/>
      <c r="CC97" s="190"/>
      <c r="CE97" s="666">
        <f t="shared" si="51"/>
        <v>507</v>
      </c>
      <c r="CF97" s="666">
        <f t="shared" si="51"/>
        <v>600</v>
      </c>
      <c r="CG97" s="178">
        <f>+CE97/CF97</f>
        <v>0.84499999999999997</v>
      </c>
      <c r="CH97" s="178">
        <f t="shared" si="46"/>
        <v>0.84499999999999997</v>
      </c>
      <c r="CI97" s="178">
        <f>+T97</f>
        <v>0.8</v>
      </c>
      <c r="CJ97" s="178">
        <f t="shared" si="48"/>
        <v>1.0562499999999999</v>
      </c>
      <c r="CK97" s="601"/>
    </row>
    <row r="98" spans="1:90" s="593" customFormat="1" ht="276" x14ac:dyDescent="0.25">
      <c r="B98" s="623" t="s">
        <v>192</v>
      </c>
      <c r="C98" s="598" t="s">
        <v>766</v>
      </c>
      <c r="D98" s="595" t="s">
        <v>2052</v>
      </c>
      <c r="E98" s="710" t="s">
        <v>2533</v>
      </c>
      <c r="F98" s="597" t="s">
        <v>2494</v>
      </c>
      <c r="G98" s="595" t="s">
        <v>2534</v>
      </c>
      <c r="H98" s="595" t="s">
        <v>2535</v>
      </c>
      <c r="I98" s="595" t="s">
        <v>2536</v>
      </c>
      <c r="J98" s="596" t="s">
        <v>1497</v>
      </c>
      <c r="K98" s="595" t="s">
        <v>2537</v>
      </c>
      <c r="L98" s="595" t="s">
        <v>2538</v>
      </c>
      <c r="M98" s="595" t="s">
        <v>2539</v>
      </c>
      <c r="N98" s="594" t="s">
        <v>2526</v>
      </c>
      <c r="O98" s="595" t="s">
        <v>2540</v>
      </c>
      <c r="P98" s="596" t="s">
        <v>1166</v>
      </c>
      <c r="Q98" s="594" t="s">
        <v>142</v>
      </c>
      <c r="R98" s="171">
        <v>0.81</v>
      </c>
      <c r="S98" s="711" t="s">
        <v>1448</v>
      </c>
      <c r="T98" s="183">
        <v>1</v>
      </c>
      <c r="U98" s="818">
        <v>1031</v>
      </c>
      <c r="V98" s="170">
        <v>1000</v>
      </c>
      <c r="W98" s="171">
        <f>U98/V98</f>
        <v>1.0309999999999999</v>
      </c>
      <c r="X98" s="172" t="s">
        <v>2541</v>
      </c>
      <c r="Y98" s="193" t="s">
        <v>2542</v>
      </c>
      <c r="Z98" s="170">
        <v>1244</v>
      </c>
      <c r="AA98" s="170">
        <v>1000</v>
      </c>
      <c r="AB98" s="171">
        <f>Z98/AA98</f>
        <v>1.244</v>
      </c>
      <c r="AC98" s="225" t="s">
        <v>2543</v>
      </c>
      <c r="AD98" s="172" t="s">
        <v>2542</v>
      </c>
      <c r="AE98" s="170">
        <v>1194</v>
      </c>
      <c r="AF98" s="695">
        <v>1000</v>
      </c>
      <c r="AG98" s="171">
        <f t="shared" si="52"/>
        <v>1.194</v>
      </c>
      <c r="AH98" s="225" t="s">
        <v>2544</v>
      </c>
      <c r="AI98" s="173" t="s">
        <v>2518</v>
      </c>
      <c r="AJ98" s="170"/>
      <c r="AK98" s="170"/>
      <c r="AL98" s="171"/>
      <c r="AM98" s="225"/>
      <c r="AN98" s="172"/>
      <c r="AO98" s="170"/>
      <c r="AP98" s="170"/>
      <c r="AQ98" s="171"/>
      <c r="AR98" s="225"/>
      <c r="AS98" s="172"/>
      <c r="AT98" s="170"/>
      <c r="AU98" s="170"/>
      <c r="AV98" s="171"/>
      <c r="AW98" s="225"/>
      <c r="AX98" s="172"/>
      <c r="AY98" s="170"/>
      <c r="AZ98" s="170"/>
      <c r="BA98" s="171"/>
      <c r="BB98" s="263"/>
      <c r="BC98" s="172"/>
      <c r="BD98" s="170"/>
      <c r="BE98" s="170"/>
      <c r="BF98" s="171"/>
      <c r="BG98" s="263"/>
      <c r="BH98" s="172"/>
      <c r="BI98" s="170"/>
      <c r="BJ98" s="170"/>
      <c r="BK98" s="171"/>
      <c r="BL98" s="225"/>
      <c r="BM98" s="172"/>
      <c r="BN98" s="170"/>
      <c r="BO98" s="170"/>
      <c r="BP98" s="171"/>
      <c r="BQ98" s="230"/>
      <c r="BR98" s="176"/>
      <c r="BS98" s="174"/>
      <c r="BT98" s="170"/>
      <c r="BU98" s="171"/>
      <c r="BV98" s="260"/>
      <c r="BW98" s="172"/>
      <c r="BX98" s="170"/>
      <c r="BY98" s="170"/>
      <c r="BZ98" s="171"/>
      <c r="CA98" s="171"/>
      <c r="CB98" s="176"/>
      <c r="CC98" s="190"/>
      <c r="CE98" s="666">
        <f t="shared" si="51"/>
        <v>3469</v>
      </c>
      <c r="CF98" s="666">
        <f t="shared" si="51"/>
        <v>3000</v>
      </c>
      <c r="CG98" s="178">
        <f>+CE98/CF98</f>
        <v>1.1563333333333334</v>
      </c>
      <c r="CH98" s="178">
        <f t="shared" si="46"/>
        <v>1.1563333333333334</v>
      </c>
      <c r="CI98" s="178">
        <f>+T98</f>
        <v>1</v>
      </c>
      <c r="CJ98" s="178">
        <f t="shared" si="48"/>
        <v>1.1563333333333334</v>
      </c>
      <c r="CK98" s="601"/>
    </row>
    <row r="99" spans="1:90" s="593" customFormat="1" ht="249.75" customHeight="1" x14ac:dyDescent="0.25">
      <c r="B99" s="818" t="s">
        <v>2545</v>
      </c>
      <c r="C99" s="818" t="s">
        <v>1438</v>
      </c>
      <c r="D99" s="621" t="s">
        <v>131</v>
      </c>
      <c r="E99" s="818" t="s">
        <v>2546</v>
      </c>
      <c r="F99" s="818" t="s">
        <v>1493</v>
      </c>
      <c r="G99" s="821" t="s">
        <v>2547</v>
      </c>
      <c r="H99" s="821" t="s">
        <v>2548</v>
      </c>
      <c r="I99" s="821" t="s">
        <v>2549</v>
      </c>
      <c r="J99" s="822" t="s">
        <v>1497</v>
      </c>
      <c r="K99" s="821" t="s">
        <v>2550</v>
      </c>
      <c r="L99" s="821" t="s">
        <v>2551</v>
      </c>
      <c r="M99" s="595" t="s">
        <v>2552</v>
      </c>
      <c r="N99" s="818" t="s">
        <v>1448</v>
      </c>
      <c r="O99" s="595" t="s">
        <v>2551</v>
      </c>
      <c r="P99" s="822" t="s">
        <v>1191</v>
      </c>
      <c r="Q99" s="818" t="s">
        <v>142</v>
      </c>
      <c r="R99" s="721">
        <v>0.96</v>
      </c>
      <c r="S99" s="818" t="s">
        <v>1448</v>
      </c>
      <c r="T99" s="721">
        <v>0.98</v>
      </c>
      <c r="U99" s="170"/>
      <c r="V99" s="170"/>
      <c r="W99" s="171"/>
      <c r="X99" s="199" t="s">
        <v>2553</v>
      </c>
      <c r="Y99" s="195" t="s">
        <v>2049</v>
      </c>
      <c r="Z99" s="170"/>
      <c r="AA99" s="170"/>
      <c r="AB99" s="171"/>
      <c r="AC99" s="199" t="s">
        <v>2554</v>
      </c>
      <c r="AD99" s="195" t="s">
        <v>2049</v>
      </c>
      <c r="AE99" s="171">
        <v>0.97</v>
      </c>
      <c r="AF99" s="171">
        <v>1</v>
      </c>
      <c r="AG99" s="171">
        <f>AE99/AF99</f>
        <v>0.97</v>
      </c>
      <c r="AH99" s="172" t="s">
        <v>2555</v>
      </c>
      <c r="AI99" s="195" t="s">
        <v>2556</v>
      </c>
      <c r="AJ99" s="170"/>
      <c r="AK99" s="170"/>
      <c r="AL99" s="171"/>
      <c r="AM99" s="172"/>
      <c r="AN99" s="689"/>
      <c r="AO99" s="171"/>
      <c r="AP99" s="170"/>
      <c r="AQ99" s="171"/>
      <c r="AR99" s="172"/>
      <c r="AS99" s="689"/>
      <c r="AT99" s="219"/>
      <c r="AU99" s="219"/>
      <c r="AV99" s="171"/>
      <c r="AW99" s="220"/>
      <c r="AX99" s="689"/>
      <c r="AY99" s="219"/>
      <c r="AZ99" s="170"/>
      <c r="BA99" s="171"/>
      <c r="BB99" s="220"/>
      <c r="BC99" s="689"/>
      <c r="BD99" s="170"/>
      <c r="BE99" s="170"/>
      <c r="BF99" s="171"/>
      <c r="BG99" s="220"/>
      <c r="BH99" s="689"/>
      <c r="BI99" s="219"/>
      <c r="BJ99" s="219"/>
      <c r="BK99" s="171"/>
      <c r="BL99" s="220"/>
      <c r="BM99" s="689"/>
      <c r="BN99" s="170"/>
      <c r="BO99" s="170"/>
      <c r="BP99" s="171"/>
      <c r="BQ99" s="217"/>
      <c r="BR99" s="689"/>
      <c r="BS99" s="170"/>
      <c r="BT99" s="170"/>
      <c r="BU99" s="171"/>
      <c r="BV99" s="220"/>
      <c r="BW99" s="689"/>
      <c r="BX99" s="171"/>
      <c r="BY99" s="171"/>
      <c r="BZ99" s="171"/>
      <c r="CA99" s="232"/>
      <c r="CB99" s="689"/>
      <c r="CC99" s="723"/>
      <c r="CD99" s="584"/>
      <c r="CE99" s="178">
        <f>AE99</f>
        <v>0.97</v>
      </c>
      <c r="CF99" s="178">
        <v>1</v>
      </c>
      <c r="CG99" s="178">
        <f>CE99/CF99</f>
        <v>0.97</v>
      </c>
      <c r="CH99" s="178">
        <f t="shared" si="46"/>
        <v>0.97</v>
      </c>
      <c r="CI99" s="178">
        <v>1</v>
      </c>
      <c r="CJ99" s="178">
        <f t="shared" si="48"/>
        <v>0.97</v>
      </c>
      <c r="CK99" s="601"/>
    </row>
    <row r="100" spans="1:90" s="593" customFormat="1" ht="250.5" customHeight="1" x14ac:dyDescent="0.25">
      <c r="B100" s="818" t="s">
        <v>658</v>
      </c>
      <c r="C100" s="818" t="s">
        <v>1438</v>
      </c>
      <c r="D100" s="621" t="s">
        <v>301</v>
      </c>
      <c r="E100" s="818" t="s">
        <v>2557</v>
      </c>
      <c r="F100" s="818" t="s">
        <v>2558</v>
      </c>
      <c r="G100" s="821" t="s">
        <v>2559</v>
      </c>
      <c r="H100" s="821" t="s">
        <v>2560</v>
      </c>
      <c r="I100" s="821" t="s">
        <v>2561</v>
      </c>
      <c r="J100" s="822" t="s">
        <v>1444</v>
      </c>
      <c r="K100" s="821" t="s">
        <v>2562</v>
      </c>
      <c r="L100" s="821" t="s">
        <v>2563</v>
      </c>
      <c r="M100" s="595" t="s">
        <v>2564</v>
      </c>
      <c r="N100" s="818" t="s">
        <v>1448</v>
      </c>
      <c r="O100" s="595" t="s">
        <v>2565</v>
      </c>
      <c r="P100" s="822" t="s">
        <v>1191</v>
      </c>
      <c r="Q100" s="818" t="s">
        <v>142</v>
      </c>
      <c r="R100" s="721">
        <v>1</v>
      </c>
      <c r="S100" s="818" t="s">
        <v>1448</v>
      </c>
      <c r="T100" s="721">
        <v>1</v>
      </c>
      <c r="U100" s="231"/>
      <c r="V100" s="231"/>
      <c r="W100" s="171"/>
      <c r="X100" s="724" t="s">
        <v>2566</v>
      </c>
      <c r="Y100" s="595" t="s">
        <v>1660</v>
      </c>
      <c r="Z100" s="724"/>
      <c r="AA100" s="595"/>
      <c r="AB100" s="724"/>
      <c r="AC100" s="595" t="s">
        <v>2567</v>
      </c>
      <c r="AD100" s="724" t="s">
        <v>1660</v>
      </c>
      <c r="AE100" s="170">
        <v>17</v>
      </c>
      <c r="AF100" s="170">
        <v>17</v>
      </c>
      <c r="AG100" s="171">
        <f>+AE100/AF100</f>
        <v>1</v>
      </c>
      <c r="AH100" s="595" t="s">
        <v>2568</v>
      </c>
      <c r="AI100" s="724" t="s">
        <v>1637</v>
      </c>
      <c r="AJ100" s="170"/>
      <c r="AK100" s="170"/>
      <c r="AL100" s="171"/>
      <c r="AM100" s="176"/>
      <c r="AN100" s="238"/>
      <c r="AO100" s="170"/>
      <c r="AP100" s="170"/>
      <c r="AQ100" s="171"/>
      <c r="AR100" s="187"/>
      <c r="AS100" s="238"/>
      <c r="AT100" s="170"/>
      <c r="AU100" s="170"/>
      <c r="AV100" s="171"/>
      <c r="AW100" s="176"/>
      <c r="AX100" s="238"/>
      <c r="AY100" s="170"/>
      <c r="AZ100" s="170"/>
      <c r="BA100" s="171"/>
      <c r="BB100" s="187"/>
      <c r="BC100" s="187"/>
      <c r="BD100" s="170"/>
      <c r="BE100" s="170"/>
      <c r="BF100" s="171"/>
      <c r="BG100" s="176"/>
      <c r="BH100" s="176"/>
      <c r="BI100" s="174"/>
      <c r="BJ100" s="170"/>
      <c r="BK100" s="171"/>
      <c r="BL100" s="187"/>
      <c r="BM100" s="176"/>
      <c r="BN100" s="170"/>
      <c r="BO100" s="170"/>
      <c r="BP100" s="171"/>
      <c r="BQ100" s="176"/>
      <c r="BR100" s="176"/>
      <c r="BS100" s="174"/>
      <c r="BT100" s="170"/>
      <c r="BU100" s="171"/>
      <c r="BV100" s="176"/>
      <c r="BW100" s="176"/>
      <c r="BX100" s="170"/>
      <c r="BY100" s="170"/>
      <c r="BZ100" s="171"/>
      <c r="CA100" s="176"/>
      <c r="CB100" s="176"/>
      <c r="CC100" s="595"/>
      <c r="CE100" s="601">
        <f>+U100+Z100+AE100+AJ100+AO100+AT100+AY100+BD100+BI100+BN100+BS100+BX100</f>
        <v>17</v>
      </c>
      <c r="CF100" s="601">
        <f t="shared" ref="CF100" si="53">+V100+AA100+AF100+AK100+AP100+AU100+AZ100+BE100+BJ100+BO100+BT100+BY100</f>
        <v>17</v>
      </c>
      <c r="CG100" s="178">
        <f>+CE100/CF100</f>
        <v>1</v>
      </c>
      <c r="CH100" s="178">
        <f t="shared" si="46"/>
        <v>1</v>
      </c>
      <c r="CI100" s="178">
        <f>+T100</f>
        <v>1</v>
      </c>
      <c r="CJ100" s="178">
        <f t="shared" si="48"/>
        <v>1</v>
      </c>
      <c r="CK100" s="601"/>
    </row>
    <row r="101" spans="1:90" ht="15" customHeight="1" x14ac:dyDescent="0.25">
      <c r="A101" s="823"/>
      <c r="B101" s="740"/>
      <c r="C101" s="740"/>
      <c r="D101" s="740"/>
      <c r="E101" s="824"/>
      <c r="F101" s="824"/>
      <c r="G101" s="740"/>
      <c r="H101" s="740"/>
      <c r="I101" s="740"/>
      <c r="J101" s="740"/>
      <c r="K101" s="740"/>
      <c r="L101" s="824"/>
      <c r="M101" s="824"/>
      <c r="N101" s="824"/>
      <c r="O101" s="595"/>
      <c r="P101" s="824"/>
      <c r="Q101" s="824"/>
      <c r="R101" s="740"/>
      <c r="S101" s="824"/>
      <c r="T101" s="824"/>
      <c r="U101" s="824"/>
      <c r="V101" s="824"/>
      <c r="W101" s="825"/>
      <c r="X101" s="825"/>
      <c r="Y101" s="824"/>
      <c r="Z101" s="824"/>
      <c r="AA101" s="824"/>
      <c r="AB101" s="825"/>
      <c r="AC101" s="825"/>
      <c r="AD101" s="824"/>
      <c r="AE101" s="824"/>
      <c r="AF101" s="824"/>
      <c r="AG101" s="825"/>
      <c r="AH101" s="825"/>
      <c r="AI101" s="824"/>
      <c r="AJ101" s="824"/>
      <c r="AK101" s="824"/>
      <c r="AL101" s="825"/>
      <c r="AM101" s="825"/>
      <c r="AN101" s="824"/>
      <c r="AO101" s="824"/>
      <c r="AP101" s="824"/>
      <c r="AQ101" s="825"/>
      <c r="AR101" s="825"/>
      <c r="AS101" s="824"/>
      <c r="AT101" s="824"/>
      <c r="AU101" s="824"/>
      <c r="AV101" s="825"/>
      <c r="AW101" s="825"/>
      <c r="AX101" s="824"/>
      <c r="AY101" s="824"/>
      <c r="AZ101" s="824"/>
      <c r="BA101" s="825"/>
      <c r="BB101" s="825"/>
      <c r="BC101" s="824"/>
      <c r="BD101" s="824"/>
      <c r="BE101" s="824"/>
      <c r="BF101" s="825"/>
      <c r="BG101" s="825"/>
      <c r="BH101" s="824"/>
      <c r="BI101" s="824"/>
      <c r="BJ101" s="719"/>
      <c r="BK101" s="826"/>
      <c r="BL101" s="826"/>
      <c r="BM101" s="719"/>
      <c r="BN101" s="719"/>
      <c r="BO101" s="719"/>
      <c r="BP101" s="826"/>
      <c r="BQ101" s="826"/>
      <c r="BR101" s="719"/>
      <c r="BS101" s="719"/>
      <c r="BT101" s="719"/>
      <c r="BU101" s="826"/>
      <c r="BV101" s="826"/>
      <c r="BW101" s="719"/>
      <c r="BX101" s="719"/>
      <c r="BY101" s="719"/>
      <c r="BZ101" s="826"/>
      <c r="CA101" s="826"/>
      <c r="CB101" s="719"/>
      <c r="CC101" s="719"/>
      <c r="CD101" s="719"/>
      <c r="CE101" s="823"/>
      <c r="CF101" s="823"/>
      <c r="CG101" s="823"/>
      <c r="CH101" s="719"/>
      <c r="CI101" s="719"/>
      <c r="CJ101" s="719"/>
      <c r="CK101" s="719"/>
      <c r="CL101" s="719"/>
    </row>
    <row r="102" spans="1:90" ht="15" customHeight="1" x14ac:dyDescent="0.25">
      <c r="A102" s="823"/>
      <c r="B102" s="740"/>
      <c r="C102" s="740"/>
      <c r="D102" s="740"/>
      <c r="E102" s="740"/>
      <c r="F102" s="824"/>
      <c r="G102" s="824"/>
      <c r="H102" s="740"/>
      <c r="I102" s="740"/>
      <c r="J102" s="740"/>
      <c r="K102" s="740"/>
      <c r="L102" s="824"/>
      <c r="M102" s="824"/>
      <c r="N102" s="824"/>
      <c r="O102" s="824"/>
      <c r="P102" s="824"/>
      <c r="Q102" s="824"/>
      <c r="R102" s="824"/>
      <c r="S102" s="740"/>
      <c r="T102" s="824"/>
      <c r="U102" s="824"/>
      <c r="V102" s="824"/>
      <c r="W102" s="824"/>
      <c r="X102" s="824"/>
      <c r="Y102" s="825"/>
      <c r="Z102" s="824"/>
      <c r="AA102" s="824"/>
      <c r="AB102" s="824"/>
      <c r="AC102" s="824"/>
      <c r="AD102" s="824"/>
      <c r="AE102" s="824"/>
      <c r="AF102" s="824"/>
      <c r="AG102" s="824"/>
      <c r="AH102" s="824"/>
      <c r="AI102" s="824"/>
      <c r="AJ102" s="824"/>
      <c r="AK102" s="824"/>
      <c r="AL102" s="824"/>
      <c r="AM102" s="824"/>
      <c r="AN102" s="825"/>
      <c r="AO102" s="824"/>
      <c r="AP102" s="824"/>
      <c r="AQ102" s="824"/>
      <c r="AR102" s="824"/>
      <c r="AS102" s="824"/>
      <c r="AT102" s="824"/>
      <c r="AU102" s="824"/>
      <c r="AV102" s="824"/>
      <c r="AW102" s="824"/>
      <c r="AX102" s="824"/>
      <c r="AY102" s="824"/>
      <c r="AZ102" s="824"/>
      <c r="BA102" s="824"/>
      <c r="BB102" s="824"/>
      <c r="BC102" s="824"/>
      <c r="BD102" s="824"/>
      <c r="BE102" s="824"/>
      <c r="BF102" s="824"/>
      <c r="BG102" s="824"/>
      <c r="BH102" s="824"/>
      <c r="BI102" s="824"/>
      <c r="BJ102" s="719"/>
      <c r="BK102" s="719"/>
      <c r="BL102" s="719"/>
      <c r="BM102" s="719"/>
      <c r="BN102" s="719"/>
      <c r="BO102" s="719"/>
      <c r="BP102" s="719"/>
      <c r="BQ102" s="719"/>
      <c r="BR102" s="719"/>
      <c r="BS102" s="719"/>
      <c r="BT102" s="719"/>
      <c r="BU102" s="719"/>
      <c r="BV102" s="719"/>
      <c r="BW102" s="719"/>
      <c r="BX102" s="719"/>
      <c r="BY102" s="719"/>
      <c r="BZ102" s="719"/>
      <c r="CA102" s="719"/>
      <c r="CB102" s="719"/>
      <c r="CC102" s="719"/>
      <c r="CD102" s="719"/>
      <c r="CE102" s="576"/>
      <c r="CF102" s="827"/>
      <c r="CG102" s="827"/>
      <c r="CH102" s="719"/>
      <c r="CI102" s="719"/>
      <c r="CJ102" s="719"/>
      <c r="CK102" s="719"/>
      <c r="CL102" s="719"/>
    </row>
    <row r="103" spans="1:90" ht="15" customHeight="1" x14ac:dyDescent="0.25">
      <c r="A103" s="823"/>
      <c r="B103" s="828"/>
      <c r="C103" s="828"/>
      <c r="D103" s="828"/>
      <c r="E103" s="828"/>
      <c r="F103" s="719"/>
      <c r="G103" s="719"/>
      <c r="H103" s="740"/>
      <c r="I103" s="740"/>
      <c r="J103" s="740"/>
      <c r="K103" s="740"/>
      <c r="L103" s="824"/>
      <c r="M103" s="824"/>
      <c r="N103" s="719"/>
      <c r="O103" s="719"/>
      <c r="P103" s="719"/>
      <c r="Q103" s="719"/>
      <c r="R103" s="719"/>
      <c r="S103" s="828"/>
      <c r="T103" s="719"/>
      <c r="U103" s="719"/>
      <c r="V103" s="719"/>
      <c r="W103" s="719"/>
      <c r="X103" s="824"/>
      <c r="Y103" s="826"/>
      <c r="Z103" s="719"/>
      <c r="AA103" s="719"/>
      <c r="AB103" s="719"/>
      <c r="AC103" s="719"/>
      <c r="AD103" s="719"/>
      <c r="AE103" s="719"/>
      <c r="AF103" s="719"/>
      <c r="AG103" s="719"/>
      <c r="AH103" s="719"/>
      <c r="AI103" s="719"/>
      <c r="AJ103" s="719"/>
      <c r="AK103" s="719"/>
      <c r="AL103" s="719"/>
      <c r="AM103" s="719"/>
      <c r="AN103" s="826"/>
      <c r="AO103" s="719"/>
      <c r="AP103" s="719"/>
      <c r="AQ103" s="719"/>
      <c r="AR103" s="719"/>
      <c r="AS103" s="719"/>
      <c r="AT103" s="719"/>
      <c r="AU103" s="719"/>
      <c r="AV103" s="719"/>
      <c r="AW103" s="719"/>
      <c r="AX103" s="719"/>
      <c r="AY103" s="719"/>
      <c r="AZ103" s="719"/>
      <c r="BA103" s="719"/>
      <c r="BB103" s="719"/>
      <c r="BC103" s="719"/>
      <c r="BD103" s="719"/>
      <c r="BE103" s="719"/>
      <c r="BF103" s="719"/>
      <c r="BG103" s="719"/>
      <c r="BH103" s="719"/>
      <c r="BI103" s="719"/>
      <c r="BJ103" s="719"/>
      <c r="BK103" s="719"/>
      <c r="BL103" s="719"/>
      <c r="BM103" s="719"/>
      <c r="BN103" s="719"/>
      <c r="BO103" s="719"/>
      <c r="BP103" s="719"/>
      <c r="BQ103" s="719"/>
      <c r="BR103" s="719"/>
      <c r="BS103" s="719"/>
      <c r="BT103" s="719"/>
      <c r="BU103" s="719"/>
      <c r="BV103" s="719"/>
      <c r="BW103" s="719"/>
      <c r="BX103" s="719"/>
      <c r="BY103" s="719"/>
      <c r="BZ103" s="719"/>
      <c r="CA103" s="719"/>
      <c r="CB103" s="719"/>
      <c r="CC103" s="719"/>
      <c r="CD103" s="719"/>
      <c r="CE103" s="719"/>
      <c r="CF103" s="719"/>
      <c r="CG103" s="719"/>
      <c r="CH103" s="719"/>
      <c r="CI103" s="719"/>
      <c r="CJ103" s="719"/>
      <c r="CK103" s="719"/>
      <c r="CL103" s="719"/>
    </row>
    <row r="104" spans="1:90" ht="15" customHeight="1" x14ac:dyDescent="0.25">
      <c r="A104" s="823"/>
      <c r="B104" s="828"/>
      <c r="C104" s="828"/>
      <c r="D104" s="828"/>
      <c r="E104" s="828"/>
      <c r="F104" s="719"/>
      <c r="G104" s="719"/>
      <c r="H104" s="740"/>
      <c r="I104" s="740"/>
      <c r="J104" s="740"/>
      <c r="K104" s="740"/>
      <c r="L104" s="824"/>
      <c r="M104" s="824"/>
      <c r="N104" s="719"/>
      <c r="O104" s="719"/>
      <c r="P104" s="719"/>
      <c r="Q104" s="719"/>
      <c r="R104" s="719"/>
      <c r="S104" s="828"/>
      <c r="T104" s="719"/>
      <c r="U104" s="719"/>
      <c r="V104" s="719"/>
      <c r="W104" s="719"/>
      <c r="X104" s="824"/>
      <c r="Y104" s="826"/>
      <c r="Z104" s="719"/>
      <c r="AA104" s="719"/>
      <c r="AB104" s="719"/>
      <c r="AC104" s="719"/>
      <c r="AD104" s="719"/>
      <c r="AE104" s="719"/>
      <c r="AF104" s="719"/>
      <c r="AG104" s="719"/>
      <c r="AH104" s="719"/>
      <c r="AI104" s="719"/>
      <c r="AJ104" s="719"/>
      <c r="AK104" s="719"/>
      <c r="AL104" s="719"/>
      <c r="AM104" s="719"/>
      <c r="AN104" s="826"/>
      <c r="AO104" s="719"/>
      <c r="AP104" s="719"/>
      <c r="AQ104" s="719"/>
      <c r="AR104" s="719"/>
      <c r="AS104" s="719"/>
      <c r="AT104" s="719"/>
      <c r="AU104" s="719"/>
      <c r="AV104" s="719"/>
      <c r="AW104" s="719"/>
      <c r="AX104" s="719"/>
      <c r="AY104" s="719"/>
      <c r="AZ104" s="719"/>
      <c r="BA104" s="719"/>
      <c r="BB104" s="719"/>
      <c r="BC104" s="719"/>
      <c r="BD104" s="719"/>
      <c r="BE104" s="719"/>
      <c r="BF104" s="719"/>
      <c r="BG104" s="719"/>
      <c r="BH104" s="719"/>
      <c r="BI104" s="719"/>
      <c r="BJ104" s="719"/>
      <c r="BK104" s="719"/>
      <c r="BL104" s="719"/>
      <c r="BM104" s="719"/>
      <c r="BN104" s="719"/>
      <c r="BO104" s="719"/>
      <c r="BP104" s="719"/>
      <c r="BQ104" s="719"/>
      <c r="BR104" s="719"/>
      <c r="BS104" s="719"/>
      <c r="BT104" s="719"/>
      <c r="BU104" s="719"/>
      <c r="BV104" s="719"/>
      <c r="BW104" s="719"/>
      <c r="BX104" s="719"/>
      <c r="BY104" s="719"/>
      <c r="BZ104" s="719"/>
      <c r="CA104" s="719"/>
      <c r="CB104" s="719"/>
      <c r="CC104" s="719"/>
      <c r="CD104" s="719"/>
      <c r="CE104" s="719"/>
      <c r="CF104" s="719"/>
      <c r="CG104" s="719"/>
      <c r="CH104" s="719"/>
      <c r="CI104" s="719"/>
      <c r="CJ104" s="719"/>
      <c r="CK104" s="719"/>
      <c r="CL104" s="719"/>
    </row>
    <row r="105" spans="1:90" ht="15" customHeight="1" x14ac:dyDescent="0.25">
      <c r="A105" s="823"/>
      <c r="B105" s="828"/>
      <c r="C105" s="828"/>
      <c r="D105" s="828"/>
      <c r="E105" s="828"/>
      <c r="F105" s="719"/>
      <c r="G105" s="719"/>
      <c r="H105" s="740"/>
      <c r="I105" s="740"/>
      <c r="J105" s="740"/>
      <c r="K105" s="740"/>
      <c r="L105" s="824"/>
      <c r="M105" s="824"/>
      <c r="N105" s="719"/>
      <c r="O105" s="719"/>
      <c r="P105" s="719"/>
      <c r="Q105" s="719"/>
      <c r="R105" s="719"/>
      <c r="S105" s="828"/>
      <c r="T105" s="719"/>
      <c r="U105" s="719"/>
      <c r="V105" s="719"/>
      <c r="W105" s="719"/>
      <c r="X105" s="824"/>
      <c r="Y105" s="826"/>
      <c r="Z105" s="719"/>
      <c r="AA105" s="719"/>
      <c r="AB105" s="719"/>
      <c r="AC105" s="719"/>
      <c r="AD105" s="719"/>
      <c r="AE105" s="719"/>
      <c r="AF105" s="719"/>
      <c r="AG105" s="719"/>
      <c r="AH105" s="719"/>
      <c r="AI105" s="719"/>
      <c r="AJ105" s="719"/>
      <c r="AK105" s="719"/>
      <c r="AL105" s="719"/>
      <c r="AM105" s="719"/>
      <c r="AN105" s="826"/>
      <c r="AO105" s="719"/>
      <c r="AP105" s="719"/>
      <c r="AQ105" s="719"/>
      <c r="AR105" s="719"/>
      <c r="AS105" s="719"/>
      <c r="AT105" s="719"/>
      <c r="AU105" s="719"/>
      <c r="AV105" s="719"/>
      <c r="AW105" s="719"/>
      <c r="AX105" s="719"/>
      <c r="AY105" s="719"/>
      <c r="AZ105" s="719"/>
      <c r="BA105" s="719"/>
      <c r="BB105" s="719"/>
      <c r="BC105" s="719"/>
      <c r="BD105" s="719"/>
      <c r="BE105" s="719"/>
      <c r="BF105" s="719"/>
      <c r="BG105" s="719"/>
      <c r="BH105" s="719"/>
      <c r="BI105" s="719"/>
      <c r="BJ105" s="719"/>
      <c r="BK105" s="719"/>
      <c r="BL105" s="719"/>
      <c r="BM105" s="719"/>
      <c r="BN105" s="719"/>
      <c r="BO105" s="719"/>
      <c r="BP105" s="719"/>
      <c r="BQ105" s="719"/>
      <c r="BR105" s="719"/>
      <c r="BS105" s="719"/>
      <c r="BT105" s="719"/>
      <c r="BU105" s="719"/>
      <c r="BV105" s="719"/>
      <c r="BW105" s="719"/>
      <c r="BX105" s="719"/>
      <c r="BY105" s="719"/>
      <c r="BZ105" s="719"/>
      <c r="CA105" s="719"/>
      <c r="CB105" s="719"/>
      <c r="CC105" s="719"/>
      <c r="CD105" s="719"/>
      <c r="CE105" s="719"/>
      <c r="CF105" s="719"/>
      <c r="CG105" s="719"/>
      <c r="CH105" s="719"/>
      <c r="CI105" s="719"/>
      <c r="CJ105" s="719"/>
      <c r="CK105" s="719"/>
      <c r="CL105" s="719"/>
    </row>
    <row r="106" spans="1:90" ht="15" customHeight="1" x14ac:dyDescent="0.25">
      <c r="A106" s="823"/>
      <c r="B106" s="828"/>
      <c r="C106" s="828"/>
      <c r="D106" s="828"/>
      <c r="E106" s="828"/>
      <c r="F106" s="719"/>
      <c r="G106" s="719"/>
      <c r="H106" s="740"/>
      <c r="I106" s="740"/>
      <c r="J106" s="740"/>
      <c r="K106" s="740"/>
      <c r="L106" s="824"/>
      <c r="M106" s="824"/>
      <c r="N106" s="719"/>
      <c r="O106" s="719"/>
      <c r="P106" s="719"/>
      <c r="Q106" s="719"/>
      <c r="R106" s="719"/>
      <c r="S106" s="828"/>
      <c r="T106" s="719"/>
      <c r="U106" s="719"/>
      <c r="V106" s="719"/>
      <c r="W106" s="719"/>
      <c r="X106" s="824"/>
      <c r="Y106" s="826"/>
      <c r="Z106" s="719"/>
      <c r="AA106" s="719"/>
      <c r="AB106" s="719"/>
      <c r="AC106" s="719"/>
      <c r="AD106" s="719"/>
      <c r="AE106" s="719"/>
      <c r="AF106" s="719"/>
      <c r="AG106" s="719"/>
      <c r="AH106" s="719"/>
      <c r="AI106" s="719"/>
      <c r="AJ106" s="719"/>
      <c r="AK106" s="719"/>
      <c r="AL106" s="719"/>
      <c r="AM106" s="719"/>
      <c r="AN106" s="826"/>
      <c r="AO106" s="719"/>
      <c r="AP106" s="719"/>
      <c r="AQ106" s="719"/>
      <c r="AR106" s="719"/>
      <c r="AS106" s="719"/>
      <c r="AT106" s="719"/>
      <c r="AU106" s="719"/>
      <c r="AV106" s="719"/>
      <c r="AW106" s="719"/>
      <c r="AX106" s="719"/>
      <c r="AY106" s="719"/>
      <c r="AZ106" s="719"/>
      <c r="BA106" s="719"/>
      <c r="BB106" s="719"/>
      <c r="BC106" s="719"/>
      <c r="BD106" s="719"/>
      <c r="BE106" s="719"/>
      <c r="BF106" s="719"/>
      <c r="BG106" s="719"/>
      <c r="BH106" s="719"/>
      <c r="BI106" s="719"/>
      <c r="BJ106" s="719"/>
      <c r="BK106" s="719"/>
      <c r="BL106" s="719"/>
      <c r="BM106" s="719"/>
      <c r="BN106" s="719"/>
      <c r="BO106" s="719"/>
      <c r="BP106" s="719"/>
      <c r="BQ106" s="719"/>
      <c r="BR106" s="719"/>
      <c r="BS106" s="719"/>
      <c r="BT106" s="719"/>
      <c r="BU106" s="719"/>
      <c r="BV106" s="719"/>
      <c r="BW106" s="719"/>
      <c r="BX106" s="719"/>
      <c r="BY106" s="719"/>
      <c r="BZ106" s="719"/>
      <c r="CA106" s="719"/>
      <c r="CB106" s="719"/>
      <c r="CC106" s="719"/>
      <c r="CD106" s="719"/>
      <c r="CE106" s="719"/>
      <c r="CF106" s="719"/>
      <c r="CG106" s="719"/>
      <c r="CH106" s="719"/>
      <c r="CI106" s="719"/>
      <c r="CJ106" s="719"/>
      <c r="CK106" s="719"/>
      <c r="CL106" s="719"/>
    </row>
    <row r="107" spans="1:90" ht="15" customHeight="1" x14ac:dyDescent="0.25">
      <c r="A107" s="823"/>
      <c r="B107" s="828"/>
      <c r="C107" s="828"/>
      <c r="D107" s="828"/>
      <c r="E107" s="828"/>
      <c r="F107" s="719"/>
      <c r="G107" s="719"/>
      <c r="H107" s="740"/>
      <c r="I107" s="740"/>
      <c r="J107" s="740"/>
      <c r="K107" s="740"/>
      <c r="L107" s="824"/>
      <c r="M107" s="824"/>
      <c r="N107" s="719"/>
      <c r="O107" s="719"/>
      <c r="P107" s="719"/>
      <c r="Q107" s="719"/>
      <c r="R107" s="719"/>
      <c r="S107" s="828"/>
      <c r="T107" s="719"/>
      <c r="U107" s="719"/>
      <c r="V107" s="719"/>
      <c r="W107" s="719"/>
      <c r="X107" s="824"/>
      <c r="Y107" s="826"/>
      <c r="Z107" s="719"/>
      <c r="AA107" s="719"/>
      <c r="AB107" s="719"/>
      <c r="AC107" s="719"/>
      <c r="AD107" s="719"/>
      <c r="AE107" s="719"/>
      <c r="AF107" s="719"/>
      <c r="AG107" s="719"/>
      <c r="AH107" s="719"/>
      <c r="AI107" s="719"/>
      <c r="AJ107" s="719"/>
      <c r="AK107" s="719"/>
      <c r="AL107" s="719"/>
      <c r="AM107" s="719"/>
      <c r="AN107" s="826"/>
      <c r="AO107" s="719"/>
      <c r="AP107" s="719"/>
      <c r="AQ107" s="719"/>
      <c r="AR107" s="719"/>
      <c r="AS107" s="719"/>
      <c r="AT107" s="719"/>
      <c r="AU107" s="719"/>
      <c r="AV107" s="719"/>
      <c r="AW107" s="719"/>
      <c r="AX107" s="719"/>
      <c r="AY107" s="719"/>
      <c r="AZ107" s="719"/>
      <c r="BA107" s="719"/>
      <c r="BB107" s="719"/>
      <c r="BC107" s="719"/>
      <c r="BD107" s="719"/>
      <c r="BE107" s="719"/>
      <c r="BF107" s="719"/>
      <c r="BG107" s="719"/>
      <c r="BH107" s="719"/>
      <c r="BI107" s="719"/>
      <c r="BJ107" s="719"/>
      <c r="BK107" s="719"/>
      <c r="BL107" s="719"/>
      <c r="BM107" s="719"/>
      <c r="BN107" s="719"/>
      <c r="BO107" s="719"/>
      <c r="BP107" s="719"/>
      <c r="BQ107" s="719"/>
      <c r="BR107" s="719"/>
      <c r="BS107" s="719"/>
      <c r="BT107" s="719"/>
      <c r="BU107" s="719"/>
      <c r="BV107" s="719"/>
      <c r="BW107" s="719"/>
      <c r="BX107" s="719"/>
      <c r="BY107" s="719"/>
      <c r="BZ107" s="719"/>
      <c r="CA107" s="719"/>
      <c r="CB107" s="719"/>
      <c r="CC107" s="719"/>
      <c r="CD107" s="719"/>
      <c r="CE107" s="719"/>
      <c r="CF107" s="719"/>
      <c r="CG107" s="719"/>
      <c r="CH107" s="719"/>
      <c r="CI107" s="719"/>
      <c r="CJ107" s="719"/>
      <c r="CK107" s="719"/>
      <c r="CL107" s="719"/>
    </row>
    <row r="108" spans="1:90" ht="15" customHeight="1" x14ac:dyDescent="0.25">
      <c r="A108" s="823"/>
      <c r="B108" s="828"/>
      <c r="C108" s="828"/>
      <c r="D108" s="828"/>
      <c r="E108" s="828"/>
      <c r="F108" s="719"/>
      <c r="G108" s="719"/>
      <c r="H108" s="740"/>
      <c r="I108" s="740"/>
      <c r="J108" s="740"/>
      <c r="K108" s="740"/>
      <c r="L108" s="824"/>
      <c r="M108" s="824"/>
      <c r="N108" s="719"/>
      <c r="O108" s="719"/>
      <c r="P108" s="719"/>
      <c r="Q108" s="719"/>
      <c r="R108" s="719"/>
      <c r="S108" s="828"/>
      <c r="T108" s="719"/>
      <c r="U108" s="719"/>
      <c r="V108" s="719"/>
      <c r="W108" s="719"/>
      <c r="X108" s="824"/>
      <c r="Y108" s="826"/>
      <c r="Z108" s="719"/>
      <c r="AA108" s="719"/>
      <c r="AB108" s="719"/>
      <c r="AC108" s="719"/>
      <c r="AD108" s="719"/>
      <c r="AE108" s="719"/>
      <c r="AF108" s="719"/>
      <c r="AG108" s="719"/>
      <c r="AH108" s="719"/>
      <c r="AI108" s="719"/>
      <c r="AJ108" s="719"/>
      <c r="AK108" s="719"/>
      <c r="AL108" s="719"/>
      <c r="AM108" s="719"/>
      <c r="AN108" s="826"/>
      <c r="AO108" s="719"/>
      <c r="AP108" s="719"/>
      <c r="AQ108" s="719"/>
      <c r="AR108" s="719"/>
      <c r="AS108" s="719"/>
      <c r="AT108" s="719"/>
      <c r="AU108" s="719"/>
      <c r="AV108" s="719"/>
      <c r="AW108" s="719"/>
      <c r="AX108" s="719"/>
      <c r="AY108" s="719"/>
      <c r="AZ108" s="719"/>
      <c r="BA108" s="719"/>
      <c r="BB108" s="719"/>
      <c r="BC108" s="719"/>
      <c r="BD108" s="719"/>
      <c r="BE108" s="719"/>
      <c r="BF108" s="719"/>
      <c r="BG108" s="719"/>
      <c r="BH108" s="719"/>
      <c r="BI108" s="719"/>
      <c r="BJ108" s="719"/>
      <c r="BK108" s="719"/>
      <c r="BL108" s="719"/>
      <c r="BM108" s="719"/>
      <c r="BN108" s="719"/>
      <c r="BO108" s="719"/>
      <c r="BP108" s="719"/>
      <c r="BQ108" s="719"/>
      <c r="BR108" s="719"/>
      <c r="BS108" s="719"/>
      <c r="BT108" s="719"/>
      <c r="BU108" s="719"/>
      <c r="BV108" s="719"/>
      <c r="BW108" s="719"/>
      <c r="BX108" s="719"/>
      <c r="BY108" s="719"/>
      <c r="BZ108" s="719"/>
      <c r="CA108" s="719"/>
      <c r="CB108" s="719"/>
      <c r="CC108" s="719"/>
      <c r="CD108" s="719"/>
      <c r="CE108" s="719"/>
      <c r="CF108" s="719"/>
      <c r="CG108" s="719"/>
      <c r="CH108" s="719"/>
      <c r="CI108" s="719"/>
      <c r="CJ108" s="719"/>
      <c r="CK108" s="719"/>
      <c r="CL108" s="719"/>
    </row>
    <row r="109" spans="1:90" ht="15" customHeight="1" x14ac:dyDescent="0.25">
      <c r="A109" s="823"/>
      <c r="B109" s="828"/>
      <c r="C109" s="828"/>
      <c r="D109" s="828"/>
      <c r="E109" s="828"/>
      <c r="F109" s="719"/>
      <c r="G109" s="719"/>
      <c r="H109" s="740"/>
      <c r="I109" s="740"/>
      <c r="J109" s="740"/>
      <c r="K109" s="740"/>
      <c r="L109" s="824"/>
      <c r="M109" s="824"/>
      <c r="N109" s="719"/>
      <c r="O109" s="719"/>
      <c r="P109" s="719"/>
      <c r="Q109" s="719"/>
      <c r="R109" s="719"/>
      <c r="S109" s="828"/>
      <c r="T109" s="719"/>
      <c r="U109" s="719"/>
      <c r="V109" s="719"/>
      <c r="W109" s="719"/>
      <c r="X109" s="824"/>
      <c r="Y109" s="826"/>
      <c r="Z109" s="719"/>
      <c r="AA109" s="719"/>
      <c r="AB109" s="719"/>
      <c r="AC109" s="719"/>
      <c r="AD109" s="719"/>
      <c r="AE109" s="719"/>
      <c r="AF109" s="719"/>
      <c r="AG109" s="719"/>
      <c r="AH109" s="719"/>
      <c r="AI109" s="719"/>
      <c r="AJ109" s="719"/>
      <c r="AK109" s="719"/>
      <c r="AL109" s="719"/>
      <c r="AM109" s="719"/>
      <c r="AN109" s="826"/>
      <c r="AO109" s="719"/>
      <c r="AP109" s="719"/>
      <c r="AQ109" s="719"/>
      <c r="AR109" s="719"/>
      <c r="AS109" s="719"/>
      <c r="AT109" s="719"/>
      <c r="AU109" s="719"/>
      <c r="AV109" s="719"/>
      <c r="AW109" s="719"/>
      <c r="AX109" s="719"/>
      <c r="AY109" s="719"/>
      <c r="AZ109" s="719"/>
      <c r="BA109" s="719"/>
      <c r="BB109" s="719"/>
      <c r="BC109" s="719"/>
      <c r="BD109" s="719"/>
      <c r="BE109" s="719"/>
      <c r="BF109" s="719"/>
      <c r="BG109" s="719"/>
      <c r="BH109" s="719"/>
      <c r="BI109" s="719"/>
      <c r="BJ109" s="719"/>
      <c r="BK109" s="719"/>
      <c r="BL109" s="719"/>
      <c r="BM109" s="719"/>
      <c r="BN109" s="719"/>
      <c r="BO109" s="719"/>
      <c r="BP109" s="719"/>
      <c r="BQ109" s="719"/>
      <c r="BR109" s="719"/>
      <c r="BS109" s="719"/>
      <c r="BT109" s="719"/>
      <c r="BU109" s="719"/>
      <c r="BV109" s="719"/>
      <c r="BW109" s="719"/>
      <c r="BX109" s="719"/>
      <c r="BY109" s="719"/>
      <c r="BZ109" s="719"/>
      <c r="CA109" s="719"/>
      <c r="CB109" s="719"/>
      <c r="CC109" s="719"/>
      <c r="CD109" s="719"/>
      <c r="CE109" s="719"/>
      <c r="CF109" s="719"/>
      <c r="CG109" s="719"/>
      <c r="CH109" s="719"/>
      <c r="CI109" s="719"/>
      <c r="CJ109" s="719"/>
      <c r="CK109" s="719"/>
      <c r="CL109" s="719"/>
    </row>
    <row r="110" spans="1:90" ht="15" customHeight="1" x14ac:dyDescent="0.25">
      <c r="A110" s="823"/>
      <c r="B110" s="828"/>
      <c r="C110" s="828"/>
      <c r="D110" s="828"/>
      <c r="E110" s="828"/>
      <c r="F110" s="719"/>
      <c r="G110" s="719"/>
      <c r="H110" s="740"/>
      <c r="I110" s="740"/>
      <c r="J110" s="740"/>
      <c r="K110" s="740"/>
      <c r="L110" s="824"/>
      <c r="M110" s="824"/>
      <c r="N110" s="719"/>
      <c r="O110" s="719"/>
      <c r="P110" s="719"/>
      <c r="Q110" s="719"/>
      <c r="R110" s="719"/>
      <c r="S110" s="828"/>
      <c r="T110" s="719"/>
      <c r="U110" s="719"/>
      <c r="V110" s="719"/>
      <c r="W110" s="719"/>
      <c r="X110" s="824"/>
      <c r="Y110" s="826"/>
      <c r="Z110" s="719"/>
      <c r="AA110" s="719"/>
      <c r="AB110" s="719"/>
      <c r="AC110" s="719"/>
      <c r="AD110" s="719"/>
      <c r="AE110" s="719"/>
      <c r="AF110" s="719"/>
      <c r="AG110" s="719"/>
      <c r="AH110" s="719"/>
      <c r="AI110" s="719"/>
      <c r="AJ110" s="719"/>
      <c r="AK110" s="719"/>
      <c r="AL110" s="719"/>
      <c r="AM110" s="719"/>
      <c r="AN110" s="826"/>
      <c r="AO110" s="719"/>
      <c r="AP110" s="719"/>
      <c r="AQ110" s="719"/>
      <c r="AR110" s="719"/>
      <c r="AS110" s="719"/>
      <c r="AT110" s="719"/>
      <c r="AU110" s="719"/>
      <c r="AV110" s="719"/>
      <c r="AW110" s="719"/>
      <c r="AX110" s="719"/>
      <c r="AY110" s="719"/>
      <c r="AZ110" s="719"/>
      <c r="BA110" s="719"/>
      <c r="BB110" s="719"/>
      <c r="BC110" s="719"/>
      <c r="BD110" s="719"/>
      <c r="BE110" s="719"/>
      <c r="BF110" s="719"/>
      <c r="BG110" s="719"/>
      <c r="BH110" s="719"/>
      <c r="BI110" s="719"/>
      <c r="BJ110" s="719"/>
      <c r="BK110" s="719"/>
      <c r="BL110" s="719"/>
      <c r="BM110" s="719"/>
      <c r="BN110" s="719"/>
      <c r="BO110" s="719"/>
      <c r="BP110" s="719"/>
      <c r="BQ110" s="719"/>
      <c r="BR110" s="719"/>
      <c r="BS110" s="719"/>
      <c r="BT110" s="719"/>
      <c r="BU110" s="719"/>
      <c r="BV110" s="719"/>
      <c r="BW110" s="719"/>
      <c r="BX110" s="719"/>
      <c r="BY110" s="719"/>
      <c r="BZ110" s="719"/>
      <c r="CA110" s="719"/>
      <c r="CB110" s="719"/>
      <c r="CC110" s="719"/>
      <c r="CD110" s="719"/>
      <c r="CE110" s="719"/>
      <c r="CF110" s="719"/>
      <c r="CG110" s="719"/>
      <c r="CH110" s="719"/>
      <c r="CI110" s="719"/>
      <c r="CJ110" s="719"/>
      <c r="CK110" s="719"/>
      <c r="CL110" s="719"/>
    </row>
    <row r="111" spans="1:90" ht="15" customHeight="1" x14ac:dyDescent="0.25">
      <c r="A111" s="823"/>
      <c r="B111" s="828"/>
      <c r="C111" s="828"/>
      <c r="D111" s="828"/>
      <c r="E111" s="828"/>
      <c r="F111" s="719"/>
      <c r="G111" s="719"/>
      <c r="H111" s="740"/>
      <c r="I111" s="740"/>
      <c r="J111" s="740"/>
      <c r="K111" s="740"/>
      <c r="L111" s="824"/>
      <c r="M111" s="824"/>
      <c r="N111" s="719"/>
      <c r="O111" s="719"/>
      <c r="P111" s="719"/>
      <c r="Q111" s="719"/>
      <c r="R111" s="719"/>
      <c r="S111" s="828"/>
      <c r="T111" s="719"/>
      <c r="U111" s="719"/>
      <c r="V111" s="719"/>
      <c r="W111" s="719"/>
      <c r="X111" s="824"/>
      <c r="Y111" s="826"/>
      <c r="Z111" s="719"/>
      <c r="AA111" s="719"/>
      <c r="AB111" s="719"/>
      <c r="AC111" s="719"/>
      <c r="AD111" s="719"/>
      <c r="AE111" s="719"/>
      <c r="AF111" s="719"/>
      <c r="AG111" s="719"/>
      <c r="AH111" s="719"/>
      <c r="AI111" s="719"/>
      <c r="AJ111" s="719"/>
      <c r="AK111" s="719"/>
      <c r="AL111" s="719"/>
      <c r="AM111" s="719"/>
      <c r="AN111" s="826"/>
      <c r="AO111" s="719"/>
      <c r="AP111" s="719"/>
      <c r="AQ111" s="719"/>
      <c r="AR111" s="719"/>
      <c r="AS111" s="719"/>
      <c r="AT111" s="719"/>
      <c r="AU111" s="719"/>
      <c r="AV111" s="719"/>
      <c r="AW111" s="719"/>
      <c r="AX111" s="719"/>
      <c r="AY111" s="719"/>
      <c r="AZ111" s="719"/>
      <c r="BA111" s="719"/>
      <c r="BB111" s="719"/>
      <c r="BC111" s="719"/>
      <c r="BD111" s="719"/>
      <c r="BE111" s="719"/>
      <c r="BF111" s="719"/>
      <c r="BG111" s="719"/>
      <c r="BH111" s="719"/>
      <c r="BI111" s="719"/>
      <c r="BJ111" s="719"/>
      <c r="BK111" s="719"/>
      <c r="BL111" s="719"/>
      <c r="BM111" s="719"/>
      <c r="BN111" s="719"/>
      <c r="BO111" s="719"/>
      <c r="BP111" s="719"/>
      <c r="BQ111" s="719"/>
      <c r="BR111" s="719"/>
      <c r="BS111" s="719"/>
      <c r="BT111" s="719"/>
      <c r="BU111" s="719"/>
      <c r="BV111" s="719"/>
      <c r="BW111" s="719"/>
      <c r="BX111" s="719"/>
      <c r="BY111" s="719"/>
      <c r="BZ111" s="719"/>
      <c r="CA111" s="719"/>
      <c r="CB111" s="719"/>
      <c r="CC111" s="719"/>
      <c r="CD111" s="719"/>
      <c r="CE111" s="719"/>
      <c r="CF111" s="719"/>
      <c r="CG111" s="719"/>
      <c r="CH111" s="719"/>
      <c r="CI111" s="719"/>
      <c r="CJ111" s="719"/>
      <c r="CK111" s="719"/>
      <c r="CL111" s="719"/>
    </row>
    <row r="112" spans="1:90" ht="15" customHeight="1" x14ac:dyDescent="0.25">
      <c r="A112" s="823"/>
      <c r="B112" s="828"/>
      <c r="C112" s="828"/>
      <c r="D112" s="828"/>
      <c r="E112" s="828"/>
      <c r="F112" s="719"/>
      <c r="G112" s="719"/>
      <c r="H112" s="740"/>
      <c r="I112" s="740"/>
      <c r="J112" s="740"/>
      <c r="K112" s="740"/>
      <c r="L112" s="824"/>
      <c r="M112" s="824"/>
      <c r="N112" s="719"/>
      <c r="O112" s="719"/>
      <c r="P112" s="719"/>
      <c r="Q112" s="719"/>
      <c r="R112" s="719"/>
      <c r="S112" s="828"/>
      <c r="T112" s="719"/>
      <c r="U112" s="719"/>
      <c r="V112" s="719"/>
      <c r="W112" s="719"/>
      <c r="X112" s="824"/>
      <c r="Y112" s="826"/>
      <c r="Z112" s="719"/>
      <c r="AA112" s="719"/>
      <c r="AB112" s="719"/>
      <c r="AC112" s="719"/>
      <c r="AD112" s="719"/>
      <c r="AE112" s="719"/>
      <c r="AF112" s="719"/>
      <c r="AG112" s="719"/>
      <c r="AH112" s="719"/>
      <c r="AI112" s="719"/>
      <c r="AJ112" s="719"/>
      <c r="AK112" s="719"/>
      <c r="AL112" s="719"/>
      <c r="AM112" s="719"/>
      <c r="AN112" s="826"/>
      <c r="AO112" s="719"/>
      <c r="AP112" s="719"/>
      <c r="AQ112" s="719"/>
      <c r="AR112" s="719"/>
      <c r="AS112" s="719"/>
      <c r="AT112" s="719"/>
      <c r="AU112" s="719"/>
      <c r="AV112" s="719"/>
      <c r="AW112" s="719"/>
      <c r="AX112" s="719"/>
      <c r="AY112" s="719"/>
      <c r="AZ112" s="719"/>
      <c r="BA112" s="719"/>
      <c r="BB112" s="719"/>
      <c r="BC112" s="719"/>
      <c r="BD112" s="719"/>
      <c r="BE112" s="719"/>
      <c r="BF112" s="719"/>
      <c r="BG112" s="719"/>
      <c r="BH112" s="719"/>
      <c r="BI112" s="719"/>
      <c r="BJ112" s="719"/>
      <c r="BK112" s="719"/>
      <c r="BL112" s="719"/>
      <c r="BM112" s="719"/>
      <c r="BN112" s="719"/>
      <c r="BO112" s="719"/>
      <c r="BP112" s="719"/>
      <c r="BQ112" s="719"/>
      <c r="BR112" s="719"/>
      <c r="BS112" s="719"/>
      <c r="BT112" s="719"/>
      <c r="BU112" s="719"/>
      <c r="BV112" s="719"/>
      <c r="BW112" s="719"/>
      <c r="BX112" s="719"/>
      <c r="BY112" s="719"/>
      <c r="BZ112" s="719"/>
      <c r="CA112" s="719"/>
      <c r="CB112" s="719"/>
      <c r="CC112" s="719"/>
      <c r="CD112" s="719"/>
      <c r="CE112" s="719"/>
      <c r="CF112" s="719"/>
      <c r="CG112" s="719"/>
      <c r="CH112" s="719"/>
      <c r="CI112" s="719"/>
      <c r="CJ112" s="719"/>
      <c r="CK112" s="719"/>
      <c r="CL112" s="719"/>
    </row>
    <row r="113" spans="1:90" ht="15" customHeight="1" x14ac:dyDescent="0.25">
      <c r="A113" s="823"/>
      <c r="B113" s="828"/>
      <c r="C113" s="828"/>
      <c r="D113" s="828"/>
      <c r="E113" s="828"/>
      <c r="F113" s="719"/>
      <c r="G113" s="719"/>
      <c r="H113" s="740"/>
      <c r="I113" s="740"/>
      <c r="J113" s="740"/>
      <c r="K113" s="740"/>
      <c r="L113" s="824"/>
      <c r="M113" s="824"/>
      <c r="N113" s="719"/>
      <c r="O113" s="719"/>
      <c r="P113" s="719"/>
      <c r="Q113" s="719"/>
      <c r="R113" s="719"/>
      <c r="S113" s="828"/>
      <c r="T113" s="719"/>
      <c r="U113" s="719"/>
      <c r="V113" s="719"/>
      <c r="W113" s="719"/>
      <c r="X113" s="824"/>
      <c r="Y113" s="826"/>
      <c r="Z113" s="719"/>
      <c r="AA113" s="719"/>
      <c r="AB113" s="719"/>
      <c r="AC113" s="719"/>
      <c r="AD113" s="719"/>
      <c r="AE113" s="719"/>
      <c r="AF113" s="719"/>
      <c r="AG113" s="719"/>
      <c r="AH113" s="719"/>
      <c r="AI113" s="719"/>
      <c r="AJ113" s="719"/>
      <c r="AK113" s="719"/>
      <c r="AL113" s="719"/>
      <c r="AM113" s="719"/>
      <c r="AN113" s="826"/>
      <c r="AO113" s="719"/>
      <c r="AP113" s="719"/>
      <c r="AQ113" s="719"/>
      <c r="AR113" s="719"/>
      <c r="AS113" s="719"/>
      <c r="AT113" s="719"/>
      <c r="AU113" s="719"/>
      <c r="AV113" s="719"/>
      <c r="AW113" s="719"/>
      <c r="AX113" s="719"/>
      <c r="AY113" s="719"/>
      <c r="AZ113" s="719"/>
      <c r="BA113" s="719"/>
      <c r="BB113" s="719"/>
      <c r="BC113" s="719"/>
      <c r="BD113" s="719"/>
      <c r="BE113" s="719"/>
      <c r="BF113" s="719"/>
      <c r="BG113" s="719"/>
      <c r="BH113" s="719"/>
      <c r="BI113" s="719"/>
      <c r="BJ113" s="719"/>
      <c r="BK113" s="719"/>
      <c r="BL113" s="719"/>
      <c r="BM113" s="719"/>
      <c r="BN113" s="719"/>
      <c r="BO113" s="719"/>
      <c r="BP113" s="719"/>
      <c r="BQ113" s="719"/>
      <c r="BR113" s="719"/>
      <c r="BS113" s="719"/>
      <c r="BT113" s="719"/>
      <c r="BU113" s="719"/>
      <c r="BV113" s="719"/>
      <c r="BW113" s="719"/>
      <c r="BX113" s="719"/>
      <c r="BY113" s="719"/>
      <c r="BZ113" s="719"/>
      <c r="CA113" s="719"/>
      <c r="CB113" s="719"/>
      <c r="CC113" s="719"/>
      <c r="CD113" s="719"/>
      <c r="CE113" s="719"/>
      <c r="CF113" s="719"/>
      <c r="CG113" s="719"/>
      <c r="CH113" s="719"/>
      <c r="CI113" s="719"/>
      <c r="CJ113" s="719"/>
      <c r="CK113" s="719"/>
      <c r="CL113" s="719"/>
    </row>
    <row r="114" spans="1:90" ht="15.75" customHeight="1" x14ac:dyDescent="0.25">
      <c r="A114" s="823"/>
      <c r="B114" s="828"/>
      <c r="C114" s="828"/>
      <c r="D114" s="828"/>
      <c r="E114" s="828"/>
      <c r="F114" s="719"/>
      <c r="G114" s="719"/>
      <c r="H114" s="740"/>
      <c r="I114" s="740"/>
      <c r="J114" s="740"/>
      <c r="K114" s="740"/>
      <c r="L114" s="824"/>
      <c r="M114" s="824"/>
      <c r="N114" s="719"/>
      <c r="O114" s="719"/>
      <c r="P114" s="719"/>
      <c r="Q114" s="719"/>
      <c r="R114" s="719"/>
      <c r="S114" s="828"/>
      <c r="T114" s="719"/>
      <c r="U114" s="719"/>
      <c r="V114" s="719"/>
      <c r="W114" s="719"/>
      <c r="X114" s="824"/>
      <c r="Y114" s="826"/>
      <c r="Z114" s="719"/>
      <c r="AA114" s="719"/>
      <c r="AB114" s="719"/>
      <c r="AC114" s="719"/>
      <c r="AD114" s="719"/>
      <c r="AE114" s="719"/>
      <c r="AF114" s="719"/>
      <c r="AG114" s="719"/>
      <c r="AH114" s="719"/>
      <c r="AI114" s="719"/>
      <c r="AJ114" s="719"/>
      <c r="AK114" s="719"/>
      <c r="AL114" s="719"/>
      <c r="AM114" s="719"/>
      <c r="AN114" s="826"/>
      <c r="AO114" s="719"/>
      <c r="AP114" s="719"/>
      <c r="AQ114" s="719"/>
      <c r="AR114" s="719"/>
      <c r="AS114" s="719"/>
      <c r="AT114" s="719"/>
      <c r="AU114" s="719"/>
      <c r="AV114" s="719"/>
      <c r="AW114" s="719"/>
      <c r="AX114" s="719"/>
      <c r="AY114" s="719"/>
      <c r="AZ114" s="719"/>
      <c r="BA114" s="719"/>
      <c r="BB114" s="719"/>
      <c r="BC114" s="719"/>
      <c r="BD114" s="719"/>
      <c r="BE114" s="719"/>
      <c r="BF114" s="719"/>
      <c r="BG114" s="719"/>
      <c r="BH114" s="719"/>
      <c r="BI114" s="719"/>
      <c r="BJ114" s="719"/>
      <c r="BK114" s="719"/>
      <c r="BL114" s="719"/>
      <c r="BM114" s="719"/>
      <c r="BN114" s="719"/>
      <c r="BO114" s="719"/>
      <c r="BP114" s="719"/>
      <c r="BQ114" s="719"/>
      <c r="BR114" s="719"/>
      <c r="BS114" s="719"/>
      <c r="BT114" s="719"/>
      <c r="BU114" s="719"/>
      <c r="BV114" s="719"/>
      <c r="BW114" s="719"/>
      <c r="BX114" s="719"/>
      <c r="BY114" s="719"/>
      <c r="BZ114" s="719"/>
      <c r="CA114" s="719"/>
      <c r="CB114" s="719"/>
      <c r="CC114" s="719"/>
      <c r="CD114" s="719"/>
      <c r="CE114" s="719"/>
      <c r="CF114" s="719"/>
      <c r="CG114" s="719"/>
      <c r="CH114" s="719"/>
      <c r="CI114" s="719"/>
      <c r="CJ114" s="719"/>
      <c r="CK114" s="719"/>
      <c r="CL114" s="719"/>
    </row>
    <row r="115" spans="1:90" ht="15.75" customHeight="1" x14ac:dyDescent="0.25">
      <c r="A115" s="823"/>
      <c r="B115" s="828"/>
      <c r="C115" s="828"/>
      <c r="D115" s="828"/>
      <c r="E115" s="828"/>
      <c r="F115" s="719"/>
      <c r="G115" s="719"/>
      <c r="H115" s="740"/>
      <c r="I115" s="740"/>
      <c r="J115" s="740"/>
      <c r="K115" s="740"/>
      <c r="L115" s="824"/>
      <c r="M115" s="824"/>
      <c r="N115" s="719"/>
      <c r="O115" s="719"/>
      <c r="P115" s="719"/>
      <c r="Q115" s="719"/>
      <c r="R115" s="719"/>
      <c r="S115" s="828"/>
      <c r="T115" s="719"/>
      <c r="U115" s="719"/>
      <c r="V115" s="719"/>
      <c r="W115" s="719"/>
      <c r="X115" s="824"/>
      <c r="Y115" s="826"/>
      <c r="Z115" s="719"/>
      <c r="AA115" s="719"/>
      <c r="AB115" s="719"/>
      <c r="AC115" s="719"/>
      <c r="AD115" s="719"/>
      <c r="AE115" s="719"/>
      <c r="AF115" s="719"/>
      <c r="AG115" s="719"/>
      <c r="AH115" s="719"/>
      <c r="AI115" s="719"/>
      <c r="AJ115" s="719"/>
      <c r="AK115" s="719"/>
      <c r="AL115" s="719"/>
      <c r="AM115" s="719"/>
      <c r="AN115" s="826"/>
      <c r="AO115" s="719"/>
      <c r="AP115" s="719"/>
      <c r="AQ115" s="719"/>
      <c r="AR115" s="719"/>
      <c r="AS115" s="719"/>
      <c r="AT115" s="719"/>
      <c r="AU115" s="719"/>
      <c r="AV115" s="719"/>
      <c r="AW115" s="719"/>
      <c r="AX115" s="719"/>
      <c r="AY115" s="719"/>
      <c r="AZ115" s="719"/>
      <c r="BA115" s="719"/>
      <c r="BB115" s="719"/>
      <c r="BC115" s="719"/>
      <c r="BD115" s="719"/>
      <c r="BE115" s="719"/>
      <c r="BF115" s="719"/>
      <c r="BG115" s="719"/>
      <c r="BH115" s="719"/>
      <c r="BI115" s="719"/>
      <c r="BJ115" s="719"/>
      <c r="BK115" s="719"/>
      <c r="BL115" s="719"/>
      <c r="BM115" s="719"/>
      <c r="BN115" s="719"/>
      <c r="BO115" s="719"/>
      <c r="BP115" s="719"/>
      <c r="BQ115" s="719"/>
      <c r="BR115" s="719"/>
      <c r="BS115" s="719"/>
      <c r="BT115" s="719"/>
      <c r="BU115" s="719"/>
      <c r="BV115" s="719"/>
      <c r="BW115" s="719"/>
      <c r="BX115" s="719"/>
      <c r="BY115" s="719"/>
      <c r="BZ115" s="719"/>
      <c r="CA115" s="719"/>
      <c r="CB115" s="719"/>
      <c r="CC115" s="719"/>
      <c r="CD115" s="719"/>
      <c r="CE115" s="719"/>
      <c r="CF115" s="719"/>
      <c r="CG115" s="719"/>
      <c r="CH115" s="719"/>
      <c r="CI115" s="719"/>
      <c r="CJ115" s="719"/>
      <c r="CK115" s="719"/>
      <c r="CL115" s="719"/>
    </row>
    <row r="116" spans="1:90" ht="15.75" customHeight="1" x14ac:dyDescent="0.25">
      <c r="A116" s="823"/>
      <c r="B116" s="828"/>
      <c r="C116" s="828"/>
      <c r="D116" s="828"/>
      <c r="E116" s="828"/>
      <c r="F116" s="719"/>
      <c r="G116" s="719"/>
      <c r="H116" s="740"/>
      <c r="I116" s="740"/>
      <c r="J116" s="740"/>
      <c r="K116" s="740"/>
      <c r="L116" s="824"/>
      <c r="M116" s="824"/>
      <c r="N116" s="719"/>
      <c r="O116" s="719"/>
      <c r="P116" s="719"/>
      <c r="Q116" s="719"/>
      <c r="R116" s="719"/>
      <c r="S116" s="828"/>
      <c r="T116" s="719"/>
      <c r="U116" s="719"/>
      <c r="V116" s="719"/>
      <c r="W116" s="719"/>
      <c r="X116" s="824"/>
      <c r="Y116" s="826"/>
      <c r="Z116" s="719"/>
      <c r="AA116" s="719"/>
      <c r="AB116" s="719"/>
      <c r="AC116" s="719"/>
      <c r="AD116" s="719"/>
      <c r="AE116" s="719"/>
      <c r="AF116" s="719"/>
      <c r="AG116" s="719"/>
      <c r="AH116" s="719"/>
      <c r="AI116" s="719"/>
      <c r="AJ116" s="719"/>
      <c r="AK116" s="719"/>
      <c r="AL116" s="719"/>
      <c r="AM116" s="719"/>
      <c r="AN116" s="826"/>
      <c r="AO116" s="719"/>
      <c r="AP116" s="719"/>
      <c r="AQ116" s="719"/>
      <c r="AR116" s="719"/>
      <c r="AS116" s="719"/>
      <c r="AT116" s="719"/>
      <c r="AU116" s="719"/>
      <c r="AV116" s="719"/>
      <c r="AW116" s="719"/>
      <c r="AX116" s="719"/>
      <c r="AY116" s="719"/>
      <c r="AZ116" s="719"/>
      <c r="BA116" s="719"/>
      <c r="BB116" s="719"/>
      <c r="BC116" s="719"/>
      <c r="BD116" s="719"/>
      <c r="BE116" s="719"/>
      <c r="BF116" s="719"/>
      <c r="BG116" s="719"/>
      <c r="BH116" s="719"/>
      <c r="BI116" s="719"/>
      <c r="BJ116" s="719"/>
      <c r="BK116" s="719"/>
      <c r="BL116" s="719"/>
      <c r="BM116" s="719"/>
      <c r="BN116" s="719"/>
      <c r="BO116" s="719"/>
      <c r="BP116" s="719"/>
      <c r="BQ116" s="719"/>
      <c r="BR116" s="719"/>
      <c r="BS116" s="719"/>
      <c r="BT116" s="719"/>
      <c r="BU116" s="719"/>
      <c r="BV116" s="719"/>
      <c r="BW116" s="719"/>
      <c r="BX116" s="719"/>
      <c r="BY116" s="719"/>
      <c r="BZ116" s="719"/>
      <c r="CA116" s="719"/>
      <c r="CB116" s="719"/>
      <c r="CC116" s="719"/>
      <c r="CD116" s="719"/>
      <c r="CE116" s="719"/>
      <c r="CF116" s="719"/>
      <c r="CG116" s="719"/>
      <c r="CH116" s="719"/>
      <c r="CI116" s="719"/>
      <c r="CJ116" s="719"/>
      <c r="CK116" s="719"/>
      <c r="CL116" s="719"/>
    </row>
    <row r="117" spans="1:90" ht="15.75" customHeight="1" x14ac:dyDescent="0.25">
      <c r="A117" s="823"/>
      <c r="B117" s="828"/>
      <c r="C117" s="828"/>
      <c r="D117" s="828"/>
      <c r="E117" s="828"/>
      <c r="F117" s="719"/>
      <c r="G117" s="719"/>
      <c r="H117" s="740"/>
      <c r="I117" s="740"/>
      <c r="J117" s="740"/>
      <c r="K117" s="740"/>
      <c r="L117" s="824"/>
      <c r="M117" s="824"/>
      <c r="N117" s="719"/>
      <c r="O117" s="719"/>
      <c r="P117" s="719"/>
      <c r="Q117" s="719"/>
      <c r="R117" s="719"/>
      <c r="S117" s="828"/>
      <c r="T117" s="719"/>
      <c r="U117" s="719"/>
      <c r="V117" s="719"/>
      <c r="W117" s="719"/>
      <c r="X117" s="824"/>
      <c r="Y117" s="826"/>
      <c r="Z117" s="719"/>
      <c r="AA117" s="719"/>
      <c r="AB117" s="719"/>
      <c r="AC117" s="719"/>
      <c r="AD117" s="719"/>
      <c r="AE117" s="719"/>
      <c r="AF117" s="719"/>
      <c r="AG117" s="719"/>
      <c r="AH117" s="719"/>
      <c r="AI117" s="719"/>
      <c r="AJ117" s="719"/>
      <c r="AK117" s="719"/>
      <c r="AL117" s="719"/>
      <c r="AM117" s="719"/>
      <c r="AN117" s="826"/>
      <c r="AO117" s="719"/>
      <c r="AP117" s="719"/>
      <c r="AQ117" s="719"/>
      <c r="AR117" s="719"/>
      <c r="AS117" s="719"/>
      <c r="AT117" s="719"/>
      <c r="AU117" s="719"/>
      <c r="AV117" s="719"/>
      <c r="AW117" s="719"/>
      <c r="AX117" s="719"/>
      <c r="AY117" s="719"/>
      <c r="AZ117" s="719"/>
      <c r="BA117" s="719"/>
      <c r="BB117" s="719"/>
      <c r="BC117" s="719"/>
      <c r="BD117" s="719"/>
      <c r="BE117" s="719"/>
      <c r="BF117" s="719"/>
      <c r="BG117" s="719"/>
      <c r="BH117" s="719"/>
      <c r="BI117" s="719"/>
      <c r="BJ117" s="719"/>
      <c r="BK117" s="719"/>
      <c r="BL117" s="719"/>
      <c r="BM117" s="719"/>
      <c r="BN117" s="719"/>
      <c r="BO117" s="719"/>
      <c r="BP117" s="719"/>
      <c r="BQ117" s="719"/>
      <c r="BR117" s="719"/>
      <c r="BS117" s="719"/>
      <c r="BT117" s="719"/>
      <c r="BU117" s="719"/>
      <c r="BV117" s="719"/>
      <c r="BW117" s="719"/>
      <c r="BX117" s="719"/>
      <c r="BY117" s="719"/>
      <c r="BZ117" s="719"/>
      <c r="CA117" s="719"/>
      <c r="CB117" s="719"/>
      <c r="CC117" s="719"/>
      <c r="CD117" s="719"/>
      <c r="CE117" s="719"/>
      <c r="CF117" s="719"/>
      <c r="CG117" s="719"/>
      <c r="CH117" s="719"/>
      <c r="CI117" s="719"/>
      <c r="CJ117" s="719"/>
      <c r="CK117" s="719"/>
      <c r="CL117" s="719"/>
    </row>
    <row r="118" spans="1:90" ht="15.75" customHeight="1" x14ac:dyDescent="0.25">
      <c r="A118" s="823"/>
      <c r="B118" s="828"/>
      <c r="C118" s="828"/>
      <c r="D118" s="828"/>
      <c r="E118" s="828"/>
      <c r="F118" s="719"/>
      <c r="G118" s="719"/>
      <c r="H118" s="740"/>
      <c r="I118" s="740"/>
      <c r="J118" s="740"/>
      <c r="K118" s="740"/>
      <c r="L118" s="824"/>
      <c r="M118" s="824"/>
      <c r="N118" s="719"/>
      <c r="O118" s="719"/>
      <c r="P118" s="719"/>
      <c r="Q118" s="719"/>
      <c r="R118" s="719"/>
      <c r="S118" s="828"/>
      <c r="T118" s="719"/>
      <c r="U118" s="719"/>
      <c r="V118" s="719"/>
      <c r="W118" s="719"/>
      <c r="X118" s="824"/>
      <c r="Y118" s="826"/>
      <c r="Z118" s="719"/>
      <c r="AA118" s="719"/>
      <c r="AB118" s="719"/>
      <c r="AC118" s="719"/>
      <c r="AD118" s="719"/>
      <c r="AE118" s="719"/>
      <c r="AF118" s="719"/>
      <c r="AG118" s="719"/>
      <c r="AH118" s="719"/>
      <c r="AI118" s="719"/>
      <c r="AJ118" s="719"/>
      <c r="AK118" s="719"/>
      <c r="AL118" s="719"/>
      <c r="AM118" s="719"/>
      <c r="AN118" s="826"/>
      <c r="AO118" s="719"/>
      <c r="AP118" s="719"/>
      <c r="AQ118" s="719"/>
      <c r="AR118" s="719"/>
      <c r="AS118" s="719"/>
      <c r="AT118" s="719"/>
      <c r="AU118" s="719"/>
      <c r="AV118" s="719"/>
      <c r="AW118" s="719"/>
      <c r="AX118" s="719"/>
      <c r="AY118" s="719"/>
      <c r="AZ118" s="719"/>
      <c r="BA118" s="719"/>
      <c r="BB118" s="719"/>
      <c r="BC118" s="719"/>
      <c r="BD118" s="719"/>
      <c r="BE118" s="719"/>
      <c r="BF118" s="719"/>
      <c r="BG118" s="719"/>
      <c r="BH118" s="719"/>
      <c r="BI118" s="719"/>
      <c r="BJ118" s="719"/>
      <c r="BK118" s="719"/>
      <c r="BL118" s="719"/>
      <c r="BM118" s="719"/>
      <c r="BN118" s="719"/>
      <c r="BO118" s="719"/>
      <c r="BP118" s="719"/>
      <c r="BQ118" s="719"/>
      <c r="BR118" s="719"/>
      <c r="BS118" s="719"/>
      <c r="BT118" s="719"/>
      <c r="BU118" s="719"/>
      <c r="BV118" s="719"/>
      <c r="BW118" s="719"/>
      <c r="BX118" s="719"/>
      <c r="BY118" s="719"/>
      <c r="BZ118" s="719"/>
      <c r="CA118" s="719"/>
      <c r="CB118" s="719"/>
      <c r="CC118" s="719"/>
      <c r="CD118" s="719"/>
      <c r="CE118" s="719"/>
      <c r="CF118" s="719"/>
      <c r="CG118" s="719"/>
      <c r="CH118" s="719"/>
      <c r="CI118" s="719"/>
      <c r="CJ118" s="719"/>
      <c r="CK118" s="719"/>
      <c r="CL118" s="719"/>
    </row>
    <row r="119" spans="1:90" ht="15" customHeight="1" x14ac:dyDescent="0.25">
      <c r="A119" s="823"/>
      <c r="B119" s="828"/>
      <c r="C119" s="828"/>
      <c r="D119" s="828"/>
      <c r="E119" s="829"/>
      <c r="F119" s="719"/>
      <c r="G119" s="719"/>
      <c r="H119" s="740"/>
      <c r="I119" s="740"/>
      <c r="J119" s="740"/>
      <c r="K119" s="740"/>
      <c r="L119" s="824"/>
      <c r="M119" s="824"/>
      <c r="N119" s="719"/>
      <c r="O119" s="719"/>
      <c r="P119" s="719"/>
      <c r="Q119" s="719"/>
      <c r="R119" s="719"/>
      <c r="S119" s="828"/>
      <c r="T119" s="719"/>
      <c r="U119" s="719"/>
      <c r="V119" s="719"/>
      <c r="W119" s="719"/>
      <c r="X119" s="824"/>
      <c r="Y119" s="826"/>
      <c r="Z119" s="719"/>
      <c r="AA119" s="719"/>
      <c r="AB119" s="719"/>
      <c r="AC119" s="719"/>
      <c r="AD119" s="719"/>
      <c r="AE119" s="719"/>
      <c r="AF119" s="719"/>
      <c r="AG119" s="719"/>
      <c r="AH119" s="719"/>
      <c r="AI119" s="719"/>
      <c r="AJ119" s="719"/>
      <c r="AK119" s="719"/>
      <c r="AL119" s="719"/>
      <c r="AM119" s="719"/>
      <c r="AN119" s="826"/>
      <c r="AO119" s="719"/>
      <c r="AP119" s="719"/>
      <c r="AQ119" s="719"/>
      <c r="AR119" s="719"/>
      <c r="AS119" s="719"/>
      <c r="AT119" s="719"/>
      <c r="AU119" s="719"/>
      <c r="AV119" s="719"/>
      <c r="AW119" s="719"/>
      <c r="AX119" s="719"/>
      <c r="AY119" s="719"/>
      <c r="AZ119" s="719"/>
      <c r="BA119" s="719"/>
      <c r="BB119" s="719"/>
      <c r="BC119" s="719"/>
      <c r="BD119" s="719"/>
      <c r="BE119" s="719"/>
      <c r="BF119" s="719"/>
      <c r="BG119" s="719"/>
      <c r="BH119" s="719"/>
      <c r="BI119" s="719"/>
      <c r="BJ119" s="719"/>
      <c r="BK119" s="719"/>
      <c r="BL119" s="719"/>
      <c r="BM119" s="719"/>
      <c r="BN119" s="719"/>
      <c r="BO119" s="719"/>
      <c r="BP119" s="719"/>
      <c r="BQ119" s="719"/>
      <c r="BR119" s="719"/>
      <c r="BS119" s="719"/>
      <c r="BT119" s="719"/>
      <c r="BU119" s="719"/>
      <c r="BV119" s="719"/>
      <c r="BW119" s="719"/>
      <c r="BX119" s="719"/>
      <c r="BY119" s="719"/>
      <c r="BZ119" s="719"/>
      <c r="CA119" s="719"/>
      <c r="CB119" s="719"/>
      <c r="CC119" s="719"/>
      <c r="CD119" s="719"/>
      <c r="CE119" s="719"/>
      <c r="CF119" s="719"/>
      <c r="CG119" s="719"/>
      <c r="CH119" s="719"/>
      <c r="CI119" s="719"/>
      <c r="CJ119" s="719"/>
      <c r="CK119" s="719"/>
      <c r="CL119" s="719"/>
    </row>
    <row r="120" spans="1:90" ht="15.75" customHeight="1" x14ac:dyDescent="0.25">
      <c r="A120" s="823"/>
      <c r="B120" s="828"/>
      <c r="C120" s="828"/>
      <c r="D120" s="828"/>
      <c r="E120" s="828"/>
      <c r="F120" s="719"/>
      <c r="G120" s="719"/>
      <c r="H120" s="740"/>
      <c r="I120" s="740"/>
      <c r="J120" s="740"/>
      <c r="K120" s="740"/>
      <c r="L120" s="824"/>
      <c r="M120" s="824"/>
      <c r="N120" s="719"/>
      <c r="O120" s="719"/>
      <c r="P120" s="719"/>
      <c r="Q120" s="719"/>
      <c r="R120" s="719"/>
      <c r="S120" s="828"/>
      <c r="T120" s="719"/>
      <c r="U120" s="719"/>
      <c r="V120" s="719"/>
      <c r="W120" s="719"/>
      <c r="X120" s="824"/>
      <c r="Y120" s="826"/>
      <c r="Z120" s="719"/>
      <c r="AA120" s="719"/>
      <c r="AB120" s="719"/>
      <c r="AC120" s="719"/>
      <c r="AD120" s="719"/>
      <c r="AE120" s="719"/>
      <c r="AF120" s="719"/>
      <c r="AG120" s="719"/>
      <c r="AH120" s="719"/>
      <c r="AI120" s="719"/>
      <c r="AJ120" s="719"/>
      <c r="AK120" s="719"/>
      <c r="AL120" s="719"/>
      <c r="AM120" s="719"/>
      <c r="AN120" s="826"/>
      <c r="AO120" s="719"/>
      <c r="AP120" s="719"/>
      <c r="AQ120" s="719"/>
      <c r="AR120" s="719"/>
      <c r="AS120" s="719"/>
      <c r="AT120" s="719"/>
      <c r="AU120" s="719"/>
      <c r="AV120" s="719"/>
      <c r="AW120" s="719"/>
      <c r="AX120" s="719"/>
      <c r="AY120" s="719"/>
      <c r="AZ120" s="719"/>
      <c r="BA120" s="719"/>
      <c r="BB120" s="719"/>
      <c r="BC120" s="719"/>
      <c r="BD120" s="719"/>
      <c r="BE120" s="719"/>
      <c r="BF120" s="719"/>
      <c r="BG120" s="719"/>
      <c r="BH120" s="719"/>
      <c r="BI120" s="719"/>
      <c r="BJ120" s="719"/>
      <c r="BK120" s="719"/>
      <c r="BL120" s="719"/>
      <c r="BM120" s="719"/>
      <c r="BN120" s="719"/>
      <c r="BO120" s="719"/>
      <c r="BP120" s="719"/>
      <c r="BQ120" s="719"/>
      <c r="BR120" s="719"/>
      <c r="BS120" s="719"/>
      <c r="BT120" s="719"/>
      <c r="BU120" s="719"/>
      <c r="BV120" s="719"/>
      <c r="BW120" s="719"/>
      <c r="BX120" s="719"/>
      <c r="BY120" s="719"/>
      <c r="BZ120" s="719"/>
      <c r="CA120" s="719"/>
      <c r="CB120" s="719"/>
      <c r="CC120" s="719"/>
      <c r="CD120" s="719"/>
      <c r="CE120" s="719"/>
      <c r="CF120" s="719"/>
      <c r="CG120" s="719"/>
      <c r="CH120" s="719"/>
      <c r="CI120" s="719"/>
      <c r="CJ120" s="719"/>
      <c r="CK120" s="719"/>
      <c r="CL120" s="719"/>
    </row>
    <row r="121" spans="1:90" ht="15.75" customHeight="1" x14ac:dyDescent="0.25">
      <c r="A121" s="823"/>
      <c r="B121" s="828"/>
      <c r="C121" s="828"/>
      <c r="D121" s="828"/>
      <c r="E121" s="828"/>
      <c r="F121" s="719"/>
      <c r="G121" s="719"/>
      <c r="H121" s="740"/>
      <c r="I121" s="740"/>
      <c r="J121" s="740"/>
      <c r="K121" s="740"/>
      <c r="L121" s="824"/>
      <c r="M121" s="824"/>
      <c r="N121" s="719"/>
      <c r="O121" s="719"/>
      <c r="P121" s="719"/>
      <c r="Q121" s="719"/>
      <c r="R121" s="719"/>
      <c r="S121" s="828"/>
      <c r="T121" s="719"/>
      <c r="U121" s="719"/>
      <c r="V121" s="719"/>
      <c r="W121" s="719"/>
      <c r="X121" s="824"/>
      <c r="Y121" s="826"/>
      <c r="Z121" s="719"/>
      <c r="AA121" s="719"/>
      <c r="AB121" s="719"/>
      <c r="AC121" s="719"/>
      <c r="AD121" s="719"/>
      <c r="AE121" s="719"/>
      <c r="AF121" s="719"/>
      <c r="AG121" s="719"/>
      <c r="AH121" s="719"/>
      <c r="AI121" s="719"/>
      <c r="AJ121" s="719"/>
      <c r="AK121" s="719"/>
      <c r="AL121" s="719"/>
      <c r="AM121" s="719"/>
      <c r="AN121" s="826"/>
      <c r="AO121" s="719"/>
      <c r="AP121" s="719"/>
      <c r="AQ121" s="719"/>
      <c r="AR121" s="719"/>
      <c r="AS121" s="719"/>
      <c r="AT121" s="719"/>
      <c r="AU121" s="719"/>
      <c r="AV121" s="719"/>
      <c r="AW121" s="719"/>
      <c r="AX121" s="719"/>
      <c r="AY121" s="719"/>
      <c r="AZ121" s="719"/>
      <c r="BA121" s="719"/>
      <c r="BB121" s="719"/>
      <c r="BC121" s="719"/>
      <c r="BD121" s="719"/>
      <c r="BE121" s="719"/>
      <c r="BF121" s="719"/>
      <c r="BG121" s="719"/>
      <c r="BH121" s="719"/>
      <c r="BI121" s="719"/>
      <c r="BJ121" s="719"/>
      <c r="BK121" s="719"/>
      <c r="BL121" s="719"/>
      <c r="BM121" s="719"/>
      <c r="BN121" s="719"/>
      <c r="BO121" s="719"/>
      <c r="BP121" s="719"/>
      <c r="BQ121" s="719"/>
      <c r="BR121" s="719"/>
      <c r="BS121" s="719"/>
      <c r="BT121" s="719"/>
      <c r="BU121" s="719"/>
      <c r="BV121" s="719"/>
      <c r="BW121" s="719"/>
      <c r="BX121" s="719"/>
      <c r="BY121" s="719"/>
      <c r="BZ121" s="719"/>
      <c r="CA121" s="719"/>
      <c r="CB121" s="719"/>
      <c r="CC121" s="719"/>
      <c r="CD121" s="719"/>
      <c r="CE121" s="719"/>
      <c r="CF121" s="719"/>
      <c r="CG121" s="719"/>
      <c r="CH121" s="719"/>
      <c r="CI121" s="719"/>
      <c r="CJ121" s="719"/>
      <c r="CK121" s="719"/>
      <c r="CL121" s="719"/>
    </row>
    <row r="122" spans="1:90" ht="15.75" customHeight="1" x14ac:dyDescent="0.25">
      <c r="A122" s="823"/>
      <c r="B122" s="828"/>
      <c r="C122" s="828"/>
      <c r="D122" s="828"/>
      <c r="E122" s="828"/>
      <c r="F122" s="719"/>
      <c r="G122" s="719"/>
      <c r="H122" s="740"/>
      <c r="I122" s="740"/>
      <c r="J122" s="740"/>
      <c r="K122" s="740"/>
      <c r="L122" s="824"/>
      <c r="M122" s="824"/>
      <c r="N122" s="719"/>
      <c r="O122" s="719"/>
      <c r="P122" s="719"/>
      <c r="Q122" s="719"/>
      <c r="R122" s="719"/>
      <c r="S122" s="828"/>
      <c r="T122" s="719"/>
      <c r="U122" s="719"/>
      <c r="V122" s="719"/>
      <c r="W122" s="719"/>
      <c r="X122" s="824"/>
      <c r="Y122" s="826"/>
      <c r="Z122" s="719"/>
      <c r="AA122" s="719"/>
      <c r="AB122" s="719"/>
      <c r="AC122" s="719"/>
      <c r="AD122" s="719"/>
      <c r="AE122" s="719"/>
      <c r="AF122" s="719"/>
      <c r="AG122" s="719"/>
      <c r="AH122" s="719"/>
      <c r="AI122" s="719"/>
      <c r="AJ122" s="719"/>
      <c r="AK122" s="719"/>
      <c r="AL122" s="719"/>
      <c r="AM122" s="719"/>
      <c r="AN122" s="826"/>
      <c r="AO122" s="719"/>
      <c r="AP122" s="719"/>
      <c r="AQ122" s="719"/>
      <c r="AR122" s="719"/>
      <c r="AS122" s="719"/>
      <c r="AT122" s="719"/>
      <c r="AU122" s="719"/>
      <c r="AV122" s="719"/>
      <c r="AW122" s="719"/>
      <c r="AX122" s="719"/>
      <c r="AY122" s="719"/>
      <c r="AZ122" s="719"/>
      <c r="BA122" s="719"/>
      <c r="BB122" s="719"/>
      <c r="BC122" s="719"/>
      <c r="BD122" s="719"/>
      <c r="BE122" s="719"/>
      <c r="BF122" s="719"/>
      <c r="BG122" s="719"/>
      <c r="BH122" s="719"/>
      <c r="BI122" s="719"/>
      <c r="BJ122" s="719"/>
      <c r="BK122" s="719"/>
      <c r="BL122" s="719"/>
      <c r="BM122" s="719"/>
      <c r="BN122" s="719"/>
      <c r="BO122" s="719"/>
      <c r="BP122" s="719"/>
      <c r="BQ122" s="719"/>
      <c r="BR122" s="719"/>
      <c r="BS122" s="719"/>
      <c r="BT122" s="719"/>
      <c r="BU122" s="719"/>
      <c r="BV122" s="719"/>
      <c r="BW122" s="719"/>
      <c r="BX122" s="719"/>
      <c r="BY122" s="719"/>
      <c r="BZ122" s="719"/>
      <c r="CA122" s="719"/>
      <c r="CB122" s="719"/>
      <c r="CC122" s="719"/>
      <c r="CD122" s="719"/>
      <c r="CE122" s="719"/>
      <c r="CF122" s="719"/>
      <c r="CG122" s="719"/>
      <c r="CH122" s="719"/>
      <c r="CI122" s="719"/>
      <c r="CJ122" s="719"/>
      <c r="CK122" s="719"/>
      <c r="CL122" s="719"/>
    </row>
    <row r="123" spans="1:90" ht="15.75" customHeight="1" x14ac:dyDescent="0.25">
      <c r="A123" s="823"/>
      <c r="B123" s="828"/>
      <c r="C123" s="828"/>
      <c r="D123" s="828"/>
      <c r="E123" s="828"/>
      <c r="F123" s="719"/>
      <c r="G123" s="719"/>
      <c r="H123" s="740"/>
      <c r="I123" s="740"/>
      <c r="J123" s="740"/>
      <c r="K123" s="740"/>
      <c r="L123" s="824"/>
      <c r="M123" s="824"/>
      <c r="N123" s="719"/>
      <c r="O123" s="719"/>
      <c r="P123" s="719"/>
      <c r="Q123" s="719"/>
      <c r="R123" s="719"/>
      <c r="S123" s="828"/>
      <c r="T123" s="719"/>
      <c r="U123" s="719"/>
      <c r="V123" s="719"/>
      <c r="W123" s="719"/>
      <c r="X123" s="824"/>
      <c r="Y123" s="826"/>
      <c r="Z123" s="719"/>
      <c r="AA123" s="719"/>
      <c r="AB123" s="719"/>
      <c r="AC123" s="719"/>
      <c r="AD123" s="719"/>
      <c r="AE123" s="719"/>
      <c r="AF123" s="719"/>
      <c r="AG123" s="719"/>
      <c r="AH123" s="719"/>
      <c r="AI123" s="719"/>
      <c r="AJ123" s="719"/>
      <c r="AK123" s="719"/>
      <c r="AL123" s="719"/>
      <c r="AM123" s="719"/>
      <c r="AN123" s="826"/>
      <c r="AO123" s="719"/>
      <c r="AP123" s="719"/>
      <c r="AQ123" s="719"/>
      <c r="AR123" s="719"/>
      <c r="AS123" s="719"/>
      <c r="AT123" s="719"/>
      <c r="AU123" s="719"/>
      <c r="AV123" s="719"/>
      <c r="AW123" s="719"/>
      <c r="AX123" s="719"/>
      <c r="AY123" s="719"/>
      <c r="AZ123" s="719"/>
      <c r="BA123" s="719"/>
      <c r="BB123" s="719"/>
      <c r="BC123" s="719"/>
      <c r="BD123" s="719"/>
      <c r="BE123" s="719"/>
      <c r="BF123" s="719"/>
      <c r="BG123" s="719"/>
      <c r="BH123" s="719"/>
      <c r="BI123" s="719"/>
      <c r="BJ123" s="719"/>
      <c r="BK123" s="719"/>
      <c r="BL123" s="719"/>
      <c r="BM123" s="719"/>
      <c r="BN123" s="719"/>
      <c r="BO123" s="719"/>
      <c r="BP123" s="719"/>
      <c r="BQ123" s="719"/>
      <c r="BR123" s="719"/>
      <c r="BS123" s="719"/>
      <c r="BT123" s="719"/>
      <c r="BU123" s="719"/>
      <c r="BV123" s="719"/>
      <c r="BW123" s="719"/>
      <c r="BX123" s="719"/>
      <c r="BY123" s="719"/>
      <c r="BZ123" s="719"/>
      <c r="CA123" s="719"/>
      <c r="CB123" s="719"/>
      <c r="CC123" s="719"/>
      <c r="CD123" s="719"/>
      <c r="CE123" s="719"/>
      <c r="CF123" s="719"/>
      <c r="CG123" s="719"/>
      <c r="CH123" s="719"/>
      <c r="CI123" s="719"/>
      <c r="CJ123" s="719"/>
      <c r="CK123" s="719"/>
      <c r="CL123" s="719"/>
    </row>
    <row r="124" spans="1:90" ht="15.75" customHeight="1" x14ac:dyDescent="0.25">
      <c r="A124" s="823"/>
      <c r="B124" s="828"/>
      <c r="C124" s="828"/>
      <c r="D124" s="828"/>
      <c r="E124" s="828"/>
      <c r="F124" s="719"/>
      <c r="G124" s="719"/>
      <c r="H124" s="740"/>
      <c r="I124" s="740"/>
      <c r="J124" s="740"/>
      <c r="K124" s="740"/>
      <c r="L124" s="824"/>
      <c r="M124" s="824"/>
      <c r="N124" s="719"/>
      <c r="O124" s="719"/>
      <c r="P124" s="719"/>
      <c r="Q124" s="719"/>
      <c r="R124" s="719"/>
      <c r="S124" s="828"/>
      <c r="T124" s="719"/>
      <c r="U124" s="719"/>
      <c r="V124" s="719"/>
      <c r="W124" s="719"/>
      <c r="X124" s="824"/>
      <c r="Y124" s="826"/>
      <c r="Z124" s="719"/>
      <c r="AA124" s="719"/>
      <c r="AB124" s="719"/>
      <c r="AC124" s="719"/>
      <c r="AD124" s="719"/>
      <c r="AE124" s="719"/>
      <c r="AF124" s="719"/>
      <c r="AG124" s="719"/>
      <c r="AH124" s="719"/>
      <c r="AI124" s="719"/>
      <c r="AJ124" s="719"/>
      <c r="AK124" s="719"/>
      <c r="AL124" s="719"/>
      <c r="AM124" s="719"/>
      <c r="AN124" s="826"/>
      <c r="AO124" s="719"/>
      <c r="AP124" s="719"/>
      <c r="AQ124" s="719"/>
      <c r="AR124" s="719"/>
      <c r="AS124" s="719"/>
      <c r="AT124" s="719"/>
      <c r="AU124" s="719"/>
      <c r="AV124" s="719"/>
      <c r="AW124" s="719"/>
      <c r="AX124" s="719"/>
      <c r="AY124" s="719"/>
      <c r="AZ124" s="719"/>
      <c r="BA124" s="719"/>
      <c r="BB124" s="719"/>
      <c r="BC124" s="719"/>
      <c r="BD124" s="719"/>
      <c r="BE124" s="719"/>
      <c r="BF124" s="719"/>
      <c r="BG124" s="719"/>
      <c r="BH124" s="719"/>
      <c r="BI124" s="719"/>
      <c r="BJ124" s="719"/>
      <c r="BK124" s="719"/>
      <c r="BL124" s="719"/>
      <c r="BM124" s="719"/>
      <c r="BN124" s="719"/>
      <c r="BO124" s="719"/>
      <c r="BP124" s="719"/>
      <c r="BQ124" s="719"/>
      <c r="BR124" s="719"/>
      <c r="BS124" s="719"/>
      <c r="BT124" s="719"/>
      <c r="BU124" s="719"/>
      <c r="BV124" s="719"/>
      <c r="BW124" s="719"/>
      <c r="BX124" s="719"/>
      <c r="BY124" s="719"/>
      <c r="BZ124" s="719"/>
      <c r="CA124" s="719"/>
      <c r="CB124" s="719"/>
      <c r="CC124" s="719"/>
      <c r="CD124" s="719"/>
      <c r="CE124" s="719"/>
      <c r="CF124" s="719"/>
      <c r="CG124" s="719"/>
      <c r="CH124" s="719"/>
      <c r="CI124" s="719"/>
      <c r="CJ124" s="719"/>
      <c r="CK124" s="719"/>
      <c r="CL124" s="719"/>
    </row>
    <row r="125" spans="1:90" ht="15.75" customHeight="1" x14ac:dyDescent="0.25">
      <c r="A125" s="823"/>
      <c r="B125" s="828"/>
      <c r="C125" s="828"/>
      <c r="D125" s="828"/>
      <c r="E125" s="828"/>
      <c r="F125" s="719"/>
      <c r="G125" s="719"/>
      <c r="H125" s="740"/>
      <c r="I125" s="740"/>
      <c r="J125" s="740"/>
      <c r="K125" s="740"/>
      <c r="L125" s="824"/>
      <c r="M125" s="824"/>
      <c r="N125" s="719"/>
      <c r="O125" s="719"/>
      <c r="P125" s="719"/>
      <c r="Q125" s="719"/>
      <c r="R125" s="719"/>
      <c r="S125" s="828"/>
      <c r="T125" s="719"/>
      <c r="U125" s="719"/>
      <c r="V125" s="719"/>
      <c r="W125" s="719"/>
      <c r="X125" s="824"/>
      <c r="Y125" s="826"/>
      <c r="Z125" s="719"/>
      <c r="AA125" s="719"/>
      <c r="AB125" s="719"/>
      <c r="AC125" s="719"/>
      <c r="AD125" s="719"/>
      <c r="AE125" s="719"/>
      <c r="AF125" s="719"/>
      <c r="AG125" s="719"/>
      <c r="AH125" s="719"/>
      <c r="AI125" s="719"/>
      <c r="AJ125" s="719"/>
      <c r="AK125" s="719"/>
      <c r="AL125" s="719"/>
      <c r="AM125" s="719"/>
      <c r="AN125" s="826"/>
      <c r="AO125" s="719"/>
      <c r="AP125" s="719"/>
      <c r="AQ125" s="719"/>
      <c r="AR125" s="719"/>
      <c r="AS125" s="719"/>
      <c r="AT125" s="719"/>
      <c r="AU125" s="719"/>
      <c r="AV125" s="719"/>
      <c r="AW125" s="719"/>
      <c r="AX125" s="719"/>
      <c r="AY125" s="719"/>
      <c r="AZ125" s="719"/>
      <c r="BA125" s="719"/>
      <c r="BB125" s="719"/>
      <c r="BC125" s="719"/>
      <c r="BD125" s="719"/>
      <c r="BE125" s="719"/>
      <c r="BF125" s="719"/>
      <c r="BG125" s="719"/>
      <c r="BH125" s="719"/>
      <c r="BI125" s="719"/>
      <c r="BJ125" s="719"/>
      <c r="BK125" s="719"/>
      <c r="BL125" s="719"/>
      <c r="BM125" s="719"/>
      <c r="BN125" s="719"/>
      <c r="BO125" s="719"/>
      <c r="BP125" s="719"/>
      <c r="BQ125" s="719"/>
      <c r="BR125" s="719"/>
      <c r="BS125" s="719"/>
      <c r="BT125" s="719"/>
      <c r="BU125" s="719"/>
      <c r="BV125" s="719"/>
      <c r="BW125" s="719"/>
      <c r="BX125" s="719"/>
      <c r="BY125" s="719"/>
      <c r="BZ125" s="719"/>
      <c r="CA125" s="719"/>
      <c r="CB125" s="719"/>
      <c r="CC125" s="719"/>
      <c r="CD125" s="719"/>
      <c r="CE125" s="719"/>
      <c r="CF125" s="719"/>
      <c r="CG125" s="719"/>
      <c r="CH125" s="719"/>
      <c r="CI125" s="719"/>
      <c r="CJ125" s="719"/>
      <c r="CK125" s="719"/>
      <c r="CL125" s="719"/>
    </row>
    <row r="126" spans="1:90" ht="15.75" customHeight="1" x14ac:dyDescent="0.25">
      <c r="A126" s="823"/>
      <c r="B126" s="828"/>
      <c r="C126" s="828"/>
      <c r="D126" s="828"/>
      <c r="E126" s="828"/>
      <c r="F126" s="719"/>
      <c r="G126" s="719"/>
      <c r="H126" s="740"/>
      <c r="I126" s="740"/>
      <c r="J126" s="740"/>
      <c r="K126" s="740"/>
      <c r="L126" s="824"/>
      <c r="M126" s="824"/>
      <c r="N126" s="719"/>
      <c r="O126" s="719"/>
      <c r="P126" s="719"/>
      <c r="Q126" s="719"/>
      <c r="R126" s="719"/>
      <c r="S126" s="828"/>
      <c r="T126" s="719"/>
      <c r="U126" s="719"/>
      <c r="V126" s="719"/>
      <c r="W126" s="719"/>
      <c r="X126" s="824"/>
      <c r="Y126" s="826"/>
      <c r="Z126" s="719"/>
      <c r="AA126" s="719"/>
      <c r="AB126" s="719"/>
      <c r="AC126" s="719"/>
      <c r="AD126" s="719"/>
      <c r="AE126" s="719"/>
      <c r="AF126" s="719"/>
      <c r="AG126" s="719"/>
      <c r="AH126" s="719"/>
      <c r="AI126" s="719"/>
      <c r="AJ126" s="719"/>
      <c r="AK126" s="719"/>
      <c r="AL126" s="719"/>
      <c r="AM126" s="719"/>
      <c r="AN126" s="826"/>
      <c r="AO126" s="719"/>
      <c r="AP126" s="719"/>
      <c r="AQ126" s="719"/>
      <c r="AR126" s="719"/>
      <c r="AS126" s="719"/>
      <c r="AT126" s="719"/>
      <c r="AU126" s="719"/>
      <c r="AV126" s="719"/>
      <c r="AW126" s="719"/>
      <c r="AX126" s="719"/>
      <c r="AY126" s="719"/>
      <c r="AZ126" s="719"/>
      <c r="BA126" s="719"/>
      <c r="BB126" s="719"/>
      <c r="BC126" s="719"/>
      <c r="BD126" s="719"/>
      <c r="BE126" s="719"/>
      <c r="BF126" s="719"/>
      <c r="BG126" s="719"/>
      <c r="BH126" s="719"/>
      <c r="BI126" s="719"/>
      <c r="BJ126" s="719"/>
      <c r="BK126" s="719"/>
      <c r="BL126" s="719"/>
      <c r="BM126" s="719"/>
      <c r="BN126" s="719"/>
      <c r="BO126" s="719"/>
      <c r="BP126" s="719"/>
      <c r="BQ126" s="719"/>
      <c r="BR126" s="719"/>
      <c r="BS126" s="719"/>
      <c r="BT126" s="719"/>
      <c r="BU126" s="719"/>
      <c r="BV126" s="719"/>
      <c r="BW126" s="719"/>
      <c r="BX126" s="719"/>
      <c r="BY126" s="719"/>
      <c r="BZ126" s="719"/>
      <c r="CA126" s="719"/>
      <c r="CB126" s="719"/>
      <c r="CC126" s="719"/>
      <c r="CD126" s="719"/>
      <c r="CE126" s="719"/>
      <c r="CF126" s="719"/>
      <c r="CG126" s="719"/>
      <c r="CH126" s="719"/>
      <c r="CI126" s="719"/>
      <c r="CJ126" s="719"/>
      <c r="CK126" s="719"/>
      <c r="CL126" s="719"/>
    </row>
    <row r="127" spans="1:90" ht="15.75" customHeight="1" x14ac:dyDescent="0.25">
      <c r="A127" s="823"/>
      <c r="B127" s="828"/>
      <c r="C127" s="828"/>
      <c r="D127" s="828"/>
      <c r="E127" s="828"/>
      <c r="F127" s="719"/>
      <c r="G127" s="719"/>
      <c r="H127" s="740"/>
      <c r="I127" s="740"/>
      <c r="J127" s="740"/>
      <c r="K127" s="740"/>
      <c r="L127" s="824"/>
      <c r="M127" s="824"/>
      <c r="N127" s="719"/>
      <c r="O127" s="719"/>
      <c r="P127" s="719"/>
      <c r="Q127" s="719"/>
      <c r="R127" s="719"/>
      <c r="S127" s="828"/>
      <c r="T127" s="719"/>
      <c r="U127" s="719"/>
      <c r="V127" s="719"/>
      <c r="W127" s="719"/>
      <c r="X127" s="824"/>
      <c r="Y127" s="826"/>
      <c r="Z127" s="719"/>
      <c r="AA127" s="719"/>
      <c r="AB127" s="719"/>
      <c r="AC127" s="719"/>
      <c r="AD127" s="719"/>
      <c r="AE127" s="719"/>
      <c r="AF127" s="719"/>
      <c r="AG127" s="719"/>
      <c r="AH127" s="719"/>
      <c r="AI127" s="719"/>
      <c r="AJ127" s="719"/>
      <c r="AK127" s="719"/>
      <c r="AL127" s="719"/>
      <c r="AM127" s="719"/>
      <c r="AN127" s="826"/>
      <c r="AO127" s="719"/>
      <c r="AP127" s="719"/>
      <c r="AQ127" s="719"/>
      <c r="AR127" s="719"/>
      <c r="AS127" s="719"/>
      <c r="AT127" s="719"/>
      <c r="AU127" s="719"/>
      <c r="AV127" s="719"/>
      <c r="AW127" s="719"/>
      <c r="AX127" s="719"/>
      <c r="AY127" s="719"/>
      <c r="AZ127" s="719"/>
      <c r="BA127" s="719"/>
      <c r="BB127" s="719"/>
      <c r="BC127" s="719"/>
      <c r="BD127" s="719"/>
      <c r="BE127" s="719"/>
      <c r="BF127" s="719"/>
      <c r="BG127" s="719"/>
      <c r="BH127" s="719"/>
      <c r="BI127" s="719"/>
      <c r="BJ127" s="719"/>
      <c r="BK127" s="719"/>
      <c r="BL127" s="719"/>
      <c r="BM127" s="719"/>
      <c r="BN127" s="719"/>
      <c r="BO127" s="719"/>
      <c r="BP127" s="719"/>
      <c r="BQ127" s="719"/>
      <c r="BR127" s="719"/>
      <c r="BS127" s="719"/>
      <c r="BT127" s="719"/>
      <c r="BU127" s="719"/>
      <c r="BV127" s="719"/>
      <c r="BW127" s="719"/>
      <c r="BX127" s="719"/>
      <c r="BY127" s="719"/>
      <c r="BZ127" s="719"/>
      <c r="CA127" s="719"/>
      <c r="CB127" s="719"/>
      <c r="CC127" s="719"/>
      <c r="CD127" s="719"/>
      <c r="CE127" s="719"/>
      <c r="CF127" s="719"/>
      <c r="CG127" s="719"/>
      <c r="CH127" s="719"/>
      <c r="CI127" s="719"/>
      <c r="CJ127" s="719"/>
      <c r="CK127" s="719"/>
      <c r="CL127" s="719"/>
    </row>
    <row r="128" spans="1:90" ht="15.75" customHeight="1" x14ac:dyDescent="0.25">
      <c r="A128" s="823"/>
      <c r="B128" s="828"/>
      <c r="C128" s="828"/>
      <c r="D128" s="828"/>
      <c r="E128" s="828"/>
      <c r="F128" s="719"/>
      <c r="G128" s="719"/>
      <c r="H128" s="740"/>
      <c r="I128" s="740"/>
      <c r="J128" s="740"/>
      <c r="K128" s="740"/>
      <c r="L128" s="824"/>
      <c r="M128" s="824"/>
      <c r="N128" s="719"/>
      <c r="O128" s="719"/>
      <c r="P128" s="719"/>
      <c r="Q128" s="719"/>
      <c r="R128" s="719"/>
      <c r="S128" s="828"/>
      <c r="T128" s="719"/>
      <c r="U128" s="719"/>
      <c r="V128" s="719"/>
      <c r="W128" s="719"/>
      <c r="X128" s="824"/>
      <c r="Y128" s="826"/>
      <c r="Z128" s="719"/>
      <c r="AA128" s="719"/>
      <c r="AB128" s="719"/>
      <c r="AC128" s="719"/>
      <c r="AD128" s="719"/>
      <c r="AE128" s="719"/>
      <c r="AF128" s="719"/>
      <c r="AG128" s="719"/>
      <c r="AH128" s="719"/>
      <c r="AI128" s="719"/>
      <c r="AJ128" s="719"/>
      <c r="AK128" s="719"/>
      <c r="AL128" s="719"/>
      <c r="AM128" s="719"/>
      <c r="AN128" s="826"/>
      <c r="AO128" s="719"/>
      <c r="AP128" s="719"/>
      <c r="AQ128" s="719"/>
      <c r="AR128" s="719"/>
      <c r="AS128" s="719"/>
      <c r="AT128" s="719"/>
      <c r="AU128" s="719"/>
      <c r="AV128" s="719"/>
      <c r="AW128" s="719"/>
      <c r="AX128" s="719"/>
      <c r="AY128" s="719"/>
      <c r="AZ128" s="719"/>
      <c r="BA128" s="719"/>
      <c r="BB128" s="719"/>
      <c r="BC128" s="719"/>
      <c r="BD128" s="719"/>
      <c r="BE128" s="719"/>
      <c r="BF128" s="719"/>
      <c r="BG128" s="719"/>
      <c r="BH128" s="719"/>
      <c r="BI128" s="719"/>
      <c r="BJ128" s="719"/>
      <c r="BK128" s="719"/>
      <c r="BL128" s="719"/>
      <c r="BM128" s="719"/>
      <c r="BN128" s="719"/>
      <c r="BO128" s="719"/>
      <c r="BP128" s="719"/>
      <c r="BQ128" s="719"/>
      <c r="BR128" s="719"/>
      <c r="BS128" s="719"/>
      <c r="BT128" s="719"/>
      <c r="BU128" s="719"/>
      <c r="BV128" s="719"/>
      <c r="BW128" s="719"/>
      <c r="BX128" s="719"/>
      <c r="BY128" s="719"/>
      <c r="BZ128" s="719"/>
      <c r="CA128" s="719"/>
      <c r="CB128" s="719"/>
      <c r="CC128" s="719"/>
      <c r="CD128" s="719"/>
      <c r="CE128" s="719"/>
      <c r="CF128" s="719"/>
      <c r="CG128" s="719"/>
      <c r="CH128" s="719"/>
      <c r="CI128" s="719"/>
      <c r="CJ128" s="719"/>
      <c r="CK128" s="719"/>
      <c r="CL128" s="719"/>
    </row>
    <row r="129" spans="1:90" ht="15.75" customHeight="1" x14ac:dyDescent="0.25">
      <c r="A129" s="823"/>
      <c r="B129" s="828"/>
      <c r="C129" s="828"/>
      <c r="D129" s="828"/>
      <c r="E129" s="828"/>
      <c r="F129" s="719"/>
      <c r="G129" s="719"/>
      <c r="H129" s="740"/>
      <c r="I129" s="740"/>
      <c r="J129" s="740"/>
      <c r="K129" s="740"/>
      <c r="L129" s="824"/>
      <c r="M129" s="824"/>
      <c r="N129" s="719"/>
      <c r="O129" s="719"/>
      <c r="P129" s="719"/>
      <c r="Q129" s="719"/>
      <c r="R129" s="719"/>
      <c r="S129" s="828"/>
      <c r="T129" s="719"/>
      <c r="U129" s="719"/>
      <c r="V129" s="719"/>
      <c r="W129" s="719"/>
      <c r="X129" s="824"/>
      <c r="Y129" s="826"/>
      <c r="Z129" s="719"/>
      <c r="AA129" s="719"/>
      <c r="AB129" s="719"/>
      <c r="AC129" s="719"/>
      <c r="AD129" s="719"/>
      <c r="AE129" s="719"/>
      <c r="AF129" s="719"/>
      <c r="AG129" s="719"/>
      <c r="AH129" s="719"/>
      <c r="AI129" s="719"/>
      <c r="AJ129" s="719"/>
      <c r="AK129" s="719"/>
      <c r="AL129" s="719"/>
      <c r="AM129" s="719"/>
      <c r="AN129" s="826"/>
      <c r="AO129" s="719"/>
      <c r="AP129" s="719"/>
      <c r="AQ129" s="719"/>
      <c r="AR129" s="719"/>
      <c r="AS129" s="719"/>
      <c r="AT129" s="719"/>
      <c r="AU129" s="719"/>
      <c r="AV129" s="719"/>
      <c r="AW129" s="719"/>
      <c r="AX129" s="719"/>
      <c r="AY129" s="719"/>
      <c r="AZ129" s="719"/>
      <c r="BA129" s="719"/>
      <c r="BB129" s="719"/>
      <c r="BC129" s="719"/>
      <c r="BD129" s="719"/>
      <c r="BE129" s="719"/>
      <c r="BF129" s="719"/>
      <c r="BG129" s="719"/>
      <c r="BH129" s="719"/>
      <c r="BI129" s="719"/>
      <c r="BJ129" s="719"/>
      <c r="BK129" s="719"/>
      <c r="BL129" s="719"/>
      <c r="BM129" s="719"/>
      <c r="BN129" s="719"/>
      <c r="BO129" s="719"/>
      <c r="BP129" s="719"/>
      <c r="BQ129" s="719"/>
      <c r="BR129" s="719"/>
      <c r="BS129" s="719"/>
      <c r="BT129" s="719"/>
      <c r="BU129" s="719"/>
      <c r="BV129" s="719"/>
      <c r="BW129" s="719"/>
      <c r="BX129" s="719"/>
      <c r="BY129" s="719"/>
      <c r="BZ129" s="719"/>
      <c r="CA129" s="719"/>
      <c r="CB129" s="719"/>
      <c r="CC129" s="719"/>
      <c r="CD129" s="719"/>
      <c r="CE129" s="719"/>
      <c r="CF129" s="719"/>
      <c r="CG129" s="719"/>
      <c r="CH129" s="719"/>
      <c r="CI129" s="719"/>
      <c r="CJ129" s="719"/>
      <c r="CK129" s="719"/>
      <c r="CL129" s="719"/>
    </row>
    <row r="130" spans="1:90" ht="15.75" customHeight="1" x14ac:dyDescent="0.25">
      <c r="A130" s="823"/>
      <c r="B130" s="828"/>
      <c r="C130" s="828"/>
      <c r="D130" s="828"/>
      <c r="E130" s="828"/>
      <c r="F130" s="719"/>
      <c r="G130" s="719"/>
      <c r="H130" s="740"/>
      <c r="I130" s="740"/>
      <c r="J130" s="740"/>
      <c r="K130" s="740"/>
      <c r="L130" s="824"/>
      <c r="M130" s="824"/>
      <c r="N130" s="719"/>
      <c r="O130" s="719"/>
      <c r="P130" s="719"/>
      <c r="Q130" s="719"/>
      <c r="R130" s="719"/>
      <c r="S130" s="828"/>
      <c r="T130" s="719"/>
      <c r="U130" s="719"/>
      <c r="V130" s="719"/>
      <c r="W130" s="719"/>
      <c r="X130" s="824"/>
      <c r="Y130" s="826"/>
      <c r="Z130" s="719"/>
      <c r="AA130" s="719"/>
      <c r="AB130" s="719"/>
      <c r="AC130" s="719"/>
      <c r="AD130" s="719"/>
      <c r="AE130" s="719"/>
      <c r="AF130" s="719"/>
      <c r="AG130" s="719"/>
      <c r="AH130" s="719"/>
      <c r="AI130" s="719"/>
      <c r="AJ130" s="719"/>
      <c r="AK130" s="719"/>
      <c r="AL130" s="719"/>
      <c r="AM130" s="719"/>
      <c r="AN130" s="826"/>
      <c r="AO130" s="719"/>
      <c r="AP130" s="719"/>
      <c r="AQ130" s="719"/>
      <c r="AR130" s="719"/>
      <c r="AS130" s="719"/>
      <c r="AT130" s="719"/>
      <c r="AU130" s="719"/>
      <c r="AV130" s="719"/>
      <c r="AW130" s="719"/>
      <c r="AX130" s="719"/>
      <c r="AY130" s="719"/>
      <c r="AZ130" s="719"/>
      <c r="BA130" s="719"/>
      <c r="BB130" s="719"/>
      <c r="BC130" s="719"/>
      <c r="BD130" s="719"/>
      <c r="BE130" s="719"/>
      <c r="BF130" s="719"/>
      <c r="BG130" s="719"/>
      <c r="BH130" s="719"/>
      <c r="BI130" s="719"/>
      <c r="BJ130" s="719"/>
      <c r="BK130" s="719"/>
      <c r="BL130" s="719"/>
      <c r="BM130" s="719"/>
      <c r="BN130" s="719"/>
      <c r="BO130" s="719"/>
      <c r="BP130" s="719"/>
      <c r="BQ130" s="719"/>
      <c r="BR130" s="719"/>
      <c r="BS130" s="719"/>
      <c r="BT130" s="719"/>
      <c r="BU130" s="719"/>
      <c r="BV130" s="719"/>
      <c r="BW130" s="719"/>
      <c r="BX130" s="719"/>
      <c r="BY130" s="719"/>
      <c r="BZ130" s="719"/>
      <c r="CA130" s="719"/>
      <c r="CB130" s="719"/>
      <c r="CC130" s="719"/>
      <c r="CD130" s="719"/>
      <c r="CE130" s="719"/>
      <c r="CF130" s="719"/>
      <c r="CG130" s="719"/>
      <c r="CH130" s="719"/>
      <c r="CI130" s="719"/>
      <c r="CJ130" s="719"/>
      <c r="CK130" s="719"/>
      <c r="CL130" s="719"/>
    </row>
    <row r="131" spans="1:90" ht="15.75" customHeight="1" x14ac:dyDescent="0.25">
      <c r="A131" s="823"/>
      <c r="B131" s="828"/>
      <c r="C131" s="828"/>
      <c r="D131" s="828"/>
      <c r="E131" s="828"/>
      <c r="F131" s="719"/>
      <c r="G131" s="719"/>
      <c r="H131" s="740"/>
      <c r="I131" s="740"/>
      <c r="J131" s="740"/>
      <c r="K131" s="740"/>
      <c r="L131" s="824"/>
      <c r="M131" s="824"/>
      <c r="N131" s="719"/>
      <c r="O131" s="719"/>
      <c r="P131" s="719"/>
      <c r="Q131" s="719"/>
      <c r="R131" s="719"/>
      <c r="S131" s="828"/>
      <c r="T131" s="719"/>
      <c r="U131" s="719"/>
      <c r="V131" s="719"/>
      <c r="W131" s="719"/>
      <c r="X131" s="824"/>
      <c r="Y131" s="826"/>
      <c r="Z131" s="719"/>
      <c r="AA131" s="719"/>
      <c r="AB131" s="719"/>
      <c r="AC131" s="719"/>
      <c r="AD131" s="719"/>
      <c r="AE131" s="719"/>
      <c r="AF131" s="719"/>
      <c r="AG131" s="719"/>
      <c r="AH131" s="719"/>
      <c r="AI131" s="719"/>
      <c r="AJ131" s="719"/>
      <c r="AK131" s="719"/>
      <c r="AL131" s="719"/>
      <c r="AM131" s="719"/>
      <c r="AN131" s="826"/>
      <c r="AO131" s="719"/>
      <c r="AP131" s="719"/>
      <c r="AQ131" s="719"/>
      <c r="AR131" s="719"/>
      <c r="AS131" s="719"/>
      <c r="AT131" s="719"/>
      <c r="AU131" s="719"/>
      <c r="AV131" s="719"/>
      <c r="AW131" s="719"/>
      <c r="AX131" s="719"/>
      <c r="AY131" s="719"/>
      <c r="AZ131" s="719"/>
      <c r="BA131" s="719"/>
      <c r="BB131" s="719"/>
      <c r="BC131" s="719"/>
      <c r="BD131" s="719"/>
      <c r="BE131" s="719"/>
      <c r="BF131" s="719"/>
      <c r="BG131" s="719"/>
      <c r="BH131" s="719"/>
      <c r="BI131" s="719"/>
      <c r="BJ131" s="719"/>
      <c r="BK131" s="719"/>
      <c r="BL131" s="719"/>
      <c r="BM131" s="719"/>
      <c r="BN131" s="719"/>
      <c r="BO131" s="719"/>
      <c r="BP131" s="719"/>
      <c r="BQ131" s="719"/>
      <c r="BR131" s="719"/>
      <c r="BS131" s="719"/>
      <c r="BT131" s="719"/>
      <c r="BU131" s="719"/>
      <c r="BV131" s="719"/>
      <c r="BW131" s="719"/>
      <c r="BX131" s="719"/>
      <c r="BY131" s="719"/>
      <c r="BZ131" s="719"/>
      <c r="CA131" s="719"/>
      <c r="CB131" s="719"/>
      <c r="CC131" s="719"/>
      <c r="CD131" s="719"/>
      <c r="CE131" s="719"/>
      <c r="CF131" s="719"/>
      <c r="CG131" s="719"/>
      <c r="CH131" s="719"/>
      <c r="CI131" s="719"/>
      <c r="CJ131" s="719"/>
      <c r="CK131" s="719"/>
      <c r="CL131" s="719"/>
    </row>
    <row r="132" spans="1:90" ht="15.75" customHeight="1" x14ac:dyDescent="0.25">
      <c r="A132" s="823"/>
      <c r="B132" s="828"/>
      <c r="C132" s="828"/>
      <c r="D132" s="828"/>
      <c r="E132" s="828"/>
      <c r="F132" s="719"/>
      <c r="G132" s="719"/>
      <c r="H132" s="740"/>
      <c r="I132" s="740"/>
      <c r="J132" s="740"/>
      <c r="K132" s="740"/>
      <c r="L132" s="824"/>
      <c r="M132" s="824"/>
      <c r="N132" s="719"/>
      <c r="O132" s="719"/>
      <c r="P132" s="719"/>
      <c r="Q132" s="719"/>
      <c r="R132" s="719"/>
      <c r="S132" s="828"/>
      <c r="T132" s="719"/>
      <c r="U132" s="719"/>
      <c r="V132" s="719"/>
      <c r="W132" s="719"/>
      <c r="X132" s="824"/>
      <c r="Y132" s="826"/>
      <c r="Z132" s="719"/>
      <c r="AA132" s="719"/>
      <c r="AB132" s="719"/>
      <c r="AC132" s="719"/>
      <c r="AD132" s="719"/>
      <c r="AE132" s="719"/>
      <c r="AF132" s="719"/>
      <c r="AG132" s="719"/>
      <c r="AH132" s="719"/>
      <c r="AI132" s="719"/>
      <c r="AJ132" s="719"/>
      <c r="AK132" s="719"/>
      <c r="AL132" s="719"/>
      <c r="AM132" s="719"/>
      <c r="AN132" s="826"/>
      <c r="AO132" s="719"/>
      <c r="AP132" s="719"/>
      <c r="AQ132" s="719"/>
      <c r="AR132" s="719"/>
      <c r="AS132" s="719"/>
      <c r="AT132" s="719"/>
      <c r="AU132" s="719"/>
      <c r="AV132" s="719"/>
      <c r="AW132" s="719"/>
      <c r="AX132" s="719"/>
      <c r="AY132" s="719"/>
      <c r="AZ132" s="719"/>
      <c r="BA132" s="719"/>
      <c r="BB132" s="719"/>
      <c r="BC132" s="719"/>
      <c r="BD132" s="719"/>
      <c r="BE132" s="719"/>
      <c r="BF132" s="719"/>
      <c r="BG132" s="719"/>
      <c r="BH132" s="719"/>
      <c r="BI132" s="719"/>
      <c r="BJ132" s="719"/>
      <c r="BK132" s="719"/>
      <c r="BL132" s="719"/>
      <c r="BM132" s="719"/>
      <c r="BN132" s="719"/>
      <c r="BO132" s="719"/>
      <c r="BP132" s="719"/>
      <c r="BQ132" s="719"/>
      <c r="BR132" s="719"/>
      <c r="BS132" s="719"/>
      <c r="BT132" s="719"/>
      <c r="BU132" s="719"/>
      <c r="BV132" s="719"/>
      <c r="BW132" s="719"/>
      <c r="BX132" s="719"/>
      <c r="BY132" s="719"/>
      <c r="BZ132" s="719"/>
      <c r="CA132" s="719"/>
      <c r="CB132" s="719"/>
      <c r="CC132" s="719"/>
      <c r="CD132" s="719"/>
      <c r="CE132" s="719"/>
      <c r="CF132" s="719"/>
      <c r="CG132" s="719"/>
      <c r="CH132" s="719"/>
      <c r="CI132" s="719"/>
      <c r="CJ132" s="719"/>
      <c r="CK132" s="719"/>
      <c r="CL132" s="719"/>
    </row>
    <row r="133" spans="1:90" ht="15.75" customHeight="1" x14ac:dyDescent="0.25">
      <c r="A133" s="823"/>
      <c r="B133" s="828"/>
      <c r="C133" s="828"/>
      <c r="D133" s="828"/>
      <c r="E133" s="828"/>
      <c r="F133" s="719"/>
      <c r="G133" s="719"/>
      <c r="H133" s="740"/>
      <c r="I133" s="740"/>
      <c r="J133" s="740"/>
      <c r="K133" s="740"/>
      <c r="L133" s="824"/>
      <c r="M133" s="824"/>
      <c r="N133" s="719"/>
      <c r="O133" s="719"/>
      <c r="P133" s="719"/>
      <c r="Q133" s="719"/>
      <c r="R133" s="719"/>
      <c r="S133" s="828"/>
      <c r="T133" s="719"/>
      <c r="U133" s="719"/>
      <c r="V133" s="719"/>
      <c r="W133" s="719"/>
      <c r="X133" s="824"/>
      <c r="Y133" s="826"/>
      <c r="Z133" s="719"/>
      <c r="AA133" s="719"/>
      <c r="AB133" s="719"/>
      <c r="AC133" s="719"/>
      <c r="AD133" s="719"/>
      <c r="AE133" s="719"/>
      <c r="AF133" s="719"/>
      <c r="AG133" s="719"/>
      <c r="AH133" s="719"/>
      <c r="AI133" s="719"/>
      <c r="AJ133" s="719"/>
      <c r="AK133" s="719"/>
      <c r="AL133" s="719"/>
      <c r="AM133" s="719"/>
      <c r="AN133" s="826"/>
      <c r="AO133" s="719"/>
      <c r="AP133" s="719"/>
      <c r="AQ133" s="719"/>
      <c r="AR133" s="719"/>
      <c r="AS133" s="719"/>
      <c r="AT133" s="719"/>
      <c r="AU133" s="719"/>
      <c r="AV133" s="719"/>
      <c r="AW133" s="719"/>
      <c r="AX133" s="719"/>
      <c r="AY133" s="719"/>
      <c r="AZ133" s="719"/>
      <c r="BA133" s="719"/>
      <c r="BB133" s="719"/>
      <c r="BC133" s="719"/>
      <c r="BD133" s="719"/>
      <c r="BE133" s="719"/>
      <c r="BF133" s="719"/>
      <c r="BG133" s="719"/>
      <c r="BH133" s="719"/>
      <c r="BI133" s="719"/>
      <c r="BJ133" s="719"/>
      <c r="BK133" s="719"/>
      <c r="BL133" s="719"/>
      <c r="BM133" s="719"/>
      <c r="BN133" s="719"/>
      <c r="BO133" s="719"/>
      <c r="BP133" s="719"/>
      <c r="BQ133" s="719"/>
      <c r="BR133" s="719"/>
      <c r="BS133" s="719"/>
      <c r="BT133" s="719"/>
      <c r="BU133" s="719"/>
      <c r="BV133" s="719"/>
      <c r="BW133" s="719"/>
      <c r="BX133" s="719"/>
      <c r="BY133" s="719"/>
      <c r="BZ133" s="719"/>
      <c r="CA133" s="719"/>
      <c r="CB133" s="719"/>
      <c r="CC133" s="719"/>
      <c r="CD133" s="719"/>
      <c r="CE133" s="719"/>
      <c r="CF133" s="719"/>
      <c r="CG133" s="719"/>
      <c r="CH133" s="719"/>
      <c r="CI133" s="719"/>
      <c r="CJ133" s="719"/>
      <c r="CK133" s="719"/>
      <c r="CL133" s="719"/>
    </row>
    <row r="134" spans="1:90" ht="15.75" customHeight="1" x14ac:dyDescent="0.25">
      <c r="A134" s="823"/>
      <c r="B134" s="828"/>
      <c r="C134" s="828"/>
      <c r="D134" s="828"/>
      <c r="E134" s="828"/>
      <c r="F134" s="719"/>
      <c r="G134" s="719"/>
      <c r="H134" s="740"/>
      <c r="I134" s="740"/>
      <c r="J134" s="740"/>
      <c r="K134" s="740"/>
      <c r="L134" s="824"/>
      <c r="M134" s="824"/>
      <c r="N134" s="719"/>
      <c r="O134" s="719"/>
      <c r="P134" s="719"/>
      <c r="Q134" s="719"/>
      <c r="R134" s="719"/>
      <c r="S134" s="828"/>
      <c r="T134" s="719"/>
      <c r="U134" s="719"/>
      <c r="V134" s="719"/>
      <c r="W134" s="719"/>
      <c r="X134" s="824"/>
      <c r="Y134" s="826"/>
      <c r="Z134" s="719"/>
      <c r="AA134" s="719"/>
      <c r="AB134" s="719"/>
      <c r="AC134" s="719"/>
      <c r="AD134" s="719"/>
      <c r="AE134" s="719"/>
      <c r="AF134" s="719"/>
      <c r="AG134" s="719"/>
      <c r="AH134" s="719"/>
      <c r="AI134" s="719"/>
      <c r="AJ134" s="719"/>
      <c r="AK134" s="719"/>
      <c r="AL134" s="719"/>
      <c r="AM134" s="719"/>
      <c r="AN134" s="826"/>
      <c r="AO134" s="719"/>
      <c r="AP134" s="719"/>
      <c r="AQ134" s="719"/>
      <c r="AR134" s="719"/>
      <c r="AS134" s="719"/>
      <c r="AT134" s="719"/>
      <c r="AU134" s="719"/>
      <c r="AV134" s="719"/>
      <c r="AW134" s="719"/>
      <c r="AX134" s="719"/>
      <c r="AY134" s="719"/>
      <c r="AZ134" s="719"/>
      <c r="BA134" s="719"/>
      <c r="BB134" s="719"/>
      <c r="BC134" s="719"/>
      <c r="BD134" s="719"/>
      <c r="BE134" s="719"/>
      <c r="BF134" s="719"/>
      <c r="BG134" s="719"/>
      <c r="BH134" s="719"/>
      <c r="BI134" s="719"/>
      <c r="BJ134" s="719"/>
      <c r="BK134" s="719"/>
      <c r="BL134" s="719"/>
      <c r="BM134" s="719"/>
      <c r="BN134" s="719"/>
      <c r="BO134" s="719"/>
      <c r="BP134" s="719"/>
      <c r="BQ134" s="719"/>
      <c r="BR134" s="719"/>
      <c r="BS134" s="719"/>
      <c r="BT134" s="719"/>
      <c r="BU134" s="719"/>
      <c r="BV134" s="719"/>
      <c r="BW134" s="719"/>
      <c r="BX134" s="719"/>
      <c r="BY134" s="719"/>
      <c r="BZ134" s="719"/>
      <c r="CA134" s="719"/>
      <c r="CB134" s="719"/>
      <c r="CC134" s="719"/>
      <c r="CD134" s="719"/>
      <c r="CE134" s="719"/>
      <c r="CF134" s="719"/>
      <c r="CG134" s="719"/>
      <c r="CH134" s="719"/>
      <c r="CI134" s="719"/>
      <c r="CJ134" s="719"/>
      <c r="CK134" s="719"/>
      <c r="CL134" s="719"/>
    </row>
    <row r="135" spans="1:90" ht="15.75" customHeight="1" x14ac:dyDescent="0.25">
      <c r="A135" s="823"/>
      <c r="B135" s="828"/>
      <c r="C135" s="828"/>
      <c r="D135" s="828"/>
      <c r="E135" s="828"/>
      <c r="F135" s="719"/>
      <c r="G135" s="719"/>
      <c r="H135" s="740"/>
      <c r="I135" s="740"/>
      <c r="J135" s="740"/>
      <c r="K135" s="740"/>
      <c r="L135" s="824"/>
      <c r="M135" s="824"/>
      <c r="N135" s="719"/>
      <c r="O135" s="719"/>
      <c r="P135" s="719"/>
      <c r="Q135" s="719"/>
      <c r="R135" s="719"/>
      <c r="S135" s="828"/>
      <c r="T135" s="719"/>
      <c r="U135" s="719"/>
      <c r="V135" s="719"/>
      <c r="W135" s="719"/>
      <c r="X135" s="824"/>
      <c r="Y135" s="826"/>
      <c r="Z135" s="719"/>
      <c r="AA135" s="719"/>
      <c r="AB135" s="719"/>
      <c r="AC135" s="719"/>
      <c r="AD135" s="719"/>
      <c r="AE135" s="719"/>
      <c r="AF135" s="719"/>
      <c r="AG135" s="719"/>
      <c r="AH135" s="719"/>
      <c r="AI135" s="719"/>
      <c r="AJ135" s="719"/>
      <c r="AK135" s="719"/>
      <c r="AL135" s="719"/>
      <c r="AM135" s="719"/>
      <c r="AN135" s="826"/>
      <c r="AO135" s="719"/>
      <c r="AP135" s="719"/>
      <c r="AQ135" s="719"/>
      <c r="AR135" s="719"/>
      <c r="AS135" s="719"/>
      <c r="AT135" s="719"/>
      <c r="AU135" s="719"/>
      <c r="AV135" s="719"/>
      <c r="AW135" s="719"/>
      <c r="AX135" s="719"/>
      <c r="AY135" s="719"/>
      <c r="AZ135" s="719"/>
      <c r="BA135" s="719"/>
      <c r="BB135" s="719"/>
      <c r="BC135" s="719"/>
      <c r="BD135" s="719"/>
      <c r="BE135" s="719"/>
      <c r="BF135" s="719"/>
      <c r="BG135" s="719"/>
      <c r="BH135" s="719"/>
      <c r="BI135" s="719"/>
      <c r="BJ135" s="719"/>
      <c r="BK135" s="719"/>
      <c r="BL135" s="719"/>
      <c r="BM135" s="719"/>
      <c r="BN135" s="719"/>
      <c r="BO135" s="719"/>
      <c r="BP135" s="719"/>
      <c r="BQ135" s="719"/>
      <c r="BR135" s="719"/>
      <c r="BS135" s="719"/>
      <c r="BT135" s="719"/>
      <c r="BU135" s="719"/>
      <c r="BV135" s="719"/>
      <c r="BW135" s="719"/>
      <c r="BX135" s="719"/>
      <c r="BY135" s="719"/>
      <c r="BZ135" s="719"/>
      <c r="CA135" s="719"/>
      <c r="CB135" s="719"/>
      <c r="CC135" s="719"/>
      <c r="CD135" s="719"/>
      <c r="CE135" s="719"/>
      <c r="CF135" s="719"/>
      <c r="CG135" s="719"/>
      <c r="CH135" s="719"/>
      <c r="CI135" s="719"/>
      <c r="CJ135" s="719"/>
      <c r="CK135" s="719"/>
      <c r="CL135" s="719"/>
    </row>
    <row r="136" spans="1:90" ht="15.75" customHeight="1" x14ac:dyDescent="0.25">
      <c r="A136" s="823"/>
      <c r="B136" s="828"/>
      <c r="C136" s="828"/>
      <c r="D136" s="828"/>
      <c r="E136" s="828"/>
      <c r="F136" s="719"/>
      <c r="G136" s="719"/>
      <c r="H136" s="740"/>
      <c r="I136" s="740"/>
      <c r="J136" s="740"/>
      <c r="K136" s="740"/>
      <c r="L136" s="824"/>
      <c r="M136" s="824"/>
      <c r="N136" s="719"/>
      <c r="O136" s="719"/>
      <c r="P136" s="719"/>
      <c r="Q136" s="719"/>
      <c r="R136" s="719"/>
      <c r="S136" s="828"/>
      <c r="T136" s="719"/>
      <c r="U136" s="719"/>
      <c r="V136" s="719"/>
      <c r="W136" s="719"/>
      <c r="X136" s="824"/>
      <c r="Y136" s="826"/>
      <c r="Z136" s="719"/>
      <c r="AA136" s="719"/>
      <c r="AB136" s="719"/>
      <c r="AC136" s="719"/>
      <c r="AD136" s="719"/>
      <c r="AE136" s="719"/>
      <c r="AF136" s="719"/>
      <c r="AG136" s="719"/>
      <c r="AH136" s="719"/>
      <c r="AI136" s="719"/>
      <c r="AJ136" s="719"/>
      <c r="AK136" s="719"/>
      <c r="AL136" s="719"/>
      <c r="AM136" s="719"/>
      <c r="AN136" s="826"/>
      <c r="AO136" s="719"/>
      <c r="AP136" s="719"/>
      <c r="AQ136" s="719"/>
      <c r="AR136" s="719"/>
      <c r="AS136" s="719"/>
      <c r="AT136" s="719"/>
      <c r="AU136" s="719"/>
      <c r="AV136" s="719"/>
      <c r="AW136" s="719"/>
      <c r="AX136" s="719"/>
      <c r="AY136" s="719"/>
      <c r="AZ136" s="719"/>
      <c r="BA136" s="719"/>
      <c r="BB136" s="719"/>
      <c r="BC136" s="719"/>
      <c r="BD136" s="719"/>
      <c r="BE136" s="719"/>
      <c r="BF136" s="719"/>
      <c r="BG136" s="719"/>
      <c r="BH136" s="719"/>
      <c r="BI136" s="719"/>
      <c r="BJ136" s="719"/>
      <c r="BK136" s="719"/>
      <c r="BL136" s="719"/>
      <c r="BM136" s="719"/>
      <c r="BN136" s="719"/>
      <c r="BO136" s="719"/>
      <c r="BP136" s="719"/>
      <c r="BQ136" s="719"/>
      <c r="BR136" s="719"/>
      <c r="BS136" s="719"/>
      <c r="BT136" s="719"/>
      <c r="BU136" s="719"/>
      <c r="BV136" s="719"/>
      <c r="BW136" s="719"/>
      <c r="BX136" s="719"/>
      <c r="BY136" s="719"/>
      <c r="BZ136" s="719"/>
      <c r="CA136" s="719"/>
      <c r="CB136" s="719"/>
      <c r="CC136" s="719"/>
      <c r="CD136" s="719"/>
      <c r="CE136" s="719"/>
      <c r="CF136" s="719"/>
      <c r="CG136" s="719"/>
      <c r="CH136" s="719"/>
      <c r="CI136" s="719"/>
      <c r="CJ136" s="719"/>
      <c r="CK136" s="719"/>
      <c r="CL136" s="719"/>
    </row>
    <row r="137" spans="1:90" ht="15.75" customHeight="1" x14ac:dyDescent="0.25">
      <c r="A137" s="823"/>
      <c r="B137" s="828"/>
      <c r="C137" s="828"/>
      <c r="D137" s="828"/>
      <c r="E137" s="828"/>
      <c r="F137" s="719"/>
      <c r="G137" s="719"/>
      <c r="H137" s="740"/>
      <c r="I137" s="740"/>
      <c r="J137" s="740"/>
      <c r="K137" s="740"/>
      <c r="L137" s="824"/>
      <c r="M137" s="824"/>
      <c r="N137" s="719"/>
      <c r="O137" s="719"/>
      <c r="P137" s="719"/>
      <c r="Q137" s="719"/>
      <c r="R137" s="719"/>
      <c r="S137" s="828"/>
      <c r="T137" s="719"/>
      <c r="U137" s="719"/>
      <c r="V137" s="719"/>
      <c r="W137" s="719"/>
      <c r="X137" s="824"/>
      <c r="Y137" s="826"/>
      <c r="Z137" s="719"/>
      <c r="AA137" s="719"/>
      <c r="AB137" s="719"/>
      <c r="AC137" s="719"/>
      <c r="AD137" s="719"/>
      <c r="AE137" s="719"/>
      <c r="AF137" s="719"/>
      <c r="AG137" s="719"/>
      <c r="AH137" s="719"/>
      <c r="AI137" s="719"/>
      <c r="AJ137" s="719"/>
      <c r="AK137" s="719"/>
      <c r="AL137" s="719"/>
      <c r="AM137" s="719"/>
      <c r="AN137" s="826"/>
      <c r="AO137" s="719"/>
      <c r="AP137" s="719"/>
      <c r="AQ137" s="719"/>
      <c r="AR137" s="719"/>
      <c r="AS137" s="719"/>
      <c r="AT137" s="719"/>
      <c r="AU137" s="719"/>
      <c r="AV137" s="719"/>
      <c r="AW137" s="719"/>
      <c r="AX137" s="719"/>
      <c r="AY137" s="719"/>
      <c r="AZ137" s="719"/>
      <c r="BA137" s="719"/>
      <c r="BB137" s="719"/>
      <c r="BC137" s="719"/>
      <c r="BD137" s="719"/>
      <c r="BE137" s="719"/>
      <c r="BF137" s="719"/>
      <c r="BG137" s="719"/>
      <c r="BH137" s="719"/>
      <c r="BI137" s="719"/>
      <c r="BJ137" s="719"/>
      <c r="BK137" s="719"/>
      <c r="BL137" s="719"/>
      <c r="BM137" s="719"/>
      <c r="BN137" s="719"/>
      <c r="BO137" s="719"/>
      <c r="BP137" s="719"/>
      <c r="BQ137" s="719"/>
      <c r="BR137" s="719"/>
      <c r="BS137" s="719"/>
      <c r="BT137" s="719"/>
      <c r="BU137" s="719"/>
      <c r="BV137" s="719"/>
      <c r="BW137" s="719"/>
      <c r="BX137" s="719"/>
      <c r="BY137" s="719"/>
      <c r="BZ137" s="719"/>
      <c r="CA137" s="719"/>
      <c r="CB137" s="719"/>
      <c r="CC137" s="719"/>
      <c r="CD137" s="719"/>
      <c r="CE137" s="719"/>
      <c r="CF137" s="719"/>
      <c r="CG137" s="719"/>
      <c r="CH137" s="719"/>
      <c r="CI137" s="719"/>
      <c r="CJ137" s="719"/>
      <c r="CK137" s="719"/>
      <c r="CL137" s="719"/>
    </row>
    <row r="138" spans="1:90" ht="15.75" customHeight="1" x14ac:dyDescent="0.25">
      <c r="A138" s="823"/>
      <c r="B138" s="828"/>
      <c r="C138" s="828"/>
      <c r="D138" s="828"/>
      <c r="E138" s="828"/>
      <c r="F138" s="719"/>
      <c r="G138" s="719"/>
      <c r="H138" s="740"/>
      <c r="I138" s="740"/>
      <c r="J138" s="740"/>
      <c r="K138" s="740"/>
      <c r="L138" s="824"/>
      <c r="M138" s="824"/>
      <c r="N138" s="719"/>
      <c r="O138" s="719"/>
      <c r="P138" s="719"/>
      <c r="Q138" s="719"/>
      <c r="R138" s="719"/>
      <c r="S138" s="828"/>
      <c r="T138" s="719"/>
      <c r="U138" s="719"/>
      <c r="V138" s="719"/>
      <c r="W138" s="719"/>
      <c r="X138" s="824"/>
      <c r="Y138" s="826"/>
      <c r="Z138" s="719"/>
      <c r="AA138" s="719"/>
      <c r="AB138" s="719"/>
      <c r="AC138" s="719"/>
      <c r="AD138" s="719"/>
      <c r="AE138" s="719"/>
      <c r="AF138" s="719"/>
      <c r="AG138" s="719"/>
      <c r="AH138" s="719"/>
      <c r="AI138" s="719"/>
      <c r="AJ138" s="719"/>
      <c r="AK138" s="719"/>
      <c r="AL138" s="719"/>
      <c r="AM138" s="719"/>
      <c r="AN138" s="826"/>
      <c r="AO138" s="719"/>
      <c r="AP138" s="719"/>
      <c r="AQ138" s="719"/>
      <c r="AR138" s="719"/>
      <c r="AS138" s="719"/>
      <c r="AT138" s="719"/>
      <c r="AU138" s="719"/>
      <c r="AV138" s="719"/>
      <c r="AW138" s="719"/>
      <c r="AX138" s="719"/>
      <c r="AY138" s="719"/>
      <c r="AZ138" s="719"/>
      <c r="BA138" s="719"/>
      <c r="BB138" s="719"/>
      <c r="BC138" s="719"/>
      <c r="BD138" s="719"/>
      <c r="BE138" s="719"/>
      <c r="BF138" s="719"/>
      <c r="BG138" s="719"/>
      <c r="BH138" s="719"/>
      <c r="BI138" s="719"/>
      <c r="BJ138" s="719"/>
      <c r="BK138" s="719"/>
      <c r="BL138" s="719"/>
      <c r="BM138" s="719"/>
      <c r="BN138" s="719"/>
      <c r="BO138" s="719"/>
      <c r="BP138" s="719"/>
      <c r="BQ138" s="719"/>
      <c r="BR138" s="719"/>
      <c r="BS138" s="719"/>
      <c r="BT138" s="719"/>
      <c r="BU138" s="719"/>
      <c r="BV138" s="719"/>
      <c r="BW138" s="719"/>
      <c r="BX138" s="719"/>
      <c r="BY138" s="719"/>
      <c r="BZ138" s="719"/>
      <c r="CA138" s="719"/>
      <c r="CB138" s="719"/>
      <c r="CC138" s="719"/>
      <c r="CD138" s="719"/>
      <c r="CE138" s="719"/>
      <c r="CF138" s="719"/>
      <c r="CG138" s="719"/>
      <c r="CH138" s="719"/>
      <c r="CI138" s="719"/>
      <c r="CJ138" s="719"/>
      <c r="CK138" s="719"/>
      <c r="CL138" s="719"/>
    </row>
    <row r="139" spans="1:90" ht="15.75" customHeight="1" x14ac:dyDescent="0.25">
      <c r="A139" s="823"/>
      <c r="B139" s="828"/>
      <c r="C139" s="828"/>
      <c r="D139" s="828"/>
      <c r="E139" s="828"/>
      <c r="F139" s="719"/>
      <c r="G139" s="719"/>
      <c r="H139" s="740"/>
      <c r="I139" s="740"/>
      <c r="J139" s="740"/>
      <c r="K139" s="740"/>
      <c r="L139" s="824"/>
      <c r="M139" s="824"/>
      <c r="N139" s="719"/>
      <c r="O139" s="719"/>
      <c r="P139" s="719"/>
      <c r="Q139" s="719"/>
      <c r="R139" s="719"/>
      <c r="S139" s="828"/>
      <c r="T139" s="719"/>
      <c r="U139" s="719"/>
      <c r="V139" s="719"/>
      <c r="W139" s="719"/>
      <c r="X139" s="824"/>
      <c r="Y139" s="826"/>
      <c r="Z139" s="719"/>
      <c r="AA139" s="719"/>
      <c r="AB139" s="719"/>
      <c r="AC139" s="719"/>
      <c r="AD139" s="719"/>
      <c r="AE139" s="719"/>
      <c r="AF139" s="719"/>
      <c r="AG139" s="719"/>
      <c r="AH139" s="719"/>
      <c r="AI139" s="719"/>
      <c r="AJ139" s="719"/>
      <c r="AK139" s="719"/>
      <c r="AL139" s="719"/>
      <c r="AM139" s="719"/>
      <c r="AN139" s="826"/>
      <c r="AO139" s="719"/>
      <c r="AP139" s="719"/>
      <c r="AQ139" s="719"/>
      <c r="AR139" s="719"/>
      <c r="AS139" s="719"/>
      <c r="AT139" s="719"/>
      <c r="AU139" s="719"/>
      <c r="AV139" s="719"/>
      <c r="AW139" s="719"/>
      <c r="AX139" s="719"/>
      <c r="AY139" s="719"/>
      <c r="AZ139" s="719"/>
      <c r="BA139" s="719"/>
      <c r="BB139" s="719"/>
      <c r="BC139" s="719"/>
      <c r="BD139" s="719"/>
      <c r="BE139" s="719"/>
      <c r="BF139" s="719"/>
      <c r="BG139" s="719"/>
      <c r="BH139" s="719"/>
      <c r="BI139" s="719"/>
      <c r="BJ139" s="719"/>
      <c r="BK139" s="719"/>
      <c r="BL139" s="719"/>
      <c r="BM139" s="719"/>
      <c r="BN139" s="719"/>
      <c r="BO139" s="719"/>
      <c r="BP139" s="719"/>
      <c r="BQ139" s="719"/>
      <c r="BR139" s="719"/>
      <c r="BS139" s="719"/>
      <c r="BT139" s="719"/>
      <c r="BU139" s="719"/>
      <c r="BV139" s="719"/>
      <c r="BW139" s="719"/>
      <c r="BX139" s="719"/>
      <c r="BY139" s="719"/>
      <c r="BZ139" s="719"/>
      <c r="CA139" s="719"/>
      <c r="CB139" s="719"/>
      <c r="CC139" s="719"/>
      <c r="CD139" s="719"/>
      <c r="CE139" s="719"/>
      <c r="CF139" s="719"/>
      <c r="CG139" s="719"/>
      <c r="CH139" s="719"/>
      <c r="CI139" s="719"/>
      <c r="CJ139" s="719"/>
      <c r="CK139" s="719"/>
      <c r="CL139" s="719"/>
    </row>
    <row r="140" spans="1:90" ht="15.75" customHeight="1" x14ac:dyDescent="0.25">
      <c r="A140" s="823"/>
      <c r="B140" s="828"/>
      <c r="C140" s="828"/>
      <c r="D140" s="828"/>
      <c r="E140" s="828"/>
      <c r="F140" s="719"/>
      <c r="G140" s="719"/>
      <c r="H140" s="740"/>
      <c r="I140" s="740"/>
      <c r="J140" s="740"/>
      <c r="K140" s="740"/>
      <c r="L140" s="824"/>
      <c r="M140" s="824"/>
      <c r="N140" s="719"/>
      <c r="O140" s="719"/>
      <c r="P140" s="719"/>
      <c r="Q140" s="719"/>
      <c r="R140" s="719"/>
      <c r="S140" s="828"/>
      <c r="T140" s="719"/>
      <c r="U140" s="719"/>
      <c r="V140" s="719"/>
      <c r="W140" s="719"/>
      <c r="X140" s="824"/>
      <c r="Y140" s="826"/>
      <c r="Z140" s="719"/>
      <c r="AA140" s="719"/>
      <c r="AB140" s="719"/>
      <c r="AC140" s="719"/>
      <c r="AD140" s="719"/>
      <c r="AE140" s="719"/>
      <c r="AF140" s="719"/>
      <c r="AG140" s="719"/>
      <c r="AH140" s="719"/>
      <c r="AI140" s="719"/>
      <c r="AJ140" s="719"/>
      <c r="AK140" s="719"/>
      <c r="AL140" s="719"/>
      <c r="AM140" s="719"/>
      <c r="AN140" s="826"/>
      <c r="AO140" s="719"/>
      <c r="AP140" s="719"/>
      <c r="AQ140" s="719"/>
      <c r="AR140" s="719"/>
      <c r="AS140" s="719"/>
      <c r="AT140" s="719"/>
      <c r="AU140" s="719"/>
      <c r="AV140" s="719"/>
      <c r="AW140" s="719"/>
      <c r="AX140" s="719"/>
      <c r="AY140" s="719"/>
      <c r="AZ140" s="719"/>
      <c r="BA140" s="719"/>
      <c r="BB140" s="719"/>
      <c r="BC140" s="719"/>
      <c r="BD140" s="719"/>
      <c r="BE140" s="719"/>
      <c r="BF140" s="719"/>
      <c r="BG140" s="719"/>
      <c r="BH140" s="719"/>
      <c r="BI140" s="719"/>
      <c r="BJ140" s="719"/>
      <c r="BK140" s="719"/>
      <c r="BL140" s="719"/>
      <c r="BM140" s="719"/>
      <c r="BN140" s="719"/>
      <c r="BO140" s="719"/>
      <c r="BP140" s="719"/>
      <c r="BQ140" s="719"/>
      <c r="BR140" s="719"/>
      <c r="BS140" s="719"/>
      <c r="BT140" s="719"/>
      <c r="BU140" s="719"/>
      <c r="BV140" s="719"/>
      <c r="BW140" s="719"/>
      <c r="BX140" s="719"/>
      <c r="BY140" s="719"/>
      <c r="BZ140" s="719"/>
      <c r="CA140" s="719"/>
      <c r="CB140" s="719"/>
      <c r="CC140" s="719"/>
      <c r="CD140" s="719"/>
      <c r="CE140" s="719"/>
      <c r="CF140" s="719"/>
      <c r="CG140" s="719"/>
      <c r="CH140" s="719"/>
      <c r="CI140" s="719"/>
      <c r="CJ140" s="719"/>
      <c r="CK140" s="719"/>
      <c r="CL140" s="719"/>
    </row>
    <row r="141" spans="1:90" ht="15.75" customHeight="1" x14ac:dyDescent="0.25">
      <c r="A141" s="823"/>
      <c r="B141" s="828"/>
      <c r="C141" s="828"/>
      <c r="D141" s="828"/>
      <c r="E141" s="828"/>
      <c r="F141" s="719"/>
      <c r="G141" s="719"/>
      <c r="H141" s="740"/>
      <c r="I141" s="740"/>
      <c r="J141" s="740"/>
      <c r="K141" s="740"/>
      <c r="L141" s="824"/>
      <c r="M141" s="824"/>
      <c r="N141" s="719"/>
      <c r="O141" s="719"/>
      <c r="P141" s="719"/>
      <c r="Q141" s="719"/>
      <c r="R141" s="719"/>
      <c r="S141" s="828"/>
      <c r="T141" s="719"/>
      <c r="U141" s="719"/>
      <c r="V141" s="719"/>
      <c r="W141" s="719"/>
      <c r="X141" s="824"/>
      <c r="Y141" s="826"/>
      <c r="Z141" s="719"/>
      <c r="AA141" s="719"/>
      <c r="AB141" s="719"/>
      <c r="AC141" s="719"/>
      <c r="AD141" s="719"/>
      <c r="AE141" s="719"/>
      <c r="AF141" s="719"/>
      <c r="AG141" s="719"/>
      <c r="AH141" s="719"/>
      <c r="AI141" s="719"/>
      <c r="AJ141" s="719"/>
      <c r="AK141" s="719"/>
      <c r="AL141" s="719"/>
      <c r="AM141" s="719"/>
      <c r="AN141" s="826"/>
      <c r="AO141" s="719"/>
      <c r="AP141" s="719"/>
      <c r="AQ141" s="719"/>
      <c r="AR141" s="719"/>
      <c r="AS141" s="719"/>
      <c r="AT141" s="719"/>
      <c r="AU141" s="719"/>
      <c r="AV141" s="719"/>
      <c r="AW141" s="719"/>
      <c r="AX141" s="719"/>
      <c r="AY141" s="719"/>
      <c r="AZ141" s="719"/>
      <c r="BA141" s="719"/>
      <c r="BB141" s="719"/>
      <c r="BC141" s="719"/>
      <c r="BD141" s="719"/>
      <c r="BE141" s="719"/>
      <c r="BF141" s="719"/>
      <c r="BG141" s="719"/>
      <c r="BH141" s="719"/>
      <c r="BI141" s="719"/>
      <c r="BJ141" s="719"/>
      <c r="BK141" s="719"/>
      <c r="BL141" s="719"/>
      <c r="BM141" s="719"/>
      <c r="BN141" s="719"/>
      <c r="BO141" s="719"/>
      <c r="BP141" s="719"/>
      <c r="BQ141" s="719"/>
      <c r="BR141" s="719"/>
      <c r="BS141" s="719"/>
      <c r="BT141" s="719"/>
      <c r="BU141" s="719"/>
      <c r="BV141" s="719"/>
      <c r="BW141" s="719"/>
      <c r="BX141" s="719"/>
      <c r="BY141" s="719"/>
      <c r="BZ141" s="719"/>
      <c r="CA141" s="719"/>
      <c r="CB141" s="719"/>
      <c r="CC141" s="719"/>
      <c r="CD141" s="719"/>
      <c r="CE141" s="719"/>
      <c r="CF141" s="719"/>
      <c r="CG141" s="719"/>
      <c r="CH141" s="719"/>
      <c r="CI141" s="719"/>
      <c r="CJ141" s="719"/>
      <c r="CK141" s="719"/>
      <c r="CL141" s="719"/>
    </row>
    <row r="142" spans="1:90" ht="15.75" customHeight="1" x14ac:dyDescent="0.25">
      <c r="A142" s="823"/>
      <c r="B142" s="828"/>
      <c r="C142" s="828"/>
      <c r="D142" s="828"/>
      <c r="E142" s="828"/>
      <c r="F142" s="719"/>
      <c r="G142" s="719"/>
      <c r="H142" s="740"/>
      <c r="I142" s="740"/>
      <c r="J142" s="740"/>
      <c r="K142" s="740"/>
      <c r="L142" s="824"/>
      <c r="M142" s="824"/>
      <c r="N142" s="719"/>
      <c r="O142" s="719"/>
      <c r="P142" s="719"/>
      <c r="Q142" s="719"/>
      <c r="R142" s="719"/>
      <c r="S142" s="828"/>
      <c r="T142" s="719"/>
      <c r="U142" s="719"/>
      <c r="V142" s="719"/>
      <c r="W142" s="719"/>
      <c r="X142" s="824"/>
      <c r="Y142" s="826"/>
      <c r="Z142" s="719"/>
      <c r="AA142" s="719"/>
      <c r="AB142" s="719"/>
      <c r="AC142" s="719"/>
      <c r="AD142" s="719"/>
      <c r="AE142" s="719"/>
      <c r="AF142" s="719"/>
      <c r="AG142" s="719"/>
      <c r="AH142" s="719"/>
      <c r="AI142" s="719"/>
      <c r="AJ142" s="719"/>
      <c r="AK142" s="719"/>
      <c r="AL142" s="719"/>
      <c r="AM142" s="719"/>
      <c r="AN142" s="826"/>
      <c r="AO142" s="719"/>
      <c r="AP142" s="719"/>
      <c r="AQ142" s="719"/>
      <c r="AR142" s="719"/>
      <c r="AS142" s="719"/>
      <c r="AT142" s="719"/>
      <c r="AU142" s="719"/>
      <c r="AV142" s="719"/>
      <c r="AW142" s="719"/>
      <c r="AX142" s="719"/>
      <c r="AY142" s="719"/>
      <c r="AZ142" s="719"/>
      <c r="BA142" s="719"/>
      <c r="BB142" s="719"/>
      <c r="BC142" s="719"/>
      <c r="BD142" s="719"/>
      <c r="BE142" s="719"/>
      <c r="BF142" s="719"/>
      <c r="BG142" s="719"/>
      <c r="BH142" s="719"/>
      <c r="BI142" s="719"/>
      <c r="BJ142" s="719"/>
      <c r="BK142" s="719"/>
      <c r="BL142" s="719"/>
      <c r="BM142" s="719"/>
      <c r="BN142" s="719"/>
      <c r="BO142" s="719"/>
      <c r="BP142" s="719"/>
      <c r="BQ142" s="719"/>
      <c r="BR142" s="719"/>
      <c r="BS142" s="719"/>
      <c r="BT142" s="719"/>
      <c r="BU142" s="719"/>
      <c r="BV142" s="719"/>
      <c r="BW142" s="719"/>
      <c r="BX142" s="719"/>
      <c r="BY142" s="719"/>
      <c r="BZ142" s="719"/>
      <c r="CA142" s="719"/>
      <c r="CB142" s="719"/>
      <c r="CC142" s="719"/>
      <c r="CD142" s="719"/>
      <c r="CE142" s="719"/>
      <c r="CF142" s="719"/>
      <c r="CG142" s="719"/>
      <c r="CH142" s="719"/>
      <c r="CI142" s="719"/>
      <c r="CJ142" s="719"/>
      <c r="CK142" s="719"/>
      <c r="CL142" s="719"/>
    </row>
    <row r="143" spans="1:90" ht="15.75" customHeight="1" x14ac:dyDescent="0.25">
      <c r="A143" s="823"/>
      <c r="B143" s="828"/>
      <c r="C143" s="828"/>
      <c r="D143" s="828"/>
      <c r="E143" s="828"/>
      <c r="F143" s="719"/>
      <c r="G143" s="719"/>
      <c r="H143" s="740"/>
      <c r="I143" s="740"/>
      <c r="J143" s="740"/>
      <c r="K143" s="740"/>
      <c r="L143" s="824"/>
      <c r="M143" s="824"/>
      <c r="N143" s="719"/>
      <c r="O143" s="719"/>
      <c r="P143" s="719"/>
      <c r="Q143" s="719"/>
      <c r="R143" s="719"/>
      <c r="S143" s="828"/>
      <c r="T143" s="719"/>
      <c r="U143" s="719"/>
      <c r="V143" s="719"/>
      <c r="W143" s="719"/>
      <c r="X143" s="824"/>
      <c r="Y143" s="826"/>
      <c r="Z143" s="719"/>
      <c r="AA143" s="719"/>
      <c r="AB143" s="719"/>
      <c r="AC143" s="719"/>
      <c r="AD143" s="719"/>
      <c r="AE143" s="719"/>
      <c r="AF143" s="719"/>
      <c r="AG143" s="719"/>
      <c r="AH143" s="719"/>
      <c r="AI143" s="719"/>
      <c r="AJ143" s="719"/>
      <c r="AK143" s="719"/>
      <c r="AL143" s="719"/>
      <c r="AM143" s="719"/>
      <c r="AN143" s="826"/>
      <c r="AO143" s="719"/>
      <c r="AP143" s="719"/>
      <c r="AQ143" s="719"/>
      <c r="AR143" s="719"/>
      <c r="AS143" s="719"/>
      <c r="AT143" s="719"/>
      <c r="AU143" s="719"/>
      <c r="AV143" s="719"/>
      <c r="AW143" s="719"/>
      <c r="AX143" s="719"/>
      <c r="AY143" s="719"/>
      <c r="AZ143" s="719"/>
      <c r="BA143" s="719"/>
      <c r="BB143" s="719"/>
      <c r="BC143" s="719"/>
      <c r="BD143" s="719"/>
      <c r="BE143" s="719"/>
      <c r="BF143" s="719"/>
      <c r="BG143" s="719"/>
      <c r="BH143" s="719"/>
      <c r="BI143" s="719"/>
      <c r="BJ143" s="719"/>
      <c r="BK143" s="719"/>
      <c r="BL143" s="719"/>
      <c r="BM143" s="719"/>
      <c r="BN143" s="719"/>
      <c r="BO143" s="719"/>
      <c r="BP143" s="719"/>
      <c r="BQ143" s="719"/>
      <c r="BR143" s="719"/>
      <c r="BS143" s="719"/>
      <c r="BT143" s="719"/>
      <c r="BU143" s="719"/>
      <c r="BV143" s="719"/>
      <c r="BW143" s="719"/>
      <c r="BX143" s="719"/>
      <c r="BY143" s="719"/>
      <c r="BZ143" s="719"/>
      <c r="CA143" s="719"/>
      <c r="CB143" s="719"/>
      <c r="CC143" s="719"/>
      <c r="CD143" s="719"/>
      <c r="CE143" s="719"/>
      <c r="CF143" s="719"/>
      <c r="CG143" s="719"/>
      <c r="CH143" s="719"/>
      <c r="CI143" s="719"/>
      <c r="CJ143" s="719"/>
      <c r="CK143" s="719"/>
      <c r="CL143" s="719"/>
    </row>
    <row r="144" spans="1:90" ht="15.75" customHeight="1" x14ac:dyDescent="0.25">
      <c r="A144" s="823"/>
      <c r="B144" s="828"/>
      <c r="C144" s="828"/>
      <c r="D144" s="828"/>
      <c r="E144" s="828"/>
      <c r="F144" s="719"/>
      <c r="G144" s="719"/>
      <c r="H144" s="740"/>
      <c r="I144" s="740"/>
      <c r="J144" s="740"/>
      <c r="K144" s="740"/>
      <c r="L144" s="824"/>
      <c r="M144" s="824"/>
      <c r="N144" s="719"/>
      <c r="O144" s="719"/>
      <c r="P144" s="719"/>
      <c r="Q144" s="719"/>
      <c r="R144" s="719"/>
      <c r="S144" s="828"/>
      <c r="T144" s="719"/>
      <c r="U144" s="719"/>
      <c r="V144" s="719"/>
      <c r="W144" s="719"/>
      <c r="X144" s="824"/>
      <c r="Y144" s="826"/>
      <c r="Z144" s="719"/>
      <c r="AA144" s="719"/>
      <c r="AB144" s="719"/>
      <c r="AC144" s="719"/>
      <c r="AD144" s="719"/>
      <c r="AE144" s="719"/>
      <c r="AF144" s="719"/>
      <c r="AG144" s="719"/>
      <c r="AH144" s="719"/>
      <c r="AI144" s="719"/>
      <c r="AJ144" s="719"/>
      <c r="AK144" s="719"/>
      <c r="AL144" s="719"/>
      <c r="AM144" s="719"/>
      <c r="AN144" s="826"/>
      <c r="AO144" s="719"/>
      <c r="AP144" s="719"/>
      <c r="AQ144" s="719"/>
      <c r="AR144" s="719"/>
      <c r="AS144" s="719"/>
      <c r="AT144" s="719"/>
      <c r="AU144" s="719"/>
      <c r="AV144" s="719"/>
      <c r="AW144" s="719"/>
      <c r="AX144" s="719"/>
      <c r="AY144" s="719"/>
      <c r="AZ144" s="719"/>
      <c r="BA144" s="719"/>
      <c r="BB144" s="719"/>
      <c r="BC144" s="719"/>
      <c r="BD144" s="719"/>
      <c r="BE144" s="719"/>
      <c r="BF144" s="719"/>
      <c r="BG144" s="719"/>
      <c r="BH144" s="719"/>
      <c r="BI144" s="719"/>
      <c r="BJ144" s="719"/>
      <c r="BK144" s="719"/>
      <c r="BL144" s="719"/>
      <c r="BM144" s="719"/>
      <c r="BN144" s="719"/>
      <c r="BO144" s="719"/>
      <c r="BP144" s="719"/>
      <c r="BQ144" s="719"/>
      <c r="BR144" s="719"/>
      <c r="BS144" s="719"/>
      <c r="BT144" s="719"/>
      <c r="BU144" s="719"/>
      <c r="BV144" s="719"/>
      <c r="BW144" s="719"/>
      <c r="BX144" s="719"/>
      <c r="BY144" s="719"/>
      <c r="BZ144" s="719"/>
      <c r="CA144" s="719"/>
      <c r="CB144" s="719"/>
      <c r="CC144" s="719"/>
      <c r="CD144" s="719"/>
      <c r="CE144" s="719"/>
      <c r="CF144" s="719"/>
      <c r="CG144" s="719"/>
      <c r="CH144" s="719"/>
      <c r="CI144" s="719"/>
      <c r="CJ144" s="719"/>
      <c r="CK144" s="719"/>
      <c r="CL144" s="719"/>
    </row>
    <row r="145" spans="1:90" ht="15.75" customHeight="1" x14ac:dyDescent="0.25">
      <c r="A145" s="823"/>
      <c r="B145" s="828"/>
      <c r="C145" s="828"/>
      <c r="D145" s="828"/>
      <c r="E145" s="828"/>
      <c r="F145" s="719"/>
      <c r="G145" s="719"/>
      <c r="H145" s="740"/>
      <c r="I145" s="740"/>
      <c r="J145" s="740"/>
      <c r="K145" s="740"/>
      <c r="L145" s="824"/>
      <c r="M145" s="824"/>
      <c r="N145" s="719"/>
      <c r="O145" s="719"/>
      <c r="P145" s="719"/>
      <c r="Q145" s="719"/>
      <c r="R145" s="719"/>
      <c r="S145" s="828"/>
      <c r="T145" s="719"/>
      <c r="U145" s="719"/>
      <c r="V145" s="719"/>
      <c r="W145" s="719"/>
      <c r="X145" s="824"/>
      <c r="Y145" s="826"/>
      <c r="Z145" s="719"/>
      <c r="AA145" s="719"/>
      <c r="AB145" s="719"/>
      <c r="AC145" s="719"/>
      <c r="AD145" s="719"/>
      <c r="AE145" s="719"/>
      <c r="AF145" s="719"/>
      <c r="AG145" s="719"/>
      <c r="AH145" s="719"/>
      <c r="AI145" s="719"/>
      <c r="AJ145" s="719"/>
      <c r="AK145" s="719"/>
      <c r="AL145" s="719"/>
      <c r="AM145" s="719"/>
      <c r="AN145" s="826"/>
      <c r="AO145" s="719"/>
      <c r="AP145" s="719"/>
      <c r="AQ145" s="719"/>
      <c r="AR145" s="719"/>
      <c r="AS145" s="719"/>
      <c r="AT145" s="719"/>
      <c r="AU145" s="719"/>
      <c r="AV145" s="719"/>
      <c r="AW145" s="719"/>
      <c r="AX145" s="719"/>
      <c r="AY145" s="719"/>
      <c r="AZ145" s="719"/>
      <c r="BA145" s="719"/>
      <c r="BB145" s="719"/>
      <c r="BC145" s="719"/>
      <c r="BD145" s="719"/>
      <c r="BE145" s="719"/>
      <c r="BF145" s="719"/>
      <c r="BG145" s="719"/>
      <c r="BH145" s="719"/>
      <c r="BI145" s="719"/>
      <c r="BJ145" s="719"/>
      <c r="BK145" s="719"/>
      <c r="BL145" s="719"/>
      <c r="BM145" s="719"/>
      <c r="BN145" s="719"/>
      <c r="BO145" s="719"/>
      <c r="BP145" s="719"/>
      <c r="BQ145" s="719"/>
      <c r="BR145" s="719"/>
      <c r="BS145" s="719"/>
      <c r="BT145" s="719"/>
      <c r="BU145" s="719"/>
      <c r="BV145" s="719"/>
      <c r="BW145" s="719"/>
      <c r="BX145" s="719"/>
      <c r="BY145" s="719"/>
      <c r="BZ145" s="719"/>
      <c r="CA145" s="719"/>
      <c r="CB145" s="719"/>
      <c r="CC145" s="719"/>
      <c r="CD145" s="719"/>
      <c r="CE145" s="719"/>
      <c r="CF145" s="719"/>
      <c r="CG145" s="719"/>
      <c r="CH145" s="719"/>
      <c r="CI145" s="719"/>
      <c r="CJ145" s="719"/>
      <c r="CK145" s="719"/>
      <c r="CL145" s="719"/>
    </row>
    <row r="146" spans="1:90" ht="15.75" customHeight="1" x14ac:dyDescent="0.25">
      <c r="A146" s="823"/>
      <c r="B146" s="828"/>
      <c r="C146" s="828"/>
      <c r="D146" s="828"/>
      <c r="E146" s="828"/>
      <c r="F146" s="719"/>
      <c r="G146" s="719"/>
      <c r="H146" s="740"/>
      <c r="I146" s="740"/>
      <c r="J146" s="740"/>
      <c r="K146" s="740"/>
      <c r="L146" s="824"/>
      <c r="M146" s="824"/>
      <c r="N146" s="719"/>
      <c r="O146" s="719"/>
      <c r="P146" s="719"/>
      <c r="Q146" s="719"/>
      <c r="R146" s="719"/>
      <c r="S146" s="828"/>
      <c r="T146" s="719"/>
      <c r="U146" s="719"/>
      <c r="V146" s="719"/>
      <c r="W146" s="719"/>
      <c r="X146" s="824"/>
      <c r="Y146" s="826"/>
      <c r="Z146" s="719"/>
      <c r="AA146" s="719"/>
      <c r="AB146" s="719"/>
      <c r="AC146" s="719"/>
      <c r="AD146" s="719"/>
      <c r="AE146" s="719"/>
      <c r="AF146" s="719"/>
      <c r="AG146" s="719"/>
      <c r="AH146" s="719"/>
      <c r="AI146" s="719"/>
      <c r="AJ146" s="719"/>
      <c r="AK146" s="719"/>
      <c r="AL146" s="719"/>
      <c r="AM146" s="719"/>
      <c r="AN146" s="826"/>
      <c r="AO146" s="719"/>
      <c r="AP146" s="719"/>
      <c r="AQ146" s="719"/>
      <c r="AR146" s="719"/>
      <c r="AS146" s="719"/>
      <c r="AT146" s="719"/>
      <c r="AU146" s="719"/>
      <c r="AV146" s="719"/>
      <c r="AW146" s="719"/>
      <c r="AX146" s="719"/>
      <c r="AY146" s="719"/>
      <c r="AZ146" s="719"/>
      <c r="BA146" s="719"/>
      <c r="BB146" s="719"/>
      <c r="BC146" s="719"/>
      <c r="BD146" s="719"/>
      <c r="BE146" s="719"/>
      <c r="BF146" s="719"/>
      <c r="BG146" s="719"/>
      <c r="BH146" s="719"/>
      <c r="BI146" s="719"/>
      <c r="BJ146" s="719"/>
      <c r="BK146" s="719"/>
      <c r="BL146" s="719"/>
      <c r="BM146" s="719"/>
      <c r="BN146" s="719"/>
      <c r="BO146" s="719"/>
      <c r="BP146" s="719"/>
      <c r="BQ146" s="719"/>
      <c r="BR146" s="719"/>
      <c r="BS146" s="719"/>
      <c r="BT146" s="719"/>
      <c r="BU146" s="719"/>
      <c r="BV146" s="719"/>
      <c r="BW146" s="719"/>
      <c r="BX146" s="719"/>
      <c r="BY146" s="719"/>
      <c r="BZ146" s="719"/>
      <c r="CA146" s="719"/>
      <c r="CB146" s="719"/>
      <c r="CC146" s="719"/>
      <c r="CD146" s="719"/>
      <c r="CE146" s="719"/>
      <c r="CF146" s="719"/>
      <c r="CG146" s="719"/>
      <c r="CH146" s="719"/>
      <c r="CI146" s="719"/>
      <c r="CJ146" s="719"/>
      <c r="CK146" s="719"/>
      <c r="CL146" s="719"/>
    </row>
    <row r="147" spans="1:90" ht="15.75" customHeight="1" x14ac:dyDescent="0.25">
      <c r="A147" s="823"/>
      <c r="B147" s="828"/>
      <c r="C147" s="828"/>
      <c r="D147" s="828"/>
      <c r="E147" s="828"/>
      <c r="F147" s="719"/>
      <c r="G147" s="719"/>
      <c r="H147" s="740"/>
      <c r="I147" s="740"/>
      <c r="J147" s="740"/>
      <c r="K147" s="740"/>
      <c r="L147" s="824"/>
      <c r="M147" s="824"/>
      <c r="N147" s="719"/>
      <c r="O147" s="719"/>
      <c r="P147" s="719"/>
      <c r="Q147" s="719"/>
      <c r="R147" s="719"/>
      <c r="S147" s="828"/>
      <c r="T147" s="719"/>
      <c r="U147" s="719"/>
      <c r="V147" s="719"/>
      <c r="W147" s="719"/>
      <c r="X147" s="824"/>
      <c r="Y147" s="826"/>
      <c r="Z147" s="719"/>
      <c r="AA147" s="719"/>
      <c r="AB147" s="719"/>
      <c r="AC147" s="719"/>
      <c r="AD147" s="719"/>
      <c r="AE147" s="719"/>
      <c r="AF147" s="719"/>
      <c r="AG147" s="719"/>
      <c r="AH147" s="719"/>
      <c r="AI147" s="719"/>
      <c r="AJ147" s="719"/>
      <c r="AK147" s="719"/>
      <c r="AL147" s="719"/>
      <c r="AM147" s="719"/>
      <c r="AN147" s="826"/>
      <c r="AO147" s="719"/>
      <c r="AP147" s="719"/>
      <c r="AQ147" s="719"/>
      <c r="AR147" s="719"/>
      <c r="AS147" s="719"/>
      <c r="AT147" s="719"/>
      <c r="AU147" s="719"/>
      <c r="AV147" s="719"/>
      <c r="AW147" s="719"/>
      <c r="AX147" s="719"/>
      <c r="AY147" s="719"/>
      <c r="AZ147" s="719"/>
      <c r="BA147" s="719"/>
      <c r="BB147" s="719"/>
      <c r="BC147" s="719"/>
      <c r="BD147" s="719"/>
      <c r="BE147" s="719"/>
      <c r="BF147" s="719"/>
      <c r="BG147" s="719"/>
      <c r="BH147" s="719"/>
      <c r="BI147" s="719"/>
      <c r="BJ147" s="719"/>
      <c r="BK147" s="719"/>
      <c r="BL147" s="719"/>
      <c r="BM147" s="719"/>
      <c r="BN147" s="719"/>
      <c r="BO147" s="719"/>
      <c r="BP147" s="719"/>
      <c r="BQ147" s="719"/>
      <c r="BR147" s="719"/>
      <c r="BS147" s="719"/>
      <c r="BT147" s="719"/>
      <c r="BU147" s="719"/>
      <c r="BV147" s="719"/>
      <c r="BW147" s="719"/>
      <c r="BX147" s="719"/>
      <c r="BY147" s="719"/>
      <c r="BZ147" s="719"/>
      <c r="CA147" s="719"/>
      <c r="CB147" s="719"/>
      <c r="CC147" s="719"/>
      <c r="CD147" s="719"/>
      <c r="CE147" s="719"/>
      <c r="CF147" s="719"/>
      <c r="CG147" s="719"/>
      <c r="CH147" s="719"/>
      <c r="CI147" s="719"/>
      <c r="CJ147" s="719"/>
      <c r="CK147" s="719"/>
      <c r="CL147" s="719"/>
    </row>
    <row r="148" spans="1:90" ht="15.75" customHeight="1" x14ac:dyDescent="0.25">
      <c r="A148" s="823"/>
      <c r="B148" s="828"/>
      <c r="C148" s="828"/>
      <c r="D148" s="828"/>
      <c r="E148" s="828"/>
      <c r="F148" s="719"/>
      <c r="G148" s="719"/>
      <c r="H148" s="740"/>
      <c r="I148" s="740"/>
      <c r="J148" s="740"/>
      <c r="K148" s="740"/>
      <c r="L148" s="824"/>
      <c r="M148" s="824"/>
      <c r="N148" s="719"/>
      <c r="O148" s="719"/>
      <c r="P148" s="719"/>
      <c r="Q148" s="719"/>
      <c r="R148" s="719"/>
      <c r="S148" s="828"/>
      <c r="T148" s="719"/>
      <c r="U148" s="719"/>
      <c r="V148" s="719"/>
      <c r="W148" s="719"/>
      <c r="X148" s="824"/>
      <c r="Y148" s="826"/>
      <c r="Z148" s="719"/>
      <c r="AA148" s="719"/>
      <c r="AB148" s="719"/>
      <c r="AC148" s="719"/>
      <c r="AD148" s="719"/>
      <c r="AE148" s="719"/>
      <c r="AF148" s="719"/>
      <c r="AG148" s="719"/>
      <c r="AH148" s="719"/>
      <c r="AI148" s="719"/>
      <c r="AJ148" s="719"/>
      <c r="AK148" s="719"/>
      <c r="AL148" s="719"/>
      <c r="AM148" s="719"/>
      <c r="AN148" s="826"/>
      <c r="AO148" s="719"/>
      <c r="AP148" s="719"/>
      <c r="AQ148" s="719"/>
      <c r="AR148" s="719"/>
      <c r="AS148" s="719"/>
      <c r="AT148" s="719"/>
      <c r="AU148" s="719"/>
      <c r="AV148" s="719"/>
      <c r="AW148" s="719"/>
      <c r="AX148" s="719"/>
      <c r="AY148" s="719"/>
      <c r="AZ148" s="719"/>
      <c r="BA148" s="719"/>
      <c r="BB148" s="719"/>
      <c r="BC148" s="719"/>
      <c r="BD148" s="719"/>
      <c r="BE148" s="719"/>
      <c r="BF148" s="719"/>
      <c r="BG148" s="719"/>
      <c r="BH148" s="719"/>
      <c r="BI148" s="719"/>
      <c r="BJ148" s="719"/>
      <c r="BK148" s="719"/>
      <c r="BL148" s="719"/>
      <c r="BM148" s="719"/>
      <c r="BN148" s="719"/>
      <c r="BO148" s="719"/>
      <c r="BP148" s="719"/>
      <c r="BQ148" s="719"/>
      <c r="BR148" s="719"/>
      <c r="BS148" s="719"/>
      <c r="BT148" s="719"/>
      <c r="BU148" s="719"/>
      <c r="BV148" s="719"/>
      <c r="BW148" s="719"/>
      <c r="BX148" s="719"/>
      <c r="BY148" s="719"/>
      <c r="BZ148" s="719"/>
      <c r="CA148" s="719"/>
      <c r="CB148" s="719"/>
      <c r="CC148" s="719"/>
      <c r="CD148" s="719"/>
      <c r="CE148" s="719"/>
      <c r="CF148" s="719"/>
      <c r="CG148" s="719"/>
      <c r="CH148" s="719"/>
      <c r="CI148" s="719"/>
      <c r="CJ148" s="719"/>
      <c r="CK148" s="719"/>
      <c r="CL148" s="719"/>
    </row>
    <row r="149" spans="1:90" ht="15.75" customHeight="1" x14ac:dyDescent="0.25">
      <c r="A149" s="823"/>
      <c r="B149" s="828"/>
      <c r="C149" s="828"/>
      <c r="D149" s="828"/>
      <c r="E149" s="828"/>
      <c r="F149" s="719"/>
      <c r="G149" s="719"/>
      <c r="H149" s="740"/>
      <c r="I149" s="740"/>
      <c r="J149" s="740"/>
      <c r="K149" s="740"/>
      <c r="L149" s="824"/>
      <c r="M149" s="824"/>
      <c r="N149" s="719"/>
      <c r="O149" s="719"/>
      <c r="P149" s="719"/>
      <c r="Q149" s="719"/>
      <c r="R149" s="719"/>
      <c r="S149" s="828"/>
      <c r="T149" s="719"/>
      <c r="U149" s="719"/>
      <c r="V149" s="719"/>
      <c r="W149" s="719"/>
      <c r="X149" s="824"/>
      <c r="Y149" s="826"/>
      <c r="Z149" s="719"/>
      <c r="AA149" s="719"/>
      <c r="AB149" s="719"/>
      <c r="AC149" s="719"/>
      <c r="AD149" s="719"/>
      <c r="AE149" s="719"/>
      <c r="AF149" s="719"/>
      <c r="AG149" s="719"/>
      <c r="AH149" s="719"/>
      <c r="AI149" s="719"/>
      <c r="AJ149" s="719"/>
      <c r="AK149" s="719"/>
      <c r="AL149" s="719"/>
      <c r="AM149" s="719"/>
      <c r="AN149" s="826"/>
      <c r="AO149" s="719"/>
      <c r="AP149" s="719"/>
      <c r="AQ149" s="719"/>
      <c r="AR149" s="719"/>
      <c r="AS149" s="719"/>
      <c r="AT149" s="719"/>
      <c r="AU149" s="719"/>
      <c r="AV149" s="719"/>
      <c r="AW149" s="719"/>
      <c r="AX149" s="719"/>
      <c r="AY149" s="719"/>
      <c r="AZ149" s="719"/>
      <c r="BA149" s="719"/>
      <c r="BB149" s="719"/>
      <c r="BC149" s="719"/>
      <c r="BD149" s="719"/>
      <c r="BE149" s="719"/>
      <c r="BF149" s="719"/>
      <c r="BG149" s="719"/>
      <c r="BH149" s="719"/>
      <c r="BI149" s="719"/>
      <c r="BJ149" s="719"/>
      <c r="BK149" s="719"/>
      <c r="BL149" s="719"/>
      <c r="BM149" s="719"/>
      <c r="BN149" s="719"/>
      <c r="BO149" s="719"/>
      <c r="BP149" s="719"/>
      <c r="BQ149" s="719"/>
      <c r="BR149" s="719"/>
      <c r="BS149" s="719"/>
      <c r="BT149" s="719"/>
      <c r="BU149" s="719"/>
      <c r="BV149" s="719"/>
      <c r="BW149" s="719"/>
      <c r="BX149" s="719"/>
      <c r="BY149" s="719"/>
      <c r="BZ149" s="719"/>
      <c r="CA149" s="719"/>
      <c r="CB149" s="719"/>
      <c r="CC149" s="719"/>
      <c r="CD149" s="719"/>
      <c r="CE149" s="719"/>
      <c r="CF149" s="719"/>
      <c r="CG149" s="719"/>
      <c r="CH149" s="719"/>
      <c r="CI149" s="719"/>
      <c r="CJ149" s="719"/>
      <c r="CK149" s="719"/>
      <c r="CL149" s="719"/>
    </row>
    <row r="150" spans="1:90" ht="15.75" customHeight="1" x14ac:dyDescent="0.25">
      <c r="A150" s="823"/>
      <c r="B150" s="828"/>
      <c r="C150" s="828"/>
      <c r="D150" s="828"/>
      <c r="E150" s="828"/>
      <c r="F150" s="719"/>
      <c r="G150" s="719"/>
      <c r="H150" s="740"/>
      <c r="I150" s="740"/>
      <c r="J150" s="740"/>
      <c r="K150" s="740"/>
      <c r="L150" s="824"/>
      <c r="M150" s="824"/>
      <c r="N150" s="719"/>
      <c r="O150" s="719"/>
      <c r="P150" s="719"/>
      <c r="Q150" s="719"/>
      <c r="R150" s="719"/>
      <c r="S150" s="828"/>
      <c r="T150" s="719"/>
      <c r="U150" s="719"/>
      <c r="V150" s="719"/>
      <c r="W150" s="719"/>
      <c r="X150" s="824"/>
      <c r="Y150" s="826"/>
      <c r="Z150" s="719"/>
      <c r="AA150" s="719"/>
      <c r="AB150" s="719"/>
      <c r="AC150" s="719"/>
      <c r="AD150" s="719"/>
      <c r="AE150" s="719"/>
      <c r="AF150" s="719"/>
      <c r="AG150" s="719"/>
      <c r="AH150" s="719"/>
      <c r="AI150" s="719"/>
      <c r="AJ150" s="719"/>
      <c r="AK150" s="719"/>
      <c r="AL150" s="719"/>
      <c r="AM150" s="719"/>
      <c r="AN150" s="826"/>
      <c r="AO150" s="719"/>
      <c r="AP150" s="719"/>
      <c r="AQ150" s="719"/>
      <c r="AR150" s="719"/>
      <c r="AS150" s="719"/>
      <c r="AT150" s="719"/>
      <c r="AU150" s="719"/>
      <c r="AV150" s="719"/>
      <c r="AW150" s="719"/>
      <c r="AX150" s="719"/>
      <c r="AY150" s="719"/>
      <c r="AZ150" s="719"/>
      <c r="BA150" s="719"/>
      <c r="BB150" s="719"/>
      <c r="BC150" s="719"/>
      <c r="BD150" s="719"/>
      <c r="BE150" s="719"/>
      <c r="BF150" s="719"/>
      <c r="BG150" s="719"/>
      <c r="BH150" s="719"/>
      <c r="BI150" s="719"/>
      <c r="BJ150" s="719"/>
      <c r="BK150" s="719"/>
      <c r="BL150" s="719"/>
      <c r="BM150" s="719"/>
      <c r="BN150" s="719"/>
      <c r="BO150" s="719"/>
      <c r="BP150" s="719"/>
      <c r="BQ150" s="719"/>
      <c r="BR150" s="719"/>
      <c r="BS150" s="719"/>
      <c r="BT150" s="719"/>
      <c r="BU150" s="719"/>
      <c r="BV150" s="719"/>
      <c r="BW150" s="719"/>
      <c r="BX150" s="719"/>
      <c r="BY150" s="719"/>
      <c r="BZ150" s="719"/>
      <c r="CA150" s="719"/>
      <c r="CB150" s="719"/>
      <c r="CC150" s="719"/>
      <c r="CD150" s="719"/>
      <c r="CE150" s="719"/>
      <c r="CF150" s="719"/>
      <c r="CG150" s="719"/>
      <c r="CH150" s="719"/>
      <c r="CI150" s="719"/>
      <c r="CJ150" s="719"/>
      <c r="CK150" s="719"/>
      <c r="CL150" s="719"/>
    </row>
    <row r="151" spans="1:90" ht="15.75" customHeight="1" x14ac:dyDescent="0.25">
      <c r="A151" s="823"/>
      <c r="B151" s="828"/>
      <c r="C151" s="828"/>
      <c r="D151" s="828"/>
      <c r="E151" s="828"/>
      <c r="F151" s="719"/>
      <c r="G151" s="719"/>
      <c r="H151" s="740"/>
      <c r="I151" s="740"/>
      <c r="J151" s="740"/>
      <c r="K151" s="740"/>
      <c r="L151" s="824"/>
      <c r="M151" s="824"/>
      <c r="N151" s="719"/>
      <c r="O151" s="719"/>
      <c r="P151" s="719"/>
      <c r="Q151" s="719"/>
      <c r="R151" s="719"/>
      <c r="S151" s="828"/>
      <c r="T151" s="719"/>
      <c r="U151" s="719"/>
      <c r="V151" s="719"/>
      <c r="W151" s="719"/>
      <c r="X151" s="824"/>
      <c r="Y151" s="826"/>
      <c r="Z151" s="719"/>
      <c r="AA151" s="719"/>
      <c r="AB151" s="719"/>
      <c r="AC151" s="719"/>
      <c r="AD151" s="719"/>
      <c r="AE151" s="719"/>
      <c r="AF151" s="719"/>
      <c r="AG151" s="719"/>
      <c r="AH151" s="719"/>
      <c r="AI151" s="719"/>
      <c r="AJ151" s="719"/>
      <c r="AK151" s="719"/>
      <c r="AL151" s="719"/>
      <c r="AM151" s="719"/>
      <c r="AN151" s="826"/>
      <c r="AO151" s="719"/>
      <c r="AP151" s="719"/>
      <c r="AQ151" s="719"/>
      <c r="AR151" s="719"/>
      <c r="AS151" s="719"/>
      <c r="AT151" s="719"/>
      <c r="AU151" s="719"/>
      <c r="AV151" s="719"/>
      <c r="AW151" s="719"/>
      <c r="AX151" s="719"/>
      <c r="AY151" s="719"/>
      <c r="AZ151" s="719"/>
      <c r="BA151" s="719"/>
      <c r="BB151" s="719"/>
      <c r="BC151" s="719"/>
      <c r="BD151" s="719"/>
      <c r="BE151" s="719"/>
      <c r="BF151" s="719"/>
      <c r="BG151" s="719"/>
      <c r="BH151" s="719"/>
      <c r="BI151" s="719"/>
      <c r="BJ151" s="719"/>
      <c r="BK151" s="719"/>
      <c r="BL151" s="719"/>
      <c r="BM151" s="719"/>
      <c r="BN151" s="719"/>
      <c r="BO151" s="719"/>
      <c r="BP151" s="719"/>
      <c r="BQ151" s="719"/>
      <c r="BR151" s="719"/>
      <c r="BS151" s="719"/>
      <c r="BT151" s="719"/>
      <c r="BU151" s="719"/>
      <c r="BV151" s="719"/>
      <c r="BW151" s="719"/>
      <c r="BX151" s="719"/>
      <c r="BY151" s="719"/>
      <c r="BZ151" s="719"/>
      <c r="CA151" s="719"/>
      <c r="CB151" s="719"/>
      <c r="CC151" s="719"/>
      <c r="CD151" s="719"/>
      <c r="CE151" s="719"/>
      <c r="CF151" s="719"/>
      <c r="CG151" s="719"/>
      <c r="CH151" s="719"/>
      <c r="CI151" s="719"/>
      <c r="CJ151" s="719"/>
      <c r="CK151" s="719"/>
      <c r="CL151" s="719"/>
    </row>
    <row r="152" spans="1:90" ht="15.75" customHeight="1" x14ac:dyDescent="0.25">
      <c r="A152" s="823"/>
      <c r="B152" s="828"/>
      <c r="C152" s="828"/>
      <c r="D152" s="828"/>
      <c r="E152" s="828"/>
      <c r="F152" s="719"/>
      <c r="G152" s="719"/>
      <c r="H152" s="740"/>
      <c r="I152" s="740"/>
      <c r="J152" s="740"/>
      <c r="K152" s="740"/>
      <c r="L152" s="824"/>
      <c r="M152" s="824"/>
      <c r="N152" s="719"/>
      <c r="O152" s="719"/>
      <c r="P152" s="719"/>
      <c r="Q152" s="719"/>
      <c r="R152" s="719"/>
      <c r="S152" s="828"/>
      <c r="T152" s="719"/>
      <c r="U152" s="719"/>
      <c r="V152" s="719"/>
      <c r="W152" s="719"/>
      <c r="X152" s="824"/>
      <c r="Y152" s="826"/>
      <c r="Z152" s="719"/>
      <c r="AA152" s="719"/>
      <c r="AB152" s="719"/>
      <c r="AC152" s="719"/>
      <c r="AD152" s="719"/>
      <c r="AE152" s="719"/>
      <c r="AF152" s="719"/>
      <c r="AG152" s="719"/>
      <c r="AH152" s="719"/>
      <c r="AI152" s="719"/>
      <c r="AJ152" s="719"/>
      <c r="AK152" s="719"/>
      <c r="AL152" s="719"/>
      <c r="AM152" s="719"/>
      <c r="AN152" s="826"/>
      <c r="AO152" s="719"/>
      <c r="AP152" s="719"/>
      <c r="AQ152" s="719"/>
      <c r="AR152" s="719"/>
      <c r="AS152" s="719"/>
      <c r="AT152" s="719"/>
      <c r="AU152" s="719"/>
      <c r="AV152" s="719"/>
      <c r="AW152" s="719"/>
      <c r="AX152" s="719"/>
      <c r="AY152" s="719"/>
      <c r="AZ152" s="719"/>
      <c r="BA152" s="719"/>
      <c r="BB152" s="719"/>
      <c r="BC152" s="719"/>
      <c r="BD152" s="719"/>
      <c r="BE152" s="719"/>
      <c r="BF152" s="719"/>
      <c r="BG152" s="719"/>
      <c r="BH152" s="719"/>
      <c r="BI152" s="719"/>
      <c r="BJ152" s="719"/>
      <c r="BK152" s="719"/>
      <c r="BL152" s="719"/>
      <c r="BM152" s="719"/>
      <c r="BN152" s="719"/>
      <c r="BO152" s="719"/>
      <c r="BP152" s="719"/>
      <c r="BQ152" s="719"/>
      <c r="BR152" s="719"/>
      <c r="BS152" s="719"/>
      <c r="BT152" s="719"/>
      <c r="BU152" s="719"/>
      <c r="BV152" s="719"/>
      <c r="BW152" s="719"/>
      <c r="BX152" s="719"/>
      <c r="BY152" s="719"/>
      <c r="BZ152" s="719"/>
      <c r="CA152" s="719"/>
      <c r="CB152" s="719"/>
      <c r="CC152" s="719"/>
      <c r="CD152" s="719"/>
      <c r="CE152" s="719"/>
      <c r="CF152" s="719"/>
      <c r="CG152" s="719"/>
      <c r="CH152" s="719"/>
      <c r="CI152" s="719"/>
      <c r="CJ152" s="719"/>
      <c r="CK152" s="719"/>
      <c r="CL152" s="719"/>
    </row>
    <row r="153" spans="1:90" ht="15.75" customHeight="1" x14ac:dyDescent="0.25">
      <c r="A153" s="823"/>
      <c r="B153" s="828"/>
      <c r="C153" s="828"/>
      <c r="D153" s="828"/>
      <c r="E153" s="828"/>
      <c r="F153" s="719"/>
      <c r="G153" s="719"/>
      <c r="H153" s="740"/>
      <c r="I153" s="740"/>
      <c r="J153" s="740"/>
      <c r="K153" s="740"/>
      <c r="L153" s="824"/>
      <c r="M153" s="824"/>
      <c r="N153" s="719"/>
      <c r="O153" s="719"/>
      <c r="P153" s="719"/>
      <c r="Q153" s="719"/>
      <c r="R153" s="719"/>
      <c r="S153" s="828"/>
      <c r="T153" s="719"/>
      <c r="U153" s="719"/>
      <c r="V153" s="719"/>
      <c r="W153" s="719"/>
      <c r="X153" s="824"/>
      <c r="Y153" s="826"/>
      <c r="Z153" s="719"/>
      <c r="AA153" s="719"/>
      <c r="AB153" s="719"/>
      <c r="AC153" s="719"/>
      <c r="AD153" s="719"/>
      <c r="AE153" s="719"/>
      <c r="AF153" s="719"/>
      <c r="AG153" s="719"/>
      <c r="AH153" s="719"/>
      <c r="AI153" s="719"/>
      <c r="AJ153" s="719"/>
      <c r="AK153" s="719"/>
      <c r="AL153" s="719"/>
      <c r="AM153" s="719"/>
      <c r="AN153" s="826"/>
      <c r="AO153" s="719"/>
      <c r="AP153" s="719"/>
      <c r="AQ153" s="719"/>
      <c r="AR153" s="719"/>
      <c r="AS153" s="719"/>
      <c r="AT153" s="719"/>
      <c r="AU153" s="719"/>
      <c r="AV153" s="719"/>
      <c r="AW153" s="719"/>
      <c r="AX153" s="719"/>
      <c r="AY153" s="719"/>
      <c r="AZ153" s="719"/>
      <c r="BA153" s="719"/>
      <c r="BB153" s="719"/>
      <c r="BC153" s="719"/>
      <c r="BD153" s="719"/>
      <c r="BE153" s="719"/>
      <c r="BF153" s="719"/>
      <c r="BG153" s="719"/>
      <c r="BH153" s="719"/>
      <c r="BI153" s="719"/>
      <c r="BJ153" s="719"/>
      <c r="BK153" s="719"/>
      <c r="BL153" s="719"/>
      <c r="BM153" s="719"/>
      <c r="BN153" s="719"/>
      <c r="BO153" s="719"/>
      <c r="BP153" s="719"/>
      <c r="BQ153" s="719"/>
      <c r="BR153" s="719"/>
      <c r="BS153" s="719"/>
      <c r="BT153" s="719"/>
      <c r="BU153" s="719"/>
      <c r="BV153" s="719"/>
      <c r="BW153" s="719"/>
      <c r="BX153" s="719"/>
      <c r="BY153" s="719"/>
      <c r="BZ153" s="719"/>
      <c r="CA153" s="719"/>
      <c r="CB153" s="719"/>
      <c r="CC153" s="719"/>
      <c r="CD153" s="719"/>
      <c r="CE153" s="719"/>
      <c r="CF153" s="719"/>
      <c r="CG153" s="719"/>
      <c r="CH153" s="719"/>
      <c r="CI153" s="719"/>
      <c r="CJ153" s="719"/>
      <c r="CK153" s="719"/>
      <c r="CL153" s="719"/>
    </row>
    <row r="154" spans="1:90" ht="15.75" customHeight="1" x14ac:dyDescent="0.25">
      <c r="A154" s="823"/>
      <c r="B154" s="828"/>
      <c r="C154" s="828"/>
      <c r="D154" s="828"/>
      <c r="E154" s="828"/>
      <c r="F154" s="719"/>
      <c r="G154" s="719"/>
      <c r="H154" s="740"/>
      <c r="I154" s="740"/>
      <c r="J154" s="740"/>
      <c r="K154" s="740"/>
      <c r="L154" s="824"/>
      <c r="M154" s="824"/>
      <c r="N154" s="719"/>
      <c r="O154" s="719"/>
      <c r="P154" s="719"/>
      <c r="Q154" s="719"/>
      <c r="R154" s="719"/>
      <c r="S154" s="828"/>
      <c r="T154" s="719"/>
      <c r="U154" s="719"/>
      <c r="V154" s="719"/>
      <c r="W154" s="719"/>
      <c r="X154" s="824"/>
      <c r="Y154" s="826"/>
      <c r="Z154" s="719"/>
      <c r="AA154" s="719"/>
      <c r="AB154" s="719"/>
      <c r="AC154" s="719"/>
      <c r="AD154" s="719"/>
      <c r="AE154" s="719"/>
      <c r="AF154" s="719"/>
      <c r="AG154" s="719"/>
      <c r="AH154" s="719"/>
      <c r="AI154" s="719"/>
      <c r="AJ154" s="719"/>
      <c r="AK154" s="719"/>
      <c r="AL154" s="719"/>
      <c r="AM154" s="719"/>
      <c r="AN154" s="826"/>
      <c r="AO154" s="719"/>
      <c r="AP154" s="719"/>
      <c r="AQ154" s="719"/>
      <c r="AR154" s="719"/>
      <c r="AS154" s="719"/>
      <c r="AT154" s="719"/>
      <c r="AU154" s="719"/>
      <c r="AV154" s="719"/>
      <c r="AW154" s="719"/>
      <c r="AX154" s="719"/>
      <c r="AY154" s="719"/>
      <c r="AZ154" s="719"/>
      <c r="BA154" s="719"/>
      <c r="BB154" s="719"/>
      <c r="BC154" s="719"/>
      <c r="BD154" s="719"/>
      <c r="BE154" s="719"/>
      <c r="BF154" s="719"/>
      <c r="BG154" s="719"/>
      <c r="BH154" s="719"/>
      <c r="BI154" s="719"/>
      <c r="BJ154" s="719"/>
      <c r="BK154" s="719"/>
      <c r="BL154" s="719"/>
      <c r="BM154" s="719"/>
      <c r="BN154" s="719"/>
      <c r="BO154" s="719"/>
      <c r="BP154" s="719"/>
      <c r="BQ154" s="719"/>
      <c r="BR154" s="719"/>
      <c r="BS154" s="719"/>
      <c r="BT154" s="719"/>
      <c r="BU154" s="719"/>
      <c r="BV154" s="719"/>
      <c r="BW154" s="719"/>
      <c r="BX154" s="719"/>
      <c r="BY154" s="719"/>
      <c r="BZ154" s="719"/>
      <c r="CA154" s="719"/>
      <c r="CB154" s="719"/>
      <c r="CC154" s="719"/>
      <c r="CD154" s="719"/>
      <c r="CE154" s="719"/>
      <c r="CF154" s="719"/>
      <c r="CG154" s="719"/>
      <c r="CH154" s="719"/>
      <c r="CI154" s="719"/>
      <c r="CJ154" s="719"/>
      <c r="CK154" s="719"/>
      <c r="CL154" s="719"/>
    </row>
    <row r="155" spans="1:90" ht="15.75" customHeight="1" x14ac:dyDescent="0.25">
      <c r="A155" s="823"/>
      <c r="B155" s="828"/>
      <c r="C155" s="828"/>
      <c r="D155" s="828"/>
      <c r="E155" s="828"/>
      <c r="F155" s="719"/>
      <c r="G155" s="719"/>
      <c r="H155" s="740"/>
      <c r="I155" s="740"/>
      <c r="J155" s="740"/>
      <c r="K155" s="740"/>
      <c r="L155" s="824"/>
      <c r="M155" s="824"/>
      <c r="N155" s="719"/>
      <c r="O155" s="719"/>
      <c r="P155" s="719"/>
      <c r="Q155" s="719"/>
      <c r="R155" s="719"/>
      <c r="S155" s="828"/>
      <c r="T155" s="719"/>
      <c r="U155" s="719"/>
      <c r="V155" s="719"/>
      <c r="W155" s="719"/>
      <c r="X155" s="824"/>
      <c r="Y155" s="826"/>
      <c r="Z155" s="719"/>
      <c r="AA155" s="719"/>
      <c r="AB155" s="719"/>
      <c r="AC155" s="719"/>
      <c r="AD155" s="719"/>
      <c r="AE155" s="719"/>
      <c r="AF155" s="719"/>
      <c r="AG155" s="719"/>
      <c r="AH155" s="719"/>
      <c r="AI155" s="719"/>
      <c r="AJ155" s="719"/>
      <c r="AK155" s="719"/>
      <c r="AL155" s="719"/>
      <c r="AM155" s="719"/>
      <c r="AN155" s="826"/>
      <c r="AO155" s="719"/>
      <c r="AP155" s="719"/>
      <c r="AQ155" s="719"/>
      <c r="AR155" s="719"/>
      <c r="AS155" s="719"/>
      <c r="AT155" s="719"/>
      <c r="AU155" s="719"/>
      <c r="AV155" s="719"/>
      <c r="AW155" s="719"/>
      <c r="AX155" s="719"/>
      <c r="AY155" s="719"/>
      <c r="AZ155" s="719"/>
      <c r="BA155" s="719"/>
      <c r="BB155" s="719"/>
      <c r="BC155" s="719"/>
      <c r="BD155" s="719"/>
      <c r="BE155" s="719"/>
      <c r="BF155" s="719"/>
      <c r="BG155" s="719"/>
      <c r="BH155" s="719"/>
      <c r="BI155" s="719"/>
      <c r="BJ155" s="719"/>
      <c r="BK155" s="719"/>
      <c r="BL155" s="719"/>
      <c r="BM155" s="719"/>
      <c r="BN155" s="719"/>
      <c r="BO155" s="719"/>
      <c r="BP155" s="719"/>
      <c r="BQ155" s="719"/>
      <c r="BR155" s="719"/>
      <c r="BS155" s="719"/>
      <c r="BT155" s="719"/>
      <c r="BU155" s="719"/>
      <c r="BV155" s="719"/>
      <c r="BW155" s="719"/>
      <c r="BX155" s="719"/>
      <c r="BY155" s="719"/>
      <c r="BZ155" s="719"/>
      <c r="CA155" s="719"/>
      <c r="CB155" s="719"/>
      <c r="CC155" s="719"/>
      <c r="CD155" s="719"/>
      <c r="CE155" s="719"/>
      <c r="CF155" s="719"/>
      <c r="CG155" s="719"/>
      <c r="CH155" s="719"/>
      <c r="CI155" s="719"/>
      <c r="CJ155" s="719"/>
      <c r="CK155" s="719"/>
      <c r="CL155" s="719"/>
    </row>
    <row r="156" spans="1:90" ht="15.75" customHeight="1" x14ac:dyDescent="0.25">
      <c r="A156" s="823"/>
      <c r="B156" s="828"/>
      <c r="C156" s="828"/>
      <c r="D156" s="828"/>
      <c r="E156" s="828"/>
      <c r="F156" s="719"/>
      <c r="G156" s="719"/>
      <c r="H156" s="740"/>
      <c r="I156" s="740"/>
      <c r="J156" s="740"/>
      <c r="K156" s="740"/>
      <c r="L156" s="824"/>
      <c r="M156" s="824"/>
      <c r="N156" s="719"/>
      <c r="O156" s="719"/>
      <c r="P156" s="719"/>
      <c r="Q156" s="719"/>
      <c r="R156" s="719"/>
      <c r="S156" s="828"/>
      <c r="T156" s="719"/>
      <c r="U156" s="719"/>
      <c r="V156" s="719"/>
      <c r="W156" s="719"/>
      <c r="X156" s="824"/>
      <c r="Y156" s="826"/>
      <c r="Z156" s="719"/>
      <c r="AA156" s="719"/>
      <c r="AB156" s="719"/>
      <c r="AC156" s="719"/>
      <c r="AD156" s="719"/>
      <c r="AE156" s="719"/>
      <c r="AF156" s="719"/>
      <c r="AG156" s="719"/>
      <c r="AH156" s="719"/>
      <c r="AI156" s="719"/>
      <c r="AJ156" s="719"/>
      <c r="AK156" s="719"/>
      <c r="AL156" s="719"/>
      <c r="AM156" s="719"/>
      <c r="AN156" s="826"/>
      <c r="AO156" s="719"/>
      <c r="AP156" s="719"/>
      <c r="AQ156" s="719"/>
      <c r="AR156" s="719"/>
      <c r="AS156" s="719"/>
      <c r="AT156" s="719"/>
      <c r="AU156" s="719"/>
      <c r="AV156" s="719"/>
      <c r="AW156" s="719"/>
      <c r="AX156" s="719"/>
      <c r="AY156" s="719"/>
      <c r="AZ156" s="719"/>
      <c r="BA156" s="719"/>
      <c r="BB156" s="719"/>
      <c r="BC156" s="719"/>
      <c r="BD156" s="719"/>
      <c r="BE156" s="719"/>
      <c r="BF156" s="719"/>
      <c r="BG156" s="719"/>
      <c r="BH156" s="719"/>
      <c r="BI156" s="719"/>
      <c r="BJ156" s="719"/>
      <c r="BK156" s="719"/>
      <c r="BL156" s="719"/>
      <c r="BM156" s="719"/>
      <c r="BN156" s="719"/>
      <c r="BO156" s="719"/>
      <c r="BP156" s="719"/>
      <c r="BQ156" s="719"/>
      <c r="BR156" s="719"/>
      <c r="BS156" s="719"/>
      <c r="BT156" s="719"/>
      <c r="BU156" s="719"/>
      <c r="BV156" s="719"/>
      <c r="BW156" s="719"/>
      <c r="BX156" s="719"/>
      <c r="BY156" s="719"/>
      <c r="BZ156" s="719"/>
      <c r="CA156" s="719"/>
      <c r="CB156" s="719"/>
      <c r="CC156" s="719"/>
      <c r="CD156" s="719"/>
      <c r="CE156" s="719"/>
      <c r="CF156" s="719"/>
      <c r="CG156" s="719"/>
      <c r="CH156" s="719"/>
      <c r="CI156" s="719"/>
      <c r="CJ156" s="719"/>
      <c r="CK156" s="719"/>
      <c r="CL156" s="719"/>
    </row>
    <row r="157" spans="1:90" ht="15.75" customHeight="1" x14ac:dyDescent="0.25">
      <c r="A157" s="823"/>
      <c r="B157" s="828"/>
      <c r="C157" s="828"/>
      <c r="D157" s="828"/>
      <c r="E157" s="828"/>
      <c r="F157" s="719"/>
      <c r="G157" s="719"/>
      <c r="H157" s="740"/>
      <c r="I157" s="740"/>
      <c r="J157" s="740"/>
      <c r="K157" s="740"/>
      <c r="L157" s="824"/>
      <c r="M157" s="824"/>
      <c r="N157" s="719"/>
      <c r="O157" s="719"/>
      <c r="P157" s="719"/>
      <c r="Q157" s="719"/>
      <c r="R157" s="719"/>
      <c r="S157" s="828"/>
      <c r="T157" s="719"/>
      <c r="U157" s="719"/>
      <c r="V157" s="719"/>
      <c r="W157" s="719"/>
      <c r="X157" s="824"/>
      <c r="Y157" s="826"/>
      <c r="Z157" s="719"/>
      <c r="AA157" s="719"/>
      <c r="AB157" s="719"/>
      <c r="AC157" s="719"/>
      <c r="AD157" s="719"/>
      <c r="AE157" s="719"/>
      <c r="AF157" s="719"/>
      <c r="AG157" s="719"/>
      <c r="AH157" s="719"/>
      <c r="AI157" s="719"/>
      <c r="AJ157" s="719"/>
      <c r="AK157" s="719"/>
      <c r="AL157" s="719"/>
      <c r="AM157" s="719"/>
      <c r="AN157" s="826"/>
      <c r="AO157" s="719"/>
      <c r="AP157" s="719"/>
      <c r="AQ157" s="719"/>
      <c r="AR157" s="719"/>
      <c r="AS157" s="719"/>
      <c r="AT157" s="719"/>
      <c r="AU157" s="719"/>
      <c r="AV157" s="719"/>
      <c r="AW157" s="719"/>
      <c r="AX157" s="719"/>
      <c r="AY157" s="719"/>
      <c r="AZ157" s="719"/>
      <c r="BA157" s="719"/>
      <c r="BB157" s="719"/>
      <c r="BC157" s="719"/>
      <c r="BD157" s="719"/>
      <c r="BE157" s="719"/>
      <c r="BF157" s="719"/>
      <c r="BG157" s="719"/>
      <c r="BH157" s="719"/>
      <c r="BI157" s="719"/>
      <c r="BJ157" s="719"/>
      <c r="BK157" s="719"/>
      <c r="BL157" s="719"/>
      <c r="BM157" s="719"/>
      <c r="BN157" s="719"/>
      <c r="BO157" s="719"/>
      <c r="BP157" s="719"/>
      <c r="BQ157" s="719"/>
      <c r="BR157" s="719"/>
      <c r="BS157" s="719"/>
      <c r="BT157" s="719"/>
      <c r="BU157" s="719"/>
      <c r="BV157" s="719"/>
      <c r="BW157" s="719"/>
      <c r="BX157" s="719"/>
      <c r="BY157" s="719"/>
      <c r="BZ157" s="719"/>
      <c r="CA157" s="719"/>
      <c r="CB157" s="719"/>
      <c r="CC157" s="719"/>
      <c r="CD157" s="719"/>
      <c r="CE157" s="719"/>
      <c r="CF157" s="719"/>
      <c r="CG157" s="719"/>
      <c r="CH157" s="719"/>
      <c r="CI157" s="719"/>
      <c r="CJ157" s="719"/>
      <c r="CK157" s="719"/>
      <c r="CL157" s="719"/>
    </row>
    <row r="158" spans="1:90" ht="15.75" customHeight="1" x14ac:dyDescent="0.25">
      <c r="A158" s="823"/>
      <c r="B158" s="828"/>
      <c r="C158" s="828"/>
      <c r="D158" s="828"/>
      <c r="E158" s="828"/>
      <c r="F158" s="719"/>
      <c r="G158" s="719"/>
      <c r="H158" s="740"/>
      <c r="I158" s="740"/>
      <c r="J158" s="740"/>
      <c r="K158" s="740"/>
      <c r="L158" s="824"/>
      <c r="M158" s="824"/>
      <c r="N158" s="719"/>
      <c r="O158" s="719"/>
      <c r="P158" s="719"/>
      <c r="Q158" s="719"/>
      <c r="R158" s="719"/>
      <c r="S158" s="828"/>
      <c r="T158" s="719"/>
      <c r="U158" s="719"/>
      <c r="V158" s="719"/>
      <c r="W158" s="719"/>
      <c r="X158" s="824"/>
      <c r="Y158" s="826"/>
      <c r="Z158" s="719"/>
      <c r="AA158" s="719"/>
      <c r="AB158" s="719"/>
      <c r="AC158" s="719"/>
      <c r="AD158" s="719"/>
      <c r="AE158" s="719"/>
      <c r="AF158" s="719"/>
      <c r="AG158" s="719"/>
      <c r="AH158" s="719"/>
      <c r="AI158" s="719"/>
      <c r="AJ158" s="719"/>
      <c r="AK158" s="719"/>
      <c r="AL158" s="719"/>
      <c r="AM158" s="719"/>
      <c r="AN158" s="826"/>
      <c r="AO158" s="719"/>
      <c r="AP158" s="719"/>
      <c r="AQ158" s="719"/>
      <c r="AR158" s="719"/>
      <c r="AS158" s="719"/>
      <c r="AT158" s="719"/>
      <c r="AU158" s="719"/>
      <c r="AV158" s="719"/>
      <c r="AW158" s="719"/>
      <c r="AX158" s="719"/>
      <c r="AY158" s="719"/>
      <c r="AZ158" s="719"/>
      <c r="BA158" s="719"/>
      <c r="BB158" s="719"/>
      <c r="BC158" s="719"/>
      <c r="BD158" s="719"/>
      <c r="BE158" s="719"/>
      <c r="BF158" s="719"/>
      <c r="BG158" s="719"/>
      <c r="BH158" s="719"/>
      <c r="BI158" s="719"/>
      <c r="BJ158" s="719"/>
      <c r="BK158" s="719"/>
      <c r="BL158" s="719"/>
      <c r="BM158" s="719"/>
      <c r="BN158" s="719"/>
      <c r="BO158" s="719"/>
      <c r="BP158" s="719"/>
      <c r="BQ158" s="719"/>
      <c r="BR158" s="719"/>
      <c r="BS158" s="719"/>
      <c r="BT158" s="719"/>
      <c r="BU158" s="719"/>
      <c r="BV158" s="719"/>
      <c r="BW158" s="719"/>
      <c r="BX158" s="719"/>
      <c r="BY158" s="719"/>
      <c r="BZ158" s="719"/>
      <c r="CA158" s="719"/>
      <c r="CB158" s="719"/>
      <c r="CC158" s="719"/>
      <c r="CD158" s="719"/>
      <c r="CE158" s="719"/>
      <c r="CF158" s="719"/>
      <c r="CG158" s="719"/>
      <c r="CH158" s="719"/>
      <c r="CI158" s="719"/>
      <c r="CJ158" s="719"/>
      <c r="CK158" s="719"/>
      <c r="CL158" s="719"/>
    </row>
    <row r="159" spans="1:90" ht="15.75" customHeight="1" x14ac:dyDescent="0.25">
      <c r="A159" s="823"/>
      <c r="B159" s="828"/>
      <c r="C159" s="828"/>
      <c r="D159" s="828"/>
      <c r="E159" s="828"/>
      <c r="F159" s="719"/>
      <c r="G159" s="719"/>
      <c r="H159" s="740"/>
      <c r="I159" s="740"/>
      <c r="J159" s="740"/>
      <c r="K159" s="740"/>
      <c r="L159" s="824"/>
      <c r="M159" s="824"/>
      <c r="N159" s="719"/>
      <c r="O159" s="719"/>
      <c r="P159" s="719"/>
      <c r="Q159" s="719"/>
      <c r="R159" s="719"/>
      <c r="S159" s="828"/>
      <c r="T159" s="719"/>
      <c r="U159" s="719"/>
      <c r="V159" s="719"/>
      <c r="W159" s="719"/>
      <c r="X159" s="824"/>
      <c r="Y159" s="826"/>
      <c r="Z159" s="719"/>
      <c r="AA159" s="719"/>
      <c r="AB159" s="719"/>
      <c r="AC159" s="719"/>
      <c r="AD159" s="719"/>
      <c r="AE159" s="719"/>
      <c r="AF159" s="719"/>
      <c r="AG159" s="719"/>
      <c r="AH159" s="719"/>
      <c r="AI159" s="719"/>
      <c r="AJ159" s="719"/>
      <c r="AK159" s="719"/>
      <c r="AL159" s="719"/>
      <c r="AM159" s="719"/>
      <c r="AN159" s="826"/>
      <c r="AO159" s="719"/>
      <c r="AP159" s="719"/>
      <c r="AQ159" s="719"/>
      <c r="AR159" s="719"/>
      <c r="AS159" s="719"/>
      <c r="AT159" s="719"/>
      <c r="AU159" s="719"/>
      <c r="AV159" s="719"/>
      <c r="AW159" s="719"/>
      <c r="AX159" s="719"/>
      <c r="AY159" s="719"/>
      <c r="AZ159" s="719"/>
      <c r="BA159" s="719"/>
      <c r="BB159" s="719"/>
      <c r="BC159" s="719"/>
      <c r="BD159" s="719"/>
      <c r="BE159" s="719"/>
      <c r="BF159" s="719"/>
      <c r="BG159" s="719"/>
      <c r="BH159" s="719"/>
      <c r="BI159" s="719"/>
      <c r="BJ159" s="719"/>
      <c r="BK159" s="719"/>
      <c r="BL159" s="719"/>
      <c r="BM159" s="719"/>
      <c r="BN159" s="719"/>
      <c r="BO159" s="719"/>
      <c r="BP159" s="719"/>
      <c r="BQ159" s="719"/>
      <c r="BR159" s="719"/>
      <c r="BS159" s="719"/>
      <c r="BT159" s="719"/>
      <c r="BU159" s="719"/>
      <c r="BV159" s="719"/>
      <c r="BW159" s="719"/>
      <c r="BX159" s="719"/>
      <c r="BY159" s="719"/>
      <c r="BZ159" s="719"/>
      <c r="CA159" s="719"/>
      <c r="CB159" s="719"/>
      <c r="CC159" s="719"/>
      <c r="CD159" s="719"/>
      <c r="CE159" s="719"/>
      <c r="CF159" s="719"/>
      <c r="CG159" s="719"/>
      <c r="CH159" s="719"/>
      <c r="CI159" s="719"/>
      <c r="CJ159" s="719"/>
      <c r="CK159" s="719"/>
      <c r="CL159" s="719"/>
    </row>
    <row r="160" spans="1:90" ht="15.75" customHeight="1" x14ac:dyDescent="0.25">
      <c r="A160" s="823"/>
      <c r="B160" s="828"/>
      <c r="C160" s="828"/>
      <c r="D160" s="828"/>
      <c r="E160" s="828"/>
      <c r="F160" s="719"/>
      <c r="G160" s="719"/>
      <c r="H160" s="740"/>
      <c r="I160" s="740"/>
      <c r="J160" s="740"/>
      <c r="K160" s="740"/>
      <c r="L160" s="824"/>
      <c r="M160" s="824"/>
      <c r="N160" s="719"/>
      <c r="O160" s="719"/>
      <c r="P160" s="719"/>
      <c r="Q160" s="719"/>
      <c r="R160" s="719"/>
      <c r="S160" s="828"/>
      <c r="T160" s="719"/>
      <c r="U160" s="719"/>
      <c r="V160" s="719"/>
      <c r="W160" s="719"/>
      <c r="X160" s="824"/>
      <c r="Y160" s="826"/>
      <c r="Z160" s="719"/>
      <c r="AA160" s="719"/>
      <c r="AB160" s="719"/>
      <c r="AC160" s="719"/>
      <c r="AD160" s="719"/>
      <c r="AE160" s="719"/>
      <c r="AF160" s="719"/>
      <c r="AG160" s="719"/>
      <c r="AH160" s="719"/>
      <c r="AI160" s="719"/>
      <c r="AJ160" s="719"/>
      <c r="AK160" s="719"/>
      <c r="AL160" s="719"/>
      <c r="AM160" s="719"/>
      <c r="AN160" s="826"/>
      <c r="AO160" s="719"/>
      <c r="AP160" s="719"/>
      <c r="AQ160" s="719"/>
      <c r="AR160" s="719"/>
      <c r="AS160" s="719"/>
      <c r="AT160" s="719"/>
      <c r="AU160" s="719"/>
      <c r="AV160" s="719"/>
      <c r="AW160" s="719"/>
      <c r="AX160" s="719"/>
      <c r="AY160" s="719"/>
      <c r="AZ160" s="719"/>
      <c r="BA160" s="719"/>
      <c r="BB160" s="719"/>
      <c r="BC160" s="719"/>
      <c r="BD160" s="719"/>
      <c r="BE160" s="719"/>
      <c r="BF160" s="719"/>
      <c r="BG160" s="719"/>
      <c r="BH160" s="719"/>
      <c r="BI160" s="719"/>
      <c r="BJ160" s="719"/>
      <c r="BK160" s="719"/>
      <c r="BL160" s="719"/>
      <c r="BM160" s="719"/>
      <c r="BN160" s="719"/>
      <c r="BO160" s="719"/>
      <c r="BP160" s="719"/>
      <c r="BQ160" s="719"/>
      <c r="BR160" s="719"/>
      <c r="BS160" s="719"/>
      <c r="BT160" s="719"/>
      <c r="BU160" s="719"/>
      <c r="BV160" s="719"/>
      <c r="BW160" s="719"/>
      <c r="BX160" s="719"/>
      <c r="BY160" s="719"/>
      <c r="BZ160" s="719"/>
      <c r="CA160" s="719"/>
      <c r="CB160" s="719"/>
      <c r="CC160" s="719"/>
      <c r="CD160" s="719"/>
      <c r="CE160" s="719"/>
      <c r="CF160" s="719"/>
      <c r="CG160" s="719"/>
      <c r="CH160" s="719"/>
      <c r="CI160" s="719"/>
      <c r="CJ160" s="719"/>
      <c r="CK160" s="719"/>
      <c r="CL160" s="719"/>
    </row>
    <row r="161" spans="1:90" ht="15.75" customHeight="1" x14ac:dyDescent="0.25">
      <c r="A161" s="823"/>
      <c r="B161" s="828"/>
      <c r="C161" s="828"/>
      <c r="D161" s="828"/>
      <c r="E161" s="828"/>
      <c r="F161" s="719"/>
      <c r="G161" s="719"/>
      <c r="H161" s="740"/>
      <c r="I161" s="740"/>
      <c r="J161" s="740"/>
      <c r="K161" s="740"/>
      <c r="L161" s="824"/>
      <c r="M161" s="824"/>
      <c r="N161" s="719"/>
      <c r="O161" s="719"/>
      <c r="P161" s="719"/>
      <c r="Q161" s="719"/>
      <c r="R161" s="719"/>
      <c r="S161" s="828"/>
      <c r="T161" s="719"/>
      <c r="U161" s="719"/>
      <c r="V161" s="719"/>
      <c r="W161" s="719"/>
      <c r="X161" s="824"/>
      <c r="Y161" s="826"/>
      <c r="Z161" s="719"/>
      <c r="AA161" s="719"/>
      <c r="AB161" s="719"/>
      <c r="AC161" s="719"/>
      <c r="AD161" s="719"/>
      <c r="AE161" s="719"/>
      <c r="AF161" s="719"/>
      <c r="AG161" s="719"/>
      <c r="AH161" s="719"/>
      <c r="AI161" s="719"/>
      <c r="AJ161" s="719"/>
      <c r="AK161" s="719"/>
      <c r="AL161" s="719"/>
      <c r="AM161" s="719"/>
      <c r="AN161" s="826"/>
      <c r="AO161" s="719"/>
      <c r="AP161" s="719"/>
      <c r="AQ161" s="719"/>
      <c r="AR161" s="719"/>
      <c r="AS161" s="719"/>
      <c r="AT161" s="719"/>
      <c r="AU161" s="719"/>
      <c r="AV161" s="719"/>
      <c r="AW161" s="719"/>
      <c r="AX161" s="719"/>
      <c r="AY161" s="719"/>
      <c r="AZ161" s="719"/>
      <c r="BA161" s="719"/>
      <c r="BB161" s="719"/>
      <c r="BC161" s="719"/>
      <c r="BD161" s="719"/>
      <c r="BE161" s="719"/>
      <c r="BF161" s="719"/>
      <c r="BG161" s="719"/>
      <c r="BH161" s="719"/>
      <c r="BI161" s="719"/>
      <c r="BJ161" s="719"/>
      <c r="BK161" s="719"/>
      <c r="BL161" s="719"/>
      <c r="BM161" s="719"/>
      <c r="BN161" s="719"/>
      <c r="BO161" s="719"/>
      <c r="BP161" s="719"/>
      <c r="BQ161" s="719"/>
      <c r="BR161" s="719"/>
      <c r="BS161" s="719"/>
      <c r="BT161" s="719"/>
      <c r="BU161" s="719"/>
      <c r="BV161" s="719"/>
      <c r="BW161" s="719"/>
      <c r="BX161" s="719"/>
      <c r="BY161" s="719"/>
      <c r="BZ161" s="719"/>
      <c r="CA161" s="719"/>
      <c r="CB161" s="719"/>
      <c r="CC161" s="719"/>
      <c r="CD161" s="719"/>
      <c r="CE161" s="719"/>
      <c r="CF161" s="719"/>
      <c r="CG161" s="719"/>
      <c r="CH161" s="719"/>
      <c r="CI161" s="719"/>
      <c r="CJ161" s="719"/>
      <c r="CK161" s="719"/>
      <c r="CL161" s="719"/>
    </row>
    <row r="162" spans="1:90" ht="15.75" customHeight="1" x14ac:dyDescent="0.25">
      <c r="A162" s="823"/>
      <c r="B162" s="828"/>
      <c r="C162" s="828"/>
      <c r="D162" s="828"/>
      <c r="E162" s="828"/>
      <c r="F162" s="719"/>
      <c r="G162" s="719"/>
      <c r="H162" s="740"/>
      <c r="I162" s="740"/>
      <c r="J162" s="740"/>
      <c r="K162" s="740"/>
      <c r="L162" s="824"/>
      <c r="M162" s="824"/>
      <c r="N162" s="719"/>
      <c r="O162" s="719"/>
      <c r="P162" s="719"/>
      <c r="Q162" s="719"/>
      <c r="R162" s="719"/>
      <c r="S162" s="828"/>
      <c r="T162" s="719"/>
      <c r="U162" s="719"/>
      <c r="V162" s="719"/>
      <c r="W162" s="719"/>
      <c r="X162" s="824"/>
      <c r="Y162" s="826"/>
      <c r="Z162" s="719"/>
      <c r="AA162" s="719"/>
      <c r="AB162" s="719"/>
      <c r="AC162" s="719"/>
      <c r="AD162" s="719"/>
      <c r="AE162" s="719"/>
      <c r="AF162" s="719"/>
      <c r="AG162" s="719"/>
      <c r="AH162" s="719"/>
      <c r="AI162" s="719"/>
      <c r="AJ162" s="719"/>
      <c r="AK162" s="719"/>
      <c r="AL162" s="719"/>
      <c r="AM162" s="719"/>
      <c r="AN162" s="826"/>
      <c r="AO162" s="719"/>
      <c r="AP162" s="719"/>
      <c r="AQ162" s="719"/>
      <c r="AR162" s="719"/>
      <c r="AS162" s="719"/>
      <c r="AT162" s="719"/>
      <c r="AU162" s="719"/>
      <c r="AV162" s="719"/>
      <c r="AW162" s="719"/>
      <c r="AX162" s="719"/>
      <c r="AY162" s="719"/>
      <c r="AZ162" s="719"/>
      <c r="BA162" s="719"/>
      <c r="BB162" s="719"/>
      <c r="BC162" s="719"/>
      <c r="BD162" s="719"/>
      <c r="BE162" s="719"/>
      <c r="BF162" s="719"/>
      <c r="BG162" s="719"/>
      <c r="BH162" s="719"/>
      <c r="BI162" s="719"/>
      <c r="BJ162" s="719"/>
      <c r="BK162" s="719"/>
      <c r="BL162" s="719"/>
      <c r="BM162" s="719"/>
      <c r="BN162" s="719"/>
      <c r="BO162" s="719"/>
      <c r="BP162" s="719"/>
      <c r="BQ162" s="719"/>
      <c r="BR162" s="719"/>
      <c r="BS162" s="719"/>
      <c r="BT162" s="719"/>
      <c r="BU162" s="719"/>
      <c r="BV162" s="719"/>
      <c r="BW162" s="719"/>
      <c r="BX162" s="719"/>
      <c r="BY162" s="719"/>
      <c r="BZ162" s="719"/>
      <c r="CA162" s="719"/>
      <c r="CB162" s="719"/>
      <c r="CC162" s="719"/>
      <c r="CD162" s="719"/>
      <c r="CE162" s="719"/>
      <c r="CF162" s="719"/>
      <c r="CG162" s="719"/>
      <c r="CH162" s="719"/>
      <c r="CI162" s="719"/>
      <c r="CJ162" s="719"/>
      <c r="CK162" s="719"/>
      <c r="CL162" s="719"/>
    </row>
    <row r="163" spans="1:90" ht="15.75" customHeight="1" x14ac:dyDescent="0.25">
      <c r="A163" s="823"/>
      <c r="B163" s="828"/>
      <c r="C163" s="828"/>
      <c r="D163" s="828"/>
      <c r="E163" s="828"/>
      <c r="F163" s="719"/>
      <c r="G163" s="719"/>
      <c r="H163" s="740"/>
      <c r="I163" s="740"/>
      <c r="J163" s="740"/>
      <c r="K163" s="740"/>
      <c r="L163" s="824"/>
      <c r="M163" s="824"/>
      <c r="N163" s="719"/>
      <c r="O163" s="719"/>
      <c r="P163" s="719"/>
      <c r="Q163" s="719"/>
      <c r="R163" s="719"/>
      <c r="S163" s="828"/>
      <c r="T163" s="719"/>
      <c r="U163" s="719"/>
      <c r="V163" s="719"/>
      <c r="W163" s="719"/>
      <c r="X163" s="824"/>
      <c r="Y163" s="826"/>
      <c r="Z163" s="719"/>
      <c r="AA163" s="719"/>
      <c r="AB163" s="719"/>
      <c r="AC163" s="719"/>
      <c r="AD163" s="719"/>
      <c r="AE163" s="719"/>
      <c r="AF163" s="719"/>
      <c r="AG163" s="719"/>
      <c r="AH163" s="719"/>
      <c r="AI163" s="719"/>
      <c r="AJ163" s="719"/>
      <c r="AK163" s="719"/>
      <c r="AL163" s="719"/>
      <c r="AM163" s="719"/>
      <c r="AN163" s="826"/>
      <c r="AO163" s="719"/>
      <c r="AP163" s="719"/>
      <c r="AQ163" s="719"/>
      <c r="AR163" s="719"/>
      <c r="AS163" s="719"/>
      <c r="AT163" s="719"/>
      <c r="AU163" s="719"/>
      <c r="AV163" s="719"/>
      <c r="AW163" s="719"/>
      <c r="AX163" s="719"/>
      <c r="AY163" s="719"/>
      <c r="AZ163" s="719"/>
      <c r="BA163" s="719"/>
      <c r="BB163" s="719"/>
      <c r="BC163" s="719"/>
      <c r="BD163" s="719"/>
      <c r="BE163" s="719"/>
      <c r="BF163" s="719"/>
      <c r="BG163" s="719"/>
      <c r="BH163" s="719"/>
      <c r="BI163" s="719"/>
      <c r="BJ163" s="719"/>
      <c r="BK163" s="719"/>
      <c r="BL163" s="719"/>
      <c r="BM163" s="719"/>
      <c r="BN163" s="719"/>
      <c r="BO163" s="719"/>
      <c r="BP163" s="719"/>
      <c r="BQ163" s="719"/>
      <c r="BR163" s="719"/>
      <c r="BS163" s="719"/>
      <c r="BT163" s="719"/>
      <c r="BU163" s="719"/>
      <c r="BV163" s="719"/>
      <c r="BW163" s="719"/>
      <c r="BX163" s="719"/>
      <c r="BY163" s="719"/>
      <c r="BZ163" s="719"/>
      <c r="CA163" s="719"/>
      <c r="CB163" s="719"/>
      <c r="CC163" s="719"/>
      <c r="CD163" s="719"/>
      <c r="CE163" s="719"/>
      <c r="CF163" s="719"/>
      <c r="CG163" s="719"/>
      <c r="CH163" s="719"/>
      <c r="CI163" s="719"/>
      <c r="CJ163" s="719"/>
      <c r="CK163" s="719"/>
      <c r="CL163" s="719"/>
    </row>
    <row r="164" spans="1:90" ht="15.75" customHeight="1" x14ac:dyDescent="0.25">
      <c r="A164" s="823"/>
      <c r="B164" s="828"/>
      <c r="C164" s="828"/>
      <c r="D164" s="828"/>
      <c r="E164" s="828"/>
      <c r="F164" s="719"/>
      <c r="G164" s="719"/>
      <c r="H164" s="740"/>
      <c r="I164" s="740"/>
      <c r="J164" s="740"/>
      <c r="K164" s="740"/>
      <c r="L164" s="824"/>
      <c r="M164" s="824"/>
      <c r="N164" s="719"/>
      <c r="O164" s="719"/>
      <c r="P164" s="719"/>
      <c r="Q164" s="719"/>
      <c r="R164" s="719"/>
      <c r="S164" s="828"/>
      <c r="T164" s="719"/>
      <c r="U164" s="719"/>
      <c r="V164" s="719"/>
      <c r="W164" s="719"/>
      <c r="X164" s="824"/>
      <c r="Y164" s="826"/>
      <c r="Z164" s="719"/>
      <c r="AA164" s="719"/>
      <c r="AB164" s="719"/>
      <c r="AC164" s="719"/>
      <c r="AD164" s="719"/>
      <c r="AE164" s="719"/>
      <c r="AF164" s="719"/>
      <c r="AG164" s="719"/>
      <c r="AH164" s="719"/>
      <c r="AI164" s="719"/>
      <c r="AJ164" s="719"/>
      <c r="AK164" s="719"/>
      <c r="AL164" s="719"/>
      <c r="AM164" s="719"/>
      <c r="AN164" s="826"/>
      <c r="AO164" s="719"/>
      <c r="AP164" s="719"/>
      <c r="AQ164" s="719"/>
      <c r="AR164" s="719"/>
      <c r="AS164" s="719"/>
      <c r="AT164" s="719"/>
      <c r="AU164" s="719"/>
      <c r="AV164" s="719"/>
      <c r="AW164" s="719"/>
      <c r="AX164" s="719"/>
      <c r="AY164" s="719"/>
      <c r="AZ164" s="719"/>
      <c r="BA164" s="719"/>
      <c r="BB164" s="719"/>
      <c r="BC164" s="719"/>
      <c r="BD164" s="719"/>
      <c r="BE164" s="719"/>
      <c r="BF164" s="719"/>
      <c r="BG164" s="719"/>
      <c r="BH164" s="719"/>
      <c r="BI164" s="719"/>
      <c r="BJ164" s="719"/>
      <c r="BK164" s="719"/>
      <c r="BL164" s="719"/>
      <c r="BM164" s="719"/>
      <c r="BN164" s="719"/>
      <c r="BO164" s="719"/>
      <c r="BP164" s="719"/>
      <c r="BQ164" s="719"/>
      <c r="BR164" s="719"/>
      <c r="BS164" s="719"/>
      <c r="BT164" s="719"/>
      <c r="BU164" s="719"/>
      <c r="BV164" s="719"/>
      <c r="BW164" s="719"/>
      <c r="BX164" s="719"/>
      <c r="BY164" s="719"/>
      <c r="BZ164" s="719"/>
      <c r="CA164" s="719"/>
      <c r="CB164" s="719"/>
      <c r="CC164" s="719"/>
      <c r="CD164" s="719"/>
      <c r="CE164" s="719"/>
      <c r="CF164" s="719"/>
      <c r="CG164" s="719"/>
      <c r="CH164" s="719"/>
      <c r="CI164" s="719"/>
      <c r="CJ164" s="719"/>
      <c r="CK164" s="719"/>
      <c r="CL164" s="719"/>
    </row>
    <row r="165" spans="1:90" ht="15.75" customHeight="1" x14ac:dyDescent="0.25">
      <c r="A165" s="823"/>
      <c r="B165" s="828"/>
      <c r="C165" s="828"/>
      <c r="D165" s="828"/>
      <c r="E165" s="828"/>
      <c r="F165" s="719"/>
      <c r="G165" s="719"/>
      <c r="H165" s="740"/>
      <c r="I165" s="740"/>
      <c r="J165" s="740"/>
      <c r="K165" s="740"/>
      <c r="L165" s="824"/>
      <c r="M165" s="824"/>
      <c r="N165" s="719"/>
      <c r="O165" s="719"/>
      <c r="P165" s="719"/>
      <c r="Q165" s="719"/>
      <c r="R165" s="719"/>
      <c r="S165" s="828"/>
      <c r="T165" s="719"/>
      <c r="U165" s="719"/>
      <c r="V165" s="719"/>
      <c r="W165" s="719"/>
      <c r="X165" s="824"/>
      <c r="Y165" s="826"/>
      <c r="Z165" s="719"/>
      <c r="AA165" s="719"/>
      <c r="AB165" s="719"/>
      <c r="AC165" s="719"/>
      <c r="AD165" s="719"/>
      <c r="AE165" s="719"/>
      <c r="AF165" s="719"/>
      <c r="AG165" s="719"/>
      <c r="AH165" s="719"/>
      <c r="AI165" s="719"/>
      <c r="AJ165" s="719"/>
      <c r="AK165" s="719"/>
      <c r="AL165" s="719"/>
      <c r="AM165" s="719"/>
      <c r="AN165" s="826"/>
      <c r="AO165" s="719"/>
      <c r="AP165" s="719"/>
      <c r="AQ165" s="719"/>
      <c r="AR165" s="719"/>
      <c r="AS165" s="719"/>
      <c r="AT165" s="719"/>
      <c r="AU165" s="719"/>
      <c r="AV165" s="719"/>
      <c r="AW165" s="719"/>
      <c r="AX165" s="719"/>
      <c r="AY165" s="719"/>
      <c r="AZ165" s="719"/>
      <c r="BA165" s="719"/>
      <c r="BB165" s="719"/>
      <c r="BC165" s="719"/>
      <c r="BD165" s="719"/>
      <c r="BE165" s="719"/>
      <c r="BF165" s="719"/>
      <c r="BG165" s="719"/>
      <c r="BH165" s="719"/>
      <c r="BI165" s="719"/>
      <c r="BJ165" s="719"/>
      <c r="BK165" s="719"/>
      <c r="BL165" s="719"/>
      <c r="BM165" s="719"/>
      <c r="BN165" s="719"/>
      <c r="BO165" s="719"/>
      <c r="BP165" s="719"/>
      <c r="BQ165" s="719"/>
      <c r="BR165" s="719"/>
      <c r="BS165" s="719"/>
      <c r="BT165" s="719"/>
      <c r="BU165" s="719"/>
      <c r="BV165" s="719"/>
      <c r="BW165" s="719"/>
      <c r="BX165" s="719"/>
      <c r="BY165" s="719"/>
      <c r="BZ165" s="719"/>
      <c r="CA165" s="719"/>
      <c r="CB165" s="719"/>
      <c r="CC165" s="719"/>
      <c r="CD165" s="719"/>
      <c r="CE165" s="719"/>
      <c r="CF165" s="719"/>
      <c r="CG165" s="719"/>
      <c r="CH165" s="719"/>
      <c r="CI165" s="719"/>
      <c r="CJ165" s="719"/>
      <c r="CK165" s="719"/>
      <c r="CL165" s="719"/>
    </row>
    <row r="166" spans="1:90" ht="15.75" customHeight="1" x14ac:dyDescent="0.25">
      <c r="A166" s="823"/>
      <c r="B166" s="828"/>
      <c r="C166" s="828"/>
      <c r="D166" s="828"/>
      <c r="E166" s="828"/>
      <c r="F166" s="719"/>
      <c r="G166" s="719"/>
      <c r="H166" s="740"/>
      <c r="I166" s="740"/>
      <c r="J166" s="740"/>
      <c r="K166" s="740"/>
      <c r="L166" s="824"/>
      <c r="M166" s="824"/>
      <c r="N166" s="719"/>
      <c r="O166" s="719"/>
      <c r="P166" s="719"/>
      <c r="Q166" s="719"/>
      <c r="R166" s="719"/>
      <c r="S166" s="828"/>
      <c r="T166" s="719"/>
      <c r="U166" s="719"/>
      <c r="V166" s="719"/>
      <c r="W166" s="719"/>
      <c r="X166" s="824"/>
      <c r="Y166" s="826"/>
      <c r="Z166" s="719"/>
      <c r="AA166" s="719"/>
      <c r="AB166" s="719"/>
      <c r="AC166" s="719"/>
      <c r="AD166" s="719"/>
      <c r="AE166" s="719"/>
      <c r="AF166" s="719"/>
      <c r="AG166" s="719"/>
      <c r="AH166" s="719"/>
      <c r="AI166" s="719"/>
      <c r="AJ166" s="719"/>
      <c r="AK166" s="719"/>
      <c r="AL166" s="719"/>
      <c r="AM166" s="719"/>
      <c r="AN166" s="826"/>
      <c r="AO166" s="719"/>
      <c r="AP166" s="719"/>
      <c r="AQ166" s="719"/>
      <c r="AR166" s="719"/>
      <c r="AS166" s="719"/>
      <c r="AT166" s="719"/>
      <c r="AU166" s="719"/>
      <c r="AV166" s="719"/>
      <c r="AW166" s="719"/>
      <c r="AX166" s="719"/>
      <c r="AY166" s="719"/>
      <c r="AZ166" s="719"/>
      <c r="BA166" s="719"/>
      <c r="BB166" s="719"/>
      <c r="BC166" s="719"/>
      <c r="BD166" s="719"/>
      <c r="BE166" s="719"/>
      <c r="BF166" s="719"/>
      <c r="BG166" s="719"/>
      <c r="BH166" s="719"/>
      <c r="BI166" s="719"/>
      <c r="BJ166" s="719"/>
      <c r="BK166" s="719"/>
      <c r="BL166" s="719"/>
      <c r="BM166" s="719"/>
      <c r="BN166" s="719"/>
      <c r="BO166" s="719"/>
      <c r="BP166" s="719"/>
      <c r="BQ166" s="719"/>
      <c r="BR166" s="719"/>
      <c r="BS166" s="719"/>
      <c r="BT166" s="719"/>
      <c r="BU166" s="719"/>
      <c r="BV166" s="719"/>
      <c r="BW166" s="719"/>
      <c r="BX166" s="719"/>
      <c r="BY166" s="719"/>
      <c r="BZ166" s="719"/>
      <c r="CA166" s="719"/>
      <c r="CB166" s="719"/>
      <c r="CC166" s="719"/>
      <c r="CD166" s="719"/>
      <c r="CE166" s="719"/>
      <c r="CF166" s="719"/>
      <c r="CG166" s="719"/>
      <c r="CH166" s="719"/>
      <c r="CI166" s="719"/>
      <c r="CJ166" s="719"/>
      <c r="CK166" s="719"/>
      <c r="CL166" s="719"/>
    </row>
    <row r="167" spans="1:90" ht="15.75" customHeight="1" x14ac:dyDescent="0.25">
      <c r="A167" s="823"/>
      <c r="B167" s="828"/>
      <c r="C167" s="828"/>
      <c r="D167" s="828"/>
      <c r="E167" s="828"/>
      <c r="F167" s="719"/>
      <c r="G167" s="719"/>
      <c r="H167" s="740"/>
      <c r="I167" s="740"/>
      <c r="J167" s="740"/>
      <c r="K167" s="740"/>
      <c r="L167" s="824"/>
      <c r="M167" s="824"/>
      <c r="N167" s="719"/>
      <c r="O167" s="719"/>
      <c r="P167" s="719"/>
      <c r="Q167" s="719"/>
      <c r="R167" s="719"/>
      <c r="S167" s="828"/>
      <c r="T167" s="719"/>
      <c r="U167" s="719"/>
      <c r="V167" s="719"/>
      <c r="W167" s="719"/>
      <c r="X167" s="824"/>
      <c r="Y167" s="826"/>
      <c r="Z167" s="719"/>
      <c r="AA167" s="719"/>
      <c r="AB167" s="719"/>
      <c r="AC167" s="719"/>
      <c r="AD167" s="719"/>
      <c r="AE167" s="719"/>
      <c r="AF167" s="719"/>
      <c r="AG167" s="719"/>
      <c r="AH167" s="719"/>
      <c r="AI167" s="719"/>
      <c r="AJ167" s="719"/>
      <c r="AK167" s="719"/>
      <c r="AL167" s="719"/>
      <c r="AM167" s="719"/>
      <c r="AN167" s="826"/>
      <c r="AO167" s="719"/>
      <c r="AP167" s="719"/>
      <c r="AQ167" s="719"/>
      <c r="AR167" s="719"/>
      <c r="AS167" s="719"/>
      <c r="AT167" s="719"/>
      <c r="AU167" s="719"/>
      <c r="AV167" s="719"/>
      <c r="AW167" s="719"/>
      <c r="AX167" s="719"/>
      <c r="AY167" s="719"/>
      <c r="AZ167" s="719"/>
      <c r="BA167" s="719"/>
      <c r="BB167" s="719"/>
      <c r="BC167" s="719"/>
      <c r="BD167" s="719"/>
      <c r="BE167" s="719"/>
      <c r="BF167" s="719"/>
      <c r="BG167" s="719"/>
      <c r="BH167" s="719"/>
      <c r="BI167" s="719"/>
      <c r="BJ167" s="719"/>
      <c r="BK167" s="719"/>
      <c r="BL167" s="719"/>
      <c r="BM167" s="719"/>
      <c r="BN167" s="719"/>
      <c r="BO167" s="719"/>
      <c r="BP167" s="719"/>
      <c r="BQ167" s="719"/>
      <c r="BR167" s="719"/>
      <c r="BS167" s="719"/>
      <c r="BT167" s="719"/>
      <c r="BU167" s="719"/>
      <c r="BV167" s="719"/>
      <c r="BW167" s="719"/>
      <c r="BX167" s="719"/>
      <c r="BY167" s="719"/>
      <c r="BZ167" s="719"/>
      <c r="CA167" s="719"/>
      <c r="CB167" s="719"/>
      <c r="CC167" s="719"/>
      <c r="CD167" s="719"/>
      <c r="CE167" s="719"/>
      <c r="CF167" s="719"/>
      <c r="CG167" s="719"/>
      <c r="CH167" s="719"/>
      <c r="CI167" s="719"/>
      <c r="CJ167" s="719"/>
      <c r="CK167" s="719"/>
      <c r="CL167" s="719"/>
    </row>
    <row r="168" spans="1:90" ht="15.75" customHeight="1" x14ac:dyDescent="0.25">
      <c r="A168" s="823"/>
      <c r="B168" s="828"/>
      <c r="C168" s="828"/>
      <c r="D168" s="828"/>
      <c r="E168" s="828"/>
      <c r="F168" s="719"/>
      <c r="G168" s="719"/>
      <c r="H168" s="740"/>
      <c r="I168" s="740"/>
      <c r="J168" s="740"/>
      <c r="K168" s="740"/>
      <c r="L168" s="824"/>
      <c r="M168" s="824"/>
      <c r="N168" s="719"/>
      <c r="O168" s="719"/>
      <c r="P168" s="719"/>
      <c r="Q168" s="719"/>
      <c r="R168" s="719"/>
      <c r="S168" s="828"/>
      <c r="T168" s="719"/>
      <c r="U168" s="719"/>
      <c r="V168" s="719"/>
      <c r="W168" s="719"/>
      <c r="X168" s="824"/>
      <c r="Y168" s="826"/>
      <c r="Z168" s="719"/>
      <c r="AA168" s="719"/>
      <c r="AB168" s="719"/>
      <c r="AC168" s="719"/>
      <c r="AD168" s="719"/>
      <c r="AE168" s="719"/>
      <c r="AF168" s="719"/>
      <c r="AG168" s="719"/>
      <c r="AH168" s="719"/>
      <c r="AI168" s="719"/>
      <c r="AJ168" s="719"/>
      <c r="AK168" s="719"/>
      <c r="AL168" s="719"/>
      <c r="AM168" s="719"/>
      <c r="AN168" s="826"/>
      <c r="AO168" s="719"/>
      <c r="AP168" s="719"/>
      <c r="AQ168" s="719"/>
      <c r="AR168" s="719"/>
      <c r="AS168" s="719"/>
      <c r="AT168" s="719"/>
      <c r="AU168" s="719"/>
      <c r="AV168" s="719"/>
      <c r="AW168" s="719"/>
      <c r="AX168" s="719"/>
      <c r="AY168" s="719"/>
      <c r="AZ168" s="719"/>
      <c r="BA168" s="719"/>
      <c r="BB168" s="719"/>
      <c r="BC168" s="719"/>
      <c r="BD168" s="719"/>
      <c r="BE168" s="719"/>
      <c r="BF168" s="719"/>
      <c r="BG168" s="719"/>
      <c r="BH168" s="719"/>
      <c r="BI168" s="719"/>
      <c r="BJ168" s="719"/>
      <c r="BK168" s="719"/>
      <c r="BL168" s="719"/>
      <c r="BM168" s="719"/>
      <c r="BN168" s="719"/>
      <c r="BO168" s="719"/>
      <c r="BP168" s="719"/>
      <c r="BQ168" s="719"/>
      <c r="BR168" s="719"/>
      <c r="BS168" s="719"/>
      <c r="BT168" s="719"/>
      <c r="BU168" s="719"/>
      <c r="BV168" s="719"/>
      <c r="BW168" s="719"/>
      <c r="BX168" s="719"/>
      <c r="BY168" s="719"/>
      <c r="BZ168" s="719"/>
      <c r="CA168" s="719"/>
      <c r="CB168" s="719"/>
      <c r="CC168" s="719"/>
      <c r="CD168" s="719"/>
      <c r="CE168" s="719"/>
      <c r="CF168" s="719"/>
      <c r="CG168" s="719"/>
      <c r="CH168" s="719"/>
      <c r="CI168" s="719"/>
      <c r="CJ168" s="719"/>
      <c r="CK168" s="719"/>
      <c r="CL168" s="719"/>
    </row>
    <row r="169" spans="1:90" ht="15.75" customHeight="1" x14ac:dyDescent="0.25">
      <c r="A169" s="823"/>
      <c r="B169" s="828"/>
      <c r="C169" s="828"/>
      <c r="D169" s="828"/>
      <c r="E169" s="828"/>
      <c r="F169" s="719"/>
      <c r="G169" s="719"/>
      <c r="H169" s="740"/>
      <c r="I169" s="740"/>
      <c r="J169" s="740"/>
      <c r="K169" s="740"/>
      <c r="L169" s="824"/>
      <c r="M169" s="824"/>
      <c r="N169" s="719"/>
      <c r="O169" s="719"/>
      <c r="P169" s="719"/>
      <c r="Q169" s="719"/>
      <c r="R169" s="719"/>
      <c r="S169" s="828"/>
      <c r="T169" s="719"/>
      <c r="U169" s="719"/>
      <c r="V169" s="719"/>
      <c r="W169" s="719"/>
      <c r="X169" s="824"/>
      <c r="Y169" s="826"/>
      <c r="Z169" s="719"/>
      <c r="AA169" s="719"/>
      <c r="AB169" s="719"/>
      <c r="AC169" s="719"/>
      <c r="AD169" s="719"/>
      <c r="AE169" s="719"/>
      <c r="AF169" s="719"/>
      <c r="AG169" s="719"/>
      <c r="AH169" s="719"/>
      <c r="AI169" s="719"/>
      <c r="AJ169" s="719"/>
      <c r="AK169" s="719"/>
      <c r="AL169" s="719"/>
      <c r="AM169" s="719"/>
      <c r="AN169" s="826"/>
      <c r="AO169" s="719"/>
      <c r="AP169" s="719"/>
      <c r="AQ169" s="719"/>
      <c r="AR169" s="719"/>
      <c r="AS169" s="719"/>
      <c r="AT169" s="719"/>
      <c r="AU169" s="719"/>
      <c r="AV169" s="719"/>
      <c r="AW169" s="719"/>
      <c r="AX169" s="719"/>
      <c r="AY169" s="719"/>
      <c r="AZ169" s="719"/>
      <c r="BA169" s="719"/>
      <c r="BB169" s="719"/>
      <c r="BC169" s="719"/>
      <c r="BD169" s="719"/>
      <c r="BE169" s="719"/>
      <c r="BF169" s="719"/>
      <c r="BG169" s="719"/>
      <c r="BH169" s="719"/>
      <c r="BI169" s="719"/>
      <c r="BJ169" s="719"/>
      <c r="BK169" s="719"/>
      <c r="BL169" s="719"/>
      <c r="BM169" s="719"/>
      <c r="BN169" s="719"/>
      <c r="BO169" s="719"/>
      <c r="BP169" s="719"/>
      <c r="BQ169" s="719"/>
      <c r="BR169" s="719"/>
      <c r="BS169" s="719"/>
      <c r="BT169" s="719"/>
      <c r="BU169" s="719"/>
      <c r="BV169" s="719"/>
      <c r="BW169" s="719"/>
      <c r="BX169" s="719"/>
      <c r="BY169" s="719"/>
      <c r="BZ169" s="719"/>
      <c r="CA169" s="719"/>
      <c r="CB169" s="719"/>
      <c r="CC169" s="719"/>
      <c r="CD169" s="719"/>
      <c r="CE169" s="719"/>
      <c r="CF169" s="719"/>
      <c r="CG169" s="719"/>
      <c r="CH169" s="719"/>
      <c r="CI169" s="719"/>
      <c r="CJ169" s="719"/>
      <c r="CK169" s="719"/>
      <c r="CL169" s="719"/>
    </row>
    <row r="170" spans="1:90" ht="15.75" customHeight="1" x14ac:dyDescent="0.25">
      <c r="A170" s="823"/>
      <c r="B170" s="828"/>
      <c r="C170" s="828"/>
      <c r="D170" s="828"/>
      <c r="E170" s="828"/>
      <c r="F170" s="719"/>
      <c r="G170" s="719"/>
      <c r="H170" s="740"/>
      <c r="I170" s="740"/>
      <c r="J170" s="740"/>
      <c r="K170" s="740"/>
      <c r="L170" s="824"/>
      <c r="M170" s="824"/>
      <c r="N170" s="719"/>
      <c r="O170" s="719"/>
      <c r="P170" s="719"/>
      <c r="Q170" s="719"/>
      <c r="R170" s="719"/>
      <c r="S170" s="828"/>
      <c r="T170" s="719"/>
      <c r="U170" s="719"/>
      <c r="V170" s="719"/>
      <c r="W170" s="719"/>
      <c r="X170" s="824"/>
      <c r="Y170" s="826"/>
      <c r="Z170" s="719"/>
      <c r="AA170" s="719"/>
      <c r="AB170" s="719"/>
      <c r="AC170" s="719"/>
      <c r="AD170" s="719"/>
      <c r="AE170" s="719"/>
      <c r="AF170" s="719"/>
      <c r="AG170" s="719"/>
      <c r="AH170" s="719"/>
      <c r="AI170" s="719"/>
      <c r="AJ170" s="719"/>
      <c r="AK170" s="719"/>
      <c r="AL170" s="719"/>
      <c r="AM170" s="719"/>
      <c r="AN170" s="826"/>
      <c r="AO170" s="719"/>
      <c r="AP170" s="719"/>
      <c r="AQ170" s="719"/>
      <c r="AR170" s="719"/>
      <c r="AS170" s="719"/>
      <c r="AT170" s="719"/>
      <c r="AU170" s="719"/>
      <c r="AV170" s="719"/>
      <c r="AW170" s="719"/>
      <c r="AX170" s="719"/>
      <c r="AY170" s="719"/>
      <c r="AZ170" s="719"/>
      <c r="BA170" s="719"/>
      <c r="BB170" s="719"/>
      <c r="BC170" s="719"/>
      <c r="BD170" s="719"/>
      <c r="BE170" s="719"/>
      <c r="BF170" s="719"/>
      <c r="BG170" s="719"/>
      <c r="BH170" s="719"/>
      <c r="BI170" s="719"/>
      <c r="BJ170" s="719"/>
      <c r="BK170" s="719"/>
      <c r="BL170" s="719"/>
      <c r="BM170" s="719"/>
      <c r="BN170" s="719"/>
      <c r="BO170" s="719"/>
      <c r="BP170" s="719"/>
      <c r="BQ170" s="719"/>
      <c r="BR170" s="719"/>
      <c r="BS170" s="719"/>
      <c r="BT170" s="719"/>
      <c r="BU170" s="719"/>
      <c r="BV170" s="719"/>
      <c r="BW170" s="719"/>
      <c r="BX170" s="719"/>
      <c r="BY170" s="719"/>
      <c r="BZ170" s="719"/>
      <c r="CA170" s="719"/>
      <c r="CB170" s="719"/>
      <c r="CC170" s="719"/>
      <c r="CD170" s="719"/>
      <c r="CE170" s="719"/>
      <c r="CF170" s="719"/>
      <c r="CG170" s="719"/>
      <c r="CH170" s="719"/>
      <c r="CI170" s="719"/>
      <c r="CJ170" s="719"/>
      <c r="CK170" s="719"/>
      <c r="CL170" s="719"/>
    </row>
    <row r="171" spans="1:90" ht="15.75" customHeight="1" x14ac:dyDescent="0.25">
      <c r="A171" s="823"/>
      <c r="B171" s="828"/>
      <c r="C171" s="828"/>
      <c r="D171" s="828"/>
      <c r="E171" s="828"/>
      <c r="F171" s="719"/>
      <c r="G171" s="719"/>
      <c r="H171" s="740"/>
      <c r="I171" s="740"/>
      <c r="J171" s="740"/>
      <c r="K171" s="740"/>
      <c r="L171" s="824"/>
      <c r="M171" s="824"/>
      <c r="N171" s="719"/>
      <c r="O171" s="719"/>
      <c r="P171" s="719"/>
      <c r="Q171" s="719"/>
      <c r="R171" s="719"/>
      <c r="S171" s="828"/>
      <c r="T171" s="719"/>
      <c r="U171" s="719"/>
      <c r="V171" s="719"/>
      <c r="W171" s="719"/>
      <c r="X171" s="824"/>
      <c r="Y171" s="826"/>
      <c r="Z171" s="719"/>
      <c r="AA171" s="719"/>
      <c r="AB171" s="719"/>
      <c r="AC171" s="719"/>
      <c r="AD171" s="719"/>
      <c r="AE171" s="719"/>
      <c r="AF171" s="719"/>
      <c r="AG171" s="719"/>
      <c r="AH171" s="719"/>
      <c r="AI171" s="719"/>
      <c r="AJ171" s="719"/>
      <c r="AK171" s="719"/>
      <c r="AL171" s="719"/>
      <c r="AM171" s="719"/>
      <c r="AN171" s="826"/>
      <c r="AO171" s="719"/>
      <c r="AP171" s="719"/>
      <c r="AQ171" s="719"/>
      <c r="AR171" s="719"/>
      <c r="AS171" s="719"/>
      <c r="AT171" s="719"/>
      <c r="AU171" s="719"/>
      <c r="AV171" s="719"/>
      <c r="AW171" s="719"/>
      <c r="AX171" s="719"/>
      <c r="AY171" s="719"/>
      <c r="AZ171" s="719"/>
      <c r="BA171" s="719"/>
      <c r="BB171" s="719"/>
      <c r="BC171" s="719"/>
      <c r="BD171" s="719"/>
      <c r="BE171" s="719"/>
      <c r="BF171" s="719"/>
      <c r="BG171" s="719"/>
      <c r="BH171" s="719"/>
      <c r="BI171" s="719"/>
      <c r="BJ171" s="719"/>
      <c r="BK171" s="719"/>
      <c r="BL171" s="719"/>
      <c r="BM171" s="719"/>
      <c r="BN171" s="719"/>
      <c r="BO171" s="719"/>
      <c r="BP171" s="719"/>
      <c r="BQ171" s="719"/>
      <c r="BR171" s="719"/>
      <c r="BS171" s="719"/>
      <c r="BT171" s="719"/>
      <c r="BU171" s="719"/>
      <c r="BV171" s="719"/>
      <c r="BW171" s="719"/>
      <c r="BX171" s="719"/>
      <c r="BY171" s="719"/>
      <c r="BZ171" s="719"/>
      <c r="CA171" s="719"/>
      <c r="CB171" s="719"/>
      <c r="CC171" s="719"/>
      <c r="CD171" s="719"/>
      <c r="CE171" s="719"/>
      <c r="CF171" s="719"/>
      <c r="CG171" s="719"/>
      <c r="CH171" s="719"/>
      <c r="CI171" s="719"/>
      <c r="CJ171" s="719"/>
      <c r="CK171" s="719"/>
      <c r="CL171" s="719"/>
    </row>
    <row r="172" spans="1:90" ht="15.75" customHeight="1" x14ac:dyDescent="0.25">
      <c r="A172" s="823"/>
      <c r="B172" s="828"/>
      <c r="C172" s="828"/>
      <c r="D172" s="828"/>
      <c r="E172" s="828"/>
      <c r="F172" s="719"/>
      <c r="G172" s="719"/>
      <c r="H172" s="740"/>
      <c r="I172" s="740"/>
      <c r="J172" s="740"/>
      <c r="K172" s="740"/>
      <c r="L172" s="824"/>
      <c r="M172" s="824"/>
      <c r="N172" s="719"/>
      <c r="O172" s="719"/>
      <c r="P172" s="719"/>
      <c r="Q172" s="719"/>
      <c r="R172" s="719"/>
      <c r="S172" s="828"/>
      <c r="T172" s="719"/>
      <c r="U172" s="719"/>
      <c r="V172" s="719"/>
      <c r="W172" s="719"/>
      <c r="X172" s="824"/>
      <c r="Y172" s="826"/>
      <c r="Z172" s="719"/>
      <c r="AA172" s="719"/>
      <c r="AB172" s="719"/>
      <c r="AC172" s="719"/>
      <c r="AD172" s="719"/>
      <c r="AE172" s="719"/>
      <c r="AF172" s="719"/>
      <c r="AG172" s="719"/>
      <c r="AH172" s="719"/>
      <c r="AI172" s="719"/>
      <c r="AJ172" s="719"/>
      <c r="AK172" s="719"/>
      <c r="AL172" s="719"/>
      <c r="AM172" s="719"/>
      <c r="AN172" s="826"/>
      <c r="AO172" s="719"/>
      <c r="AP172" s="719"/>
      <c r="AQ172" s="719"/>
      <c r="AR172" s="719"/>
      <c r="AS172" s="719"/>
      <c r="AT172" s="719"/>
      <c r="AU172" s="719"/>
      <c r="AV172" s="719"/>
      <c r="AW172" s="719"/>
      <c r="AX172" s="719"/>
      <c r="AY172" s="719"/>
      <c r="AZ172" s="719"/>
      <c r="BA172" s="719"/>
      <c r="BB172" s="719"/>
      <c r="BC172" s="719"/>
      <c r="BD172" s="719"/>
      <c r="BE172" s="719"/>
      <c r="BF172" s="719"/>
      <c r="BG172" s="719"/>
      <c r="BH172" s="719"/>
      <c r="BI172" s="719"/>
      <c r="BJ172" s="719"/>
      <c r="BK172" s="719"/>
      <c r="BL172" s="719"/>
      <c r="BM172" s="719"/>
      <c r="BN172" s="719"/>
      <c r="BO172" s="719"/>
      <c r="BP172" s="719"/>
      <c r="BQ172" s="719"/>
      <c r="BR172" s="719"/>
      <c r="BS172" s="719"/>
      <c r="BT172" s="719"/>
      <c r="BU172" s="719"/>
      <c r="BV172" s="719"/>
      <c r="BW172" s="719"/>
      <c r="BX172" s="719"/>
      <c r="BY172" s="719"/>
      <c r="BZ172" s="719"/>
      <c r="CA172" s="719"/>
      <c r="CB172" s="719"/>
      <c r="CC172" s="719"/>
      <c r="CD172" s="719"/>
      <c r="CE172" s="719"/>
      <c r="CF172" s="719"/>
      <c r="CG172" s="719"/>
      <c r="CH172" s="719"/>
      <c r="CI172" s="719"/>
      <c r="CJ172" s="719"/>
      <c r="CK172" s="719"/>
      <c r="CL172" s="719"/>
    </row>
    <row r="173" spans="1:90" ht="15.75" customHeight="1" x14ac:dyDescent="0.25">
      <c r="A173" s="823"/>
      <c r="B173" s="828"/>
      <c r="C173" s="828"/>
      <c r="D173" s="828"/>
      <c r="E173" s="828"/>
      <c r="F173" s="719"/>
      <c r="G173" s="719"/>
      <c r="H173" s="740"/>
      <c r="I173" s="740"/>
      <c r="J173" s="740"/>
      <c r="K173" s="740"/>
      <c r="L173" s="824"/>
      <c r="M173" s="824"/>
      <c r="N173" s="719"/>
      <c r="O173" s="719"/>
      <c r="P173" s="719"/>
      <c r="Q173" s="719"/>
      <c r="R173" s="719"/>
      <c r="S173" s="828"/>
      <c r="T173" s="719"/>
      <c r="U173" s="719"/>
      <c r="V173" s="719"/>
      <c r="W173" s="719"/>
      <c r="X173" s="824"/>
      <c r="Y173" s="826"/>
      <c r="Z173" s="719"/>
      <c r="AA173" s="719"/>
      <c r="AB173" s="719"/>
      <c r="AC173" s="719"/>
      <c r="AD173" s="719"/>
      <c r="AE173" s="719"/>
      <c r="AF173" s="719"/>
      <c r="AG173" s="719"/>
      <c r="AH173" s="719"/>
      <c r="AI173" s="719"/>
      <c r="AJ173" s="719"/>
      <c r="AK173" s="719"/>
      <c r="AL173" s="719"/>
      <c r="AM173" s="719"/>
      <c r="AN173" s="826"/>
      <c r="AO173" s="719"/>
      <c r="AP173" s="719"/>
      <c r="AQ173" s="719"/>
      <c r="AR173" s="719"/>
      <c r="AS173" s="719"/>
      <c r="AT173" s="719"/>
      <c r="AU173" s="719"/>
      <c r="AV173" s="719"/>
      <c r="AW173" s="719"/>
      <c r="AX173" s="719"/>
      <c r="AY173" s="719"/>
      <c r="AZ173" s="719"/>
      <c r="BA173" s="719"/>
      <c r="BB173" s="719"/>
      <c r="BC173" s="719"/>
      <c r="BD173" s="719"/>
      <c r="BE173" s="719"/>
      <c r="BF173" s="719"/>
      <c r="BG173" s="719"/>
      <c r="BH173" s="719"/>
      <c r="BI173" s="719"/>
      <c r="BJ173" s="719"/>
      <c r="BK173" s="719"/>
      <c r="BL173" s="719"/>
      <c r="BM173" s="719"/>
      <c r="BN173" s="719"/>
      <c r="BO173" s="719"/>
      <c r="BP173" s="719"/>
      <c r="BQ173" s="719"/>
      <c r="BR173" s="719"/>
      <c r="BS173" s="719"/>
      <c r="BT173" s="719"/>
      <c r="BU173" s="719"/>
      <c r="BV173" s="719"/>
      <c r="BW173" s="719"/>
      <c r="BX173" s="719"/>
      <c r="BY173" s="719"/>
      <c r="BZ173" s="719"/>
      <c r="CA173" s="719"/>
      <c r="CB173" s="719"/>
      <c r="CC173" s="719"/>
      <c r="CD173" s="719"/>
      <c r="CE173" s="719"/>
      <c r="CF173" s="719"/>
      <c r="CG173" s="719"/>
      <c r="CH173" s="719"/>
      <c r="CI173" s="719"/>
      <c r="CJ173" s="719"/>
      <c r="CK173" s="719"/>
      <c r="CL173" s="719"/>
    </row>
    <row r="174" spans="1:90" ht="15.75" customHeight="1" x14ac:dyDescent="0.25">
      <c r="A174" s="823"/>
      <c r="B174" s="828"/>
      <c r="C174" s="828"/>
      <c r="D174" s="828"/>
      <c r="E174" s="828"/>
      <c r="F174" s="719"/>
      <c r="G174" s="719"/>
      <c r="H174" s="740"/>
      <c r="I174" s="740"/>
      <c r="J174" s="740"/>
      <c r="K174" s="740"/>
      <c r="L174" s="824"/>
      <c r="M174" s="824"/>
      <c r="N174" s="719"/>
      <c r="O174" s="719"/>
      <c r="P174" s="719"/>
      <c r="Q174" s="719"/>
      <c r="R174" s="719"/>
      <c r="S174" s="828"/>
      <c r="T174" s="719"/>
      <c r="U174" s="719"/>
      <c r="V174" s="719"/>
      <c r="W174" s="719"/>
      <c r="X174" s="824"/>
      <c r="Y174" s="826"/>
      <c r="Z174" s="719"/>
      <c r="AA174" s="719"/>
      <c r="AB174" s="719"/>
      <c r="AC174" s="719"/>
      <c r="AD174" s="719"/>
      <c r="AE174" s="719"/>
      <c r="AF174" s="719"/>
      <c r="AG174" s="719"/>
      <c r="AH174" s="719"/>
      <c r="AI174" s="719"/>
      <c r="AJ174" s="719"/>
      <c r="AK174" s="719"/>
      <c r="AL174" s="719"/>
      <c r="AM174" s="719"/>
      <c r="AN174" s="826"/>
      <c r="AO174" s="719"/>
      <c r="AP174" s="719"/>
      <c r="AQ174" s="719"/>
      <c r="AR174" s="719"/>
      <c r="AS174" s="719"/>
      <c r="AT174" s="719"/>
      <c r="AU174" s="719"/>
      <c r="AV174" s="719"/>
      <c r="AW174" s="719"/>
      <c r="AX174" s="719"/>
      <c r="AY174" s="719"/>
      <c r="AZ174" s="719"/>
      <c r="BA174" s="719"/>
      <c r="BB174" s="719"/>
      <c r="BC174" s="719"/>
      <c r="BD174" s="719"/>
      <c r="BE174" s="719"/>
      <c r="BF174" s="719"/>
      <c r="BG174" s="719"/>
      <c r="BH174" s="719"/>
      <c r="BI174" s="719"/>
      <c r="BJ174" s="719"/>
      <c r="BK174" s="719"/>
      <c r="BL174" s="719"/>
      <c r="BM174" s="719"/>
      <c r="BN174" s="719"/>
      <c r="BO174" s="719"/>
      <c r="BP174" s="719"/>
      <c r="BQ174" s="719"/>
      <c r="BR174" s="719"/>
      <c r="BS174" s="719"/>
      <c r="BT174" s="719"/>
      <c r="BU174" s="719"/>
      <c r="BV174" s="719"/>
      <c r="BW174" s="719"/>
      <c r="BX174" s="719"/>
      <c r="BY174" s="719"/>
      <c r="BZ174" s="719"/>
      <c r="CA174" s="719"/>
      <c r="CB174" s="719"/>
      <c r="CC174" s="719"/>
      <c r="CD174" s="719"/>
      <c r="CE174" s="719"/>
      <c r="CF174" s="719"/>
      <c r="CG174" s="719"/>
      <c r="CH174" s="719"/>
      <c r="CI174" s="719"/>
      <c r="CJ174" s="719"/>
      <c r="CK174" s="719"/>
      <c r="CL174" s="719"/>
    </row>
    <row r="175" spans="1:90" ht="15.75" customHeight="1" x14ac:dyDescent="0.25">
      <c r="A175" s="823"/>
      <c r="B175" s="828"/>
      <c r="C175" s="828"/>
      <c r="D175" s="828"/>
      <c r="E175" s="828"/>
      <c r="F175" s="719"/>
      <c r="G175" s="719"/>
      <c r="H175" s="740"/>
      <c r="I175" s="740"/>
      <c r="J175" s="740"/>
      <c r="K175" s="740"/>
      <c r="L175" s="824"/>
      <c r="M175" s="824"/>
      <c r="N175" s="719"/>
      <c r="O175" s="719"/>
      <c r="P175" s="719"/>
      <c r="Q175" s="719"/>
      <c r="R175" s="719"/>
      <c r="S175" s="828"/>
      <c r="T175" s="719"/>
      <c r="U175" s="719"/>
      <c r="V175" s="719"/>
      <c r="W175" s="719"/>
      <c r="X175" s="824"/>
      <c r="Y175" s="826"/>
      <c r="Z175" s="719"/>
      <c r="AA175" s="719"/>
      <c r="AB175" s="719"/>
      <c r="AC175" s="719"/>
      <c r="AD175" s="719"/>
      <c r="AE175" s="719"/>
      <c r="AF175" s="719"/>
      <c r="AG175" s="719"/>
      <c r="AH175" s="719"/>
      <c r="AI175" s="719"/>
      <c r="AJ175" s="719"/>
      <c r="AK175" s="719"/>
      <c r="AL175" s="719"/>
      <c r="AM175" s="719"/>
      <c r="AN175" s="826"/>
      <c r="AO175" s="719"/>
      <c r="AP175" s="719"/>
      <c r="AQ175" s="719"/>
      <c r="AR175" s="719"/>
      <c r="AS175" s="719"/>
      <c r="AT175" s="719"/>
      <c r="AU175" s="719"/>
      <c r="AV175" s="719"/>
      <c r="AW175" s="719"/>
      <c r="AX175" s="719"/>
      <c r="AY175" s="719"/>
      <c r="AZ175" s="719"/>
      <c r="BA175" s="719"/>
      <c r="BB175" s="719"/>
      <c r="BC175" s="719"/>
      <c r="BD175" s="719"/>
      <c r="BE175" s="719"/>
      <c r="BF175" s="719"/>
      <c r="BG175" s="719"/>
      <c r="BH175" s="719"/>
      <c r="BI175" s="719"/>
      <c r="BJ175" s="719"/>
      <c r="BK175" s="719"/>
      <c r="BL175" s="719"/>
      <c r="BM175" s="719"/>
      <c r="BN175" s="719"/>
      <c r="BO175" s="719"/>
      <c r="BP175" s="719"/>
      <c r="BQ175" s="719"/>
      <c r="BR175" s="719"/>
      <c r="BS175" s="719"/>
      <c r="BT175" s="719"/>
      <c r="BU175" s="719"/>
      <c r="BV175" s="719"/>
      <c r="BW175" s="719"/>
      <c r="BX175" s="719"/>
      <c r="BY175" s="719"/>
      <c r="BZ175" s="719"/>
      <c r="CA175" s="719"/>
      <c r="CB175" s="719"/>
      <c r="CC175" s="719"/>
      <c r="CD175" s="719"/>
      <c r="CE175" s="719"/>
      <c r="CF175" s="719"/>
      <c r="CG175" s="719"/>
      <c r="CH175" s="719"/>
      <c r="CI175" s="719"/>
      <c r="CJ175" s="719"/>
      <c r="CK175" s="719"/>
      <c r="CL175" s="719"/>
    </row>
    <row r="176" spans="1:90" ht="15.75" customHeight="1" x14ac:dyDescent="0.25">
      <c r="A176" s="823"/>
      <c r="B176" s="828"/>
      <c r="C176" s="828"/>
      <c r="D176" s="828"/>
      <c r="E176" s="828"/>
      <c r="F176" s="719"/>
      <c r="G176" s="719"/>
      <c r="H176" s="740"/>
      <c r="I176" s="740"/>
      <c r="J176" s="740"/>
      <c r="K176" s="740"/>
      <c r="L176" s="824"/>
      <c r="M176" s="824"/>
      <c r="N176" s="719"/>
      <c r="O176" s="719"/>
      <c r="P176" s="719"/>
      <c r="Q176" s="719"/>
      <c r="R176" s="719"/>
      <c r="S176" s="828"/>
      <c r="T176" s="719"/>
      <c r="U176" s="719"/>
      <c r="V176" s="719"/>
      <c r="W176" s="719"/>
      <c r="X176" s="824"/>
      <c r="Y176" s="826"/>
      <c r="Z176" s="719"/>
      <c r="AA176" s="719"/>
      <c r="AB176" s="719"/>
      <c r="AC176" s="719"/>
      <c r="AD176" s="719"/>
      <c r="AE176" s="719"/>
      <c r="AF176" s="719"/>
      <c r="AG176" s="719"/>
      <c r="AH176" s="719"/>
      <c r="AI176" s="719"/>
      <c r="AJ176" s="719"/>
      <c r="AK176" s="719"/>
      <c r="AL176" s="719"/>
      <c r="AM176" s="719"/>
      <c r="AN176" s="826"/>
      <c r="AO176" s="719"/>
      <c r="AP176" s="719"/>
      <c r="AQ176" s="719"/>
      <c r="AR176" s="719"/>
      <c r="AS176" s="719"/>
      <c r="AT176" s="719"/>
      <c r="AU176" s="719"/>
      <c r="AV176" s="719"/>
      <c r="AW176" s="719"/>
      <c r="AX176" s="719"/>
      <c r="AY176" s="719"/>
      <c r="AZ176" s="719"/>
      <c r="BA176" s="719"/>
      <c r="BB176" s="719"/>
      <c r="BC176" s="719"/>
      <c r="BD176" s="719"/>
      <c r="BE176" s="719"/>
      <c r="BF176" s="719"/>
      <c r="BG176" s="719"/>
      <c r="BH176" s="719"/>
      <c r="BI176" s="719"/>
      <c r="BJ176" s="719"/>
      <c r="BK176" s="719"/>
      <c r="BL176" s="719"/>
      <c r="BM176" s="719"/>
      <c r="BN176" s="719"/>
      <c r="BO176" s="719"/>
      <c r="BP176" s="719"/>
      <c r="BQ176" s="719"/>
      <c r="BR176" s="719"/>
      <c r="BS176" s="719"/>
      <c r="BT176" s="719"/>
      <c r="BU176" s="719"/>
      <c r="BV176" s="719"/>
      <c r="BW176" s="719"/>
      <c r="BX176" s="719"/>
      <c r="BY176" s="719"/>
      <c r="BZ176" s="719"/>
      <c r="CA176" s="719"/>
      <c r="CB176" s="719"/>
      <c r="CC176" s="719"/>
      <c r="CD176" s="719"/>
      <c r="CE176" s="719"/>
      <c r="CF176" s="719"/>
      <c r="CG176" s="719"/>
      <c r="CH176" s="719"/>
      <c r="CI176" s="719"/>
      <c r="CJ176" s="719"/>
      <c r="CK176" s="719"/>
      <c r="CL176" s="719"/>
    </row>
    <row r="177" spans="1:90" ht="15.75" customHeight="1" x14ac:dyDescent="0.25">
      <c r="A177" s="823"/>
      <c r="B177" s="828"/>
      <c r="C177" s="828"/>
      <c r="D177" s="828"/>
      <c r="E177" s="828"/>
      <c r="F177" s="719"/>
      <c r="G177" s="719"/>
      <c r="H177" s="740"/>
      <c r="I177" s="740"/>
      <c r="J177" s="740"/>
      <c r="K177" s="740"/>
      <c r="L177" s="824"/>
      <c r="M177" s="824"/>
      <c r="N177" s="719"/>
      <c r="O177" s="719"/>
      <c r="P177" s="719"/>
      <c r="Q177" s="719"/>
      <c r="R177" s="719"/>
      <c r="S177" s="828"/>
      <c r="T177" s="719"/>
      <c r="U177" s="719"/>
      <c r="V177" s="719"/>
      <c r="W177" s="719"/>
      <c r="X177" s="824"/>
      <c r="Y177" s="826"/>
      <c r="Z177" s="719"/>
      <c r="AA177" s="719"/>
      <c r="AB177" s="719"/>
      <c r="AC177" s="719"/>
      <c r="AD177" s="719"/>
      <c r="AE177" s="719"/>
      <c r="AF177" s="719"/>
      <c r="AG177" s="719"/>
      <c r="AH177" s="719"/>
      <c r="AI177" s="719"/>
      <c r="AJ177" s="719"/>
      <c r="AK177" s="719"/>
      <c r="AL177" s="719"/>
      <c r="AM177" s="719"/>
      <c r="AN177" s="826"/>
      <c r="AO177" s="719"/>
      <c r="AP177" s="719"/>
      <c r="AQ177" s="719"/>
      <c r="AR177" s="719"/>
      <c r="AS177" s="719"/>
      <c r="AT177" s="719"/>
      <c r="AU177" s="719"/>
      <c r="AV177" s="719"/>
      <c r="AW177" s="719"/>
      <c r="AX177" s="719"/>
      <c r="AY177" s="719"/>
      <c r="AZ177" s="719"/>
      <c r="BA177" s="719"/>
      <c r="BB177" s="719"/>
      <c r="BC177" s="719"/>
      <c r="BD177" s="719"/>
      <c r="BE177" s="719"/>
      <c r="BF177" s="719"/>
      <c r="BG177" s="719"/>
      <c r="BH177" s="719"/>
      <c r="BI177" s="719"/>
      <c r="BJ177" s="719"/>
      <c r="BK177" s="719"/>
      <c r="BL177" s="719"/>
      <c r="BM177" s="719"/>
      <c r="BN177" s="719"/>
      <c r="BO177" s="719"/>
      <c r="BP177" s="719"/>
      <c r="BQ177" s="719"/>
      <c r="BR177" s="719"/>
      <c r="BS177" s="719"/>
      <c r="BT177" s="719"/>
      <c r="BU177" s="719"/>
      <c r="BV177" s="719"/>
      <c r="BW177" s="719"/>
      <c r="BX177" s="719"/>
      <c r="BY177" s="719"/>
      <c r="BZ177" s="719"/>
      <c r="CA177" s="719"/>
      <c r="CB177" s="719"/>
      <c r="CC177" s="719"/>
      <c r="CD177" s="719"/>
      <c r="CE177" s="719"/>
      <c r="CF177" s="719"/>
      <c r="CG177" s="719"/>
      <c r="CH177" s="719"/>
      <c r="CI177" s="719"/>
      <c r="CJ177" s="719"/>
      <c r="CK177" s="719"/>
      <c r="CL177" s="719"/>
    </row>
    <row r="178" spans="1:90" ht="15.75" customHeight="1" x14ac:dyDescent="0.25">
      <c r="A178" s="823"/>
      <c r="B178" s="828"/>
      <c r="C178" s="828"/>
      <c r="D178" s="828"/>
      <c r="E178" s="828"/>
      <c r="F178" s="719"/>
      <c r="G178" s="719"/>
      <c r="H178" s="740"/>
      <c r="I178" s="740"/>
      <c r="J178" s="740"/>
      <c r="K178" s="740"/>
      <c r="L178" s="824"/>
      <c r="M178" s="824"/>
      <c r="N178" s="719"/>
      <c r="O178" s="719"/>
      <c r="P178" s="719"/>
      <c r="Q178" s="719"/>
      <c r="R178" s="719"/>
      <c r="S178" s="828"/>
      <c r="T178" s="719"/>
      <c r="U178" s="719"/>
      <c r="V178" s="719"/>
      <c r="W178" s="719"/>
      <c r="X178" s="824"/>
      <c r="Y178" s="826"/>
      <c r="Z178" s="719"/>
      <c r="AA178" s="719"/>
      <c r="AB178" s="719"/>
      <c r="AC178" s="719"/>
      <c r="AD178" s="719"/>
      <c r="AE178" s="719"/>
      <c r="AF178" s="719"/>
      <c r="AG178" s="719"/>
      <c r="AH178" s="719"/>
      <c r="AI178" s="719"/>
      <c r="AJ178" s="719"/>
      <c r="AK178" s="719"/>
      <c r="AL178" s="719"/>
      <c r="AM178" s="719"/>
      <c r="AN178" s="826"/>
      <c r="AO178" s="719"/>
      <c r="AP178" s="719"/>
      <c r="AQ178" s="719"/>
      <c r="AR178" s="719"/>
      <c r="AS178" s="719"/>
      <c r="AT178" s="719"/>
      <c r="AU178" s="719"/>
      <c r="AV178" s="719"/>
      <c r="AW178" s="719"/>
      <c r="AX178" s="719"/>
      <c r="AY178" s="719"/>
      <c r="AZ178" s="719"/>
      <c r="BA178" s="719"/>
      <c r="BB178" s="719"/>
      <c r="BC178" s="719"/>
      <c r="BD178" s="719"/>
      <c r="BE178" s="719"/>
      <c r="BF178" s="719"/>
      <c r="BG178" s="719"/>
      <c r="BH178" s="719"/>
      <c r="BI178" s="719"/>
      <c r="BJ178" s="719"/>
      <c r="BK178" s="719"/>
      <c r="BL178" s="719"/>
      <c r="BM178" s="719"/>
      <c r="BN178" s="719"/>
      <c r="BO178" s="719"/>
      <c r="BP178" s="719"/>
      <c r="BQ178" s="719"/>
      <c r="BR178" s="719"/>
      <c r="BS178" s="719"/>
      <c r="BT178" s="719"/>
      <c r="BU178" s="719"/>
      <c r="BV178" s="719"/>
      <c r="BW178" s="719"/>
      <c r="BX178" s="719"/>
      <c r="BY178" s="719"/>
      <c r="BZ178" s="719"/>
      <c r="CA178" s="719"/>
      <c r="CB178" s="719"/>
      <c r="CC178" s="719"/>
      <c r="CD178" s="719"/>
      <c r="CE178" s="719"/>
      <c r="CF178" s="719"/>
      <c r="CG178" s="719"/>
      <c r="CH178" s="719"/>
      <c r="CI178" s="719"/>
      <c r="CJ178" s="719"/>
      <c r="CK178" s="719"/>
      <c r="CL178" s="719"/>
    </row>
    <row r="179" spans="1:90" ht="15.75" customHeight="1" x14ac:dyDescent="0.25">
      <c r="A179" s="823"/>
      <c r="B179" s="828"/>
      <c r="C179" s="828"/>
      <c r="D179" s="828"/>
      <c r="E179" s="828"/>
      <c r="F179" s="719"/>
      <c r="G179" s="719"/>
      <c r="H179" s="740"/>
      <c r="I179" s="740"/>
      <c r="J179" s="740"/>
      <c r="K179" s="740"/>
      <c r="L179" s="824"/>
      <c r="M179" s="824"/>
      <c r="N179" s="719"/>
      <c r="O179" s="719"/>
      <c r="P179" s="719"/>
      <c r="Q179" s="719"/>
      <c r="R179" s="719"/>
      <c r="S179" s="828"/>
      <c r="T179" s="719"/>
      <c r="U179" s="719"/>
      <c r="V179" s="719"/>
      <c r="W179" s="719"/>
      <c r="X179" s="824"/>
      <c r="Y179" s="826"/>
      <c r="Z179" s="719"/>
      <c r="AA179" s="719"/>
      <c r="AB179" s="719"/>
      <c r="AC179" s="719"/>
      <c r="AD179" s="719"/>
      <c r="AE179" s="719"/>
      <c r="AF179" s="719"/>
      <c r="AG179" s="719"/>
      <c r="AH179" s="719"/>
      <c r="AI179" s="719"/>
      <c r="AJ179" s="719"/>
      <c r="AK179" s="719"/>
      <c r="AL179" s="719"/>
      <c r="AM179" s="719"/>
      <c r="AN179" s="826"/>
      <c r="AO179" s="719"/>
      <c r="AP179" s="719"/>
      <c r="AQ179" s="719"/>
      <c r="AR179" s="719"/>
      <c r="AS179" s="719"/>
      <c r="AT179" s="719"/>
      <c r="AU179" s="719"/>
      <c r="AV179" s="719"/>
      <c r="AW179" s="719"/>
      <c r="AX179" s="719"/>
      <c r="AY179" s="719"/>
      <c r="AZ179" s="719"/>
      <c r="BA179" s="719"/>
      <c r="BB179" s="719"/>
      <c r="BC179" s="719"/>
      <c r="BD179" s="719"/>
      <c r="BE179" s="719"/>
      <c r="BF179" s="719"/>
      <c r="BG179" s="719"/>
      <c r="BH179" s="719"/>
      <c r="BI179" s="719"/>
      <c r="BJ179" s="719"/>
      <c r="BK179" s="719"/>
      <c r="BL179" s="719"/>
      <c r="BM179" s="719"/>
      <c r="BN179" s="719"/>
      <c r="BO179" s="719"/>
      <c r="BP179" s="719"/>
      <c r="BQ179" s="719"/>
      <c r="BR179" s="719"/>
      <c r="BS179" s="719"/>
      <c r="BT179" s="719"/>
      <c r="BU179" s="719"/>
      <c r="BV179" s="719"/>
      <c r="BW179" s="719"/>
      <c r="BX179" s="719"/>
      <c r="BY179" s="719"/>
      <c r="BZ179" s="719"/>
      <c r="CA179" s="719"/>
      <c r="CB179" s="719"/>
      <c r="CC179" s="719"/>
      <c r="CD179" s="719"/>
      <c r="CE179" s="719"/>
      <c r="CF179" s="719"/>
      <c r="CG179" s="719"/>
      <c r="CH179" s="719"/>
      <c r="CI179" s="719"/>
      <c r="CJ179" s="719"/>
      <c r="CK179" s="719"/>
      <c r="CL179" s="719"/>
    </row>
    <row r="180" spans="1:90" ht="15.75" customHeight="1" x14ac:dyDescent="0.25">
      <c r="A180" s="823"/>
      <c r="B180" s="828"/>
      <c r="C180" s="828"/>
      <c r="D180" s="828"/>
      <c r="E180" s="828"/>
      <c r="F180" s="719"/>
      <c r="G180" s="719"/>
      <c r="H180" s="740"/>
      <c r="I180" s="740"/>
      <c r="J180" s="740"/>
      <c r="K180" s="740"/>
      <c r="L180" s="824"/>
      <c r="M180" s="824"/>
      <c r="N180" s="719"/>
      <c r="O180" s="719"/>
      <c r="P180" s="719"/>
      <c r="Q180" s="719"/>
      <c r="R180" s="719"/>
      <c r="S180" s="828"/>
      <c r="T180" s="719"/>
      <c r="U180" s="719"/>
      <c r="V180" s="719"/>
      <c r="W180" s="719"/>
      <c r="X180" s="824"/>
      <c r="Y180" s="826"/>
      <c r="Z180" s="719"/>
      <c r="AA180" s="719"/>
      <c r="AB180" s="719"/>
      <c r="AC180" s="719"/>
      <c r="AD180" s="719"/>
      <c r="AE180" s="719"/>
      <c r="AF180" s="719"/>
      <c r="AG180" s="719"/>
      <c r="AH180" s="719"/>
      <c r="AI180" s="719"/>
      <c r="AJ180" s="719"/>
      <c r="AK180" s="719"/>
      <c r="AL180" s="719"/>
      <c r="AM180" s="719"/>
      <c r="AN180" s="826"/>
      <c r="AO180" s="719"/>
      <c r="AP180" s="719"/>
      <c r="AQ180" s="719"/>
      <c r="AR180" s="719"/>
      <c r="AS180" s="719"/>
      <c r="AT180" s="719"/>
      <c r="AU180" s="719"/>
      <c r="AV180" s="719"/>
      <c r="AW180" s="719"/>
      <c r="AX180" s="719"/>
      <c r="AY180" s="719"/>
      <c r="AZ180" s="719"/>
      <c r="BA180" s="719"/>
      <c r="BB180" s="719"/>
      <c r="BC180" s="719"/>
      <c r="BD180" s="719"/>
      <c r="BE180" s="719"/>
      <c r="BF180" s="719"/>
      <c r="BG180" s="719"/>
      <c r="BH180" s="719"/>
      <c r="BI180" s="719"/>
      <c r="BJ180" s="719"/>
      <c r="BK180" s="719"/>
      <c r="BL180" s="719"/>
      <c r="BM180" s="719"/>
      <c r="BN180" s="719"/>
      <c r="BO180" s="719"/>
      <c r="BP180" s="719"/>
      <c r="BQ180" s="719"/>
      <c r="BR180" s="719"/>
      <c r="BS180" s="719"/>
      <c r="BT180" s="719"/>
      <c r="BU180" s="719"/>
      <c r="BV180" s="719"/>
      <c r="BW180" s="719"/>
      <c r="BX180" s="719"/>
      <c r="BY180" s="719"/>
      <c r="BZ180" s="719"/>
      <c r="CA180" s="719"/>
      <c r="CB180" s="719"/>
      <c r="CC180" s="719"/>
      <c r="CD180" s="719"/>
      <c r="CE180" s="719"/>
      <c r="CF180" s="719"/>
      <c r="CG180" s="719"/>
      <c r="CH180" s="719"/>
      <c r="CI180" s="719"/>
      <c r="CJ180" s="719"/>
      <c r="CK180" s="719"/>
      <c r="CL180" s="719"/>
    </row>
    <row r="181" spans="1:90" ht="15.75" customHeight="1" x14ac:dyDescent="0.25">
      <c r="A181" s="823"/>
      <c r="B181" s="828"/>
      <c r="C181" s="828"/>
      <c r="D181" s="828"/>
      <c r="E181" s="828"/>
      <c r="F181" s="719"/>
      <c r="G181" s="719"/>
      <c r="H181" s="740"/>
      <c r="I181" s="740"/>
      <c r="J181" s="740"/>
      <c r="K181" s="740"/>
      <c r="L181" s="824"/>
      <c r="M181" s="824"/>
      <c r="N181" s="719"/>
      <c r="O181" s="719"/>
      <c r="P181" s="719"/>
      <c r="Q181" s="719"/>
      <c r="R181" s="719"/>
      <c r="S181" s="828"/>
      <c r="T181" s="719"/>
      <c r="U181" s="719"/>
      <c r="V181" s="719"/>
      <c r="W181" s="719"/>
      <c r="X181" s="824"/>
      <c r="Y181" s="826"/>
      <c r="Z181" s="719"/>
      <c r="AA181" s="719"/>
      <c r="AB181" s="719"/>
      <c r="AC181" s="719"/>
      <c r="AD181" s="719"/>
      <c r="AE181" s="719"/>
      <c r="AF181" s="719"/>
      <c r="AG181" s="719"/>
      <c r="AH181" s="719"/>
      <c r="AI181" s="719"/>
      <c r="AJ181" s="719"/>
      <c r="AK181" s="719"/>
      <c r="AL181" s="719"/>
      <c r="AM181" s="719"/>
      <c r="AN181" s="826"/>
      <c r="AO181" s="719"/>
      <c r="AP181" s="719"/>
      <c r="AQ181" s="719"/>
      <c r="AR181" s="719"/>
      <c r="AS181" s="719"/>
      <c r="AT181" s="719"/>
      <c r="AU181" s="719"/>
      <c r="AV181" s="719"/>
      <c r="AW181" s="719"/>
      <c r="AX181" s="719"/>
      <c r="AY181" s="719"/>
      <c r="AZ181" s="719"/>
      <c r="BA181" s="719"/>
      <c r="BB181" s="719"/>
      <c r="BC181" s="719"/>
      <c r="BD181" s="719"/>
      <c r="BE181" s="719"/>
      <c r="BF181" s="719"/>
      <c r="BG181" s="719"/>
      <c r="BH181" s="719"/>
      <c r="BI181" s="719"/>
      <c r="BJ181" s="719"/>
      <c r="BK181" s="719"/>
      <c r="BL181" s="719"/>
      <c r="BM181" s="719"/>
      <c r="BN181" s="719"/>
      <c r="BO181" s="719"/>
      <c r="BP181" s="719"/>
      <c r="BQ181" s="719"/>
      <c r="BR181" s="719"/>
      <c r="BS181" s="719"/>
      <c r="BT181" s="719"/>
      <c r="BU181" s="719"/>
      <c r="BV181" s="719"/>
      <c r="BW181" s="719"/>
      <c r="BX181" s="719"/>
      <c r="BY181" s="719"/>
      <c r="BZ181" s="719"/>
      <c r="CA181" s="719"/>
      <c r="CB181" s="719"/>
      <c r="CC181" s="719"/>
      <c r="CD181" s="719"/>
      <c r="CE181" s="719"/>
      <c r="CF181" s="719"/>
      <c r="CG181" s="719"/>
      <c r="CH181" s="719"/>
      <c r="CI181" s="719"/>
      <c r="CJ181" s="719"/>
      <c r="CK181" s="719"/>
      <c r="CL181" s="719"/>
    </row>
    <row r="182" spans="1:90" ht="15.75" customHeight="1" x14ac:dyDescent="0.25">
      <c r="A182" s="823"/>
      <c r="B182" s="828"/>
      <c r="C182" s="828"/>
      <c r="D182" s="828"/>
      <c r="E182" s="828"/>
      <c r="F182" s="719"/>
      <c r="G182" s="719"/>
      <c r="H182" s="740"/>
      <c r="I182" s="740"/>
      <c r="J182" s="740"/>
      <c r="K182" s="740"/>
      <c r="L182" s="824"/>
      <c r="M182" s="824"/>
      <c r="N182" s="719"/>
      <c r="O182" s="719"/>
      <c r="P182" s="719"/>
      <c r="Q182" s="719"/>
      <c r="R182" s="719"/>
      <c r="S182" s="828"/>
      <c r="T182" s="719"/>
      <c r="U182" s="719"/>
      <c r="V182" s="719"/>
      <c r="W182" s="719"/>
      <c r="X182" s="824"/>
      <c r="Y182" s="826"/>
      <c r="Z182" s="719"/>
      <c r="AA182" s="719"/>
      <c r="AB182" s="719"/>
      <c r="AC182" s="719"/>
      <c r="AD182" s="719"/>
      <c r="AE182" s="719"/>
      <c r="AF182" s="719"/>
      <c r="AG182" s="719"/>
      <c r="AH182" s="719"/>
      <c r="AI182" s="719"/>
      <c r="AJ182" s="719"/>
      <c r="AK182" s="719"/>
      <c r="AL182" s="719"/>
      <c r="AM182" s="719"/>
      <c r="AN182" s="826"/>
      <c r="AO182" s="719"/>
      <c r="AP182" s="719"/>
      <c r="AQ182" s="719"/>
      <c r="AR182" s="719"/>
      <c r="AS182" s="719"/>
      <c r="AT182" s="719"/>
      <c r="AU182" s="719"/>
      <c r="AV182" s="719"/>
      <c r="AW182" s="719"/>
      <c r="AX182" s="719"/>
      <c r="AY182" s="719"/>
      <c r="AZ182" s="719"/>
      <c r="BA182" s="719"/>
      <c r="BB182" s="719"/>
      <c r="BC182" s="719"/>
      <c r="BD182" s="719"/>
      <c r="BE182" s="719"/>
      <c r="BF182" s="719"/>
      <c r="BG182" s="719"/>
      <c r="BH182" s="719"/>
      <c r="BI182" s="719"/>
      <c r="BJ182" s="719"/>
      <c r="BK182" s="719"/>
      <c r="BL182" s="719"/>
      <c r="BM182" s="719"/>
      <c r="BN182" s="719"/>
      <c r="BO182" s="719"/>
      <c r="BP182" s="719"/>
      <c r="BQ182" s="719"/>
      <c r="BR182" s="719"/>
      <c r="BS182" s="719"/>
      <c r="BT182" s="719"/>
      <c r="BU182" s="719"/>
      <c r="BV182" s="719"/>
      <c r="BW182" s="719"/>
      <c r="BX182" s="719"/>
      <c r="BY182" s="719"/>
      <c r="BZ182" s="719"/>
      <c r="CA182" s="719"/>
      <c r="CB182" s="719"/>
      <c r="CC182" s="719"/>
      <c r="CD182" s="719"/>
      <c r="CE182" s="719"/>
      <c r="CF182" s="719"/>
      <c r="CG182" s="719"/>
      <c r="CH182" s="719"/>
      <c r="CI182" s="719"/>
      <c r="CJ182" s="719"/>
      <c r="CK182" s="719"/>
      <c r="CL182" s="719"/>
    </row>
    <row r="183" spans="1:90" ht="15.75" customHeight="1" x14ac:dyDescent="0.25">
      <c r="A183" s="823"/>
      <c r="B183" s="828"/>
      <c r="C183" s="828"/>
      <c r="D183" s="828"/>
      <c r="E183" s="828"/>
      <c r="F183" s="719"/>
      <c r="G183" s="719"/>
      <c r="H183" s="740"/>
      <c r="I183" s="740"/>
      <c r="J183" s="740"/>
      <c r="K183" s="740"/>
      <c r="L183" s="824"/>
      <c r="M183" s="824"/>
      <c r="N183" s="719"/>
      <c r="O183" s="719"/>
      <c r="P183" s="719"/>
      <c r="Q183" s="719"/>
      <c r="R183" s="719"/>
      <c r="S183" s="828"/>
      <c r="T183" s="719"/>
      <c r="U183" s="719"/>
      <c r="V183" s="719"/>
      <c r="W183" s="719"/>
      <c r="X183" s="824"/>
      <c r="Y183" s="826"/>
      <c r="Z183" s="719"/>
      <c r="AA183" s="719"/>
      <c r="AB183" s="719"/>
      <c r="AC183" s="719"/>
      <c r="AD183" s="719"/>
      <c r="AE183" s="719"/>
      <c r="AF183" s="719"/>
      <c r="AG183" s="719"/>
      <c r="AH183" s="719"/>
      <c r="AI183" s="719"/>
      <c r="AJ183" s="719"/>
      <c r="AK183" s="719"/>
      <c r="AL183" s="719"/>
      <c r="AM183" s="719"/>
      <c r="AN183" s="826"/>
      <c r="AO183" s="719"/>
      <c r="AP183" s="719"/>
      <c r="AQ183" s="719"/>
      <c r="AR183" s="719"/>
      <c r="AS183" s="719"/>
      <c r="AT183" s="719"/>
      <c r="AU183" s="719"/>
      <c r="AV183" s="719"/>
      <c r="AW183" s="719"/>
      <c r="AX183" s="719"/>
      <c r="AY183" s="719"/>
      <c r="AZ183" s="719"/>
      <c r="BA183" s="719"/>
      <c r="BB183" s="719"/>
      <c r="BC183" s="719"/>
      <c r="BD183" s="719"/>
      <c r="BE183" s="719"/>
      <c r="BF183" s="719"/>
      <c r="BG183" s="719"/>
      <c r="BH183" s="719"/>
      <c r="BI183" s="719"/>
      <c r="BJ183" s="719"/>
      <c r="BK183" s="719"/>
      <c r="BL183" s="719"/>
      <c r="BM183" s="719"/>
      <c r="BN183" s="719"/>
      <c r="BO183" s="719"/>
      <c r="BP183" s="719"/>
      <c r="BQ183" s="719"/>
      <c r="BR183" s="719"/>
      <c r="BS183" s="719"/>
      <c r="BT183" s="719"/>
      <c r="BU183" s="719"/>
      <c r="BV183" s="719"/>
      <c r="BW183" s="719"/>
      <c r="BX183" s="719"/>
      <c r="BY183" s="719"/>
      <c r="BZ183" s="719"/>
      <c r="CA183" s="719"/>
      <c r="CB183" s="719"/>
      <c r="CC183" s="719"/>
      <c r="CD183" s="719"/>
      <c r="CE183" s="719"/>
      <c r="CF183" s="719"/>
      <c r="CG183" s="719"/>
      <c r="CH183" s="719"/>
      <c r="CI183" s="719"/>
      <c r="CJ183" s="719"/>
      <c r="CK183" s="719"/>
      <c r="CL183" s="719"/>
    </row>
    <row r="184" spans="1:90" ht="15.75" customHeight="1" x14ac:dyDescent="0.25">
      <c r="A184" s="823"/>
      <c r="B184" s="828"/>
      <c r="C184" s="828"/>
      <c r="D184" s="828"/>
      <c r="E184" s="828"/>
      <c r="F184" s="719"/>
      <c r="G184" s="719"/>
      <c r="H184" s="740"/>
      <c r="I184" s="740"/>
      <c r="J184" s="740"/>
      <c r="K184" s="740"/>
      <c r="L184" s="824"/>
      <c r="M184" s="824"/>
      <c r="N184" s="719"/>
      <c r="O184" s="719"/>
      <c r="P184" s="719"/>
      <c r="Q184" s="719"/>
      <c r="R184" s="719"/>
      <c r="S184" s="828"/>
      <c r="T184" s="719"/>
      <c r="U184" s="719"/>
      <c r="V184" s="719"/>
      <c r="W184" s="719"/>
      <c r="X184" s="824"/>
      <c r="Y184" s="826"/>
      <c r="Z184" s="719"/>
      <c r="AA184" s="719"/>
      <c r="AB184" s="719"/>
      <c r="AC184" s="719"/>
      <c r="AD184" s="719"/>
      <c r="AE184" s="719"/>
      <c r="AF184" s="719"/>
      <c r="AG184" s="719"/>
      <c r="AH184" s="719"/>
      <c r="AI184" s="719"/>
      <c r="AJ184" s="719"/>
      <c r="AK184" s="719"/>
      <c r="AL184" s="719"/>
      <c r="AM184" s="719"/>
      <c r="AN184" s="826"/>
      <c r="AO184" s="719"/>
      <c r="AP184" s="719"/>
      <c r="AQ184" s="719"/>
      <c r="AR184" s="719"/>
      <c r="AS184" s="719"/>
      <c r="AT184" s="719"/>
      <c r="AU184" s="719"/>
      <c r="AV184" s="719"/>
      <c r="AW184" s="719"/>
      <c r="AX184" s="719"/>
      <c r="AY184" s="719"/>
      <c r="AZ184" s="719"/>
      <c r="BA184" s="719"/>
      <c r="BB184" s="719"/>
      <c r="BC184" s="719"/>
      <c r="BD184" s="719"/>
      <c r="BE184" s="719"/>
      <c r="BF184" s="719"/>
      <c r="BG184" s="719"/>
      <c r="BH184" s="719"/>
      <c r="BI184" s="719"/>
      <c r="BJ184" s="719"/>
      <c r="BK184" s="719"/>
      <c r="BL184" s="719"/>
      <c r="BM184" s="719"/>
      <c r="BN184" s="719"/>
      <c r="BO184" s="719"/>
      <c r="BP184" s="719"/>
      <c r="BQ184" s="719"/>
      <c r="BR184" s="719"/>
      <c r="BS184" s="719"/>
      <c r="BT184" s="719"/>
      <c r="BU184" s="719"/>
      <c r="BV184" s="719"/>
      <c r="BW184" s="719"/>
      <c r="BX184" s="719"/>
      <c r="BY184" s="719"/>
      <c r="BZ184" s="719"/>
      <c r="CA184" s="719"/>
      <c r="CB184" s="719"/>
      <c r="CC184" s="719"/>
      <c r="CD184" s="719"/>
      <c r="CE184" s="719"/>
      <c r="CF184" s="719"/>
      <c r="CG184" s="719"/>
      <c r="CH184" s="719"/>
      <c r="CI184" s="719"/>
      <c r="CJ184" s="719"/>
      <c r="CK184" s="719"/>
      <c r="CL184" s="719"/>
    </row>
    <row r="185" spans="1:90" ht="15.75" customHeight="1" x14ac:dyDescent="0.25">
      <c r="A185" s="823"/>
      <c r="B185" s="828"/>
      <c r="C185" s="828"/>
      <c r="D185" s="828"/>
      <c r="E185" s="828"/>
      <c r="F185" s="719"/>
      <c r="G185" s="719"/>
      <c r="H185" s="740"/>
      <c r="I185" s="740"/>
      <c r="J185" s="740"/>
      <c r="K185" s="740"/>
      <c r="L185" s="824"/>
      <c r="M185" s="824"/>
      <c r="N185" s="719"/>
      <c r="O185" s="719"/>
      <c r="P185" s="719"/>
      <c r="Q185" s="719"/>
      <c r="R185" s="719"/>
      <c r="S185" s="828"/>
      <c r="T185" s="719"/>
      <c r="U185" s="719"/>
      <c r="V185" s="719"/>
      <c r="W185" s="719"/>
      <c r="X185" s="824"/>
      <c r="Y185" s="826"/>
      <c r="Z185" s="719"/>
      <c r="AA185" s="719"/>
      <c r="AB185" s="719"/>
      <c r="AC185" s="719"/>
      <c r="AD185" s="719"/>
      <c r="AE185" s="719"/>
      <c r="AF185" s="719"/>
      <c r="AG185" s="719"/>
      <c r="AH185" s="719"/>
      <c r="AI185" s="719"/>
      <c r="AJ185" s="719"/>
      <c r="AK185" s="719"/>
      <c r="AL185" s="719"/>
      <c r="AM185" s="719"/>
      <c r="AN185" s="826"/>
      <c r="AO185" s="719"/>
      <c r="AP185" s="719"/>
      <c r="AQ185" s="719"/>
      <c r="AR185" s="719"/>
      <c r="AS185" s="719"/>
      <c r="AT185" s="719"/>
      <c r="AU185" s="719"/>
      <c r="AV185" s="719"/>
      <c r="AW185" s="719"/>
      <c r="AX185" s="719"/>
      <c r="AY185" s="719"/>
      <c r="AZ185" s="719"/>
      <c r="BA185" s="719"/>
      <c r="BB185" s="719"/>
      <c r="BC185" s="719"/>
      <c r="BD185" s="719"/>
      <c r="BE185" s="719"/>
      <c r="BF185" s="719"/>
      <c r="BG185" s="719"/>
      <c r="BH185" s="719"/>
      <c r="BI185" s="719"/>
      <c r="BJ185" s="719"/>
      <c r="BK185" s="719"/>
      <c r="BL185" s="719"/>
      <c r="BM185" s="719"/>
      <c r="BN185" s="719"/>
      <c r="BO185" s="719"/>
      <c r="BP185" s="719"/>
      <c r="BQ185" s="719"/>
      <c r="BR185" s="719"/>
      <c r="BS185" s="719"/>
      <c r="BT185" s="719"/>
      <c r="BU185" s="719"/>
      <c r="BV185" s="719"/>
      <c r="BW185" s="719"/>
      <c r="BX185" s="719"/>
      <c r="BY185" s="719"/>
      <c r="BZ185" s="719"/>
      <c r="CA185" s="719"/>
      <c r="CB185" s="719"/>
      <c r="CC185" s="719"/>
      <c r="CD185" s="719"/>
      <c r="CE185" s="719"/>
      <c r="CF185" s="719"/>
      <c r="CG185" s="719"/>
      <c r="CH185" s="719"/>
      <c r="CI185" s="719"/>
      <c r="CJ185" s="719"/>
      <c r="CK185" s="719"/>
      <c r="CL185" s="719"/>
    </row>
    <row r="186" spans="1:90" ht="15.75" customHeight="1" x14ac:dyDescent="0.25">
      <c r="A186" s="823"/>
      <c r="B186" s="828"/>
      <c r="C186" s="828"/>
      <c r="D186" s="828"/>
      <c r="E186" s="828"/>
      <c r="F186" s="719"/>
      <c r="G186" s="719"/>
      <c r="H186" s="740"/>
      <c r="I186" s="740"/>
      <c r="J186" s="740"/>
      <c r="K186" s="740"/>
      <c r="L186" s="824"/>
      <c r="M186" s="824"/>
      <c r="N186" s="719"/>
      <c r="O186" s="719"/>
      <c r="P186" s="719"/>
      <c r="Q186" s="719"/>
      <c r="R186" s="719"/>
      <c r="S186" s="828"/>
      <c r="T186" s="719"/>
      <c r="U186" s="719"/>
      <c r="V186" s="719"/>
      <c r="W186" s="719"/>
      <c r="X186" s="824"/>
      <c r="Y186" s="826"/>
      <c r="Z186" s="719"/>
      <c r="AA186" s="719"/>
      <c r="AB186" s="719"/>
      <c r="AC186" s="719"/>
      <c r="AD186" s="719"/>
      <c r="AE186" s="719"/>
      <c r="AF186" s="719"/>
      <c r="AG186" s="719"/>
      <c r="AH186" s="719"/>
      <c r="AI186" s="719"/>
      <c r="AJ186" s="719"/>
      <c r="AK186" s="719"/>
      <c r="AL186" s="719"/>
      <c r="AM186" s="719"/>
      <c r="AN186" s="826"/>
      <c r="AO186" s="719"/>
      <c r="AP186" s="719"/>
      <c r="AQ186" s="719"/>
      <c r="AR186" s="719"/>
      <c r="AS186" s="719"/>
      <c r="AT186" s="719"/>
      <c r="AU186" s="719"/>
      <c r="AV186" s="719"/>
      <c r="AW186" s="719"/>
      <c r="AX186" s="719"/>
      <c r="AY186" s="719"/>
      <c r="AZ186" s="719"/>
      <c r="BA186" s="719"/>
      <c r="BB186" s="719"/>
      <c r="BC186" s="719"/>
      <c r="BD186" s="719"/>
      <c r="BE186" s="719"/>
      <c r="BF186" s="719"/>
      <c r="BG186" s="719"/>
      <c r="BH186" s="719"/>
      <c r="BI186" s="719"/>
      <c r="BJ186" s="719"/>
      <c r="BK186" s="719"/>
      <c r="BL186" s="719"/>
      <c r="BM186" s="719"/>
      <c r="BN186" s="719"/>
      <c r="BO186" s="719"/>
      <c r="BP186" s="719"/>
      <c r="BQ186" s="719"/>
      <c r="BR186" s="719"/>
      <c r="BS186" s="719"/>
      <c r="BT186" s="719"/>
      <c r="BU186" s="719"/>
      <c r="BV186" s="719"/>
      <c r="BW186" s="719"/>
      <c r="BX186" s="719"/>
      <c r="BY186" s="719"/>
      <c r="BZ186" s="719"/>
      <c r="CA186" s="719"/>
      <c r="CB186" s="719"/>
      <c r="CC186" s="719"/>
      <c r="CD186" s="719"/>
      <c r="CE186" s="719"/>
      <c r="CF186" s="719"/>
      <c r="CG186" s="719"/>
      <c r="CH186" s="719"/>
      <c r="CI186" s="719"/>
      <c r="CJ186" s="719"/>
      <c r="CK186" s="719"/>
      <c r="CL186" s="719"/>
    </row>
    <row r="187" spans="1:90" ht="15.75" customHeight="1" x14ac:dyDescent="0.25">
      <c r="A187" s="823"/>
      <c r="B187" s="828"/>
      <c r="C187" s="828"/>
      <c r="D187" s="828"/>
      <c r="E187" s="828"/>
      <c r="F187" s="719"/>
      <c r="G187" s="719"/>
      <c r="H187" s="740"/>
      <c r="I187" s="740"/>
      <c r="J187" s="740"/>
      <c r="K187" s="740"/>
      <c r="L187" s="824"/>
      <c r="M187" s="824"/>
      <c r="N187" s="719"/>
      <c r="O187" s="719"/>
      <c r="P187" s="719"/>
      <c r="Q187" s="719"/>
      <c r="R187" s="719"/>
      <c r="S187" s="828"/>
      <c r="T187" s="719"/>
      <c r="U187" s="719"/>
      <c r="V187" s="719"/>
      <c r="W187" s="719"/>
      <c r="X187" s="824"/>
      <c r="Y187" s="826"/>
      <c r="Z187" s="719"/>
      <c r="AA187" s="719"/>
      <c r="AB187" s="719"/>
      <c r="AC187" s="719"/>
      <c r="AD187" s="719"/>
      <c r="AE187" s="719"/>
      <c r="AF187" s="719"/>
      <c r="AG187" s="719"/>
      <c r="AH187" s="719"/>
      <c r="AI187" s="719"/>
      <c r="AJ187" s="719"/>
      <c r="AK187" s="719"/>
      <c r="AL187" s="719"/>
      <c r="AM187" s="719"/>
      <c r="AN187" s="826"/>
      <c r="AO187" s="719"/>
      <c r="AP187" s="719"/>
      <c r="AQ187" s="719"/>
      <c r="AR187" s="719"/>
      <c r="AS187" s="719"/>
      <c r="AT187" s="719"/>
      <c r="AU187" s="719"/>
      <c r="AV187" s="719"/>
      <c r="AW187" s="719"/>
      <c r="AX187" s="719"/>
      <c r="AY187" s="719"/>
      <c r="AZ187" s="719"/>
      <c r="BA187" s="719"/>
      <c r="BB187" s="719"/>
      <c r="BC187" s="719"/>
      <c r="BD187" s="719"/>
      <c r="BE187" s="719"/>
      <c r="BF187" s="719"/>
      <c r="BG187" s="719"/>
      <c r="BH187" s="719"/>
      <c r="BI187" s="719"/>
      <c r="BJ187" s="719"/>
      <c r="BK187" s="719"/>
      <c r="BL187" s="719"/>
      <c r="BM187" s="719"/>
      <c r="BN187" s="719"/>
      <c r="BO187" s="719"/>
      <c r="BP187" s="719"/>
      <c r="BQ187" s="719"/>
      <c r="BR187" s="719"/>
      <c r="BS187" s="719"/>
      <c r="BT187" s="719"/>
      <c r="BU187" s="719"/>
      <c r="BV187" s="719"/>
      <c r="BW187" s="719"/>
      <c r="BX187" s="719"/>
      <c r="BY187" s="719"/>
      <c r="BZ187" s="719"/>
      <c r="CA187" s="719"/>
      <c r="CB187" s="719"/>
      <c r="CC187" s="719"/>
      <c r="CD187" s="719"/>
      <c r="CE187" s="719"/>
      <c r="CF187" s="719"/>
      <c r="CG187" s="719"/>
      <c r="CH187" s="719"/>
      <c r="CI187" s="719"/>
      <c r="CJ187" s="719"/>
      <c r="CK187" s="719"/>
      <c r="CL187" s="719"/>
    </row>
    <row r="188" spans="1:90" ht="15.75" customHeight="1" x14ac:dyDescent="0.25">
      <c r="A188" s="823"/>
      <c r="B188" s="828"/>
      <c r="C188" s="828"/>
      <c r="D188" s="828"/>
      <c r="E188" s="828"/>
      <c r="F188" s="719"/>
      <c r="G188" s="719"/>
      <c r="H188" s="740"/>
      <c r="I188" s="740"/>
      <c r="J188" s="740"/>
      <c r="K188" s="740"/>
      <c r="L188" s="824"/>
      <c r="M188" s="824"/>
      <c r="N188" s="719"/>
      <c r="O188" s="719"/>
      <c r="P188" s="719"/>
      <c r="Q188" s="719"/>
      <c r="R188" s="719"/>
      <c r="S188" s="828"/>
      <c r="T188" s="719"/>
      <c r="U188" s="719"/>
      <c r="V188" s="719"/>
      <c r="W188" s="719"/>
      <c r="X188" s="824"/>
      <c r="Y188" s="826"/>
      <c r="Z188" s="719"/>
      <c r="AA188" s="719"/>
      <c r="AB188" s="719"/>
      <c r="AC188" s="719"/>
      <c r="AD188" s="719"/>
      <c r="AE188" s="719"/>
      <c r="AF188" s="719"/>
      <c r="AG188" s="719"/>
      <c r="AH188" s="719"/>
      <c r="AI188" s="719"/>
      <c r="AJ188" s="719"/>
      <c r="AK188" s="719"/>
      <c r="AL188" s="719"/>
      <c r="AM188" s="719"/>
      <c r="AN188" s="826"/>
      <c r="AO188" s="719"/>
      <c r="AP188" s="719"/>
      <c r="AQ188" s="719"/>
      <c r="AR188" s="719"/>
      <c r="AS188" s="719"/>
      <c r="AT188" s="719"/>
      <c r="AU188" s="719"/>
      <c r="AV188" s="719"/>
      <c r="AW188" s="719"/>
      <c r="AX188" s="719"/>
      <c r="AY188" s="719"/>
      <c r="AZ188" s="719"/>
      <c r="BA188" s="719"/>
      <c r="BB188" s="719"/>
      <c r="BC188" s="719"/>
      <c r="BD188" s="719"/>
      <c r="BE188" s="719"/>
      <c r="BF188" s="719"/>
      <c r="BG188" s="719"/>
      <c r="BH188" s="719"/>
      <c r="BI188" s="719"/>
      <c r="BJ188" s="719"/>
      <c r="BK188" s="719"/>
      <c r="BL188" s="719"/>
      <c r="BM188" s="719"/>
      <c r="BN188" s="719"/>
      <c r="BO188" s="719"/>
      <c r="BP188" s="719"/>
      <c r="BQ188" s="719"/>
      <c r="BR188" s="719"/>
      <c r="BS188" s="719"/>
      <c r="BT188" s="719"/>
      <c r="BU188" s="719"/>
      <c r="BV188" s="719"/>
      <c r="BW188" s="719"/>
      <c r="BX188" s="719"/>
      <c r="BY188" s="719"/>
      <c r="BZ188" s="719"/>
      <c r="CA188" s="719"/>
      <c r="CB188" s="719"/>
      <c r="CC188" s="719"/>
      <c r="CD188" s="719"/>
      <c r="CE188" s="719"/>
      <c r="CF188" s="719"/>
      <c r="CG188" s="719"/>
      <c r="CH188" s="719"/>
      <c r="CI188" s="719"/>
      <c r="CJ188" s="719"/>
      <c r="CK188" s="719"/>
      <c r="CL188" s="719"/>
    </row>
    <row r="189" spans="1:90" ht="15.75" customHeight="1" x14ac:dyDescent="0.25">
      <c r="A189" s="823"/>
      <c r="B189" s="828"/>
      <c r="C189" s="828"/>
      <c r="D189" s="828"/>
      <c r="E189" s="828"/>
      <c r="F189" s="719"/>
      <c r="G189" s="719"/>
      <c r="H189" s="740"/>
      <c r="I189" s="740"/>
      <c r="J189" s="740"/>
      <c r="K189" s="740"/>
      <c r="L189" s="824"/>
      <c r="M189" s="824"/>
      <c r="N189" s="719"/>
      <c r="O189" s="719"/>
      <c r="P189" s="719"/>
      <c r="Q189" s="719"/>
      <c r="R189" s="719"/>
      <c r="S189" s="828"/>
      <c r="T189" s="719"/>
      <c r="U189" s="719"/>
      <c r="V189" s="719"/>
      <c r="W189" s="719"/>
      <c r="X189" s="824"/>
      <c r="Y189" s="826"/>
      <c r="Z189" s="719"/>
      <c r="AA189" s="719"/>
      <c r="AB189" s="719"/>
      <c r="AC189" s="719"/>
      <c r="AD189" s="719"/>
      <c r="AE189" s="719"/>
      <c r="AF189" s="719"/>
      <c r="AG189" s="719"/>
      <c r="AH189" s="719"/>
      <c r="AI189" s="719"/>
      <c r="AJ189" s="719"/>
      <c r="AK189" s="719"/>
      <c r="AL189" s="719"/>
      <c r="AM189" s="719"/>
      <c r="AN189" s="826"/>
      <c r="AO189" s="719"/>
      <c r="AP189" s="719"/>
      <c r="AQ189" s="719"/>
      <c r="AR189" s="719"/>
      <c r="AS189" s="719"/>
      <c r="AT189" s="719"/>
      <c r="AU189" s="719"/>
      <c r="AV189" s="719"/>
      <c r="AW189" s="719"/>
      <c r="AX189" s="719"/>
      <c r="AY189" s="719"/>
      <c r="AZ189" s="719"/>
      <c r="BA189" s="719"/>
      <c r="BB189" s="719"/>
      <c r="BC189" s="719"/>
      <c r="BD189" s="719"/>
      <c r="BE189" s="719"/>
      <c r="BF189" s="719"/>
      <c r="BG189" s="719"/>
      <c r="BH189" s="719"/>
      <c r="BI189" s="719"/>
      <c r="BJ189" s="719"/>
      <c r="BK189" s="719"/>
      <c r="BL189" s="719"/>
      <c r="BM189" s="719"/>
      <c r="BN189" s="719"/>
      <c r="BO189" s="719"/>
      <c r="BP189" s="719"/>
      <c r="BQ189" s="719"/>
      <c r="BR189" s="719"/>
      <c r="BS189" s="719"/>
      <c r="BT189" s="719"/>
      <c r="BU189" s="719"/>
      <c r="BV189" s="719"/>
      <c r="BW189" s="719"/>
      <c r="BX189" s="719"/>
      <c r="BY189" s="719"/>
      <c r="BZ189" s="719"/>
      <c r="CA189" s="719"/>
      <c r="CB189" s="719"/>
      <c r="CC189" s="719"/>
      <c r="CD189" s="719"/>
      <c r="CE189" s="719"/>
      <c r="CF189" s="719"/>
      <c r="CG189" s="719"/>
      <c r="CH189" s="719"/>
      <c r="CI189" s="719"/>
      <c r="CJ189" s="719"/>
      <c r="CK189" s="719"/>
      <c r="CL189" s="719"/>
    </row>
    <row r="190" spans="1:90" ht="15.75" customHeight="1" x14ac:dyDescent="0.25">
      <c r="A190" s="823"/>
      <c r="B190" s="828"/>
      <c r="C190" s="828"/>
      <c r="D190" s="828"/>
      <c r="E190" s="828"/>
      <c r="F190" s="719"/>
      <c r="G190" s="719"/>
      <c r="H190" s="740"/>
      <c r="I190" s="740"/>
      <c r="J190" s="740"/>
      <c r="K190" s="740"/>
      <c r="L190" s="824"/>
      <c r="M190" s="824"/>
      <c r="N190" s="719"/>
      <c r="O190" s="719"/>
      <c r="P190" s="719"/>
      <c r="Q190" s="719"/>
      <c r="R190" s="719"/>
      <c r="S190" s="828"/>
      <c r="T190" s="719"/>
      <c r="U190" s="719"/>
      <c r="V190" s="719"/>
      <c r="W190" s="719"/>
      <c r="X190" s="824"/>
      <c r="Y190" s="826"/>
      <c r="Z190" s="719"/>
      <c r="AA190" s="719"/>
      <c r="AB190" s="719"/>
      <c r="AC190" s="719"/>
      <c r="AD190" s="719"/>
      <c r="AE190" s="719"/>
      <c r="AF190" s="719"/>
      <c r="AG190" s="719"/>
      <c r="AH190" s="719"/>
      <c r="AI190" s="719"/>
      <c r="AJ190" s="719"/>
      <c r="AK190" s="719"/>
      <c r="AL190" s="719"/>
      <c r="AM190" s="719"/>
      <c r="AN190" s="826"/>
      <c r="AO190" s="719"/>
      <c r="AP190" s="719"/>
      <c r="AQ190" s="719"/>
      <c r="AR190" s="719"/>
      <c r="AS190" s="719"/>
      <c r="AT190" s="719"/>
      <c r="AU190" s="719"/>
      <c r="AV190" s="719"/>
      <c r="AW190" s="719"/>
      <c r="AX190" s="719"/>
      <c r="AY190" s="719"/>
      <c r="AZ190" s="719"/>
      <c r="BA190" s="719"/>
      <c r="BB190" s="719"/>
      <c r="BC190" s="719"/>
      <c r="BD190" s="719"/>
      <c r="BE190" s="719"/>
      <c r="BF190" s="719"/>
      <c r="BG190" s="719"/>
      <c r="BH190" s="719"/>
      <c r="BI190" s="719"/>
      <c r="BJ190" s="719"/>
      <c r="BK190" s="719"/>
      <c r="BL190" s="719"/>
      <c r="BM190" s="719"/>
      <c r="BN190" s="719"/>
      <c r="BO190" s="719"/>
      <c r="BP190" s="719"/>
      <c r="BQ190" s="719"/>
      <c r="BR190" s="719"/>
      <c r="BS190" s="719"/>
      <c r="BT190" s="719"/>
      <c r="BU190" s="719"/>
      <c r="BV190" s="719"/>
      <c r="BW190" s="719"/>
      <c r="BX190" s="719"/>
      <c r="BY190" s="719"/>
      <c r="BZ190" s="719"/>
      <c r="CA190" s="719"/>
      <c r="CB190" s="719"/>
      <c r="CC190" s="719"/>
      <c r="CD190" s="719"/>
      <c r="CE190" s="719"/>
      <c r="CF190" s="719"/>
      <c r="CG190" s="719"/>
      <c r="CH190" s="719"/>
      <c r="CI190" s="719"/>
      <c r="CJ190" s="719"/>
      <c r="CK190" s="719"/>
      <c r="CL190" s="719"/>
    </row>
    <row r="191" spans="1:90" ht="15.75" customHeight="1" x14ac:dyDescent="0.25">
      <c r="A191" s="823"/>
      <c r="B191" s="828"/>
      <c r="C191" s="828"/>
      <c r="D191" s="828"/>
      <c r="E191" s="828"/>
      <c r="F191" s="719"/>
      <c r="G191" s="719"/>
      <c r="H191" s="740"/>
      <c r="I191" s="740"/>
      <c r="J191" s="740"/>
      <c r="K191" s="740"/>
      <c r="L191" s="824"/>
      <c r="M191" s="824"/>
      <c r="N191" s="719"/>
      <c r="O191" s="719"/>
      <c r="P191" s="719"/>
      <c r="Q191" s="719"/>
      <c r="R191" s="719"/>
      <c r="S191" s="828"/>
      <c r="T191" s="719"/>
      <c r="U191" s="719"/>
      <c r="V191" s="719"/>
      <c r="W191" s="719"/>
      <c r="X191" s="824"/>
      <c r="Y191" s="826"/>
      <c r="Z191" s="719"/>
      <c r="AA191" s="719"/>
      <c r="AB191" s="719"/>
      <c r="AC191" s="719"/>
      <c r="AD191" s="719"/>
      <c r="AE191" s="719"/>
      <c r="AF191" s="719"/>
      <c r="AG191" s="719"/>
      <c r="AH191" s="719"/>
      <c r="AI191" s="719"/>
      <c r="AJ191" s="719"/>
      <c r="AK191" s="719"/>
      <c r="AL191" s="719"/>
      <c r="AM191" s="719"/>
      <c r="AN191" s="826"/>
      <c r="AO191" s="719"/>
      <c r="AP191" s="719"/>
      <c r="AQ191" s="719"/>
      <c r="AR191" s="719"/>
      <c r="AS191" s="719"/>
      <c r="AT191" s="719"/>
      <c r="AU191" s="719"/>
      <c r="AV191" s="719"/>
      <c r="AW191" s="719"/>
      <c r="AX191" s="719"/>
      <c r="AY191" s="719"/>
      <c r="AZ191" s="719"/>
      <c r="BA191" s="719"/>
      <c r="BB191" s="719"/>
      <c r="BC191" s="719"/>
      <c r="BD191" s="719"/>
      <c r="BE191" s="719"/>
      <c r="BF191" s="719"/>
      <c r="BG191" s="719"/>
      <c r="BH191" s="719"/>
      <c r="BI191" s="719"/>
      <c r="BJ191" s="719"/>
      <c r="BK191" s="719"/>
      <c r="BL191" s="719"/>
      <c r="BM191" s="719"/>
      <c r="BN191" s="719"/>
      <c r="BO191" s="719"/>
      <c r="BP191" s="719"/>
      <c r="BQ191" s="719"/>
      <c r="BR191" s="719"/>
      <c r="BS191" s="719"/>
      <c r="BT191" s="719"/>
      <c r="BU191" s="719"/>
      <c r="BV191" s="719"/>
      <c r="BW191" s="719"/>
      <c r="BX191" s="719"/>
      <c r="BY191" s="719"/>
      <c r="BZ191" s="719"/>
      <c r="CA191" s="719"/>
      <c r="CB191" s="719"/>
      <c r="CC191" s="719"/>
      <c r="CD191" s="719"/>
      <c r="CE191" s="719"/>
      <c r="CF191" s="719"/>
      <c r="CG191" s="719"/>
      <c r="CH191" s="719"/>
      <c r="CI191" s="719"/>
      <c r="CJ191" s="719"/>
      <c r="CK191" s="719"/>
      <c r="CL191" s="719"/>
    </row>
    <row r="192" spans="1:90" ht="15.75" customHeight="1" x14ac:dyDescent="0.25">
      <c r="A192" s="823"/>
      <c r="B192" s="828"/>
      <c r="C192" s="828"/>
      <c r="D192" s="828"/>
      <c r="E192" s="828"/>
      <c r="F192" s="719"/>
      <c r="G192" s="719"/>
      <c r="H192" s="740"/>
      <c r="I192" s="740"/>
      <c r="J192" s="740"/>
      <c r="K192" s="740"/>
      <c r="L192" s="824"/>
      <c r="M192" s="824"/>
      <c r="N192" s="719"/>
      <c r="O192" s="719"/>
      <c r="P192" s="719"/>
      <c r="Q192" s="719"/>
      <c r="R192" s="719"/>
      <c r="S192" s="828"/>
      <c r="T192" s="719"/>
      <c r="U192" s="719"/>
      <c r="V192" s="719"/>
      <c r="W192" s="719"/>
      <c r="X192" s="824"/>
      <c r="Y192" s="826"/>
      <c r="Z192" s="719"/>
      <c r="AA192" s="719"/>
      <c r="AB192" s="719"/>
      <c r="AC192" s="719"/>
      <c r="AD192" s="719"/>
      <c r="AE192" s="719"/>
      <c r="AF192" s="719"/>
      <c r="AG192" s="719"/>
      <c r="AH192" s="719"/>
      <c r="AI192" s="719"/>
      <c r="AJ192" s="719"/>
      <c r="AK192" s="719"/>
      <c r="AL192" s="719"/>
      <c r="AM192" s="719"/>
      <c r="AN192" s="826"/>
      <c r="AO192" s="719"/>
      <c r="AP192" s="719"/>
      <c r="AQ192" s="719"/>
      <c r="AR192" s="719"/>
      <c r="AS192" s="719"/>
      <c r="AT192" s="719"/>
      <c r="AU192" s="719"/>
      <c r="AV192" s="719"/>
      <c r="AW192" s="719"/>
      <c r="AX192" s="719"/>
      <c r="AY192" s="719"/>
      <c r="AZ192" s="719"/>
      <c r="BA192" s="719"/>
      <c r="BB192" s="719"/>
      <c r="BC192" s="719"/>
      <c r="BD192" s="719"/>
      <c r="BE192" s="719"/>
      <c r="BF192" s="719"/>
      <c r="BG192" s="719"/>
      <c r="BH192" s="719"/>
      <c r="BI192" s="719"/>
      <c r="BJ192" s="719"/>
      <c r="BK192" s="719"/>
      <c r="BL192" s="719"/>
      <c r="BM192" s="719"/>
      <c r="BN192" s="719"/>
      <c r="BO192" s="719"/>
      <c r="BP192" s="719"/>
      <c r="BQ192" s="719"/>
      <c r="BR192" s="719"/>
      <c r="BS192" s="719"/>
      <c r="BT192" s="719"/>
      <c r="BU192" s="719"/>
      <c r="BV192" s="719"/>
      <c r="BW192" s="719"/>
      <c r="BX192" s="719"/>
      <c r="BY192" s="719"/>
      <c r="BZ192" s="719"/>
      <c r="CA192" s="719"/>
      <c r="CB192" s="719"/>
      <c r="CC192" s="719"/>
      <c r="CD192" s="719"/>
      <c r="CE192" s="719"/>
      <c r="CF192" s="719"/>
      <c r="CG192" s="719"/>
      <c r="CH192" s="719"/>
      <c r="CI192" s="719"/>
      <c r="CJ192" s="719"/>
      <c r="CK192" s="719"/>
      <c r="CL192" s="719"/>
    </row>
    <row r="193" spans="1:90" ht="15.75" customHeight="1" x14ac:dyDescent="0.25">
      <c r="A193" s="823"/>
      <c r="B193" s="828"/>
      <c r="C193" s="828"/>
      <c r="D193" s="828"/>
      <c r="E193" s="828"/>
      <c r="F193" s="719"/>
      <c r="G193" s="719"/>
      <c r="H193" s="740"/>
      <c r="I193" s="740"/>
      <c r="J193" s="740"/>
      <c r="K193" s="740"/>
      <c r="L193" s="824"/>
      <c r="M193" s="824"/>
      <c r="N193" s="719"/>
      <c r="O193" s="719"/>
      <c r="P193" s="719"/>
      <c r="Q193" s="719"/>
      <c r="R193" s="719"/>
      <c r="S193" s="828"/>
      <c r="T193" s="719"/>
      <c r="U193" s="719"/>
      <c r="V193" s="719"/>
      <c r="W193" s="719"/>
      <c r="X193" s="824"/>
      <c r="Y193" s="826"/>
      <c r="Z193" s="719"/>
      <c r="AA193" s="719"/>
      <c r="AB193" s="719"/>
      <c r="AC193" s="719"/>
      <c r="AD193" s="719"/>
      <c r="AE193" s="719"/>
      <c r="AF193" s="719"/>
      <c r="AG193" s="719"/>
      <c r="AH193" s="719"/>
      <c r="AI193" s="719"/>
      <c r="AJ193" s="719"/>
      <c r="AK193" s="719"/>
      <c r="AL193" s="719"/>
      <c r="AM193" s="719"/>
      <c r="AN193" s="826"/>
      <c r="AO193" s="719"/>
      <c r="AP193" s="719"/>
      <c r="AQ193" s="719"/>
      <c r="AR193" s="719"/>
      <c r="AS193" s="719"/>
      <c r="AT193" s="719"/>
      <c r="AU193" s="719"/>
      <c r="AV193" s="719"/>
      <c r="AW193" s="719"/>
      <c r="AX193" s="719"/>
      <c r="AY193" s="719"/>
      <c r="AZ193" s="719"/>
      <c r="BA193" s="719"/>
      <c r="BB193" s="719"/>
      <c r="BC193" s="719"/>
      <c r="BD193" s="719"/>
      <c r="BE193" s="719"/>
      <c r="BF193" s="719"/>
      <c r="BG193" s="719"/>
      <c r="BH193" s="719"/>
      <c r="BI193" s="719"/>
      <c r="BJ193" s="719"/>
      <c r="BK193" s="719"/>
      <c r="BL193" s="719"/>
      <c r="BM193" s="719"/>
      <c r="BN193" s="719"/>
      <c r="BO193" s="719"/>
      <c r="BP193" s="719"/>
      <c r="BQ193" s="719"/>
      <c r="BR193" s="719"/>
      <c r="BS193" s="719"/>
      <c r="BT193" s="719"/>
      <c r="BU193" s="719"/>
      <c r="BV193" s="719"/>
      <c r="BW193" s="719"/>
      <c r="BX193" s="719"/>
      <c r="BY193" s="719"/>
      <c r="BZ193" s="719"/>
      <c r="CA193" s="719"/>
      <c r="CB193" s="719"/>
      <c r="CC193" s="719"/>
      <c r="CD193" s="719"/>
      <c r="CE193" s="719"/>
      <c r="CF193" s="719"/>
      <c r="CG193" s="719"/>
      <c r="CH193" s="719"/>
      <c r="CI193" s="719"/>
      <c r="CJ193" s="719"/>
      <c r="CK193" s="719"/>
      <c r="CL193" s="719"/>
    </row>
    <row r="194" spans="1:90" ht="15.75" customHeight="1" x14ac:dyDescent="0.25">
      <c r="A194" s="823"/>
      <c r="B194" s="828"/>
      <c r="C194" s="828"/>
      <c r="D194" s="828"/>
      <c r="E194" s="828"/>
      <c r="F194" s="719"/>
      <c r="G194" s="719"/>
      <c r="H194" s="740"/>
      <c r="I194" s="740"/>
      <c r="J194" s="740"/>
      <c r="K194" s="740"/>
      <c r="L194" s="824"/>
      <c r="M194" s="824"/>
      <c r="N194" s="719"/>
      <c r="O194" s="719"/>
      <c r="P194" s="719"/>
      <c r="Q194" s="719"/>
      <c r="R194" s="719"/>
      <c r="S194" s="828"/>
      <c r="T194" s="719"/>
      <c r="U194" s="719"/>
      <c r="V194" s="719"/>
      <c r="W194" s="719"/>
      <c r="X194" s="824"/>
      <c r="Y194" s="826"/>
      <c r="Z194" s="719"/>
      <c r="AA194" s="719"/>
      <c r="AB194" s="719"/>
      <c r="AC194" s="719"/>
      <c r="AD194" s="719"/>
      <c r="AE194" s="719"/>
      <c r="AF194" s="719"/>
      <c r="AG194" s="719"/>
      <c r="AH194" s="719"/>
      <c r="AI194" s="719"/>
      <c r="AJ194" s="719"/>
      <c r="AK194" s="719"/>
      <c r="AL194" s="719"/>
      <c r="AM194" s="719"/>
      <c r="AN194" s="826"/>
      <c r="AO194" s="719"/>
      <c r="AP194" s="719"/>
      <c r="AQ194" s="719"/>
      <c r="AR194" s="719"/>
      <c r="AS194" s="719"/>
      <c r="AT194" s="719"/>
      <c r="AU194" s="719"/>
      <c r="AV194" s="719"/>
      <c r="AW194" s="719"/>
      <c r="AX194" s="719"/>
      <c r="AY194" s="719"/>
      <c r="AZ194" s="719"/>
      <c r="BA194" s="719"/>
      <c r="BB194" s="719"/>
      <c r="BC194" s="719"/>
      <c r="BD194" s="719"/>
      <c r="BE194" s="719"/>
      <c r="BF194" s="719"/>
      <c r="BG194" s="719"/>
      <c r="BH194" s="719"/>
      <c r="BI194" s="719"/>
      <c r="BJ194" s="719"/>
      <c r="BK194" s="719"/>
      <c r="BL194" s="719"/>
      <c r="BM194" s="719"/>
      <c r="BN194" s="719"/>
      <c r="BO194" s="719"/>
      <c r="BP194" s="719"/>
      <c r="BQ194" s="719"/>
      <c r="BR194" s="719"/>
      <c r="BS194" s="719"/>
      <c r="BT194" s="719"/>
      <c r="BU194" s="719"/>
      <c r="BV194" s="719"/>
      <c r="BW194" s="719"/>
      <c r="BX194" s="719"/>
      <c r="BY194" s="719"/>
      <c r="BZ194" s="719"/>
      <c r="CA194" s="719"/>
      <c r="CB194" s="719"/>
      <c r="CC194" s="719"/>
      <c r="CD194" s="719"/>
      <c r="CE194" s="719"/>
      <c r="CF194" s="719"/>
      <c r="CG194" s="719"/>
      <c r="CH194" s="719"/>
      <c r="CI194" s="719"/>
      <c r="CJ194" s="719"/>
      <c r="CK194" s="719"/>
      <c r="CL194" s="719"/>
    </row>
    <row r="195" spans="1:90" ht="15.75" customHeight="1" x14ac:dyDescent="0.25">
      <c r="A195" s="823"/>
      <c r="B195" s="828"/>
      <c r="C195" s="828"/>
      <c r="D195" s="828"/>
      <c r="E195" s="828"/>
      <c r="F195" s="719"/>
      <c r="G195" s="719"/>
      <c r="H195" s="740"/>
      <c r="I195" s="740"/>
      <c r="J195" s="740"/>
      <c r="K195" s="740"/>
      <c r="L195" s="824"/>
      <c r="M195" s="824"/>
      <c r="N195" s="719"/>
      <c r="O195" s="719"/>
      <c r="P195" s="719"/>
      <c r="Q195" s="719"/>
      <c r="R195" s="719"/>
      <c r="S195" s="828"/>
      <c r="T195" s="719"/>
      <c r="U195" s="719"/>
      <c r="V195" s="719"/>
      <c r="W195" s="719"/>
      <c r="X195" s="824"/>
      <c r="Y195" s="826"/>
      <c r="Z195" s="719"/>
      <c r="AA195" s="719"/>
      <c r="AB195" s="719"/>
      <c r="AC195" s="719"/>
      <c r="AD195" s="719"/>
      <c r="AE195" s="719"/>
      <c r="AF195" s="719"/>
      <c r="AG195" s="719"/>
      <c r="AH195" s="719"/>
      <c r="AI195" s="719"/>
      <c r="AJ195" s="719"/>
      <c r="AK195" s="719"/>
      <c r="AL195" s="719"/>
      <c r="AM195" s="719"/>
      <c r="AN195" s="826"/>
      <c r="AO195" s="719"/>
      <c r="AP195" s="719"/>
      <c r="AQ195" s="719"/>
      <c r="AR195" s="719"/>
      <c r="AS195" s="719"/>
      <c r="AT195" s="719"/>
      <c r="AU195" s="719"/>
      <c r="AV195" s="719"/>
      <c r="AW195" s="719"/>
      <c r="AX195" s="719"/>
      <c r="AY195" s="719"/>
      <c r="AZ195" s="719"/>
      <c r="BA195" s="719"/>
      <c r="BB195" s="719"/>
      <c r="BC195" s="719"/>
      <c r="BD195" s="719"/>
      <c r="BE195" s="719"/>
      <c r="BF195" s="719"/>
      <c r="BG195" s="719"/>
      <c r="BH195" s="719"/>
      <c r="BI195" s="719"/>
      <c r="BJ195" s="719"/>
      <c r="BK195" s="719"/>
      <c r="BL195" s="719"/>
      <c r="BM195" s="719"/>
      <c r="BN195" s="719"/>
      <c r="BO195" s="719"/>
      <c r="BP195" s="719"/>
      <c r="BQ195" s="719"/>
      <c r="BR195" s="719"/>
      <c r="BS195" s="719"/>
      <c r="BT195" s="719"/>
      <c r="BU195" s="719"/>
      <c r="BV195" s="719"/>
      <c r="BW195" s="719"/>
      <c r="BX195" s="719"/>
      <c r="BY195" s="719"/>
      <c r="BZ195" s="719"/>
      <c r="CA195" s="719"/>
      <c r="CB195" s="719"/>
      <c r="CC195" s="719"/>
      <c r="CD195" s="719"/>
      <c r="CE195" s="719"/>
      <c r="CF195" s="719"/>
      <c r="CG195" s="719"/>
      <c r="CH195" s="719"/>
      <c r="CI195" s="719"/>
      <c r="CJ195" s="719"/>
      <c r="CK195" s="719"/>
      <c r="CL195" s="719"/>
    </row>
    <row r="196" spans="1:90" ht="15.75" customHeight="1" x14ac:dyDescent="0.25">
      <c r="A196" s="823"/>
      <c r="B196" s="828"/>
      <c r="C196" s="828"/>
      <c r="D196" s="828"/>
      <c r="E196" s="828"/>
      <c r="F196" s="719"/>
      <c r="G196" s="719"/>
      <c r="H196" s="740"/>
      <c r="I196" s="740"/>
      <c r="J196" s="740"/>
      <c r="K196" s="740"/>
      <c r="L196" s="824"/>
      <c r="M196" s="824"/>
      <c r="N196" s="719"/>
      <c r="O196" s="719"/>
      <c r="P196" s="719"/>
      <c r="Q196" s="719"/>
      <c r="R196" s="719"/>
      <c r="S196" s="828"/>
      <c r="T196" s="719"/>
      <c r="U196" s="719"/>
      <c r="V196" s="719"/>
      <c r="W196" s="719"/>
      <c r="X196" s="824"/>
      <c r="Y196" s="826"/>
      <c r="Z196" s="719"/>
      <c r="AA196" s="719"/>
      <c r="AB196" s="719"/>
      <c r="AC196" s="719"/>
      <c r="AD196" s="719"/>
      <c r="AE196" s="719"/>
      <c r="AF196" s="719"/>
      <c r="AG196" s="719"/>
      <c r="AH196" s="719"/>
      <c r="AI196" s="719"/>
      <c r="AJ196" s="719"/>
      <c r="AK196" s="719"/>
      <c r="AL196" s="719"/>
      <c r="AM196" s="719"/>
      <c r="AN196" s="826"/>
      <c r="AO196" s="719"/>
      <c r="AP196" s="719"/>
      <c r="AQ196" s="719"/>
      <c r="AR196" s="719"/>
      <c r="AS196" s="719"/>
      <c r="AT196" s="719"/>
      <c r="AU196" s="719"/>
      <c r="AV196" s="719"/>
      <c r="AW196" s="719"/>
      <c r="AX196" s="719"/>
      <c r="AY196" s="719"/>
      <c r="AZ196" s="719"/>
      <c r="BA196" s="719"/>
      <c r="BB196" s="719"/>
      <c r="BC196" s="719"/>
      <c r="BD196" s="719"/>
      <c r="BE196" s="719"/>
      <c r="BF196" s="719"/>
      <c r="BG196" s="719"/>
      <c r="BH196" s="719"/>
      <c r="BI196" s="719"/>
      <c r="BJ196" s="719"/>
      <c r="BK196" s="719"/>
      <c r="BL196" s="719"/>
      <c r="BM196" s="719"/>
      <c r="BN196" s="719"/>
      <c r="BO196" s="719"/>
      <c r="BP196" s="719"/>
      <c r="BQ196" s="719"/>
      <c r="BR196" s="719"/>
      <c r="BS196" s="719"/>
      <c r="BT196" s="719"/>
      <c r="BU196" s="719"/>
      <c r="BV196" s="719"/>
      <c r="BW196" s="719"/>
      <c r="BX196" s="719"/>
      <c r="BY196" s="719"/>
      <c r="BZ196" s="719"/>
      <c r="CA196" s="719"/>
      <c r="CB196" s="719"/>
      <c r="CC196" s="719"/>
      <c r="CD196" s="719"/>
      <c r="CE196" s="719"/>
      <c r="CF196" s="719"/>
      <c r="CG196" s="719"/>
      <c r="CH196" s="719"/>
      <c r="CI196" s="719"/>
      <c r="CJ196" s="719"/>
      <c r="CK196" s="719"/>
      <c r="CL196" s="719"/>
    </row>
    <row r="197" spans="1:90" ht="15.75" customHeight="1" x14ac:dyDescent="0.25">
      <c r="A197" s="823"/>
      <c r="B197" s="828"/>
      <c r="C197" s="828"/>
      <c r="D197" s="828"/>
      <c r="E197" s="828"/>
      <c r="F197" s="719"/>
      <c r="G197" s="719"/>
      <c r="H197" s="740"/>
      <c r="I197" s="740"/>
      <c r="J197" s="740"/>
      <c r="K197" s="740"/>
      <c r="L197" s="824"/>
      <c r="M197" s="824"/>
      <c r="N197" s="719"/>
      <c r="O197" s="719"/>
      <c r="P197" s="719"/>
      <c r="Q197" s="719"/>
      <c r="R197" s="719"/>
      <c r="S197" s="828"/>
      <c r="T197" s="719"/>
      <c r="U197" s="719"/>
      <c r="V197" s="719"/>
      <c r="W197" s="719"/>
      <c r="X197" s="824"/>
      <c r="Y197" s="826"/>
      <c r="Z197" s="719"/>
      <c r="AA197" s="719"/>
      <c r="AB197" s="719"/>
      <c r="AC197" s="719"/>
      <c r="AD197" s="719"/>
      <c r="AE197" s="719"/>
      <c r="AF197" s="719"/>
      <c r="AG197" s="719"/>
      <c r="AH197" s="719"/>
      <c r="AI197" s="719"/>
      <c r="AJ197" s="719"/>
      <c r="AK197" s="719"/>
      <c r="AL197" s="719"/>
      <c r="AM197" s="719"/>
      <c r="AN197" s="826"/>
      <c r="AO197" s="719"/>
      <c r="AP197" s="719"/>
      <c r="AQ197" s="719"/>
      <c r="AR197" s="719"/>
      <c r="AS197" s="719"/>
      <c r="AT197" s="719"/>
      <c r="AU197" s="719"/>
      <c r="AV197" s="719"/>
      <c r="AW197" s="719"/>
      <c r="AX197" s="719"/>
      <c r="AY197" s="719"/>
      <c r="AZ197" s="719"/>
      <c r="BA197" s="719"/>
      <c r="BB197" s="719"/>
      <c r="BC197" s="719"/>
      <c r="BD197" s="719"/>
      <c r="BE197" s="719"/>
      <c r="BF197" s="719"/>
      <c r="BG197" s="719"/>
      <c r="BH197" s="719"/>
      <c r="BI197" s="719"/>
      <c r="BJ197" s="719"/>
      <c r="BK197" s="719"/>
      <c r="BL197" s="719"/>
      <c r="BM197" s="719"/>
      <c r="BN197" s="719"/>
      <c r="BO197" s="719"/>
      <c r="BP197" s="719"/>
      <c r="BQ197" s="719"/>
      <c r="BR197" s="719"/>
      <c r="BS197" s="719"/>
      <c r="BT197" s="719"/>
      <c r="BU197" s="719"/>
      <c r="BV197" s="719"/>
      <c r="BW197" s="719"/>
      <c r="BX197" s="719"/>
      <c r="BY197" s="719"/>
      <c r="BZ197" s="719"/>
      <c r="CA197" s="719"/>
      <c r="CB197" s="719"/>
      <c r="CC197" s="719"/>
      <c r="CD197" s="719"/>
      <c r="CE197" s="719"/>
      <c r="CF197" s="719"/>
      <c r="CG197" s="719"/>
      <c r="CH197" s="719"/>
      <c r="CI197" s="719"/>
      <c r="CJ197" s="719"/>
      <c r="CK197" s="719"/>
      <c r="CL197" s="719"/>
    </row>
    <row r="198" spans="1:90" ht="15.75" customHeight="1" x14ac:dyDescent="0.25">
      <c r="A198" s="823"/>
      <c r="B198" s="828"/>
      <c r="C198" s="828"/>
      <c r="D198" s="828"/>
      <c r="E198" s="828"/>
      <c r="F198" s="719"/>
      <c r="G198" s="719"/>
      <c r="H198" s="740"/>
      <c r="I198" s="740"/>
      <c r="J198" s="740"/>
      <c r="K198" s="740"/>
      <c r="L198" s="824"/>
      <c r="M198" s="824"/>
      <c r="N198" s="719"/>
      <c r="O198" s="719"/>
      <c r="P198" s="719"/>
      <c r="Q198" s="719"/>
      <c r="R198" s="719"/>
      <c r="S198" s="828"/>
      <c r="T198" s="719"/>
      <c r="U198" s="719"/>
      <c r="V198" s="719"/>
      <c r="W198" s="719"/>
      <c r="X198" s="824"/>
      <c r="Y198" s="826"/>
      <c r="Z198" s="719"/>
      <c r="AA198" s="719"/>
      <c r="AB198" s="719"/>
      <c r="AC198" s="719"/>
      <c r="AD198" s="719"/>
      <c r="AE198" s="719"/>
      <c r="AF198" s="719"/>
      <c r="AG198" s="719"/>
      <c r="AH198" s="719"/>
      <c r="AI198" s="719"/>
      <c r="AJ198" s="719"/>
      <c r="AK198" s="719"/>
      <c r="AL198" s="719"/>
      <c r="AM198" s="719"/>
      <c r="AN198" s="826"/>
      <c r="AO198" s="719"/>
      <c r="AP198" s="719"/>
      <c r="AQ198" s="719"/>
      <c r="AR198" s="719"/>
      <c r="AS198" s="719"/>
      <c r="AT198" s="719"/>
      <c r="AU198" s="719"/>
      <c r="AV198" s="719"/>
      <c r="AW198" s="719"/>
      <c r="AX198" s="719"/>
      <c r="AY198" s="719"/>
      <c r="AZ198" s="719"/>
      <c r="BA198" s="719"/>
      <c r="BB198" s="719"/>
      <c r="BC198" s="719"/>
      <c r="BD198" s="719"/>
      <c r="BE198" s="719"/>
      <c r="BF198" s="719"/>
      <c r="BG198" s="719"/>
      <c r="BH198" s="719"/>
      <c r="BI198" s="719"/>
      <c r="BJ198" s="719"/>
      <c r="BK198" s="719"/>
      <c r="BL198" s="719"/>
      <c r="BM198" s="719"/>
      <c r="BN198" s="719"/>
      <c r="BO198" s="719"/>
      <c r="BP198" s="719"/>
      <c r="BQ198" s="719"/>
      <c r="BR198" s="719"/>
      <c r="BS198" s="719"/>
      <c r="BT198" s="719"/>
      <c r="BU198" s="719"/>
      <c r="BV198" s="719"/>
      <c r="BW198" s="719"/>
      <c r="BX198" s="719"/>
      <c r="BY198" s="719"/>
      <c r="BZ198" s="719"/>
      <c r="CA198" s="719"/>
      <c r="CB198" s="719"/>
      <c r="CC198" s="719"/>
      <c r="CD198" s="719"/>
      <c r="CE198" s="719"/>
      <c r="CF198" s="719"/>
      <c r="CG198" s="719"/>
      <c r="CH198" s="719"/>
      <c r="CI198" s="719"/>
      <c r="CJ198" s="719"/>
      <c r="CK198" s="719"/>
      <c r="CL198" s="719"/>
    </row>
    <row r="199" spans="1:90" ht="15.75" customHeight="1" x14ac:dyDescent="0.25">
      <c r="A199" s="823"/>
      <c r="B199" s="828"/>
      <c r="C199" s="828"/>
      <c r="D199" s="828"/>
      <c r="E199" s="828"/>
      <c r="F199" s="719"/>
      <c r="G199" s="719"/>
      <c r="H199" s="740"/>
      <c r="I199" s="740"/>
      <c r="J199" s="740"/>
      <c r="K199" s="740"/>
      <c r="L199" s="824"/>
      <c r="M199" s="824"/>
      <c r="N199" s="719"/>
      <c r="O199" s="719"/>
      <c r="P199" s="719"/>
      <c r="Q199" s="719"/>
      <c r="R199" s="719"/>
      <c r="S199" s="828"/>
      <c r="T199" s="719"/>
      <c r="U199" s="719"/>
      <c r="V199" s="719"/>
      <c r="W199" s="719"/>
      <c r="X199" s="824"/>
      <c r="Y199" s="826"/>
      <c r="Z199" s="719"/>
      <c r="AA199" s="719"/>
      <c r="AB199" s="719"/>
      <c r="AC199" s="719"/>
      <c r="AD199" s="719"/>
      <c r="AE199" s="719"/>
      <c r="AF199" s="719"/>
      <c r="AG199" s="719"/>
      <c r="AH199" s="719"/>
      <c r="AI199" s="719"/>
      <c r="AJ199" s="719"/>
      <c r="AK199" s="719"/>
      <c r="AL199" s="719"/>
      <c r="AM199" s="719"/>
      <c r="AN199" s="826"/>
      <c r="AO199" s="719"/>
      <c r="AP199" s="719"/>
      <c r="AQ199" s="719"/>
      <c r="AR199" s="719"/>
      <c r="AS199" s="719"/>
      <c r="AT199" s="719"/>
      <c r="AU199" s="719"/>
      <c r="AV199" s="719"/>
      <c r="AW199" s="719"/>
      <c r="AX199" s="719"/>
      <c r="AY199" s="719"/>
      <c r="AZ199" s="719"/>
      <c r="BA199" s="719"/>
      <c r="BB199" s="719"/>
      <c r="BC199" s="719"/>
      <c r="BD199" s="719"/>
      <c r="BE199" s="719"/>
      <c r="BF199" s="719"/>
      <c r="BG199" s="719"/>
      <c r="BH199" s="719"/>
      <c r="BI199" s="719"/>
      <c r="BJ199" s="719"/>
      <c r="BK199" s="719"/>
      <c r="BL199" s="719"/>
      <c r="BM199" s="719"/>
      <c r="BN199" s="719"/>
      <c r="BO199" s="719"/>
      <c r="BP199" s="719"/>
      <c r="BQ199" s="719"/>
      <c r="BR199" s="719"/>
      <c r="BS199" s="719"/>
      <c r="BT199" s="719"/>
      <c r="BU199" s="719"/>
      <c r="BV199" s="719"/>
      <c r="BW199" s="719"/>
      <c r="BX199" s="719"/>
      <c r="BY199" s="719"/>
      <c r="BZ199" s="719"/>
      <c r="CA199" s="719"/>
      <c r="CB199" s="719"/>
      <c r="CC199" s="719"/>
      <c r="CD199" s="719"/>
      <c r="CE199" s="719"/>
      <c r="CF199" s="719"/>
      <c r="CG199" s="719"/>
      <c r="CH199" s="719"/>
      <c r="CI199" s="719"/>
      <c r="CJ199" s="719"/>
      <c r="CK199" s="719"/>
      <c r="CL199" s="719"/>
    </row>
    <row r="200" spans="1:90" ht="15.75" customHeight="1" x14ac:dyDescent="0.25">
      <c r="A200" s="823"/>
      <c r="B200" s="828"/>
      <c r="C200" s="828"/>
      <c r="D200" s="828"/>
      <c r="E200" s="828"/>
      <c r="F200" s="719"/>
      <c r="G200" s="719"/>
      <c r="H200" s="740"/>
      <c r="I200" s="740"/>
      <c r="J200" s="740"/>
      <c r="K200" s="740"/>
      <c r="L200" s="824"/>
      <c r="M200" s="824"/>
      <c r="N200" s="719"/>
      <c r="O200" s="719"/>
      <c r="P200" s="719"/>
      <c r="Q200" s="719"/>
      <c r="R200" s="719"/>
      <c r="S200" s="828"/>
      <c r="T200" s="719"/>
      <c r="U200" s="719"/>
      <c r="V200" s="719"/>
      <c r="W200" s="719"/>
      <c r="X200" s="824"/>
      <c r="Y200" s="826"/>
      <c r="Z200" s="719"/>
      <c r="AA200" s="719"/>
      <c r="AB200" s="719"/>
      <c r="AC200" s="719"/>
      <c r="AD200" s="719"/>
      <c r="AE200" s="719"/>
      <c r="AF200" s="719"/>
      <c r="AG200" s="719"/>
      <c r="AH200" s="719"/>
      <c r="AI200" s="719"/>
      <c r="AJ200" s="719"/>
      <c r="AK200" s="719"/>
      <c r="AL200" s="719"/>
      <c r="AM200" s="719"/>
      <c r="AN200" s="826"/>
      <c r="AO200" s="719"/>
      <c r="AP200" s="719"/>
      <c r="AQ200" s="719"/>
      <c r="AR200" s="719"/>
      <c r="AS200" s="719"/>
      <c r="AT200" s="719"/>
      <c r="AU200" s="719"/>
      <c r="AV200" s="719"/>
      <c r="AW200" s="719"/>
      <c r="AX200" s="719"/>
      <c r="AY200" s="719"/>
      <c r="AZ200" s="719"/>
      <c r="BA200" s="719"/>
      <c r="BB200" s="719"/>
      <c r="BC200" s="719"/>
      <c r="BD200" s="719"/>
      <c r="BE200" s="719"/>
      <c r="BF200" s="719"/>
      <c r="BG200" s="719"/>
      <c r="BH200" s="719"/>
      <c r="BI200" s="719"/>
      <c r="BJ200" s="719"/>
      <c r="BK200" s="719"/>
      <c r="BL200" s="719"/>
      <c r="BM200" s="719"/>
      <c r="BN200" s="719"/>
      <c r="BO200" s="719"/>
      <c r="BP200" s="719"/>
      <c r="BQ200" s="719"/>
      <c r="BR200" s="719"/>
      <c r="BS200" s="719"/>
      <c r="BT200" s="719"/>
      <c r="BU200" s="719"/>
      <c r="BV200" s="719"/>
      <c r="BW200" s="719"/>
      <c r="BX200" s="719"/>
      <c r="BY200" s="719"/>
      <c r="BZ200" s="719"/>
      <c r="CA200" s="719"/>
      <c r="CB200" s="719"/>
      <c r="CC200" s="719"/>
      <c r="CD200" s="719"/>
      <c r="CE200" s="719"/>
      <c r="CF200" s="719"/>
      <c r="CG200" s="719"/>
      <c r="CH200" s="719"/>
      <c r="CI200" s="719"/>
      <c r="CJ200" s="719"/>
      <c r="CK200" s="719"/>
      <c r="CL200" s="719"/>
    </row>
    <row r="201" spans="1:90" ht="15.75" customHeight="1" x14ac:dyDescent="0.25">
      <c r="A201" s="823"/>
      <c r="B201" s="828"/>
      <c r="C201" s="828"/>
      <c r="D201" s="828"/>
      <c r="E201" s="828"/>
      <c r="F201" s="719"/>
      <c r="G201" s="719"/>
      <c r="H201" s="740"/>
      <c r="I201" s="740"/>
      <c r="J201" s="740"/>
      <c r="K201" s="740"/>
      <c r="L201" s="824"/>
      <c r="M201" s="824"/>
      <c r="N201" s="719"/>
      <c r="O201" s="719"/>
      <c r="P201" s="719"/>
      <c r="Q201" s="719"/>
      <c r="R201" s="719"/>
      <c r="S201" s="828"/>
      <c r="T201" s="719"/>
      <c r="U201" s="719"/>
      <c r="V201" s="719"/>
      <c r="W201" s="719"/>
      <c r="X201" s="824"/>
      <c r="Y201" s="826"/>
      <c r="Z201" s="719"/>
      <c r="AA201" s="719"/>
      <c r="AB201" s="719"/>
      <c r="AC201" s="719"/>
      <c r="AD201" s="719"/>
      <c r="AE201" s="719"/>
      <c r="AF201" s="719"/>
      <c r="AG201" s="719"/>
      <c r="AH201" s="719"/>
      <c r="AI201" s="719"/>
      <c r="AJ201" s="719"/>
      <c r="AK201" s="719"/>
      <c r="AL201" s="719"/>
      <c r="AM201" s="719"/>
      <c r="AN201" s="826"/>
      <c r="AO201" s="719"/>
      <c r="AP201" s="719"/>
      <c r="AQ201" s="719"/>
      <c r="AR201" s="719"/>
      <c r="AS201" s="719"/>
      <c r="AT201" s="719"/>
      <c r="AU201" s="719"/>
      <c r="AV201" s="719"/>
      <c r="AW201" s="719"/>
      <c r="AX201" s="719"/>
      <c r="AY201" s="719"/>
      <c r="AZ201" s="719"/>
      <c r="BA201" s="719"/>
      <c r="BB201" s="719"/>
      <c r="BC201" s="719"/>
      <c r="BD201" s="719"/>
      <c r="BE201" s="719"/>
      <c r="BF201" s="719"/>
      <c r="BG201" s="719"/>
      <c r="BH201" s="719"/>
      <c r="BI201" s="719"/>
      <c r="BJ201" s="719"/>
      <c r="BK201" s="719"/>
      <c r="BL201" s="719"/>
      <c r="BM201" s="719"/>
      <c r="BN201" s="719"/>
      <c r="BO201" s="719"/>
      <c r="BP201" s="719"/>
      <c r="BQ201" s="719"/>
      <c r="BR201" s="719"/>
      <c r="BS201" s="719"/>
      <c r="BT201" s="719"/>
      <c r="BU201" s="719"/>
      <c r="BV201" s="719"/>
      <c r="BW201" s="719"/>
      <c r="BX201" s="719"/>
      <c r="BY201" s="719"/>
      <c r="BZ201" s="719"/>
      <c r="CA201" s="719"/>
      <c r="CB201" s="719"/>
      <c r="CC201" s="719"/>
      <c r="CD201" s="719"/>
      <c r="CE201" s="719"/>
      <c r="CF201" s="719"/>
      <c r="CG201" s="719"/>
      <c r="CH201" s="719"/>
      <c r="CI201" s="719"/>
      <c r="CJ201" s="719"/>
      <c r="CK201" s="719"/>
      <c r="CL201" s="719"/>
    </row>
    <row r="202" spans="1:90" ht="15.75" customHeight="1" x14ac:dyDescent="0.25">
      <c r="A202" s="823"/>
      <c r="B202" s="828"/>
      <c r="C202" s="828"/>
      <c r="D202" s="828"/>
      <c r="E202" s="828"/>
      <c r="F202" s="719"/>
      <c r="G202" s="719"/>
      <c r="H202" s="740"/>
      <c r="I202" s="740"/>
      <c r="J202" s="740"/>
      <c r="K202" s="740"/>
      <c r="L202" s="824"/>
      <c r="M202" s="824"/>
      <c r="N202" s="719"/>
      <c r="O202" s="719"/>
      <c r="P202" s="719"/>
      <c r="Q202" s="719"/>
      <c r="R202" s="719"/>
      <c r="S202" s="828"/>
      <c r="T202" s="719"/>
      <c r="U202" s="719"/>
      <c r="V202" s="719"/>
      <c r="W202" s="719"/>
      <c r="X202" s="824"/>
      <c r="Y202" s="826"/>
      <c r="Z202" s="719"/>
      <c r="AA202" s="719"/>
      <c r="AB202" s="719"/>
      <c r="AC202" s="719"/>
      <c r="AD202" s="719"/>
      <c r="AE202" s="719"/>
      <c r="AF202" s="719"/>
      <c r="AG202" s="719"/>
      <c r="AH202" s="719"/>
      <c r="AI202" s="719"/>
      <c r="AJ202" s="719"/>
      <c r="AK202" s="719"/>
      <c r="AL202" s="719"/>
      <c r="AM202" s="719"/>
      <c r="AN202" s="826"/>
      <c r="AO202" s="719"/>
      <c r="AP202" s="719"/>
      <c r="AQ202" s="719"/>
      <c r="AR202" s="719"/>
      <c r="AS202" s="719"/>
      <c r="AT202" s="719"/>
      <c r="AU202" s="719"/>
      <c r="AV202" s="719"/>
      <c r="AW202" s="719"/>
      <c r="AX202" s="719"/>
      <c r="AY202" s="719"/>
      <c r="AZ202" s="719"/>
      <c r="BA202" s="719"/>
      <c r="BB202" s="719"/>
      <c r="BC202" s="719"/>
      <c r="BD202" s="719"/>
      <c r="BE202" s="719"/>
      <c r="BF202" s="719"/>
      <c r="BG202" s="719"/>
      <c r="BH202" s="719"/>
      <c r="BI202" s="719"/>
      <c r="BJ202" s="719"/>
      <c r="BK202" s="719"/>
      <c r="BL202" s="719"/>
      <c r="BM202" s="719"/>
      <c r="BN202" s="719"/>
      <c r="BO202" s="719"/>
      <c r="BP202" s="719"/>
      <c r="BQ202" s="719"/>
      <c r="BR202" s="719"/>
      <c r="BS202" s="719"/>
      <c r="BT202" s="719"/>
      <c r="BU202" s="719"/>
      <c r="BV202" s="719"/>
      <c r="BW202" s="719"/>
      <c r="BX202" s="719"/>
      <c r="BY202" s="719"/>
      <c r="BZ202" s="719"/>
      <c r="CA202" s="719"/>
      <c r="CB202" s="719"/>
      <c r="CC202" s="719"/>
      <c r="CD202" s="719"/>
      <c r="CE202" s="719"/>
      <c r="CF202" s="719"/>
      <c r="CG202" s="719"/>
      <c r="CH202" s="719"/>
      <c r="CI202" s="719"/>
      <c r="CJ202" s="719"/>
      <c r="CK202" s="719"/>
      <c r="CL202" s="719"/>
    </row>
    <row r="203" spans="1:90" ht="15.75" customHeight="1" x14ac:dyDescent="0.25">
      <c r="A203" s="823"/>
      <c r="B203" s="828"/>
      <c r="C203" s="828"/>
      <c r="D203" s="828"/>
      <c r="E203" s="828"/>
      <c r="F203" s="719"/>
      <c r="G203" s="719"/>
      <c r="H203" s="740"/>
      <c r="I203" s="740"/>
      <c r="J203" s="740"/>
      <c r="K203" s="740"/>
      <c r="L203" s="824"/>
      <c r="M203" s="824"/>
      <c r="N203" s="719"/>
      <c r="O203" s="719"/>
      <c r="P203" s="719"/>
      <c r="Q203" s="719"/>
      <c r="R203" s="719"/>
      <c r="S203" s="828"/>
      <c r="T203" s="719"/>
      <c r="U203" s="719"/>
      <c r="V203" s="719"/>
      <c r="W203" s="719"/>
      <c r="X203" s="824"/>
      <c r="Y203" s="826"/>
      <c r="Z203" s="719"/>
      <c r="AA203" s="719"/>
      <c r="AB203" s="719"/>
      <c r="AC203" s="719"/>
      <c r="AD203" s="719"/>
      <c r="AE203" s="719"/>
      <c r="AF203" s="719"/>
      <c r="AG203" s="719"/>
      <c r="AH203" s="719"/>
      <c r="AI203" s="719"/>
      <c r="AJ203" s="719"/>
      <c r="AK203" s="719"/>
      <c r="AL203" s="719"/>
      <c r="AM203" s="719"/>
      <c r="AN203" s="826"/>
      <c r="AO203" s="719"/>
      <c r="AP203" s="719"/>
      <c r="AQ203" s="719"/>
      <c r="AR203" s="719"/>
      <c r="AS203" s="719"/>
      <c r="AT203" s="719"/>
      <c r="AU203" s="719"/>
      <c r="AV203" s="719"/>
      <c r="AW203" s="719"/>
      <c r="AX203" s="719"/>
      <c r="AY203" s="719"/>
      <c r="AZ203" s="719"/>
      <c r="BA203" s="719"/>
      <c r="BB203" s="719"/>
      <c r="BC203" s="719"/>
      <c r="BD203" s="719"/>
      <c r="BE203" s="719"/>
      <c r="BF203" s="719"/>
      <c r="BG203" s="719"/>
      <c r="BH203" s="719"/>
      <c r="BI203" s="719"/>
      <c r="BJ203" s="719"/>
      <c r="BK203" s="719"/>
      <c r="BL203" s="719"/>
      <c r="BM203" s="719"/>
      <c r="BN203" s="719"/>
      <c r="BO203" s="719"/>
      <c r="BP203" s="719"/>
      <c r="BQ203" s="719"/>
      <c r="BR203" s="719"/>
      <c r="BS203" s="719"/>
      <c r="BT203" s="719"/>
      <c r="BU203" s="719"/>
      <c r="BV203" s="719"/>
      <c r="BW203" s="719"/>
      <c r="BX203" s="719"/>
      <c r="BY203" s="719"/>
      <c r="BZ203" s="719"/>
      <c r="CA203" s="719"/>
      <c r="CB203" s="719"/>
      <c r="CC203" s="719"/>
      <c r="CD203" s="719"/>
      <c r="CE203" s="719"/>
      <c r="CF203" s="719"/>
      <c r="CG203" s="719"/>
      <c r="CH203" s="719"/>
      <c r="CI203" s="719"/>
      <c r="CJ203" s="719"/>
      <c r="CK203" s="719"/>
      <c r="CL203" s="719"/>
    </row>
    <row r="204" spans="1:90" ht="15.75" customHeight="1" x14ac:dyDescent="0.25">
      <c r="A204" s="823"/>
      <c r="B204" s="828"/>
      <c r="C204" s="828"/>
      <c r="D204" s="828"/>
      <c r="E204" s="828"/>
      <c r="F204" s="719"/>
      <c r="G204" s="719"/>
      <c r="H204" s="740"/>
      <c r="I204" s="740"/>
      <c r="J204" s="740"/>
      <c r="K204" s="740"/>
      <c r="L204" s="824"/>
      <c r="M204" s="824"/>
      <c r="N204" s="719"/>
      <c r="O204" s="719"/>
      <c r="P204" s="719"/>
      <c r="Q204" s="719"/>
      <c r="R204" s="719"/>
      <c r="S204" s="828"/>
      <c r="T204" s="719"/>
      <c r="U204" s="719"/>
      <c r="V204" s="719"/>
      <c r="W204" s="719"/>
      <c r="X204" s="824"/>
      <c r="Y204" s="826"/>
      <c r="Z204" s="719"/>
      <c r="AA204" s="719"/>
      <c r="AB204" s="719"/>
      <c r="AC204" s="719"/>
      <c r="AD204" s="719"/>
      <c r="AE204" s="719"/>
      <c r="AF204" s="719"/>
      <c r="AG204" s="719"/>
      <c r="AH204" s="719"/>
      <c r="AI204" s="719"/>
      <c r="AJ204" s="719"/>
      <c r="AK204" s="719"/>
      <c r="AL204" s="719"/>
      <c r="AM204" s="719"/>
      <c r="AN204" s="826"/>
      <c r="AO204" s="719"/>
      <c r="AP204" s="719"/>
      <c r="AQ204" s="719"/>
      <c r="AR204" s="719"/>
      <c r="AS204" s="719"/>
      <c r="AT204" s="719"/>
      <c r="AU204" s="719"/>
      <c r="AV204" s="719"/>
      <c r="AW204" s="719"/>
      <c r="AX204" s="719"/>
      <c r="AY204" s="719"/>
      <c r="AZ204" s="719"/>
      <c r="BA204" s="719"/>
      <c r="BB204" s="719"/>
      <c r="BC204" s="719"/>
      <c r="BD204" s="719"/>
      <c r="BE204" s="719"/>
      <c r="BF204" s="719"/>
      <c r="BG204" s="719"/>
      <c r="BH204" s="719"/>
      <c r="BI204" s="719"/>
      <c r="BJ204" s="719"/>
      <c r="BK204" s="719"/>
      <c r="BL204" s="719"/>
      <c r="BM204" s="719"/>
      <c r="BN204" s="719"/>
      <c r="BO204" s="719"/>
      <c r="BP204" s="719"/>
      <c r="BQ204" s="719"/>
      <c r="BR204" s="719"/>
      <c r="BS204" s="719"/>
      <c r="BT204" s="719"/>
      <c r="BU204" s="719"/>
      <c r="BV204" s="719"/>
      <c r="BW204" s="719"/>
      <c r="BX204" s="719"/>
      <c r="BY204" s="719"/>
      <c r="BZ204" s="719"/>
      <c r="CA204" s="719"/>
      <c r="CB204" s="719"/>
      <c r="CC204" s="719"/>
      <c r="CD204" s="719"/>
      <c r="CE204" s="719"/>
      <c r="CF204" s="719"/>
      <c r="CG204" s="719"/>
      <c r="CH204" s="719"/>
      <c r="CI204" s="719"/>
      <c r="CJ204" s="719"/>
      <c r="CK204" s="719"/>
      <c r="CL204" s="719"/>
    </row>
    <row r="205" spans="1:90" ht="15.75" customHeight="1" x14ac:dyDescent="0.25">
      <c r="A205" s="823"/>
      <c r="B205" s="828"/>
      <c r="C205" s="828"/>
      <c r="D205" s="828"/>
      <c r="E205" s="828"/>
      <c r="F205" s="719"/>
      <c r="G205" s="719"/>
      <c r="H205" s="740"/>
      <c r="I205" s="740"/>
      <c r="J205" s="740"/>
      <c r="K205" s="740"/>
      <c r="L205" s="824"/>
      <c r="M205" s="824"/>
      <c r="N205" s="719"/>
      <c r="O205" s="719"/>
      <c r="P205" s="719"/>
      <c r="Q205" s="719"/>
      <c r="R205" s="719"/>
      <c r="S205" s="828"/>
      <c r="T205" s="719"/>
      <c r="U205" s="719"/>
      <c r="V205" s="719"/>
      <c r="W205" s="719"/>
      <c r="X205" s="824"/>
      <c r="Y205" s="826"/>
      <c r="Z205" s="719"/>
      <c r="AA205" s="719"/>
      <c r="AB205" s="719"/>
      <c r="AC205" s="719"/>
      <c r="AD205" s="719"/>
      <c r="AE205" s="719"/>
      <c r="AF205" s="719"/>
      <c r="AG205" s="719"/>
      <c r="AH205" s="719"/>
      <c r="AI205" s="719"/>
      <c r="AJ205" s="719"/>
      <c r="AK205" s="719"/>
      <c r="AL205" s="719"/>
      <c r="AM205" s="719"/>
      <c r="AN205" s="826"/>
      <c r="AO205" s="719"/>
      <c r="AP205" s="719"/>
      <c r="AQ205" s="719"/>
      <c r="AR205" s="719"/>
      <c r="AS205" s="719"/>
      <c r="AT205" s="719"/>
      <c r="AU205" s="719"/>
      <c r="AV205" s="719"/>
      <c r="AW205" s="719"/>
      <c r="AX205" s="719"/>
      <c r="AY205" s="719"/>
      <c r="AZ205" s="719"/>
      <c r="BA205" s="719"/>
      <c r="BB205" s="719"/>
      <c r="BC205" s="719"/>
      <c r="BD205" s="719"/>
      <c r="BE205" s="719"/>
      <c r="BF205" s="719"/>
      <c r="BG205" s="719"/>
      <c r="BH205" s="719"/>
      <c r="BI205" s="719"/>
      <c r="BJ205" s="719"/>
      <c r="BK205" s="719"/>
      <c r="BL205" s="719"/>
      <c r="BM205" s="719"/>
      <c r="BN205" s="719"/>
      <c r="BO205" s="719"/>
      <c r="BP205" s="719"/>
      <c r="BQ205" s="719"/>
      <c r="BR205" s="719"/>
      <c r="BS205" s="719"/>
      <c r="BT205" s="719"/>
      <c r="BU205" s="719"/>
      <c r="BV205" s="719"/>
      <c r="BW205" s="719"/>
      <c r="BX205" s="719"/>
      <c r="BY205" s="719"/>
      <c r="BZ205" s="719"/>
      <c r="CA205" s="719"/>
      <c r="CB205" s="719"/>
      <c r="CC205" s="719"/>
      <c r="CD205" s="719"/>
      <c r="CE205" s="719"/>
      <c r="CF205" s="719"/>
      <c r="CG205" s="719"/>
      <c r="CH205" s="719"/>
      <c r="CI205" s="719"/>
      <c r="CJ205" s="719"/>
      <c r="CK205" s="719"/>
      <c r="CL205" s="719"/>
    </row>
    <row r="206" spans="1:90" ht="15.75" customHeight="1" x14ac:dyDescent="0.25">
      <c r="A206" s="823"/>
      <c r="B206" s="828"/>
      <c r="C206" s="828"/>
      <c r="D206" s="828"/>
      <c r="E206" s="828"/>
      <c r="F206" s="719"/>
      <c r="G206" s="719"/>
      <c r="H206" s="740"/>
      <c r="I206" s="740"/>
      <c r="J206" s="740"/>
      <c r="K206" s="740"/>
      <c r="L206" s="824"/>
      <c r="M206" s="824"/>
      <c r="N206" s="719"/>
      <c r="O206" s="719"/>
      <c r="P206" s="719"/>
      <c r="Q206" s="719"/>
      <c r="R206" s="719"/>
      <c r="S206" s="828"/>
      <c r="T206" s="719"/>
      <c r="U206" s="719"/>
      <c r="V206" s="719"/>
      <c r="W206" s="719"/>
      <c r="X206" s="824"/>
      <c r="Y206" s="826"/>
      <c r="Z206" s="719"/>
      <c r="AA206" s="719"/>
      <c r="AB206" s="719"/>
      <c r="AC206" s="719"/>
      <c r="AD206" s="719"/>
      <c r="AE206" s="719"/>
      <c r="AF206" s="719"/>
      <c r="AG206" s="719"/>
      <c r="AH206" s="719"/>
      <c r="AI206" s="719"/>
      <c r="AJ206" s="719"/>
      <c r="AK206" s="719"/>
      <c r="AL206" s="719"/>
      <c r="AM206" s="719"/>
      <c r="AN206" s="826"/>
      <c r="AO206" s="719"/>
      <c r="AP206" s="719"/>
      <c r="AQ206" s="719"/>
      <c r="AR206" s="719"/>
      <c r="AS206" s="719"/>
      <c r="AT206" s="719"/>
      <c r="AU206" s="719"/>
      <c r="AV206" s="719"/>
      <c r="AW206" s="719"/>
      <c r="AX206" s="719"/>
      <c r="AY206" s="719"/>
      <c r="AZ206" s="719"/>
      <c r="BA206" s="719"/>
      <c r="BB206" s="719"/>
      <c r="BC206" s="719"/>
      <c r="BD206" s="719"/>
      <c r="BE206" s="719"/>
      <c r="BF206" s="719"/>
      <c r="BG206" s="719"/>
      <c r="BH206" s="719"/>
      <c r="BI206" s="719"/>
      <c r="BJ206" s="719"/>
      <c r="BK206" s="719"/>
      <c r="BL206" s="719"/>
      <c r="BM206" s="719"/>
      <c r="BN206" s="719"/>
      <c r="BO206" s="719"/>
      <c r="BP206" s="719"/>
      <c r="BQ206" s="719"/>
      <c r="BR206" s="719"/>
      <c r="BS206" s="719"/>
      <c r="BT206" s="719"/>
      <c r="BU206" s="719"/>
      <c r="BV206" s="719"/>
      <c r="BW206" s="719"/>
      <c r="BX206" s="719"/>
      <c r="BY206" s="719"/>
      <c r="BZ206" s="719"/>
      <c r="CA206" s="719"/>
      <c r="CB206" s="719"/>
      <c r="CC206" s="719"/>
      <c r="CD206" s="719"/>
      <c r="CE206" s="719"/>
      <c r="CF206" s="719"/>
      <c r="CG206" s="719"/>
      <c r="CH206" s="719"/>
      <c r="CI206" s="719"/>
      <c r="CJ206" s="719"/>
      <c r="CK206" s="719"/>
      <c r="CL206" s="719"/>
    </row>
    <row r="207" spans="1:90" ht="15.75" customHeight="1" x14ac:dyDescent="0.25">
      <c r="A207" s="823"/>
      <c r="B207" s="828"/>
      <c r="C207" s="828"/>
      <c r="D207" s="828"/>
      <c r="E207" s="828"/>
      <c r="F207" s="719"/>
      <c r="G207" s="719"/>
      <c r="H207" s="740"/>
      <c r="I207" s="740"/>
      <c r="J207" s="740"/>
      <c r="K207" s="740"/>
      <c r="L207" s="824"/>
      <c r="M207" s="824"/>
      <c r="N207" s="719"/>
      <c r="O207" s="719"/>
      <c r="P207" s="719"/>
      <c r="Q207" s="719"/>
      <c r="R207" s="719"/>
      <c r="S207" s="828"/>
      <c r="T207" s="719"/>
      <c r="U207" s="719"/>
      <c r="V207" s="719"/>
      <c r="W207" s="719"/>
      <c r="X207" s="824"/>
      <c r="Y207" s="826"/>
      <c r="Z207" s="719"/>
      <c r="AA207" s="719"/>
      <c r="AB207" s="719"/>
      <c r="AC207" s="719"/>
      <c r="AD207" s="719"/>
      <c r="AE207" s="719"/>
      <c r="AF207" s="719"/>
      <c r="AG207" s="719"/>
      <c r="AH207" s="719"/>
      <c r="AI207" s="719"/>
      <c r="AJ207" s="719"/>
      <c r="AK207" s="719"/>
      <c r="AL207" s="719"/>
      <c r="AM207" s="719"/>
      <c r="AN207" s="826"/>
      <c r="AO207" s="719"/>
      <c r="AP207" s="719"/>
      <c r="AQ207" s="719"/>
      <c r="AR207" s="719"/>
      <c r="AS207" s="719"/>
      <c r="AT207" s="719"/>
      <c r="AU207" s="719"/>
      <c r="AV207" s="719"/>
      <c r="AW207" s="719"/>
      <c r="AX207" s="719"/>
      <c r="AY207" s="719"/>
      <c r="AZ207" s="719"/>
      <c r="BA207" s="719"/>
      <c r="BB207" s="719"/>
      <c r="BC207" s="719"/>
      <c r="BD207" s="719"/>
      <c r="BE207" s="719"/>
      <c r="BF207" s="719"/>
      <c r="BG207" s="719"/>
      <c r="BH207" s="719"/>
      <c r="BI207" s="719"/>
      <c r="BJ207" s="719"/>
      <c r="BK207" s="719"/>
      <c r="BL207" s="719"/>
      <c r="BM207" s="719"/>
      <c r="BN207" s="719"/>
      <c r="BO207" s="719"/>
      <c r="BP207" s="719"/>
      <c r="BQ207" s="719"/>
      <c r="BR207" s="719"/>
      <c r="BS207" s="719"/>
      <c r="BT207" s="719"/>
      <c r="BU207" s="719"/>
      <c r="BV207" s="719"/>
      <c r="BW207" s="719"/>
      <c r="BX207" s="719"/>
      <c r="BY207" s="719"/>
      <c r="BZ207" s="719"/>
      <c r="CA207" s="719"/>
      <c r="CB207" s="719"/>
      <c r="CC207" s="719"/>
      <c r="CD207" s="719"/>
      <c r="CE207" s="719"/>
      <c r="CF207" s="719"/>
      <c r="CG207" s="719"/>
      <c r="CH207" s="719"/>
      <c r="CI207" s="719"/>
      <c r="CJ207" s="719"/>
      <c r="CK207" s="719"/>
      <c r="CL207" s="719"/>
    </row>
    <row r="208" spans="1:90" ht="15.75" customHeight="1" x14ac:dyDescent="0.25">
      <c r="A208" s="823"/>
      <c r="B208" s="828"/>
      <c r="C208" s="828"/>
      <c r="D208" s="828"/>
      <c r="E208" s="828"/>
      <c r="F208" s="719"/>
      <c r="G208" s="719"/>
      <c r="H208" s="740"/>
      <c r="I208" s="740"/>
      <c r="J208" s="740"/>
      <c r="K208" s="740"/>
      <c r="L208" s="824"/>
      <c r="M208" s="824"/>
      <c r="N208" s="719"/>
      <c r="O208" s="719"/>
      <c r="P208" s="719"/>
      <c r="Q208" s="719"/>
      <c r="R208" s="719"/>
      <c r="S208" s="828"/>
      <c r="T208" s="719"/>
      <c r="U208" s="719"/>
      <c r="V208" s="719"/>
      <c r="W208" s="719"/>
      <c r="X208" s="824"/>
      <c r="Y208" s="826"/>
      <c r="Z208" s="719"/>
      <c r="AA208" s="719"/>
      <c r="AB208" s="719"/>
      <c r="AC208" s="719"/>
      <c r="AD208" s="719"/>
      <c r="AE208" s="719"/>
      <c r="AF208" s="719"/>
      <c r="AG208" s="719"/>
      <c r="AH208" s="719"/>
      <c r="AI208" s="719"/>
      <c r="AJ208" s="719"/>
      <c r="AK208" s="719"/>
      <c r="AL208" s="719"/>
      <c r="AM208" s="719"/>
      <c r="AN208" s="826"/>
      <c r="AO208" s="719"/>
      <c r="AP208" s="719"/>
      <c r="AQ208" s="719"/>
      <c r="AR208" s="719"/>
      <c r="AS208" s="719"/>
      <c r="AT208" s="719"/>
      <c r="AU208" s="719"/>
      <c r="AV208" s="719"/>
      <c r="AW208" s="719"/>
      <c r="AX208" s="719"/>
      <c r="AY208" s="719"/>
      <c r="AZ208" s="719"/>
      <c r="BA208" s="719"/>
      <c r="BB208" s="719"/>
      <c r="BC208" s="719"/>
      <c r="BD208" s="719"/>
      <c r="BE208" s="719"/>
      <c r="BF208" s="719"/>
      <c r="BG208" s="719"/>
      <c r="BH208" s="719"/>
      <c r="BI208" s="719"/>
      <c r="BJ208" s="719"/>
      <c r="BK208" s="719"/>
      <c r="BL208" s="719"/>
      <c r="BM208" s="719"/>
      <c r="BN208" s="719"/>
      <c r="BO208" s="719"/>
      <c r="BP208" s="719"/>
      <c r="BQ208" s="719"/>
      <c r="BR208" s="719"/>
      <c r="BS208" s="719"/>
      <c r="BT208" s="719"/>
      <c r="BU208" s="719"/>
      <c r="BV208" s="719"/>
      <c r="BW208" s="719"/>
      <c r="BX208" s="719"/>
      <c r="BY208" s="719"/>
      <c r="BZ208" s="719"/>
      <c r="CA208" s="719"/>
      <c r="CB208" s="719"/>
      <c r="CC208" s="719"/>
      <c r="CD208" s="719"/>
      <c r="CE208" s="719"/>
      <c r="CF208" s="719"/>
      <c r="CG208" s="719"/>
      <c r="CH208" s="719"/>
      <c r="CI208" s="719"/>
      <c r="CJ208" s="719"/>
      <c r="CK208" s="719"/>
      <c r="CL208" s="719"/>
    </row>
    <row r="209" spans="1:90" ht="15.75" customHeight="1" x14ac:dyDescent="0.25">
      <c r="A209" s="823"/>
      <c r="B209" s="828"/>
      <c r="C209" s="828"/>
      <c r="D209" s="828"/>
      <c r="E209" s="828"/>
      <c r="F209" s="719"/>
      <c r="G209" s="719"/>
      <c r="H209" s="740"/>
      <c r="I209" s="740"/>
      <c r="J209" s="740"/>
      <c r="K209" s="740"/>
      <c r="L209" s="824"/>
      <c r="M209" s="824"/>
      <c r="N209" s="719"/>
      <c r="O209" s="719"/>
      <c r="P209" s="719"/>
      <c r="Q209" s="719"/>
      <c r="R209" s="719"/>
      <c r="S209" s="828"/>
      <c r="T209" s="719"/>
      <c r="U209" s="719"/>
      <c r="V209" s="719"/>
      <c r="W209" s="719"/>
      <c r="X209" s="824"/>
      <c r="Y209" s="826"/>
      <c r="Z209" s="719"/>
      <c r="AA209" s="719"/>
      <c r="AB209" s="719"/>
      <c r="AC209" s="719"/>
      <c r="AD209" s="719"/>
      <c r="AE209" s="719"/>
      <c r="AF209" s="719"/>
      <c r="AG209" s="719"/>
      <c r="AH209" s="719"/>
      <c r="AI209" s="719"/>
      <c r="AJ209" s="719"/>
      <c r="AK209" s="719"/>
      <c r="AL209" s="719"/>
      <c r="AM209" s="719"/>
      <c r="AN209" s="826"/>
      <c r="AO209" s="719"/>
      <c r="AP209" s="719"/>
      <c r="AQ209" s="719"/>
      <c r="AR209" s="719"/>
      <c r="AS209" s="719"/>
      <c r="AT209" s="719"/>
      <c r="AU209" s="719"/>
      <c r="AV209" s="719"/>
      <c r="AW209" s="719"/>
      <c r="AX209" s="719"/>
      <c r="AY209" s="719"/>
      <c r="AZ209" s="719"/>
      <c r="BA209" s="719"/>
      <c r="BB209" s="719"/>
      <c r="BC209" s="719"/>
      <c r="BD209" s="719"/>
      <c r="BE209" s="719"/>
      <c r="BF209" s="719"/>
      <c r="BG209" s="719"/>
      <c r="BH209" s="719"/>
      <c r="BI209" s="719"/>
      <c r="BJ209" s="719"/>
      <c r="BK209" s="719"/>
      <c r="BL209" s="719"/>
      <c r="BM209" s="719"/>
      <c r="BN209" s="719"/>
      <c r="BO209" s="719"/>
      <c r="BP209" s="719"/>
      <c r="BQ209" s="719"/>
      <c r="BR209" s="719"/>
      <c r="BS209" s="719"/>
      <c r="BT209" s="719"/>
      <c r="BU209" s="719"/>
      <c r="BV209" s="719"/>
      <c r="BW209" s="719"/>
      <c r="BX209" s="719"/>
      <c r="BY209" s="719"/>
      <c r="BZ209" s="719"/>
      <c r="CA209" s="719"/>
      <c r="CB209" s="719"/>
      <c r="CC209" s="719"/>
      <c r="CD209" s="719"/>
      <c r="CE209" s="719"/>
      <c r="CF209" s="719"/>
      <c r="CG209" s="719"/>
      <c r="CH209" s="719"/>
      <c r="CI209" s="719"/>
      <c r="CJ209" s="719"/>
      <c r="CK209" s="719"/>
      <c r="CL209" s="719"/>
    </row>
    <row r="210" spans="1:90" ht="15.75" customHeight="1" x14ac:dyDescent="0.25">
      <c r="A210" s="823"/>
      <c r="B210" s="828"/>
      <c r="C210" s="828"/>
      <c r="D210" s="828"/>
      <c r="E210" s="828"/>
      <c r="F210" s="719"/>
      <c r="G210" s="719"/>
      <c r="H210" s="740"/>
      <c r="I210" s="740"/>
      <c r="J210" s="740"/>
      <c r="K210" s="740"/>
      <c r="L210" s="824"/>
      <c r="M210" s="824"/>
      <c r="N210" s="719"/>
      <c r="O210" s="719"/>
      <c r="P210" s="719"/>
      <c r="Q210" s="719"/>
      <c r="R210" s="719"/>
      <c r="S210" s="828"/>
      <c r="T210" s="719"/>
      <c r="U210" s="719"/>
      <c r="V210" s="719"/>
      <c r="W210" s="719"/>
      <c r="X210" s="824"/>
      <c r="Y210" s="826"/>
      <c r="Z210" s="719"/>
      <c r="AA210" s="719"/>
      <c r="AB210" s="719"/>
      <c r="AC210" s="719"/>
      <c r="AD210" s="719"/>
      <c r="AE210" s="719"/>
      <c r="AF210" s="719"/>
      <c r="AG210" s="719"/>
      <c r="AH210" s="719"/>
      <c r="AI210" s="719"/>
      <c r="AJ210" s="719"/>
      <c r="AK210" s="719"/>
      <c r="AL210" s="719"/>
      <c r="AM210" s="719"/>
      <c r="AN210" s="826"/>
      <c r="AO210" s="719"/>
      <c r="AP210" s="719"/>
      <c r="AQ210" s="719"/>
      <c r="AR210" s="719"/>
      <c r="AS210" s="719"/>
      <c r="AT210" s="719"/>
      <c r="AU210" s="719"/>
      <c r="AV210" s="719"/>
      <c r="AW210" s="719"/>
      <c r="AX210" s="719"/>
      <c r="AY210" s="719"/>
      <c r="AZ210" s="719"/>
      <c r="BA210" s="719"/>
      <c r="BB210" s="719"/>
      <c r="BC210" s="719"/>
      <c r="BD210" s="719"/>
      <c r="BE210" s="719"/>
      <c r="BF210" s="719"/>
      <c r="BG210" s="719"/>
      <c r="BH210" s="719"/>
      <c r="BI210" s="719"/>
      <c r="BJ210" s="719"/>
      <c r="BK210" s="719"/>
      <c r="BL210" s="719"/>
      <c r="BM210" s="719"/>
      <c r="BN210" s="719"/>
      <c r="BO210" s="719"/>
      <c r="BP210" s="719"/>
      <c r="BQ210" s="719"/>
      <c r="BR210" s="719"/>
      <c r="BS210" s="719"/>
      <c r="BT210" s="719"/>
      <c r="BU210" s="719"/>
      <c r="BV210" s="719"/>
      <c r="BW210" s="719"/>
      <c r="BX210" s="719"/>
      <c r="BY210" s="719"/>
      <c r="BZ210" s="719"/>
      <c r="CA210" s="719"/>
      <c r="CB210" s="719"/>
      <c r="CC210" s="719"/>
      <c r="CD210" s="719"/>
      <c r="CE210" s="719"/>
      <c r="CF210" s="719"/>
      <c r="CG210" s="719"/>
      <c r="CH210" s="719"/>
      <c r="CI210" s="719"/>
      <c r="CJ210" s="719"/>
      <c r="CK210" s="719"/>
      <c r="CL210" s="719"/>
    </row>
    <row r="211" spans="1:90" ht="15.75" customHeight="1" x14ac:dyDescent="0.25">
      <c r="A211" s="823"/>
      <c r="B211" s="828"/>
      <c r="C211" s="828"/>
      <c r="D211" s="828"/>
      <c r="E211" s="828"/>
      <c r="F211" s="719"/>
      <c r="G211" s="719"/>
      <c r="H211" s="740"/>
      <c r="I211" s="740"/>
      <c r="J211" s="740"/>
      <c r="K211" s="740"/>
      <c r="L211" s="824"/>
      <c r="M211" s="824"/>
      <c r="N211" s="719"/>
      <c r="O211" s="719"/>
      <c r="P211" s="719"/>
      <c r="Q211" s="719"/>
      <c r="R211" s="719"/>
      <c r="S211" s="828"/>
      <c r="T211" s="719"/>
      <c r="U211" s="719"/>
      <c r="V211" s="719"/>
      <c r="W211" s="719"/>
      <c r="X211" s="824"/>
      <c r="Y211" s="826"/>
      <c r="Z211" s="719"/>
      <c r="AA211" s="719"/>
      <c r="AB211" s="719"/>
      <c r="AC211" s="719"/>
      <c r="AD211" s="719"/>
      <c r="AE211" s="719"/>
      <c r="AF211" s="719"/>
      <c r="AG211" s="719"/>
      <c r="AH211" s="719"/>
      <c r="AI211" s="719"/>
      <c r="AJ211" s="719"/>
      <c r="AK211" s="719"/>
      <c r="AL211" s="719"/>
      <c r="AM211" s="719"/>
      <c r="AN211" s="826"/>
      <c r="AO211" s="719"/>
      <c r="AP211" s="719"/>
      <c r="AQ211" s="719"/>
      <c r="AR211" s="719"/>
      <c r="AS211" s="719"/>
      <c r="AT211" s="719"/>
      <c r="AU211" s="719"/>
      <c r="AV211" s="719"/>
      <c r="AW211" s="719"/>
      <c r="AX211" s="719"/>
      <c r="AY211" s="719"/>
      <c r="AZ211" s="719"/>
      <c r="BA211" s="719"/>
      <c r="BB211" s="719"/>
      <c r="BC211" s="719"/>
      <c r="BD211" s="719"/>
      <c r="BE211" s="719"/>
      <c r="BF211" s="719"/>
      <c r="BG211" s="719"/>
      <c r="BH211" s="719"/>
      <c r="BI211" s="719"/>
      <c r="BJ211" s="719"/>
      <c r="BK211" s="719"/>
      <c r="BL211" s="719"/>
      <c r="BM211" s="719"/>
      <c r="BN211" s="719"/>
      <c r="BO211" s="719"/>
      <c r="BP211" s="719"/>
      <c r="BQ211" s="719"/>
      <c r="BR211" s="719"/>
      <c r="BS211" s="719"/>
      <c r="BT211" s="719"/>
      <c r="BU211" s="719"/>
      <c r="BV211" s="719"/>
      <c r="BW211" s="719"/>
      <c r="BX211" s="719"/>
      <c r="BY211" s="719"/>
      <c r="BZ211" s="719"/>
      <c r="CA211" s="719"/>
      <c r="CB211" s="719"/>
      <c r="CC211" s="719"/>
      <c r="CD211" s="719"/>
      <c r="CE211" s="719"/>
      <c r="CF211" s="719"/>
      <c r="CG211" s="719"/>
      <c r="CH211" s="719"/>
      <c r="CI211" s="719"/>
      <c r="CJ211" s="719"/>
      <c r="CK211" s="719"/>
      <c r="CL211" s="719"/>
    </row>
    <row r="212" spans="1:90" ht="15.75" customHeight="1" x14ac:dyDescent="0.25">
      <c r="A212" s="823"/>
      <c r="B212" s="828"/>
      <c r="C212" s="828"/>
      <c r="D212" s="828"/>
      <c r="E212" s="828"/>
      <c r="F212" s="719"/>
      <c r="G212" s="719"/>
      <c r="H212" s="740"/>
      <c r="I212" s="740"/>
      <c r="J212" s="740"/>
      <c r="K212" s="740"/>
      <c r="L212" s="824"/>
      <c r="M212" s="824"/>
      <c r="N212" s="719"/>
      <c r="O212" s="719"/>
      <c r="P212" s="719"/>
      <c r="Q212" s="719"/>
      <c r="R212" s="719"/>
      <c r="S212" s="828"/>
      <c r="T212" s="719"/>
      <c r="U212" s="719"/>
      <c r="V212" s="719"/>
      <c r="W212" s="719"/>
      <c r="X212" s="824"/>
      <c r="Y212" s="826"/>
      <c r="Z212" s="719"/>
      <c r="AA212" s="719"/>
      <c r="AB212" s="719"/>
      <c r="AC212" s="719"/>
      <c r="AD212" s="719"/>
      <c r="AE212" s="719"/>
      <c r="AF212" s="719"/>
      <c r="AG212" s="719"/>
      <c r="AH212" s="719"/>
      <c r="AI212" s="719"/>
      <c r="AJ212" s="719"/>
      <c r="AK212" s="719"/>
      <c r="AL212" s="719"/>
      <c r="AM212" s="719"/>
      <c r="AN212" s="826"/>
      <c r="AO212" s="719"/>
      <c r="AP212" s="719"/>
      <c r="AQ212" s="719"/>
      <c r="AR212" s="719"/>
      <c r="AS212" s="719"/>
      <c r="AT212" s="719"/>
      <c r="AU212" s="719"/>
      <c r="AV212" s="719"/>
      <c r="AW212" s="719"/>
      <c r="AX212" s="719"/>
      <c r="AY212" s="719"/>
      <c r="AZ212" s="719"/>
      <c r="BA212" s="719"/>
      <c r="BB212" s="719"/>
      <c r="BC212" s="719"/>
      <c r="BD212" s="719"/>
      <c r="BE212" s="719"/>
      <c r="BF212" s="719"/>
      <c r="BG212" s="719"/>
      <c r="BH212" s="719"/>
      <c r="BI212" s="719"/>
      <c r="BJ212" s="719"/>
      <c r="BK212" s="719"/>
      <c r="BL212" s="719"/>
      <c r="BM212" s="719"/>
      <c r="BN212" s="719"/>
      <c r="BO212" s="719"/>
      <c r="BP212" s="719"/>
      <c r="BQ212" s="719"/>
      <c r="BR212" s="719"/>
      <c r="BS212" s="719"/>
      <c r="BT212" s="719"/>
      <c r="BU212" s="719"/>
      <c r="BV212" s="719"/>
      <c r="BW212" s="719"/>
      <c r="BX212" s="719"/>
      <c r="BY212" s="719"/>
      <c r="BZ212" s="719"/>
      <c r="CA212" s="719"/>
      <c r="CB212" s="719"/>
      <c r="CC212" s="719"/>
      <c r="CD212" s="719"/>
      <c r="CE212" s="719"/>
      <c r="CF212" s="719"/>
      <c r="CG212" s="719"/>
      <c r="CH212" s="719"/>
      <c r="CI212" s="719"/>
      <c r="CJ212" s="719"/>
      <c r="CK212" s="719"/>
      <c r="CL212" s="719"/>
    </row>
    <row r="213" spans="1:90" ht="15.75" customHeight="1" x14ac:dyDescent="0.25">
      <c r="A213" s="823"/>
      <c r="B213" s="828"/>
      <c r="C213" s="828"/>
      <c r="D213" s="828"/>
      <c r="E213" s="828"/>
      <c r="F213" s="719"/>
      <c r="G213" s="719"/>
      <c r="H213" s="740"/>
      <c r="I213" s="740"/>
      <c r="J213" s="740"/>
      <c r="K213" s="740"/>
      <c r="L213" s="824"/>
      <c r="M213" s="824"/>
      <c r="N213" s="719"/>
      <c r="O213" s="719"/>
      <c r="P213" s="719"/>
      <c r="Q213" s="719"/>
      <c r="R213" s="719"/>
      <c r="S213" s="828"/>
      <c r="T213" s="719"/>
      <c r="U213" s="719"/>
      <c r="V213" s="719"/>
      <c r="W213" s="719"/>
      <c r="X213" s="824"/>
      <c r="Y213" s="826"/>
      <c r="Z213" s="719"/>
      <c r="AA213" s="719"/>
      <c r="AB213" s="719"/>
      <c r="AC213" s="719"/>
      <c r="AD213" s="719"/>
      <c r="AE213" s="719"/>
      <c r="AF213" s="719"/>
      <c r="AG213" s="719"/>
      <c r="AH213" s="719"/>
      <c r="AI213" s="719"/>
      <c r="AJ213" s="719"/>
      <c r="AK213" s="719"/>
      <c r="AL213" s="719"/>
      <c r="AM213" s="719"/>
      <c r="AN213" s="826"/>
      <c r="AO213" s="719"/>
      <c r="AP213" s="719"/>
      <c r="AQ213" s="719"/>
      <c r="AR213" s="719"/>
      <c r="AS213" s="719"/>
      <c r="AT213" s="719"/>
      <c r="AU213" s="719"/>
      <c r="AV213" s="719"/>
      <c r="AW213" s="719"/>
      <c r="AX213" s="719"/>
      <c r="AY213" s="719"/>
      <c r="AZ213" s="719"/>
      <c r="BA213" s="719"/>
      <c r="BB213" s="719"/>
      <c r="BC213" s="719"/>
      <c r="BD213" s="719"/>
      <c r="BE213" s="719"/>
      <c r="BF213" s="719"/>
      <c r="BG213" s="719"/>
      <c r="BH213" s="719"/>
      <c r="BI213" s="719"/>
      <c r="BJ213" s="719"/>
      <c r="BK213" s="719"/>
      <c r="BL213" s="719"/>
      <c r="BM213" s="719"/>
      <c r="BN213" s="719"/>
      <c r="BO213" s="719"/>
      <c r="BP213" s="719"/>
      <c r="BQ213" s="719"/>
      <c r="BR213" s="719"/>
      <c r="BS213" s="719"/>
      <c r="BT213" s="719"/>
      <c r="BU213" s="719"/>
      <c r="BV213" s="719"/>
      <c r="BW213" s="719"/>
      <c r="BX213" s="719"/>
      <c r="BY213" s="719"/>
      <c r="BZ213" s="719"/>
      <c r="CA213" s="719"/>
      <c r="CB213" s="719"/>
      <c r="CC213" s="719"/>
      <c r="CD213" s="719"/>
      <c r="CE213" s="719"/>
      <c r="CF213" s="719"/>
      <c r="CG213" s="719"/>
      <c r="CH213" s="719"/>
      <c r="CI213" s="719"/>
      <c r="CJ213" s="719"/>
      <c r="CK213" s="719"/>
      <c r="CL213" s="719"/>
    </row>
    <row r="214" spans="1:90" ht="15.75" customHeight="1" x14ac:dyDescent="0.25">
      <c r="A214" s="823"/>
      <c r="B214" s="828"/>
      <c r="C214" s="828"/>
      <c r="D214" s="828"/>
      <c r="E214" s="828"/>
      <c r="F214" s="719"/>
      <c r="G214" s="719"/>
      <c r="H214" s="740"/>
      <c r="I214" s="740"/>
      <c r="J214" s="740"/>
      <c r="K214" s="740"/>
      <c r="L214" s="824"/>
      <c r="M214" s="824"/>
      <c r="N214" s="719"/>
      <c r="O214" s="719"/>
      <c r="P214" s="719"/>
      <c r="Q214" s="719"/>
      <c r="R214" s="719"/>
      <c r="S214" s="828"/>
      <c r="T214" s="719"/>
      <c r="U214" s="719"/>
      <c r="V214" s="719"/>
      <c r="W214" s="719"/>
      <c r="X214" s="824"/>
      <c r="Y214" s="826"/>
      <c r="Z214" s="719"/>
      <c r="AA214" s="719"/>
      <c r="AB214" s="719"/>
      <c r="AC214" s="719"/>
      <c r="AD214" s="719"/>
      <c r="AE214" s="719"/>
      <c r="AF214" s="719"/>
      <c r="AG214" s="719"/>
      <c r="AH214" s="719"/>
      <c r="AI214" s="719"/>
      <c r="AJ214" s="719"/>
      <c r="AK214" s="719"/>
      <c r="AL214" s="719"/>
      <c r="AM214" s="719"/>
      <c r="AN214" s="826"/>
      <c r="AO214" s="719"/>
      <c r="AP214" s="719"/>
      <c r="AQ214" s="719"/>
      <c r="AR214" s="719"/>
      <c r="AS214" s="719"/>
      <c r="AT214" s="719"/>
      <c r="AU214" s="719"/>
      <c r="AV214" s="719"/>
      <c r="AW214" s="719"/>
      <c r="AX214" s="719"/>
      <c r="AY214" s="719"/>
      <c r="AZ214" s="719"/>
      <c r="BA214" s="719"/>
      <c r="BB214" s="719"/>
      <c r="BC214" s="719"/>
      <c r="BD214" s="719"/>
      <c r="BE214" s="719"/>
      <c r="BF214" s="719"/>
      <c r="BG214" s="719"/>
      <c r="BH214" s="719"/>
      <c r="BI214" s="719"/>
      <c r="BJ214" s="719"/>
      <c r="BK214" s="719"/>
      <c r="BL214" s="719"/>
      <c r="BM214" s="719"/>
      <c r="BN214" s="719"/>
      <c r="BO214" s="719"/>
      <c r="BP214" s="719"/>
      <c r="BQ214" s="719"/>
      <c r="BR214" s="719"/>
      <c r="BS214" s="719"/>
      <c r="BT214" s="719"/>
      <c r="BU214" s="719"/>
      <c r="BV214" s="719"/>
      <c r="BW214" s="719"/>
      <c r="BX214" s="719"/>
      <c r="BY214" s="719"/>
      <c r="BZ214" s="719"/>
      <c r="CA214" s="719"/>
      <c r="CB214" s="719"/>
      <c r="CC214" s="719"/>
      <c r="CD214" s="719"/>
      <c r="CE214" s="719"/>
      <c r="CF214" s="719"/>
      <c r="CG214" s="719"/>
      <c r="CH214" s="719"/>
      <c r="CI214" s="719"/>
      <c r="CJ214" s="719"/>
      <c r="CK214" s="719"/>
      <c r="CL214" s="719"/>
    </row>
    <row r="215" spans="1:90" ht="15.75" customHeight="1" x14ac:dyDescent="0.25">
      <c r="A215" s="823"/>
      <c r="B215" s="828"/>
      <c r="C215" s="828"/>
      <c r="D215" s="828"/>
      <c r="E215" s="828"/>
      <c r="F215" s="719"/>
      <c r="G215" s="719"/>
      <c r="H215" s="740"/>
      <c r="I215" s="740"/>
      <c r="J215" s="740"/>
      <c r="K215" s="740"/>
      <c r="L215" s="824"/>
      <c r="M215" s="824"/>
      <c r="N215" s="719"/>
      <c r="O215" s="719"/>
      <c r="P215" s="719"/>
      <c r="Q215" s="719"/>
      <c r="R215" s="719"/>
      <c r="S215" s="828"/>
      <c r="T215" s="719"/>
      <c r="U215" s="719"/>
      <c r="V215" s="719"/>
      <c r="W215" s="719"/>
      <c r="X215" s="824"/>
      <c r="Y215" s="826"/>
      <c r="Z215" s="719"/>
      <c r="AA215" s="719"/>
      <c r="AB215" s="719"/>
      <c r="AC215" s="719"/>
      <c r="AD215" s="719"/>
      <c r="AE215" s="719"/>
      <c r="AF215" s="719"/>
      <c r="AG215" s="719"/>
      <c r="AH215" s="719"/>
      <c r="AI215" s="719"/>
      <c r="AJ215" s="719"/>
      <c r="AK215" s="719"/>
      <c r="AL215" s="719"/>
      <c r="AM215" s="719"/>
      <c r="AN215" s="826"/>
      <c r="AO215" s="719"/>
      <c r="AP215" s="719"/>
      <c r="AQ215" s="719"/>
      <c r="AR215" s="719"/>
      <c r="AS215" s="719"/>
      <c r="AT215" s="719"/>
      <c r="AU215" s="719"/>
      <c r="AV215" s="719"/>
      <c r="AW215" s="719"/>
      <c r="AX215" s="719"/>
      <c r="AY215" s="719"/>
      <c r="AZ215" s="719"/>
      <c r="BA215" s="719"/>
      <c r="BB215" s="719"/>
      <c r="BC215" s="719"/>
      <c r="BD215" s="719"/>
      <c r="BE215" s="719"/>
      <c r="BF215" s="719"/>
      <c r="BG215" s="719"/>
      <c r="BH215" s="719"/>
      <c r="BI215" s="719"/>
      <c r="BJ215" s="719"/>
      <c r="BK215" s="719"/>
      <c r="BL215" s="719"/>
      <c r="BM215" s="719"/>
      <c r="BN215" s="719"/>
      <c r="BO215" s="719"/>
      <c r="BP215" s="719"/>
      <c r="BQ215" s="719"/>
      <c r="BR215" s="719"/>
      <c r="BS215" s="719"/>
      <c r="BT215" s="719"/>
      <c r="BU215" s="719"/>
      <c r="BV215" s="719"/>
      <c r="BW215" s="719"/>
      <c r="BX215" s="719"/>
      <c r="BY215" s="719"/>
      <c r="BZ215" s="719"/>
      <c r="CA215" s="719"/>
      <c r="CB215" s="719"/>
      <c r="CC215" s="719"/>
      <c r="CD215" s="719"/>
      <c r="CE215" s="719"/>
      <c r="CF215" s="719"/>
      <c r="CG215" s="719"/>
      <c r="CH215" s="719"/>
      <c r="CI215" s="719"/>
      <c r="CJ215" s="719"/>
      <c r="CK215" s="719"/>
      <c r="CL215" s="719"/>
    </row>
    <row r="216" spans="1:90" ht="15.75" customHeight="1" x14ac:dyDescent="0.25">
      <c r="A216" s="823"/>
      <c r="B216" s="828"/>
      <c r="C216" s="828"/>
      <c r="D216" s="828"/>
      <c r="E216" s="828"/>
      <c r="F216" s="719"/>
      <c r="G216" s="719"/>
      <c r="H216" s="740"/>
      <c r="I216" s="740"/>
      <c r="J216" s="740"/>
      <c r="K216" s="740"/>
      <c r="L216" s="824"/>
      <c r="M216" s="824"/>
      <c r="N216" s="719"/>
      <c r="O216" s="719"/>
      <c r="P216" s="719"/>
      <c r="Q216" s="719"/>
      <c r="R216" s="719"/>
      <c r="S216" s="828"/>
      <c r="T216" s="719"/>
      <c r="U216" s="719"/>
      <c r="V216" s="719"/>
      <c r="W216" s="719"/>
      <c r="X216" s="824"/>
      <c r="Y216" s="826"/>
      <c r="Z216" s="719"/>
      <c r="AA216" s="719"/>
      <c r="AB216" s="719"/>
      <c r="AC216" s="719"/>
      <c r="AD216" s="719"/>
      <c r="AE216" s="719"/>
      <c r="AF216" s="719"/>
      <c r="AG216" s="719"/>
      <c r="AH216" s="719"/>
      <c r="AI216" s="719"/>
      <c r="AJ216" s="719"/>
      <c r="AK216" s="719"/>
      <c r="AL216" s="719"/>
      <c r="AM216" s="719"/>
      <c r="AN216" s="826"/>
      <c r="AO216" s="719"/>
      <c r="AP216" s="719"/>
      <c r="AQ216" s="719"/>
      <c r="AR216" s="719"/>
      <c r="AS216" s="719"/>
      <c r="AT216" s="719"/>
      <c r="AU216" s="719"/>
      <c r="AV216" s="719"/>
      <c r="AW216" s="719"/>
      <c r="AX216" s="719"/>
      <c r="AY216" s="719"/>
      <c r="AZ216" s="719"/>
      <c r="BA216" s="719"/>
      <c r="BB216" s="719"/>
      <c r="BC216" s="719"/>
      <c r="BD216" s="719"/>
      <c r="BE216" s="719"/>
      <c r="BF216" s="719"/>
      <c r="BG216" s="719"/>
      <c r="BH216" s="719"/>
      <c r="BI216" s="719"/>
      <c r="BJ216" s="719"/>
      <c r="BK216" s="719"/>
      <c r="BL216" s="719"/>
      <c r="BM216" s="719"/>
      <c r="BN216" s="719"/>
      <c r="BO216" s="719"/>
      <c r="BP216" s="719"/>
      <c r="BQ216" s="719"/>
      <c r="BR216" s="719"/>
      <c r="BS216" s="719"/>
      <c r="BT216" s="719"/>
      <c r="BU216" s="719"/>
      <c r="BV216" s="719"/>
      <c r="BW216" s="719"/>
      <c r="BX216" s="719"/>
      <c r="BY216" s="719"/>
      <c r="BZ216" s="719"/>
      <c r="CA216" s="719"/>
      <c r="CB216" s="719"/>
      <c r="CC216" s="719"/>
      <c r="CD216" s="719"/>
      <c r="CE216" s="719"/>
      <c r="CF216" s="719"/>
      <c r="CG216" s="719"/>
      <c r="CH216" s="719"/>
      <c r="CI216" s="719"/>
      <c r="CJ216" s="719"/>
      <c r="CK216" s="719"/>
      <c r="CL216" s="719"/>
    </row>
    <row r="217" spans="1:90" ht="15.75" customHeight="1" x14ac:dyDescent="0.25">
      <c r="A217" s="823"/>
      <c r="B217" s="828"/>
      <c r="C217" s="828"/>
      <c r="D217" s="828"/>
      <c r="E217" s="828"/>
      <c r="F217" s="719"/>
      <c r="G217" s="719"/>
      <c r="H217" s="740"/>
      <c r="I217" s="740"/>
      <c r="J217" s="740"/>
      <c r="K217" s="740"/>
      <c r="L217" s="824"/>
      <c r="M217" s="824"/>
      <c r="N217" s="719"/>
      <c r="O217" s="719"/>
      <c r="P217" s="719"/>
      <c r="Q217" s="719"/>
      <c r="R217" s="719"/>
      <c r="S217" s="828"/>
      <c r="T217" s="719"/>
      <c r="U217" s="719"/>
      <c r="V217" s="719"/>
      <c r="W217" s="719"/>
      <c r="X217" s="824"/>
      <c r="Y217" s="826"/>
      <c r="Z217" s="719"/>
      <c r="AA217" s="719"/>
      <c r="AB217" s="719"/>
      <c r="AC217" s="719"/>
      <c r="AD217" s="719"/>
      <c r="AE217" s="719"/>
      <c r="AF217" s="719"/>
      <c r="AG217" s="719"/>
      <c r="AH217" s="719"/>
      <c r="AI217" s="719"/>
      <c r="AJ217" s="719"/>
      <c r="AK217" s="719"/>
      <c r="AL217" s="719"/>
      <c r="AM217" s="719"/>
      <c r="AN217" s="826"/>
      <c r="AO217" s="719"/>
      <c r="AP217" s="719"/>
      <c r="AQ217" s="719"/>
      <c r="AR217" s="719"/>
      <c r="AS217" s="719"/>
      <c r="AT217" s="719"/>
      <c r="AU217" s="719"/>
      <c r="AV217" s="719"/>
      <c r="AW217" s="719"/>
      <c r="AX217" s="719"/>
      <c r="AY217" s="719"/>
      <c r="AZ217" s="719"/>
      <c r="BA217" s="719"/>
      <c r="BB217" s="719"/>
      <c r="BC217" s="719"/>
      <c r="BD217" s="719"/>
      <c r="BE217" s="719"/>
      <c r="BF217" s="719"/>
      <c r="BG217" s="719"/>
      <c r="BH217" s="719"/>
      <c r="BI217" s="719"/>
      <c r="BJ217" s="719"/>
      <c r="BK217" s="719"/>
      <c r="BL217" s="719"/>
      <c r="BM217" s="719"/>
      <c r="BN217" s="719"/>
      <c r="BO217" s="719"/>
      <c r="BP217" s="719"/>
      <c r="BQ217" s="719"/>
      <c r="BR217" s="719"/>
      <c r="BS217" s="719"/>
      <c r="BT217" s="719"/>
      <c r="BU217" s="719"/>
      <c r="BV217" s="719"/>
      <c r="BW217" s="719"/>
      <c r="BX217" s="719"/>
      <c r="BY217" s="719"/>
      <c r="BZ217" s="719"/>
      <c r="CA217" s="719"/>
      <c r="CB217" s="719"/>
      <c r="CC217" s="719"/>
      <c r="CD217" s="719"/>
      <c r="CE217" s="719"/>
      <c r="CF217" s="719"/>
      <c r="CG217" s="719"/>
      <c r="CH217" s="719"/>
      <c r="CI217" s="719"/>
      <c r="CJ217" s="719"/>
      <c r="CK217" s="719"/>
      <c r="CL217" s="719"/>
    </row>
    <row r="218" spans="1:90" ht="15.75" customHeight="1" x14ac:dyDescent="0.25">
      <c r="A218" s="823"/>
      <c r="B218" s="828"/>
      <c r="C218" s="828"/>
      <c r="D218" s="828"/>
      <c r="E218" s="828"/>
      <c r="F218" s="719"/>
      <c r="G218" s="719"/>
      <c r="H218" s="740"/>
      <c r="I218" s="740"/>
      <c r="J218" s="740"/>
      <c r="K218" s="740"/>
      <c r="L218" s="824"/>
      <c r="M218" s="824"/>
      <c r="N218" s="719"/>
      <c r="O218" s="719"/>
      <c r="P218" s="719"/>
      <c r="Q218" s="719"/>
      <c r="R218" s="719"/>
      <c r="S218" s="828"/>
      <c r="T218" s="719"/>
      <c r="U218" s="719"/>
      <c r="V218" s="719"/>
      <c r="W218" s="719"/>
      <c r="X218" s="824"/>
      <c r="Y218" s="826"/>
      <c r="Z218" s="719"/>
      <c r="AA218" s="719"/>
      <c r="AB218" s="719"/>
      <c r="AC218" s="719"/>
      <c r="AD218" s="719"/>
      <c r="AE218" s="719"/>
      <c r="AF218" s="719"/>
      <c r="AG218" s="719"/>
      <c r="AH218" s="719"/>
      <c r="AI218" s="719"/>
      <c r="AJ218" s="719"/>
      <c r="AK218" s="719"/>
      <c r="AL218" s="719"/>
      <c r="AM218" s="719"/>
      <c r="AN218" s="826"/>
      <c r="AO218" s="719"/>
      <c r="AP218" s="719"/>
      <c r="AQ218" s="719"/>
      <c r="AR218" s="719"/>
      <c r="AS218" s="719"/>
      <c r="AT218" s="719"/>
      <c r="AU218" s="719"/>
      <c r="AV218" s="719"/>
      <c r="AW218" s="719"/>
      <c r="AX218" s="719"/>
      <c r="AY218" s="719"/>
      <c r="AZ218" s="719"/>
      <c r="BA218" s="719"/>
      <c r="BB218" s="719"/>
      <c r="BC218" s="719"/>
      <c r="BD218" s="719"/>
      <c r="BE218" s="719"/>
      <c r="BF218" s="719"/>
      <c r="BG218" s="719"/>
      <c r="BH218" s="719"/>
      <c r="BI218" s="719"/>
      <c r="BJ218" s="719"/>
      <c r="BK218" s="719"/>
      <c r="BL218" s="719"/>
      <c r="BM218" s="719"/>
      <c r="BN218" s="719"/>
      <c r="BO218" s="719"/>
      <c r="BP218" s="719"/>
      <c r="BQ218" s="719"/>
      <c r="BR218" s="719"/>
      <c r="BS218" s="719"/>
      <c r="BT218" s="719"/>
      <c r="BU218" s="719"/>
      <c r="BV218" s="719"/>
      <c r="BW218" s="719"/>
      <c r="BX218" s="719"/>
      <c r="BY218" s="719"/>
      <c r="BZ218" s="719"/>
      <c r="CA218" s="719"/>
      <c r="CB218" s="719"/>
      <c r="CC218" s="719"/>
      <c r="CD218" s="719"/>
      <c r="CE218" s="719"/>
      <c r="CF218" s="719"/>
      <c r="CG218" s="719"/>
      <c r="CH218" s="719"/>
      <c r="CI218" s="719"/>
      <c r="CJ218" s="719"/>
      <c r="CK218" s="719"/>
      <c r="CL218" s="719"/>
    </row>
    <row r="219" spans="1:90" ht="15.75" customHeight="1" x14ac:dyDescent="0.25">
      <c r="A219" s="823"/>
      <c r="B219" s="828"/>
      <c r="C219" s="828"/>
      <c r="D219" s="828"/>
      <c r="E219" s="828"/>
      <c r="F219" s="719"/>
      <c r="G219" s="719"/>
      <c r="H219" s="740"/>
      <c r="I219" s="740"/>
      <c r="J219" s="740"/>
      <c r="K219" s="740"/>
      <c r="L219" s="824"/>
      <c r="M219" s="824"/>
      <c r="N219" s="719"/>
      <c r="O219" s="719"/>
      <c r="P219" s="719"/>
      <c r="Q219" s="719"/>
      <c r="R219" s="719"/>
      <c r="S219" s="828"/>
      <c r="T219" s="719"/>
      <c r="U219" s="719"/>
      <c r="V219" s="719"/>
      <c r="W219" s="719"/>
      <c r="X219" s="824"/>
      <c r="Y219" s="826"/>
      <c r="Z219" s="719"/>
      <c r="AA219" s="719"/>
      <c r="AB219" s="719"/>
      <c r="AC219" s="719"/>
      <c r="AD219" s="719"/>
      <c r="AE219" s="719"/>
      <c r="AF219" s="719"/>
      <c r="AG219" s="719"/>
      <c r="AH219" s="719"/>
      <c r="AI219" s="719"/>
      <c r="AJ219" s="719"/>
      <c r="AK219" s="719"/>
      <c r="AL219" s="719"/>
      <c r="AM219" s="719"/>
      <c r="AN219" s="826"/>
      <c r="AO219" s="719"/>
      <c r="AP219" s="719"/>
      <c r="AQ219" s="719"/>
      <c r="AR219" s="719"/>
      <c r="AS219" s="719"/>
      <c r="AT219" s="719"/>
      <c r="AU219" s="719"/>
      <c r="AV219" s="719"/>
      <c r="AW219" s="719"/>
      <c r="AX219" s="719"/>
      <c r="AY219" s="719"/>
      <c r="AZ219" s="719"/>
      <c r="BA219" s="719"/>
      <c r="BB219" s="719"/>
      <c r="BC219" s="719"/>
      <c r="BD219" s="719"/>
      <c r="BE219" s="719"/>
      <c r="BF219" s="719"/>
      <c r="BG219" s="719"/>
      <c r="BH219" s="719"/>
      <c r="BI219" s="719"/>
      <c r="BJ219" s="719"/>
      <c r="BK219" s="719"/>
      <c r="BL219" s="719"/>
      <c r="BM219" s="719"/>
      <c r="BN219" s="719"/>
      <c r="BO219" s="719"/>
      <c r="BP219" s="719"/>
      <c r="BQ219" s="719"/>
      <c r="BR219" s="719"/>
      <c r="BS219" s="719"/>
      <c r="BT219" s="719"/>
      <c r="BU219" s="719"/>
      <c r="BV219" s="719"/>
      <c r="BW219" s="719"/>
      <c r="BX219" s="719"/>
      <c r="BY219" s="719"/>
      <c r="BZ219" s="719"/>
      <c r="CA219" s="719"/>
      <c r="CB219" s="719"/>
      <c r="CC219" s="719"/>
      <c r="CD219" s="719"/>
      <c r="CE219" s="719"/>
      <c r="CF219" s="719"/>
      <c r="CG219" s="719"/>
      <c r="CH219" s="719"/>
      <c r="CI219" s="719"/>
      <c r="CJ219" s="719"/>
      <c r="CK219" s="719"/>
      <c r="CL219" s="719"/>
    </row>
    <row r="220" spans="1:90" ht="15.75" customHeight="1" x14ac:dyDescent="0.25">
      <c r="A220" s="823"/>
      <c r="B220" s="828"/>
      <c r="C220" s="828"/>
      <c r="D220" s="828"/>
      <c r="E220" s="828"/>
      <c r="F220" s="719"/>
      <c r="G220" s="719"/>
      <c r="H220" s="740"/>
      <c r="I220" s="740"/>
      <c r="J220" s="740"/>
      <c r="K220" s="740"/>
      <c r="L220" s="824"/>
      <c r="M220" s="824"/>
      <c r="N220" s="719"/>
      <c r="O220" s="719"/>
      <c r="P220" s="719"/>
      <c r="Q220" s="719"/>
      <c r="R220" s="719"/>
      <c r="S220" s="828"/>
      <c r="T220" s="719"/>
      <c r="U220" s="719"/>
      <c r="V220" s="719"/>
      <c r="W220" s="719"/>
      <c r="X220" s="824"/>
      <c r="Y220" s="826"/>
      <c r="Z220" s="719"/>
      <c r="AA220" s="719"/>
      <c r="AB220" s="719"/>
      <c r="AC220" s="719"/>
      <c r="AD220" s="719"/>
      <c r="AE220" s="719"/>
      <c r="AF220" s="719"/>
      <c r="AG220" s="719"/>
      <c r="AH220" s="719"/>
      <c r="AI220" s="719"/>
      <c r="AJ220" s="719"/>
      <c r="AK220" s="719"/>
      <c r="AL220" s="719"/>
      <c r="AM220" s="719"/>
      <c r="AN220" s="826"/>
      <c r="AO220" s="719"/>
      <c r="AP220" s="719"/>
      <c r="AQ220" s="719"/>
      <c r="AR220" s="719"/>
      <c r="AS220" s="719"/>
      <c r="AT220" s="719"/>
      <c r="AU220" s="719"/>
      <c r="AV220" s="719"/>
      <c r="AW220" s="719"/>
      <c r="AX220" s="719"/>
      <c r="AY220" s="719"/>
      <c r="AZ220" s="719"/>
      <c r="BA220" s="719"/>
      <c r="BB220" s="719"/>
      <c r="BC220" s="719"/>
      <c r="BD220" s="719"/>
      <c r="BE220" s="719"/>
      <c r="BF220" s="719"/>
      <c r="BG220" s="719"/>
      <c r="BH220" s="719"/>
      <c r="BI220" s="719"/>
      <c r="BJ220" s="719"/>
      <c r="BK220" s="719"/>
      <c r="BL220" s="719"/>
      <c r="BM220" s="719"/>
      <c r="BN220" s="719"/>
      <c r="BO220" s="719"/>
      <c r="BP220" s="719"/>
      <c r="BQ220" s="719"/>
      <c r="BR220" s="719"/>
      <c r="BS220" s="719"/>
      <c r="BT220" s="719"/>
      <c r="BU220" s="719"/>
      <c r="BV220" s="719"/>
      <c r="BW220" s="719"/>
      <c r="BX220" s="719"/>
      <c r="BY220" s="719"/>
      <c r="BZ220" s="719"/>
      <c r="CA220" s="719"/>
      <c r="CB220" s="719"/>
      <c r="CC220" s="719"/>
      <c r="CD220" s="719"/>
      <c r="CE220" s="719"/>
      <c r="CF220" s="719"/>
      <c r="CG220" s="719"/>
      <c r="CH220" s="719"/>
      <c r="CI220" s="719"/>
      <c r="CJ220" s="719"/>
      <c r="CK220" s="719"/>
      <c r="CL220" s="719"/>
    </row>
    <row r="221" spans="1:90" ht="15.75" customHeight="1" x14ac:dyDescent="0.25">
      <c r="A221" s="823"/>
      <c r="B221" s="828"/>
      <c r="C221" s="828"/>
      <c r="D221" s="828"/>
      <c r="E221" s="828"/>
      <c r="F221" s="719"/>
      <c r="G221" s="719"/>
      <c r="H221" s="740"/>
      <c r="I221" s="740"/>
      <c r="J221" s="740"/>
      <c r="K221" s="740"/>
      <c r="L221" s="824"/>
      <c r="M221" s="824"/>
      <c r="N221" s="719"/>
      <c r="O221" s="719"/>
      <c r="P221" s="719"/>
      <c r="Q221" s="719"/>
      <c r="R221" s="719"/>
      <c r="S221" s="828"/>
      <c r="T221" s="719"/>
      <c r="U221" s="719"/>
      <c r="V221" s="719"/>
      <c r="W221" s="719"/>
      <c r="X221" s="824"/>
      <c r="Y221" s="826"/>
      <c r="Z221" s="719"/>
      <c r="AA221" s="719"/>
      <c r="AB221" s="719"/>
      <c r="AC221" s="719"/>
      <c r="AD221" s="719"/>
      <c r="AE221" s="719"/>
      <c r="AF221" s="719"/>
      <c r="AG221" s="719"/>
      <c r="AH221" s="719"/>
      <c r="AI221" s="719"/>
      <c r="AJ221" s="719"/>
      <c r="AK221" s="719"/>
      <c r="AL221" s="719"/>
      <c r="AM221" s="719"/>
      <c r="AN221" s="826"/>
      <c r="AO221" s="719"/>
      <c r="AP221" s="719"/>
      <c r="AQ221" s="719"/>
      <c r="AR221" s="719"/>
      <c r="AS221" s="719"/>
      <c r="AT221" s="719"/>
      <c r="AU221" s="719"/>
      <c r="AV221" s="719"/>
      <c r="AW221" s="719"/>
      <c r="AX221" s="719"/>
      <c r="AY221" s="719"/>
      <c r="AZ221" s="719"/>
      <c r="BA221" s="719"/>
      <c r="BB221" s="719"/>
      <c r="BC221" s="719"/>
      <c r="BD221" s="719"/>
      <c r="BE221" s="719"/>
      <c r="BF221" s="719"/>
      <c r="BG221" s="719"/>
      <c r="BH221" s="719"/>
      <c r="BI221" s="719"/>
      <c r="BJ221" s="719"/>
      <c r="BK221" s="719"/>
      <c r="BL221" s="719"/>
      <c r="BM221" s="719"/>
      <c r="BN221" s="719"/>
      <c r="BO221" s="719"/>
      <c r="BP221" s="719"/>
      <c r="BQ221" s="719"/>
      <c r="BR221" s="719"/>
      <c r="BS221" s="719"/>
      <c r="BT221" s="719"/>
      <c r="BU221" s="719"/>
      <c r="BV221" s="719"/>
      <c r="BW221" s="719"/>
      <c r="BX221" s="719"/>
      <c r="BY221" s="719"/>
      <c r="BZ221" s="719"/>
      <c r="CA221" s="719"/>
      <c r="CB221" s="719"/>
      <c r="CC221" s="719"/>
      <c r="CD221" s="719"/>
      <c r="CE221" s="719"/>
      <c r="CF221" s="719"/>
      <c r="CG221" s="719"/>
      <c r="CH221" s="719"/>
      <c r="CI221" s="719"/>
      <c r="CJ221" s="719"/>
      <c r="CK221" s="719"/>
      <c r="CL221" s="719"/>
    </row>
    <row r="222" spans="1:90" ht="15.75" customHeight="1" x14ac:dyDescent="0.25">
      <c r="A222" s="823"/>
      <c r="B222" s="828"/>
      <c r="C222" s="828"/>
      <c r="D222" s="828"/>
      <c r="E222" s="828"/>
      <c r="F222" s="719"/>
      <c r="G222" s="719"/>
      <c r="H222" s="740"/>
      <c r="I222" s="740"/>
      <c r="J222" s="740"/>
      <c r="K222" s="740"/>
      <c r="L222" s="824"/>
      <c r="M222" s="824"/>
      <c r="N222" s="719"/>
      <c r="O222" s="719"/>
      <c r="P222" s="719"/>
      <c r="Q222" s="719"/>
      <c r="R222" s="719"/>
      <c r="S222" s="828"/>
      <c r="T222" s="719"/>
      <c r="U222" s="719"/>
      <c r="V222" s="719"/>
      <c r="W222" s="719"/>
      <c r="X222" s="824"/>
      <c r="Y222" s="826"/>
      <c r="Z222" s="719"/>
      <c r="AA222" s="719"/>
      <c r="AB222" s="719"/>
      <c r="AC222" s="719"/>
      <c r="AD222" s="719"/>
      <c r="AE222" s="719"/>
      <c r="AF222" s="719"/>
      <c r="AG222" s="719"/>
      <c r="AH222" s="719"/>
      <c r="AI222" s="719"/>
      <c r="AJ222" s="719"/>
      <c r="AK222" s="719"/>
      <c r="AL222" s="719"/>
      <c r="AM222" s="719"/>
      <c r="AN222" s="826"/>
      <c r="AO222" s="719"/>
      <c r="AP222" s="719"/>
      <c r="AQ222" s="719"/>
      <c r="AR222" s="719"/>
      <c r="AS222" s="719"/>
      <c r="AT222" s="719"/>
      <c r="AU222" s="719"/>
      <c r="AV222" s="719"/>
      <c r="AW222" s="719"/>
      <c r="AX222" s="719"/>
      <c r="AY222" s="719"/>
      <c r="AZ222" s="719"/>
      <c r="BA222" s="719"/>
      <c r="BB222" s="719"/>
      <c r="BC222" s="719"/>
      <c r="BD222" s="719"/>
      <c r="BE222" s="719"/>
      <c r="BF222" s="719"/>
      <c r="BG222" s="719"/>
      <c r="BH222" s="719"/>
      <c r="BI222" s="719"/>
      <c r="BJ222" s="719"/>
      <c r="BK222" s="719"/>
      <c r="BL222" s="719"/>
      <c r="BM222" s="719"/>
      <c r="BN222" s="719"/>
      <c r="BO222" s="719"/>
      <c r="BP222" s="719"/>
      <c r="BQ222" s="719"/>
      <c r="BR222" s="719"/>
      <c r="BS222" s="719"/>
      <c r="BT222" s="719"/>
      <c r="BU222" s="719"/>
      <c r="BV222" s="719"/>
      <c r="BW222" s="719"/>
      <c r="BX222" s="719"/>
      <c r="BY222" s="719"/>
      <c r="BZ222" s="719"/>
      <c r="CA222" s="719"/>
      <c r="CB222" s="719"/>
      <c r="CC222" s="719"/>
      <c r="CD222" s="719"/>
      <c r="CE222" s="719"/>
      <c r="CF222" s="719"/>
      <c r="CG222" s="719"/>
      <c r="CH222" s="719"/>
      <c r="CI222" s="719"/>
      <c r="CJ222" s="719"/>
      <c r="CK222" s="719"/>
      <c r="CL222" s="719"/>
    </row>
    <row r="223" spans="1:90" ht="15.75" customHeight="1" x14ac:dyDescent="0.25">
      <c r="A223" s="823"/>
      <c r="B223" s="828"/>
      <c r="C223" s="828"/>
      <c r="D223" s="828"/>
      <c r="E223" s="828"/>
      <c r="F223" s="719"/>
      <c r="G223" s="719"/>
      <c r="H223" s="740"/>
      <c r="I223" s="740"/>
      <c r="J223" s="740"/>
      <c r="K223" s="740"/>
      <c r="L223" s="824"/>
      <c r="M223" s="824"/>
      <c r="N223" s="719"/>
      <c r="O223" s="719"/>
      <c r="P223" s="719"/>
      <c r="Q223" s="719"/>
      <c r="R223" s="719"/>
      <c r="S223" s="828"/>
      <c r="T223" s="719"/>
      <c r="U223" s="719"/>
      <c r="V223" s="719"/>
      <c r="W223" s="719"/>
      <c r="X223" s="824"/>
      <c r="Y223" s="826"/>
      <c r="Z223" s="719"/>
      <c r="AA223" s="719"/>
      <c r="AB223" s="719"/>
      <c r="AC223" s="719"/>
      <c r="AD223" s="719"/>
      <c r="AE223" s="719"/>
      <c r="AF223" s="719"/>
      <c r="AG223" s="719"/>
      <c r="AH223" s="719"/>
      <c r="AI223" s="719"/>
      <c r="AJ223" s="719"/>
      <c r="AK223" s="719"/>
      <c r="AL223" s="719"/>
      <c r="AM223" s="719"/>
      <c r="AN223" s="826"/>
      <c r="AO223" s="719"/>
      <c r="AP223" s="719"/>
      <c r="AQ223" s="719"/>
      <c r="AR223" s="719"/>
      <c r="AS223" s="719"/>
      <c r="AT223" s="719"/>
      <c r="AU223" s="719"/>
      <c r="AV223" s="719"/>
      <c r="AW223" s="719"/>
      <c r="AX223" s="719"/>
      <c r="AY223" s="719"/>
      <c r="AZ223" s="719"/>
      <c r="BA223" s="719"/>
      <c r="BB223" s="719"/>
      <c r="BC223" s="719"/>
      <c r="BD223" s="719"/>
      <c r="BE223" s="719"/>
      <c r="BF223" s="719"/>
      <c r="BG223" s="719"/>
      <c r="BH223" s="719"/>
      <c r="BI223" s="719"/>
      <c r="BJ223" s="719"/>
      <c r="BK223" s="719"/>
      <c r="BL223" s="719"/>
      <c r="BM223" s="719"/>
      <c r="BN223" s="719"/>
      <c r="BO223" s="719"/>
      <c r="BP223" s="719"/>
      <c r="BQ223" s="719"/>
      <c r="BR223" s="719"/>
      <c r="BS223" s="719"/>
      <c r="BT223" s="719"/>
      <c r="BU223" s="719"/>
      <c r="BV223" s="719"/>
      <c r="BW223" s="719"/>
      <c r="BX223" s="719"/>
      <c r="BY223" s="719"/>
      <c r="BZ223" s="719"/>
      <c r="CA223" s="719"/>
      <c r="CB223" s="719"/>
      <c r="CC223" s="719"/>
      <c r="CD223" s="719"/>
      <c r="CE223" s="719"/>
      <c r="CF223" s="719"/>
      <c r="CG223" s="719"/>
      <c r="CH223" s="719"/>
      <c r="CI223" s="719"/>
      <c r="CJ223" s="719"/>
      <c r="CK223" s="719"/>
      <c r="CL223" s="719"/>
    </row>
    <row r="224" spans="1:90" ht="15.75" customHeight="1" x14ac:dyDescent="0.25">
      <c r="A224" s="823"/>
      <c r="B224" s="828"/>
      <c r="C224" s="828"/>
      <c r="D224" s="828"/>
      <c r="E224" s="828"/>
      <c r="F224" s="719"/>
      <c r="G224" s="719"/>
      <c r="H224" s="740"/>
      <c r="I224" s="740"/>
      <c r="J224" s="740"/>
      <c r="K224" s="740"/>
      <c r="L224" s="824"/>
      <c r="M224" s="824"/>
      <c r="N224" s="719"/>
      <c r="O224" s="719"/>
      <c r="P224" s="719"/>
      <c r="Q224" s="719"/>
      <c r="R224" s="719"/>
      <c r="S224" s="828"/>
      <c r="T224" s="719"/>
      <c r="U224" s="719"/>
      <c r="V224" s="719"/>
      <c r="W224" s="719"/>
      <c r="X224" s="824"/>
      <c r="Y224" s="826"/>
      <c r="Z224" s="719"/>
      <c r="AA224" s="719"/>
      <c r="AB224" s="719"/>
      <c r="AC224" s="719"/>
      <c r="AD224" s="719"/>
      <c r="AE224" s="719"/>
      <c r="AF224" s="719"/>
      <c r="AG224" s="719"/>
      <c r="AH224" s="719"/>
      <c r="AI224" s="719"/>
      <c r="AJ224" s="719"/>
      <c r="AK224" s="719"/>
      <c r="AL224" s="719"/>
      <c r="AM224" s="719"/>
      <c r="AN224" s="826"/>
      <c r="AO224" s="719"/>
      <c r="AP224" s="719"/>
      <c r="AQ224" s="719"/>
      <c r="AR224" s="719"/>
      <c r="AS224" s="719"/>
      <c r="AT224" s="719"/>
      <c r="AU224" s="719"/>
      <c r="AV224" s="719"/>
      <c r="AW224" s="719"/>
      <c r="AX224" s="719"/>
      <c r="AY224" s="719"/>
      <c r="AZ224" s="719"/>
      <c r="BA224" s="719"/>
      <c r="BB224" s="719"/>
      <c r="BC224" s="719"/>
      <c r="BD224" s="719"/>
      <c r="BE224" s="719"/>
      <c r="BF224" s="719"/>
      <c r="BG224" s="719"/>
      <c r="BH224" s="719"/>
      <c r="BI224" s="719"/>
      <c r="BJ224" s="719"/>
      <c r="BK224" s="719"/>
      <c r="BL224" s="719"/>
      <c r="BM224" s="719"/>
      <c r="BN224" s="719"/>
      <c r="BO224" s="719"/>
      <c r="BP224" s="719"/>
      <c r="BQ224" s="719"/>
      <c r="BR224" s="719"/>
      <c r="BS224" s="719"/>
      <c r="BT224" s="719"/>
      <c r="BU224" s="719"/>
      <c r="BV224" s="719"/>
      <c r="BW224" s="719"/>
      <c r="BX224" s="719"/>
      <c r="BY224" s="719"/>
      <c r="BZ224" s="719"/>
      <c r="CA224" s="719"/>
      <c r="CB224" s="719"/>
      <c r="CC224" s="719"/>
      <c r="CD224" s="719"/>
      <c r="CE224" s="719"/>
      <c r="CF224" s="719"/>
      <c r="CG224" s="719"/>
      <c r="CH224" s="719"/>
      <c r="CI224" s="719"/>
      <c r="CJ224" s="719"/>
      <c r="CK224" s="719"/>
      <c r="CL224" s="719"/>
    </row>
    <row r="225" spans="1:90" ht="15.75" customHeight="1" x14ac:dyDescent="0.25">
      <c r="A225" s="823"/>
      <c r="B225" s="828"/>
      <c r="C225" s="828"/>
      <c r="D225" s="828"/>
      <c r="E225" s="828"/>
      <c r="F225" s="719"/>
      <c r="G225" s="719"/>
      <c r="H225" s="740"/>
      <c r="I225" s="740"/>
      <c r="J225" s="740"/>
      <c r="K225" s="740"/>
      <c r="L225" s="824"/>
      <c r="M225" s="824"/>
      <c r="N225" s="719"/>
      <c r="O225" s="719"/>
      <c r="P225" s="719"/>
      <c r="Q225" s="719"/>
      <c r="R225" s="719"/>
      <c r="S225" s="828"/>
      <c r="T225" s="719"/>
      <c r="U225" s="719"/>
      <c r="V225" s="719"/>
      <c r="W225" s="719"/>
      <c r="X225" s="824"/>
      <c r="Y225" s="826"/>
      <c r="Z225" s="719"/>
      <c r="AA225" s="719"/>
      <c r="AB225" s="719"/>
      <c r="AC225" s="719"/>
      <c r="AD225" s="719"/>
      <c r="AE225" s="719"/>
      <c r="AF225" s="719"/>
      <c r="AG225" s="719"/>
      <c r="AH225" s="719"/>
      <c r="AI225" s="719"/>
      <c r="AJ225" s="719"/>
      <c r="AK225" s="719"/>
      <c r="AL225" s="719"/>
      <c r="AM225" s="719"/>
      <c r="AN225" s="826"/>
      <c r="AO225" s="719"/>
      <c r="AP225" s="719"/>
      <c r="AQ225" s="719"/>
      <c r="AR225" s="719"/>
      <c r="AS225" s="719"/>
      <c r="AT225" s="719"/>
      <c r="AU225" s="719"/>
      <c r="AV225" s="719"/>
      <c r="AW225" s="719"/>
      <c r="AX225" s="719"/>
      <c r="AY225" s="719"/>
      <c r="AZ225" s="719"/>
      <c r="BA225" s="719"/>
      <c r="BB225" s="719"/>
      <c r="BC225" s="719"/>
      <c r="BD225" s="719"/>
      <c r="BE225" s="719"/>
      <c r="BF225" s="719"/>
      <c r="BG225" s="719"/>
      <c r="BH225" s="719"/>
      <c r="BI225" s="719"/>
      <c r="BJ225" s="719"/>
      <c r="BK225" s="719"/>
      <c r="BL225" s="719"/>
      <c r="BM225" s="719"/>
      <c r="BN225" s="719"/>
      <c r="BO225" s="719"/>
      <c r="BP225" s="719"/>
      <c r="BQ225" s="719"/>
      <c r="BR225" s="719"/>
      <c r="BS225" s="719"/>
      <c r="BT225" s="719"/>
      <c r="BU225" s="719"/>
      <c r="BV225" s="719"/>
      <c r="BW225" s="719"/>
      <c r="BX225" s="719"/>
      <c r="BY225" s="719"/>
      <c r="BZ225" s="719"/>
      <c r="CA225" s="719"/>
      <c r="CB225" s="719"/>
      <c r="CC225" s="719"/>
      <c r="CD225" s="719"/>
      <c r="CE225" s="719"/>
      <c r="CF225" s="719"/>
      <c r="CG225" s="719"/>
      <c r="CH225" s="719"/>
      <c r="CI225" s="719"/>
      <c r="CJ225" s="719"/>
      <c r="CK225" s="719"/>
      <c r="CL225" s="719"/>
    </row>
    <row r="226" spans="1:90" ht="15.75" customHeight="1" x14ac:dyDescent="0.25">
      <c r="A226" s="823"/>
      <c r="B226" s="828"/>
      <c r="C226" s="828"/>
      <c r="D226" s="828"/>
      <c r="E226" s="828"/>
      <c r="F226" s="719"/>
      <c r="G226" s="719"/>
      <c r="H226" s="740"/>
      <c r="I226" s="740"/>
      <c r="J226" s="740"/>
      <c r="K226" s="740"/>
      <c r="L226" s="824"/>
      <c r="M226" s="824"/>
      <c r="N226" s="719"/>
      <c r="O226" s="719"/>
      <c r="P226" s="719"/>
      <c r="Q226" s="719"/>
      <c r="R226" s="719"/>
      <c r="S226" s="828"/>
      <c r="T226" s="719"/>
      <c r="U226" s="719"/>
      <c r="V226" s="719"/>
      <c r="W226" s="719"/>
      <c r="X226" s="824"/>
      <c r="Y226" s="826"/>
      <c r="Z226" s="719"/>
      <c r="AA226" s="719"/>
      <c r="AB226" s="719"/>
      <c r="AC226" s="719"/>
      <c r="AD226" s="719"/>
      <c r="AE226" s="719"/>
      <c r="AF226" s="719"/>
      <c r="AG226" s="719"/>
      <c r="AH226" s="719"/>
      <c r="AI226" s="719"/>
      <c r="AJ226" s="719"/>
      <c r="AK226" s="719"/>
      <c r="AL226" s="719"/>
      <c r="AM226" s="719"/>
      <c r="AN226" s="826"/>
      <c r="AO226" s="719"/>
      <c r="AP226" s="719"/>
      <c r="AQ226" s="719"/>
      <c r="AR226" s="719"/>
      <c r="AS226" s="719"/>
      <c r="AT226" s="719"/>
      <c r="AU226" s="719"/>
      <c r="AV226" s="719"/>
      <c r="AW226" s="719"/>
      <c r="AX226" s="719"/>
      <c r="AY226" s="719"/>
      <c r="AZ226" s="719"/>
      <c r="BA226" s="719"/>
      <c r="BB226" s="719"/>
      <c r="BC226" s="719"/>
      <c r="BD226" s="719"/>
      <c r="BE226" s="719"/>
      <c r="BF226" s="719"/>
      <c r="BG226" s="719"/>
      <c r="BH226" s="719"/>
      <c r="BI226" s="719"/>
      <c r="BJ226" s="719"/>
      <c r="BK226" s="719"/>
      <c r="BL226" s="719"/>
      <c r="BM226" s="719"/>
      <c r="BN226" s="719"/>
      <c r="BO226" s="719"/>
      <c r="BP226" s="719"/>
      <c r="BQ226" s="719"/>
      <c r="BR226" s="719"/>
      <c r="BS226" s="719"/>
      <c r="BT226" s="719"/>
      <c r="BU226" s="719"/>
      <c r="BV226" s="719"/>
      <c r="BW226" s="719"/>
      <c r="BX226" s="719"/>
      <c r="BY226" s="719"/>
      <c r="BZ226" s="719"/>
      <c r="CA226" s="719"/>
      <c r="CB226" s="719"/>
      <c r="CC226" s="719"/>
      <c r="CD226" s="719"/>
      <c r="CE226" s="719"/>
      <c r="CF226" s="719"/>
      <c r="CG226" s="719"/>
      <c r="CH226" s="719"/>
      <c r="CI226" s="719"/>
      <c r="CJ226" s="719"/>
      <c r="CK226" s="719"/>
      <c r="CL226" s="719"/>
    </row>
    <row r="227" spans="1:90" ht="15.75" customHeight="1" x14ac:dyDescent="0.25">
      <c r="A227" s="823"/>
      <c r="B227" s="828"/>
      <c r="C227" s="828"/>
      <c r="D227" s="828"/>
      <c r="E227" s="828"/>
      <c r="F227" s="719"/>
      <c r="G227" s="719"/>
      <c r="H227" s="740"/>
      <c r="I227" s="740"/>
      <c r="J227" s="740"/>
      <c r="K227" s="740"/>
      <c r="L227" s="824"/>
      <c r="M227" s="824"/>
      <c r="N227" s="719"/>
      <c r="O227" s="719"/>
      <c r="P227" s="719"/>
      <c r="Q227" s="719"/>
      <c r="R227" s="719"/>
      <c r="S227" s="828"/>
      <c r="T227" s="719"/>
      <c r="U227" s="719"/>
      <c r="V227" s="719"/>
      <c r="W227" s="719"/>
      <c r="X227" s="824"/>
      <c r="Y227" s="826"/>
      <c r="Z227" s="719"/>
      <c r="AA227" s="719"/>
      <c r="AB227" s="719"/>
      <c r="AC227" s="719"/>
      <c r="AD227" s="719"/>
      <c r="AE227" s="719"/>
      <c r="AF227" s="719"/>
      <c r="AG227" s="719"/>
      <c r="AH227" s="719"/>
      <c r="AI227" s="719"/>
      <c r="AJ227" s="719"/>
      <c r="AK227" s="719"/>
      <c r="AL227" s="719"/>
      <c r="AM227" s="719"/>
      <c r="AN227" s="826"/>
      <c r="AO227" s="719"/>
      <c r="AP227" s="719"/>
      <c r="AQ227" s="719"/>
      <c r="AR227" s="719"/>
      <c r="AS227" s="719"/>
      <c r="AT227" s="719"/>
      <c r="AU227" s="719"/>
      <c r="AV227" s="719"/>
      <c r="AW227" s="719"/>
      <c r="AX227" s="719"/>
      <c r="AY227" s="719"/>
      <c r="AZ227" s="719"/>
      <c r="BA227" s="719"/>
      <c r="BB227" s="719"/>
      <c r="BC227" s="719"/>
      <c r="BD227" s="719"/>
      <c r="BE227" s="719"/>
      <c r="BF227" s="719"/>
      <c r="BG227" s="719"/>
      <c r="BH227" s="719"/>
      <c r="BI227" s="719"/>
      <c r="BJ227" s="719"/>
      <c r="BK227" s="719"/>
      <c r="BL227" s="719"/>
      <c r="BM227" s="719"/>
      <c r="BN227" s="719"/>
      <c r="BO227" s="719"/>
      <c r="BP227" s="719"/>
      <c r="BQ227" s="719"/>
      <c r="BR227" s="719"/>
      <c r="BS227" s="719"/>
      <c r="BT227" s="719"/>
      <c r="BU227" s="719"/>
      <c r="BV227" s="719"/>
      <c r="BW227" s="719"/>
      <c r="BX227" s="719"/>
      <c r="BY227" s="719"/>
      <c r="BZ227" s="719"/>
      <c r="CA227" s="719"/>
      <c r="CB227" s="719"/>
      <c r="CC227" s="719"/>
      <c r="CD227" s="719"/>
      <c r="CE227" s="719"/>
      <c r="CF227" s="719"/>
      <c r="CG227" s="719"/>
      <c r="CH227" s="719"/>
      <c r="CI227" s="719"/>
      <c r="CJ227" s="719"/>
      <c r="CK227" s="719"/>
      <c r="CL227" s="719"/>
    </row>
    <row r="228" spans="1:90" ht="15.75" customHeight="1" x14ac:dyDescent="0.25">
      <c r="A228" s="823"/>
      <c r="B228" s="828"/>
      <c r="C228" s="828"/>
      <c r="D228" s="828"/>
      <c r="E228" s="828"/>
      <c r="F228" s="719"/>
      <c r="G228" s="719"/>
      <c r="H228" s="740"/>
      <c r="I228" s="740"/>
      <c r="J228" s="740"/>
      <c r="K228" s="740"/>
      <c r="L228" s="824"/>
      <c r="M228" s="824"/>
      <c r="N228" s="719"/>
      <c r="O228" s="719"/>
      <c r="P228" s="719"/>
      <c r="Q228" s="719"/>
      <c r="R228" s="719"/>
      <c r="S228" s="828"/>
      <c r="T228" s="719"/>
      <c r="U228" s="719"/>
      <c r="V228" s="719"/>
      <c r="W228" s="719"/>
      <c r="X228" s="824"/>
      <c r="Y228" s="826"/>
      <c r="Z228" s="719"/>
      <c r="AA228" s="719"/>
      <c r="AB228" s="719"/>
      <c r="AC228" s="719"/>
      <c r="AD228" s="719"/>
      <c r="AE228" s="719"/>
      <c r="AF228" s="719"/>
      <c r="AG228" s="719"/>
      <c r="AH228" s="719"/>
      <c r="AI228" s="719"/>
      <c r="AJ228" s="719"/>
      <c r="AK228" s="719"/>
      <c r="AL228" s="719"/>
      <c r="AM228" s="719"/>
      <c r="AN228" s="826"/>
      <c r="AO228" s="719"/>
      <c r="AP228" s="719"/>
      <c r="AQ228" s="719"/>
      <c r="AR228" s="719"/>
      <c r="AS228" s="719"/>
      <c r="AT228" s="719"/>
      <c r="AU228" s="719"/>
      <c r="AV228" s="719"/>
      <c r="AW228" s="719"/>
      <c r="AX228" s="719"/>
      <c r="AY228" s="719"/>
      <c r="AZ228" s="719"/>
      <c r="BA228" s="719"/>
      <c r="BB228" s="719"/>
      <c r="BC228" s="719"/>
      <c r="BD228" s="719"/>
      <c r="BE228" s="719"/>
      <c r="BF228" s="719"/>
      <c r="BG228" s="719"/>
      <c r="BH228" s="719"/>
      <c r="BI228" s="719"/>
      <c r="BJ228" s="719"/>
      <c r="BK228" s="719"/>
      <c r="BL228" s="719"/>
      <c r="BM228" s="719"/>
      <c r="BN228" s="719"/>
      <c r="BO228" s="719"/>
      <c r="BP228" s="719"/>
      <c r="BQ228" s="719"/>
      <c r="BR228" s="719"/>
      <c r="BS228" s="719"/>
      <c r="BT228" s="719"/>
      <c r="BU228" s="719"/>
      <c r="BV228" s="719"/>
      <c r="BW228" s="719"/>
      <c r="BX228" s="719"/>
      <c r="BY228" s="719"/>
      <c r="BZ228" s="719"/>
      <c r="CA228" s="719"/>
      <c r="CB228" s="719"/>
      <c r="CC228" s="719"/>
      <c r="CD228" s="719"/>
      <c r="CE228" s="719"/>
      <c r="CF228" s="719"/>
      <c r="CG228" s="719"/>
      <c r="CH228" s="719"/>
      <c r="CI228" s="719"/>
      <c r="CJ228" s="719"/>
      <c r="CK228" s="719"/>
      <c r="CL228" s="719"/>
    </row>
    <row r="229" spans="1:90" ht="15.75" customHeight="1" x14ac:dyDescent="0.25">
      <c r="A229" s="823"/>
      <c r="B229" s="828"/>
      <c r="C229" s="828"/>
      <c r="D229" s="828"/>
      <c r="E229" s="828"/>
      <c r="F229" s="719"/>
      <c r="G229" s="719"/>
      <c r="H229" s="740"/>
      <c r="I229" s="740"/>
      <c r="J229" s="740"/>
      <c r="K229" s="740"/>
      <c r="L229" s="824"/>
      <c r="M229" s="824"/>
      <c r="N229" s="719"/>
      <c r="O229" s="719"/>
      <c r="P229" s="719"/>
      <c r="Q229" s="719"/>
      <c r="R229" s="719"/>
      <c r="S229" s="828"/>
      <c r="T229" s="719"/>
      <c r="U229" s="719"/>
      <c r="V229" s="719"/>
      <c r="W229" s="719"/>
      <c r="X229" s="824"/>
      <c r="Y229" s="826"/>
      <c r="Z229" s="719"/>
      <c r="AA229" s="719"/>
      <c r="AB229" s="719"/>
      <c r="AC229" s="719"/>
      <c r="AD229" s="719"/>
      <c r="AE229" s="719"/>
      <c r="AF229" s="719"/>
      <c r="AG229" s="719"/>
      <c r="AH229" s="719"/>
      <c r="AI229" s="719"/>
      <c r="AJ229" s="719"/>
      <c r="AK229" s="719"/>
      <c r="AL229" s="719"/>
      <c r="AM229" s="719"/>
      <c r="AN229" s="826"/>
      <c r="AO229" s="719"/>
      <c r="AP229" s="719"/>
      <c r="AQ229" s="719"/>
      <c r="AR229" s="719"/>
      <c r="AS229" s="719"/>
      <c r="AT229" s="719"/>
      <c r="AU229" s="719"/>
      <c r="AV229" s="719"/>
      <c r="AW229" s="719"/>
      <c r="AX229" s="719"/>
      <c r="AY229" s="719"/>
      <c r="AZ229" s="719"/>
      <c r="BA229" s="719"/>
      <c r="BB229" s="719"/>
      <c r="BC229" s="719"/>
      <c r="BD229" s="719"/>
      <c r="BE229" s="719"/>
      <c r="BF229" s="719"/>
      <c r="BG229" s="719"/>
      <c r="BH229" s="719"/>
      <c r="BI229" s="719"/>
      <c r="BJ229" s="719"/>
      <c r="BK229" s="719"/>
      <c r="BL229" s="719"/>
      <c r="BM229" s="719"/>
      <c r="BN229" s="719"/>
      <c r="BO229" s="719"/>
      <c r="BP229" s="719"/>
      <c r="BQ229" s="719"/>
      <c r="BR229" s="719"/>
      <c r="BS229" s="719"/>
      <c r="BT229" s="719"/>
      <c r="BU229" s="719"/>
      <c r="BV229" s="719"/>
      <c r="BW229" s="719"/>
      <c r="BX229" s="719"/>
      <c r="BY229" s="719"/>
      <c r="BZ229" s="719"/>
      <c r="CA229" s="719"/>
      <c r="CB229" s="719"/>
      <c r="CC229" s="719"/>
      <c r="CD229" s="719"/>
      <c r="CE229" s="719"/>
      <c r="CF229" s="719"/>
      <c r="CG229" s="719"/>
      <c r="CH229" s="719"/>
      <c r="CI229" s="719"/>
      <c r="CJ229" s="719"/>
      <c r="CK229" s="719"/>
      <c r="CL229" s="719"/>
    </row>
    <row r="230" spans="1:90" ht="15.75" customHeight="1" x14ac:dyDescent="0.25">
      <c r="A230" s="823"/>
      <c r="B230" s="828"/>
      <c r="C230" s="828"/>
      <c r="D230" s="828"/>
      <c r="E230" s="828"/>
      <c r="F230" s="719"/>
      <c r="G230" s="719"/>
      <c r="H230" s="740"/>
      <c r="I230" s="740"/>
      <c r="J230" s="740"/>
      <c r="K230" s="740"/>
      <c r="L230" s="824"/>
      <c r="M230" s="824"/>
      <c r="N230" s="719"/>
      <c r="O230" s="719"/>
      <c r="P230" s="719"/>
      <c r="Q230" s="719"/>
      <c r="R230" s="719"/>
      <c r="S230" s="828"/>
      <c r="T230" s="719"/>
      <c r="U230" s="719"/>
      <c r="V230" s="719"/>
      <c r="W230" s="719"/>
      <c r="X230" s="824"/>
      <c r="Y230" s="826"/>
      <c r="Z230" s="719"/>
      <c r="AA230" s="719"/>
      <c r="AB230" s="719"/>
      <c r="AC230" s="719"/>
      <c r="AD230" s="719"/>
      <c r="AE230" s="719"/>
      <c r="AF230" s="719"/>
      <c r="AG230" s="719"/>
      <c r="AH230" s="719"/>
      <c r="AI230" s="719"/>
      <c r="AJ230" s="719"/>
      <c r="AK230" s="719"/>
      <c r="AL230" s="719"/>
      <c r="AM230" s="719"/>
      <c r="AN230" s="826"/>
      <c r="AO230" s="719"/>
      <c r="AP230" s="719"/>
      <c r="AQ230" s="719"/>
      <c r="AR230" s="719"/>
      <c r="AS230" s="719"/>
      <c r="AT230" s="719"/>
      <c r="AU230" s="719"/>
      <c r="AV230" s="719"/>
      <c r="AW230" s="719"/>
      <c r="AX230" s="719"/>
      <c r="AY230" s="719"/>
      <c r="AZ230" s="719"/>
      <c r="BA230" s="719"/>
      <c r="BB230" s="719"/>
      <c r="BC230" s="719"/>
      <c r="BD230" s="719"/>
      <c r="BE230" s="719"/>
      <c r="BF230" s="719"/>
      <c r="BG230" s="719"/>
      <c r="BH230" s="719"/>
      <c r="BI230" s="719"/>
      <c r="BJ230" s="719"/>
      <c r="BK230" s="719"/>
      <c r="BL230" s="719"/>
      <c r="BM230" s="719"/>
      <c r="BN230" s="719"/>
      <c r="BO230" s="719"/>
      <c r="BP230" s="719"/>
      <c r="BQ230" s="719"/>
      <c r="BR230" s="719"/>
      <c r="BS230" s="719"/>
      <c r="BT230" s="719"/>
      <c r="BU230" s="719"/>
      <c r="BV230" s="719"/>
      <c r="BW230" s="719"/>
      <c r="BX230" s="719"/>
      <c r="BY230" s="719"/>
      <c r="BZ230" s="719"/>
      <c r="CA230" s="719"/>
      <c r="CB230" s="719"/>
      <c r="CC230" s="719"/>
      <c r="CD230" s="719"/>
      <c r="CE230" s="719"/>
      <c r="CF230" s="719"/>
      <c r="CG230" s="719"/>
      <c r="CH230" s="719"/>
      <c r="CI230" s="719"/>
      <c r="CJ230" s="719"/>
      <c r="CK230" s="719"/>
      <c r="CL230" s="719"/>
    </row>
    <row r="231" spans="1:90" ht="15.75" customHeight="1" x14ac:dyDescent="0.25">
      <c r="A231" s="823"/>
      <c r="B231" s="828"/>
      <c r="C231" s="828"/>
      <c r="D231" s="828"/>
      <c r="E231" s="828"/>
      <c r="F231" s="719"/>
      <c r="G231" s="719"/>
      <c r="H231" s="740"/>
      <c r="I231" s="740"/>
      <c r="J231" s="740"/>
      <c r="K231" s="740"/>
      <c r="L231" s="824"/>
      <c r="M231" s="824"/>
      <c r="N231" s="719"/>
      <c r="O231" s="719"/>
      <c r="P231" s="719"/>
      <c r="Q231" s="719"/>
      <c r="R231" s="719"/>
      <c r="S231" s="828"/>
      <c r="T231" s="719"/>
      <c r="U231" s="719"/>
      <c r="V231" s="719"/>
      <c r="W231" s="719"/>
      <c r="X231" s="824"/>
      <c r="Y231" s="826"/>
      <c r="Z231" s="719"/>
      <c r="AA231" s="719"/>
      <c r="AB231" s="719"/>
      <c r="AC231" s="719"/>
      <c r="AD231" s="719"/>
      <c r="AE231" s="719"/>
      <c r="AF231" s="719"/>
      <c r="AG231" s="719"/>
      <c r="AH231" s="719"/>
      <c r="AI231" s="719"/>
      <c r="AJ231" s="719"/>
      <c r="AK231" s="719"/>
      <c r="AL231" s="719"/>
      <c r="AM231" s="719"/>
      <c r="AN231" s="826"/>
      <c r="AO231" s="719"/>
      <c r="AP231" s="719"/>
      <c r="AQ231" s="719"/>
      <c r="AR231" s="719"/>
      <c r="AS231" s="719"/>
      <c r="AT231" s="719"/>
      <c r="AU231" s="719"/>
      <c r="AV231" s="719"/>
      <c r="AW231" s="719"/>
      <c r="AX231" s="719"/>
      <c r="AY231" s="719"/>
      <c r="AZ231" s="719"/>
      <c r="BA231" s="719"/>
      <c r="BB231" s="719"/>
      <c r="BC231" s="719"/>
      <c r="BD231" s="719"/>
      <c r="BE231" s="719"/>
      <c r="BF231" s="719"/>
      <c r="BG231" s="719"/>
      <c r="BH231" s="719"/>
      <c r="BI231" s="719"/>
      <c r="BJ231" s="719"/>
      <c r="BK231" s="719"/>
      <c r="BL231" s="719"/>
      <c r="BM231" s="719"/>
      <c r="BN231" s="719"/>
      <c r="BO231" s="719"/>
      <c r="BP231" s="719"/>
      <c r="BQ231" s="719"/>
      <c r="BR231" s="719"/>
      <c r="BS231" s="719"/>
      <c r="BT231" s="719"/>
      <c r="BU231" s="719"/>
      <c r="BV231" s="719"/>
      <c r="BW231" s="719"/>
      <c r="BX231" s="719"/>
      <c r="BY231" s="719"/>
      <c r="BZ231" s="719"/>
      <c r="CA231" s="719"/>
      <c r="CB231" s="719"/>
      <c r="CC231" s="719"/>
      <c r="CD231" s="719"/>
      <c r="CE231" s="719"/>
      <c r="CF231" s="719"/>
      <c r="CG231" s="719"/>
      <c r="CH231" s="719"/>
      <c r="CI231" s="719"/>
      <c r="CJ231" s="719"/>
      <c r="CK231" s="719"/>
      <c r="CL231" s="719"/>
    </row>
    <row r="232" spans="1:90" ht="15.75" customHeight="1" x14ac:dyDescent="0.25">
      <c r="A232" s="823"/>
      <c r="B232" s="828"/>
      <c r="C232" s="828"/>
      <c r="D232" s="828"/>
      <c r="E232" s="828"/>
      <c r="F232" s="719"/>
      <c r="G232" s="719"/>
      <c r="H232" s="740"/>
      <c r="I232" s="740"/>
      <c r="J232" s="740"/>
      <c r="K232" s="740"/>
      <c r="L232" s="824"/>
      <c r="M232" s="824"/>
      <c r="N232" s="719"/>
      <c r="O232" s="719"/>
      <c r="P232" s="719"/>
      <c r="Q232" s="719"/>
      <c r="R232" s="719"/>
      <c r="S232" s="828"/>
      <c r="T232" s="719"/>
      <c r="U232" s="719"/>
      <c r="V232" s="719"/>
      <c r="W232" s="719"/>
      <c r="X232" s="824"/>
      <c r="Y232" s="826"/>
      <c r="Z232" s="719"/>
      <c r="AA232" s="719"/>
      <c r="AB232" s="719"/>
      <c r="AC232" s="719"/>
      <c r="AD232" s="719"/>
      <c r="AE232" s="719"/>
      <c r="AF232" s="719"/>
      <c r="AG232" s="719"/>
      <c r="AH232" s="719"/>
      <c r="AI232" s="719"/>
      <c r="AJ232" s="719"/>
      <c r="AK232" s="719"/>
      <c r="AL232" s="719"/>
      <c r="AM232" s="719"/>
      <c r="AN232" s="826"/>
      <c r="AO232" s="719"/>
      <c r="AP232" s="719"/>
      <c r="AQ232" s="719"/>
      <c r="AR232" s="719"/>
      <c r="AS232" s="719"/>
      <c r="AT232" s="719"/>
      <c r="AU232" s="719"/>
      <c r="AV232" s="719"/>
      <c r="AW232" s="719"/>
      <c r="AX232" s="719"/>
      <c r="AY232" s="719"/>
      <c r="AZ232" s="719"/>
      <c r="BA232" s="719"/>
      <c r="BB232" s="719"/>
      <c r="BC232" s="719"/>
      <c r="BD232" s="719"/>
      <c r="BE232" s="719"/>
      <c r="BF232" s="719"/>
      <c r="BG232" s="719"/>
      <c r="BH232" s="719"/>
      <c r="BI232" s="719"/>
      <c r="BJ232" s="719"/>
      <c r="BK232" s="719"/>
      <c r="BL232" s="719"/>
      <c r="BM232" s="719"/>
      <c r="BN232" s="719"/>
      <c r="BO232" s="719"/>
      <c r="BP232" s="719"/>
      <c r="BQ232" s="719"/>
      <c r="BR232" s="719"/>
      <c r="BS232" s="719"/>
      <c r="BT232" s="719"/>
      <c r="BU232" s="719"/>
      <c r="BV232" s="719"/>
      <c r="BW232" s="719"/>
      <c r="BX232" s="719"/>
      <c r="BY232" s="719"/>
      <c r="BZ232" s="719"/>
      <c r="CA232" s="719"/>
      <c r="CB232" s="719"/>
      <c r="CC232" s="719"/>
      <c r="CD232" s="719"/>
      <c r="CE232" s="719"/>
      <c r="CF232" s="719"/>
      <c r="CG232" s="719"/>
      <c r="CH232" s="719"/>
      <c r="CI232" s="719"/>
      <c r="CJ232" s="719"/>
      <c r="CK232" s="719"/>
      <c r="CL232" s="719"/>
    </row>
    <row r="233" spans="1:90" ht="15.75" customHeight="1" x14ac:dyDescent="0.25">
      <c r="A233" s="823"/>
      <c r="B233" s="828"/>
      <c r="C233" s="828"/>
      <c r="D233" s="828"/>
      <c r="E233" s="828"/>
      <c r="F233" s="719"/>
      <c r="G233" s="719"/>
      <c r="H233" s="740"/>
      <c r="I233" s="740"/>
      <c r="J233" s="740"/>
      <c r="K233" s="740"/>
      <c r="L233" s="824"/>
      <c r="M233" s="824"/>
      <c r="N233" s="719"/>
      <c r="O233" s="719"/>
      <c r="P233" s="719"/>
      <c r="Q233" s="719"/>
      <c r="R233" s="719"/>
      <c r="S233" s="828"/>
      <c r="T233" s="719"/>
      <c r="U233" s="719"/>
      <c r="V233" s="719"/>
      <c r="W233" s="719"/>
      <c r="X233" s="824"/>
      <c r="Y233" s="826"/>
      <c r="Z233" s="719"/>
      <c r="AA233" s="719"/>
      <c r="AB233" s="719"/>
      <c r="AC233" s="719"/>
      <c r="AD233" s="719"/>
      <c r="AE233" s="719"/>
      <c r="AF233" s="719"/>
      <c r="AG233" s="719"/>
      <c r="AH233" s="719"/>
      <c r="AI233" s="719"/>
      <c r="AJ233" s="719"/>
      <c r="AK233" s="719"/>
      <c r="AL233" s="719"/>
      <c r="AM233" s="719"/>
      <c r="AN233" s="826"/>
      <c r="AO233" s="719"/>
      <c r="AP233" s="719"/>
      <c r="AQ233" s="719"/>
      <c r="AR233" s="719"/>
      <c r="AS233" s="719"/>
      <c r="AT233" s="719"/>
      <c r="AU233" s="719"/>
      <c r="AV233" s="719"/>
      <c r="AW233" s="719"/>
      <c r="AX233" s="719"/>
      <c r="AY233" s="719"/>
      <c r="AZ233" s="719"/>
      <c r="BA233" s="719"/>
      <c r="BB233" s="719"/>
      <c r="BC233" s="719"/>
      <c r="BD233" s="719"/>
      <c r="BE233" s="719"/>
      <c r="BF233" s="719"/>
      <c r="BG233" s="719"/>
      <c r="BH233" s="719"/>
      <c r="BI233" s="719"/>
      <c r="BJ233" s="719"/>
      <c r="BK233" s="719"/>
      <c r="BL233" s="719"/>
      <c r="BM233" s="719"/>
      <c r="BN233" s="719"/>
      <c r="BO233" s="719"/>
      <c r="BP233" s="719"/>
      <c r="BQ233" s="719"/>
      <c r="BR233" s="719"/>
      <c r="BS233" s="719"/>
      <c r="BT233" s="719"/>
      <c r="BU233" s="719"/>
      <c r="BV233" s="719"/>
      <c r="BW233" s="719"/>
      <c r="BX233" s="719"/>
      <c r="BY233" s="719"/>
      <c r="BZ233" s="719"/>
      <c r="CA233" s="719"/>
      <c r="CB233" s="719"/>
      <c r="CC233" s="719"/>
      <c r="CD233" s="719"/>
      <c r="CE233" s="719"/>
      <c r="CF233" s="719"/>
      <c r="CG233" s="719"/>
      <c r="CH233" s="719"/>
      <c r="CI233" s="719"/>
      <c r="CJ233" s="719"/>
      <c r="CK233" s="719"/>
      <c r="CL233" s="719"/>
    </row>
    <row r="234" spans="1:90" ht="15.75" customHeight="1" x14ac:dyDescent="0.25">
      <c r="A234" s="823"/>
      <c r="B234" s="828"/>
      <c r="C234" s="828"/>
      <c r="D234" s="828"/>
      <c r="E234" s="828"/>
      <c r="F234" s="719"/>
      <c r="G234" s="719"/>
      <c r="H234" s="740"/>
      <c r="I234" s="740"/>
      <c r="J234" s="740"/>
      <c r="K234" s="740"/>
      <c r="L234" s="824"/>
      <c r="M234" s="824"/>
      <c r="N234" s="719"/>
      <c r="O234" s="719"/>
      <c r="P234" s="719"/>
      <c r="Q234" s="719"/>
      <c r="R234" s="719"/>
      <c r="S234" s="828"/>
      <c r="T234" s="719"/>
      <c r="U234" s="719"/>
      <c r="V234" s="719"/>
      <c r="W234" s="719"/>
      <c r="X234" s="824"/>
      <c r="Y234" s="826"/>
      <c r="Z234" s="719"/>
      <c r="AA234" s="719"/>
      <c r="AB234" s="719"/>
      <c r="AC234" s="719"/>
      <c r="AD234" s="719"/>
      <c r="AE234" s="719"/>
      <c r="AF234" s="719"/>
      <c r="AG234" s="719"/>
      <c r="AH234" s="719"/>
      <c r="AI234" s="719"/>
      <c r="AJ234" s="719"/>
      <c r="AK234" s="719"/>
      <c r="AL234" s="719"/>
      <c r="AM234" s="719"/>
      <c r="AN234" s="826"/>
      <c r="AO234" s="719"/>
      <c r="AP234" s="719"/>
      <c r="AQ234" s="719"/>
      <c r="AR234" s="719"/>
      <c r="AS234" s="719"/>
      <c r="AT234" s="719"/>
      <c r="AU234" s="719"/>
      <c r="AV234" s="719"/>
      <c r="AW234" s="719"/>
      <c r="AX234" s="719"/>
      <c r="AY234" s="719"/>
      <c r="AZ234" s="719"/>
      <c r="BA234" s="719"/>
      <c r="BB234" s="719"/>
      <c r="BC234" s="719"/>
      <c r="BD234" s="719"/>
      <c r="BE234" s="719"/>
      <c r="BF234" s="719"/>
      <c r="BG234" s="719"/>
      <c r="BH234" s="719"/>
      <c r="BI234" s="719"/>
      <c r="BJ234" s="719"/>
      <c r="BK234" s="719"/>
      <c r="BL234" s="719"/>
      <c r="BM234" s="719"/>
      <c r="BN234" s="719"/>
      <c r="BO234" s="719"/>
      <c r="BP234" s="719"/>
      <c r="BQ234" s="719"/>
      <c r="BR234" s="719"/>
      <c r="BS234" s="719"/>
      <c r="BT234" s="719"/>
      <c r="BU234" s="719"/>
      <c r="BV234" s="719"/>
      <c r="BW234" s="719"/>
      <c r="BX234" s="719"/>
      <c r="BY234" s="719"/>
      <c r="BZ234" s="719"/>
      <c r="CA234" s="719"/>
      <c r="CB234" s="719"/>
      <c r="CC234" s="719"/>
      <c r="CD234" s="719"/>
      <c r="CE234" s="719"/>
      <c r="CF234" s="719"/>
      <c r="CG234" s="719"/>
      <c r="CH234" s="719"/>
      <c r="CI234" s="719"/>
      <c r="CJ234" s="719"/>
      <c r="CK234" s="719"/>
      <c r="CL234" s="719"/>
    </row>
    <row r="235" spans="1:90" ht="15.75" customHeight="1" x14ac:dyDescent="0.25">
      <c r="A235" s="823"/>
      <c r="B235" s="828"/>
      <c r="C235" s="828"/>
      <c r="D235" s="828"/>
      <c r="E235" s="828"/>
      <c r="F235" s="719"/>
      <c r="G235" s="719"/>
      <c r="H235" s="740"/>
      <c r="I235" s="740"/>
      <c r="J235" s="740"/>
      <c r="K235" s="740"/>
      <c r="L235" s="824"/>
      <c r="M235" s="824"/>
      <c r="N235" s="719"/>
      <c r="O235" s="719"/>
      <c r="P235" s="719"/>
      <c r="Q235" s="719"/>
      <c r="R235" s="719"/>
      <c r="S235" s="828"/>
      <c r="T235" s="719"/>
      <c r="U235" s="719"/>
      <c r="V235" s="719"/>
      <c r="W235" s="719"/>
      <c r="X235" s="824"/>
      <c r="Y235" s="826"/>
      <c r="Z235" s="719"/>
      <c r="AA235" s="719"/>
      <c r="AB235" s="719"/>
      <c r="AC235" s="719"/>
      <c r="AD235" s="719"/>
      <c r="AE235" s="719"/>
      <c r="AF235" s="719"/>
      <c r="AG235" s="719"/>
      <c r="AH235" s="719"/>
      <c r="AI235" s="719"/>
      <c r="AJ235" s="719"/>
      <c r="AK235" s="719"/>
      <c r="AL235" s="719"/>
      <c r="AM235" s="719"/>
      <c r="AN235" s="826"/>
      <c r="AO235" s="719"/>
      <c r="AP235" s="719"/>
      <c r="AQ235" s="719"/>
      <c r="AR235" s="719"/>
      <c r="AS235" s="719"/>
      <c r="AT235" s="719"/>
      <c r="AU235" s="719"/>
      <c r="AV235" s="719"/>
      <c r="AW235" s="719"/>
      <c r="AX235" s="719"/>
      <c r="AY235" s="719"/>
      <c r="AZ235" s="719"/>
      <c r="BA235" s="719"/>
      <c r="BB235" s="719"/>
      <c r="BC235" s="719"/>
      <c r="BD235" s="719"/>
      <c r="BE235" s="719"/>
      <c r="BF235" s="719"/>
      <c r="BG235" s="719"/>
      <c r="BH235" s="719"/>
      <c r="BI235" s="719"/>
      <c r="BJ235" s="719"/>
      <c r="BK235" s="719"/>
      <c r="BL235" s="719"/>
      <c r="BM235" s="719"/>
      <c r="BN235" s="719"/>
      <c r="BO235" s="719"/>
      <c r="BP235" s="719"/>
      <c r="BQ235" s="719"/>
      <c r="BR235" s="719"/>
      <c r="BS235" s="719"/>
      <c r="BT235" s="719"/>
      <c r="BU235" s="719"/>
      <c r="BV235" s="719"/>
      <c r="BW235" s="719"/>
      <c r="BX235" s="719"/>
      <c r="BY235" s="719"/>
      <c r="BZ235" s="719"/>
      <c r="CA235" s="719"/>
      <c r="CB235" s="719"/>
      <c r="CC235" s="719"/>
      <c r="CD235" s="719"/>
      <c r="CE235" s="719"/>
      <c r="CF235" s="719"/>
      <c r="CG235" s="719"/>
      <c r="CH235" s="719"/>
      <c r="CI235" s="719"/>
      <c r="CJ235" s="719"/>
      <c r="CK235" s="719"/>
      <c r="CL235" s="719"/>
    </row>
    <row r="236" spans="1:90" ht="15.75" customHeight="1" x14ac:dyDescent="0.25">
      <c r="A236" s="823"/>
      <c r="B236" s="828"/>
      <c r="C236" s="828"/>
      <c r="D236" s="828"/>
      <c r="E236" s="828"/>
      <c r="F236" s="719"/>
      <c r="G236" s="719"/>
      <c r="H236" s="740"/>
      <c r="I236" s="740"/>
      <c r="J236" s="740"/>
      <c r="K236" s="740"/>
      <c r="L236" s="824"/>
      <c r="M236" s="824"/>
      <c r="N236" s="719"/>
      <c r="O236" s="719"/>
      <c r="P236" s="719"/>
      <c r="Q236" s="719"/>
      <c r="R236" s="719"/>
      <c r="S236" s="828"/>
      <c r="T236" s="719"/>
      <c r="U236" s="719"/>
      <c r="V236" s="719"/>
      <c r="W236" s="719"/>
      <c r="X236" s="824"/>
      <c r="Y236" s="826"/>
      <c r="Z236" s="719"/>
      <c r="AA236" s="719"/>
      <c r="AB236" s="719"/>
      <c r="AC236" s="719"/>
      <c r="AD236" s="719"/>
      <c r="AE236" s="719"/>
      <c r="AF236" s="719"/>
      <c r="AG236" s="719"/>
      <c r="AH236" s="719"/>
      <c r="AI236" s="719"/>
      <c r="AJ236" s="719"/>
      <c r="AK236" s="719"/>
      <c r="AL236" s="719"/>
      <c r="AM236" s="719"/>
      <c r="AN236" s="826"/>
      <c r="AO236" s="719"/>
      <c r="AP236" s="719"/>
      <c r="AQ236" s="719"/>
      <c r="AR236" s="719"/>
      <c r="AS236" s="719"/>
      <c r="AT236" s="719"/>
      <c r="AU236" s="719"/>
      <c r="AV236" s="719"/>
      <c r="AW236" s="719"/>
      <c r="AX236" s="719"/>
      <c r="AY236" s="719"/>
      <c r="AZ236" s="719"/>
      <c r="BA236" s="719"/>
      <c r="BB236" s="719"/>
      <c r="BC236" s="719"/>
      <c r="BD236" s="719"/>
      <c r="BE236" s="719"/>
      <c r="BF236" s="719"/>
      <c r="BG236" s="719"/>
      <c r="BH236" s="719"/>
      <c r="BI236" s="719"/>
      <c r="BJ236" s="719"/>
      <c r="BK236" s="719"/>
      <c r="BL236" s="719"/>
      <c r="BM236" s="719"/>
      <c r="BN236" s="719"/>
      <c r="BO236" s="719"/>
      <c r="BP236" s="719"/>
      <c r="BQ236" s="719"/>
      <c r="BR236" s="719"/>
      <c r="BS236" s="719"/>
      <c r="BT236" s="719"/>
      <c r="BU236" s="719"/>
      <c r="BV236" s="719"/>
      <c r="BW236" s="719"/>
      <c r="BX236" s="719"/>
      <c r="BY236" s="719"/>
      <c r="BZ236" s="719"/>
      <c r="CA236" s="719"/>
      <c r="CB236" s="719"/>
      <c r="CC236" s="719"/>
      <c r="CD236" s="719"/>
      <c r="CE236" s="719"/>
      <c r="CF236" s="719"/>
      <c r="CG236" s="719"/>
      <c r="CH236" s="719"/>
      <c r="CI236" s="719"/>
      <c r="CJ236" s="719"/>
      <c r="CK236" s="719"/>
      <c r="CL236" s="719"/>
    </row>
    <row r="237" spans="1:90" ht="15.75" customHeight="1" x14ac:dyDescent="0.25">
      <c r="A237" s="823"/>
      <c r="B237" s="828"/>
      <c r="C237" s="828"/>
      <c r="D237" s="828"/>
      <c r="E237" s="828"/>
      <c r="F237" s="719"/>
      <c r="G237" s="719"/>
      <c r="H237" s="740"/>
      <c r="I237" s="740"/>
      <c r="J237" s="740"/>
      <c r="K237" s="740"/>
      <c r="L237" s="824"/>
      <c r="M237" s="824"/>
      <c r="N237" s="719"/>
      <c r="O237" s="719"/>
      <c r="P237" s="719"/>
      <c r="Q237" s="719"/>
      <c r="R237" s="719"/>
      <c r="S237" s="828"/>
      <c r="T237" s="719"/>
      <c r="U237" s="719"/>
      <c r="V237" s="719"/>
      <c r="W237" s="719"/>
      <c r="X237" s="824"/>
      <c r="Y237" s="826"/>
      <c r="Z237" s="719"/>
      <c r="AA237" s="719"/>
      <c r="AB237" s="719"/>
      <c r="AC237" s="719"/>
      <c r="AD237" s="719"/>
      <c r="AE237" s="719"/>
      <c r="AF237" s="719"/>
      <c r="AG237" s="719"/>
      <c r="AH237" s="719"/>
      <c r="AI237" s="719"/>
      <c r="AJ237" s="719"/>
      <c r="AK237" s="719"/>
      <c r="AL237" s="719"/>
      <c r="AM237" s="719"/>
      <c r="AN237" s="826"/>
      <c r="AO237" s="719"/>
      <c r="AP237" s="719"/>
      <c r="AQ237" s="719"/>
      <c r="AR237" s="719"/>
      <c r="AS237" s="719"/>
      <c r="AT237" s="719"/>
      <c r="AU237" s="719"/>
      <c r="AV237" s="719"/>
      <c r="AW237" s="719"/>
      <c r="AX237" s="719"/>
      <c r="AY237" s="719"/>
      <c r="AZ237" s="719"/>
      <c r="BA237" s="719"/>
      <c r="BB237" s="719"/>
      <c r="BC237" s="719"/>
      <c r="BD237" s="719"/>
      <c r="BE237" s="719"/>
      <c r="BF237" s="719"/>
      <c r="BG237" s="719"/>
      <c r="BH237" s="719"/>
      <c r="BI237" s="719"/>
      <c r="BJ237" s="719"/>
      <c r="BK237" s="719"/>
      <c r="BL237" s="719"/>
      <c r="BM237" s="719"/>
      <c r="BN237" s="719"/>
      <c r="BO237" s="719"/>
      <c r="BP237" s="719"/>
      <c r="BQ237" s="719"/>
      <c r="BR237" s="719"/>
      <c r="BS237" s="719"/>
      <c r="BT237" s="719"/>
      <c r="BU237" s="719"/>
      <c r="BV237" s="719"/>
      <c r="BW237" s="719"/>
      <c r="BX237" s="719"/>
      <c r="BY237" s="719"/>
      <c r="BZ237" s="719"/>
      <c r="CA237" s="719"/>
      <c r="CB237" s="719"/>
      <c r="CC237" s="719"/>
      <c r="CD237" s="719"/>
      <c r="CE237" s="719"/>
      <c r="CF237" s="719"/>
      <c r="CG237" s="719"/>
      <c r="CH237" s="719"/>
      <c r="CI237" s="719"/>
      <c r="CJ237" s="719"/>
      <c r="CK237" s="719"/>
      <c r="CL237" s="719"/>
    </row>
    <row r="238" spans="1:90" ht="15.75" customHeight="1" x14ac:dyDescent="0.25">
      <c r="A238" s="823"/>
      <c r="B238" s="828"/>
      <c r="C238" s="828"/>
      <c r="D238" s="828"/>
      <c r="E238" s="828"/>
      <c r="F238" s="719"/>
      <c r="G238" s="719"/>
      <c r="H238" s="740"/>
      <c r="I238" s="740"/>
      <c r="J238" s="740"/>
      <c r="K238" s="740"/>
      <c r="L238" s="824"/>
      <c r="M238" s="824"/>
      <c r="N238" s="719"/>
      <c r="O238" s="719"/>
      <c r="P238" s="719"/>
      <c r="Q238" s="719"/>
      <c r="R238" s="719"/>
      <c r="S238" s="828"/>
      <c r="T238" s="719"/>
      <c r="U238" s="719"/>
      <c r="V238" s="719"/>
      <c r="W238" s="719"/>
      <c r="X238" s="824"/>
      <c r="Y238" s="826"/>
      <c r="Z238" s="719"/>
      <c r="AA238" s="719"/>
      <c r="AB238" s="719"/>
      <c r="AC238" s="719"/>
      <c r="AD238" s="719"/>
      <c r="AE238" s="719"/>
      <c r="AF238" s="719"/>
      <c r="AG238" s="719"/>
      <c r="AH238" s="719"/>
      <c r="AI238" s="719"/>
      <c r="AJ238" s="719"/>
      <c r="AK238" s="719"/>
      <c r="AL238" s="719"/>
      <c r="AM238" s="719"/>
      <c r="AN238" s="826"/>
      <c r="AO238" s="719"/>
      <c r="AP238" s="719"/>
      <c r="AQ238" s="719"/>
      <c r="AR238" s="719"/>
      <c r="AS238" s="719"/>
      <c r="AT238" s="719"/>
      <c r="AU238" s="719"/>
      <c r="AV238" s="719"/>
      <c r="AW238" s="719"/>
      <c r="AX238" s="719"/>
      <c r="AY238" s="719"/>
      <c r="AZ238" s="719"/>
      <c r="BA238" s="719"/>
      <c r="BB238" s="719"/>
      <c r="BC238" s="719"/>
      <c r="BD238" s="719"/>
      <c r="BE238" s="719"/>
      <c r="BF238" s="719"/>
      <c r="BG238" s="719"/>
      <c r="BH238" s="719"/>
      <c r="BI238" s="719"/>
      <c r="BJ238" s="719"/>
      <c r="BK238" s="719"/>
      <c r="BL238" s="719"/>
      <c r="BM238" s="719"/>
      <c r="BN238" s="719"/>
      <c r="BO238" s="719"/>
      <c r="BP238" s="719"/>
      <c r="BQ238" s="719"/>
      <c r="BR238" s="719"/>
      <c r="BS238" s="719"/>
      <c r="BT238" s="719"/>
      <c r="BU238" s="719"/>
      <c r="BV238" s="719"/>
      <c r="BW238" s="719"/>
      <c r="BX238" s="719"/>
      <c r="BY238" s="719"/>
      <c r="BZ238" s="719"/>
      <c r="CA238" s="719"/>
      <c r="CB238" s="719"/>
      <c r="CC238" s="719"/>
      <c r="CD238" s="719"/>
      <c r="CE238" s="719"/>
      <c r="CF238" s="719"/>
      <c r="CG238" s="719"/>
      <c r="CH238" s="719"/>
      <c r="CI238" s="719"/>
      <c r="CJ238" s="719"/>
      <c r="CK238" s="719"/>
      <c r="CL238" s="719"/>
    </row>
    <row r="239" spans="1:90" ht="15.75" customHeight="1" x14ac:dyDescent="0.25">
      <c r="A239" s="823"/>
      <c r="B239" s="828"/>
      <c r="C239" s="828"/>
      <c r="D239" s="828"/>
      <c r="E239" s="828"/>
      <c r="F239" s="719"/>
      <c r="G239" s="719"/>
      <c r="H239" s="740"/>
      <c r="I239" s="740"/>
      <c r="J239" s="740"/>
      <c r="K239" s="740"/>
      <c r="L239" s="824"/>
      <c r="M239" s="824"/>
      <c r="N239" s="719"/>
      <c r="O239" s="719"/>
      <c r="P239" s="719"/>
      <c r="Q239" s="719"/>
      <c r="R239" s="719"/>
      <c r="S239" s="828"/>
      <c r="T239" s="719"/>
      <c r="U239" s="719"/>
      <c r="V239" s="719"/>
      <c r="W239" s="719"/>
      <c r="X239" s="824"/>
      <c r="Y239" s="826"/>
      <c r="Z239" s="719"/>
      <c r="AA239" s="719"/>
      <c r="AB239" s="719"/>
      <c r="AC239" s="719"/>
      <c r="AD239" s="719"/>
      <c r="AE239" s="719"/>
      <c r="AF239" s="719"/>
      <c r="AG239" s="719"/>
      <c r="AH239" s="719"/>
      <c r="AI239" s="719"/>
      <c r="AJ239" s="719"/>
      <c r="AK239" s="719"/>
      <c r="AL239" s="719"/>
      <c r="AM239" s="719"/>
      <c r="AN239" s="826"/>
      <c r="AO239" s="719"/>
      <c r="AP239" s="719"/>
      <c r="AQ239" s="719"/>
      <c r="AR239" s="719"/>
      <c r="AS239" s="719"/>
      <c r="AT239" s="719"/>
      <c r="AU239" s="719"/>
      <c r="AV239" s="719"/>
      <c r="AW239" s="719"/>
      <c r="AX239" s="719"/>
      <c r="AY239" s="719"/>
      <c r="AZ239" s="719"/>
      <c r="BA239" s="719"/>
      <c r="BB239" s="719"/>
      <c r="BC239" s="719"/>
      <c r="BD239" s="719"/>
      <c r="BE239" s="719"/>
      <c r="BF239" s="719"/>
      <c r="BG239" s="719"/>
      <c r="BH239" s="719"/>
      <c r="BI239" s="719"/>
      <c r="BJ239" s="719"/>
      <c r="BK239" s="719"/>
      <c r="BL239" s="719"/>
      <c r="BM239" s="719"/>
      <c r="BN239" s="719"/>
      <c r="BO239" s="719"/>
      <c r="BP239" s="719"/>
      <c r="BQ239" s="719"/>
      <c r="BR239" s="719"/>
      <c r="BS239" s="719"/>
      <c r="BT239" s="719"/>
      <c r="BU239" s="719"/>
      <c r="BV239" s="719"/>
      <c r="BW239" s="719"/>
      <c r="BX239" s="719"/>
      <c r="BY239" s="719"/>
      <c r="BZ239" s="719"/>
      <c r="CA239" s="719"/>
      <c r="CB239" s="719"/>
      <c r="CC239" s="719"/>
      <c r="CD239" s="719"/>
      <c r="CE239" s="719"/>
      <c r="CF239" s="719"/>
      <c r="CG239" s="719"/>
      <c r="CH239" s="719"/>
      <c r="CI239" s="719"/>
      <c r="CJ239" s="719"/>
      <c r="CK239" s="719"/>
      <c r="CL239" s="719"/>
    </row>
    <row r="240" spans="1:90" ht="15.75" customHeight="1" x14ac:dyDescent="0.25">
      <c r="A240" s="823"/>
      <c r="B240" s="828"/>
      <c r="C240" s="828"/>
      <c r="D240" s="828"/>
      <c r="E240" s="828"/>
      <c r="F240" s="719"/>
      <c r="G240" s="719"/>
      <c r="H240" s="740"/>
      <c r="I240" s="740"/>
      <c r="J240" s="740"/>
      <c r="K240" s="740"/>
      <c r="L240" s="824"/>
      <c r="M240" s="824"/>
      <c r="N240" s="719"/>
      <c r="O240" s="719"/>
      <c r="P240" s="719"/>
      <c r="Q240" s="719"/>
      <c r="R240" s="719"/>
      <c r="S240" s="828"/>
      <c r="T240" s="719"/>
      <c r="U240" s="719"/>
      <c r="V240" s="719"/>
      <c r="W240" s="719"/>
      <c r="X240" s="824"/>
      <c r="Y240" s="826"/>
      <c r="Z240" s="719"/>
      <c r="AA240" s="719"/>
      <c r="AB240" s="719"/>
      <c r="AC240" s="719"/>
      <c r="AD240" s="719"/>
      <c r="AE240" s="719"/>
      <c r="AF240" s="719"/>
      <c r="AG240" s="719"/>
      <c r="AH240" s="719"/>
      <c r="AI240" s="719"/>
      <c r="AJ240" s="719"/>
      <c r="AK240" s="719"/>
      <c r="AL240" s="719"/>
      <c r="AM240" s="719"/>
      <c r="AN240" s="826"/>
      <c r="AO240" s="719"/>
      <c r="AP240" s="719"/>
      <c r="AQ240" s="719"/>
      <c r="AR240" s="719"/>
      <c r="AS240" s="719"/>
      <c r="AT240" s="719"/>
      <c r="AU240" s="719"/>
      <c r="AV240" s="719"/>
      <c r="AW240" s="719"/>
      <c r="AX240" s="719"/>
      <c r="AY240" s="719"/>
      <c r="AZ240" s="719"/>
      <c r="BA240" s="719"/>
      <c r="BB240" s="719"/>
      <c r="BC240" s="719"/>
      <c r="BD240" s="719"/>
      <c r="BE240" s="719"/>
      <c r="BF240" s="719"/>
      <c r="BG240" s="719"/>
      <c r="BH240" s="719"/>
      <c r="BI240" s="719"/>
      <c r="BJ240" s="719"/>
      <c r="BK240" s="719"/>
      <c r="BL240" s="719"/>
      <c r="BM240" s="719"/>
      <c r="BN240" s="719"/>
      <c r="BO240" s="719"/>
      <c r="BP240" s="719"/>
      <c r="BQ240" s="719"/>
      <c r="BR240" s="719"/>
      <c r="BS240" s="719"/>
      <c r="BT240" s="719"/>
      <c r="BU240" s="719"/>
      <c r="BV240" s="719"/>
      <c r="BW240" s="719"/>
      <c r="BX240" s="719"/>
      <c r="BY240" s="719"/>
      <c r="BZ240" s="719"/>
      <c r="CA240" s="719"/>
      <c r="CB240" s="719"/>
      <c r="CC240" s="719"/>
      <c r="CD240" s="719"/>
      <c r="CE240" s="719"/>
      <c r="CF240" s="719"/>
      <c r="CG240" s="719"/>
      <c r="CH240" s="719"/>
      <c r="CI240" s="719"/>
      <c r="CJ240" s="719"/>
      <c r="CK240" s="719"/>
      <c r="CL240" s="719"/>
    </row>
    <row r="241" spans="1:90" ht="15.75" customHeight="1" x14ac:dyDescent="0.25">
      <c r="A241" s="823"/>
      <c r="B241" s="828"/>
      <c r="C241" s="828"/>
      <c r="D241" s="828"/>
      <c r="E241" s="828"/>
      <c r="F241" s="719"/>
      <c r="G241" s="719"/>
      <c r="H241" s="740"/>
      <c r="I241" s="740"/>
      <c r="J241" s="740"/>
      <c r="K241" s="740"/>
      <c r="L241" s="824"/>
      <c r="M241" s="824"/>
      <c r="N241" s="719"/>
      <c r="O241" s="719"/>
      <c r="P241" s="719"/>
      <c r="Q241" s="719"/>
      <c r="R241" s="719"/>
      <c r="S241" s="828"/>
      <c r="T241" s="719"/>
      <c r="U241" s="719"/>
      <c r="V241" s="719"/>
      <c r="W241" s="719"/>
      <c r="X241" s="824"/>
      <c r="Y241" s="826"/>
      <c r="Z241" s="719"/>
      <c r="AA241" s="719"/>
      <c r="AB241" s="719"/>
      <c r="AC241" s="719"/>
      <c r="AD241" s="719"/>
      <c r="AE241" s="719"/>
      <c r="AF241" s="719"/>
      <c r="AG241" s="719"/>
      <c r="AH241" s="719"/>
      <c r="AI241" s="719"/>
      <c r="AJ241" s="719"/>
      <c r="AK241" s="719"/>
      <c r="AL241" s="719"/>
      <c r="AM241" s="719"/>
      <c r="AN241" s="826"/>
      <c r="AO241" s="719"/>
      <c r="AP241" s="719"/>
      <c r="AQ241" s="719"/>
      <c r="AR241" s="719"/>
      <c r="AS241" s="719"/>
      <c r="AT241" s="719"/>
      <c r="AU241" s="719"/>
      <c r="AV241" s="719"/>
      <c r="AW241" s="719"/>
      <c r="AX241" s="719"/>
      <c r="AY241" s="719"/>
      <c r="AZ241" s="719"/>
      <c r="BA241" s="719"/>
      <c r="BB241" s="719"/>
      <c r="BC241" s="719"/>
      <c r="BD241" s="719"/>
      <c r="BE241" s="719"/>
      <c r="BF241" s="719"/>
      <c r="BG241" s="719"/>
      <c r="BH241" s="719"/>
      <c r="BI241" s="719"/>
      <c r="BJ241" s="719"/>
      <c r="BK241" s="719"/>
      <c r="BL241" s="719"/>
      <c r="BM241" s="719"/>
      <c r="BN241" s="719"/>
      <c r="BO241" s="719"/>
      <c r="BP241" s="719"/>
      <c r="BQ241" s="719"/>
      <c r="BR241" s="719"/>
      <c r="BS241" s="719"/>
      <c r="BT241" s="719"/>
      <c r="BU241" s="719"/>
      <c r="BV241" s="719"/>
      <c r="BW241" s="719"/>
      <c r="BX241" s="719"/>
      <c r="BY241" s="719"/>
      <c r="BZ241" s="719"/>
      <c r="CA241" s="719"/>
      <c r="CB241" s="719"/>
      <c r="CC241" s="719"/>
      <c r="CD241" s="719"/>
      <c r="CE241" s="719"/>
      <c r="CF241" s="719"/>
      <c r="CG241" s="719"/>
      <c r="CH241" s="719"/>
      <c r="CI241" s="719"/>
      <c r="CJ241" s="719"/>
      <c r="CK241" s="719"/>
      <c r="CL241" s="719"/>
    </row>
    <row r="242" spans="1:90" ht="15.75" customHeight="1" x14ac:dyDescent="0.25">
      <c r="A242" s="823"/>
      <c r="B242" s="828"/>
      <c r="C242" s="828"/>
      <c r="D242" s="828"/>
      <c r="E242" s="828"/>
      <c r="F242" s="719"/>
      <c r="G242" s="719"/>
      <c r="H242" s="740"/>
      <c r="I242" s="740"/>
      <c r="J242" s="740"/>
      <c r="K242" s="740"/>
      <c r="L242" s="824"/>
      <c r="M242" s="824"/>
      <c r="N242" s="719"/>
      <c r="O242" s="719"/>
      <c r="P242" s="719"/>
      <c r="Q242" s="719"/>
      <c r="R242" s="719"/>
      <c r="S242" s="828"/>
      <c r="T242" s="719"/>
      <c r="U242" s="719"/>
      <c r="V242" s="719"/>
      <c r="W242" s="719"/>
      <c r="X242" s="824"/>
      <c r="Y242" s="826"/>
      <c r="Z242" s="719"/>
      <c r="AA242" s="719"/>
      <c r="AB242" s="719"/>
      <c r="AC242" s="719"/>
      <c r="AD242" s="719"/>
      <c r="AE242" s="719"/>
      <c r="AF242" s="719"/>
      <c r="AG242" s="719"/>
      <c r="AH242" s="719"/>
      <c r="AI242" s="719"/>
      <c r="AJ242" s="719"/>
      <c r="AK242" s="719"/>
      <c r="AL242" s="719"/>
      <c r="AM242" s="719"/>
      <c r="AN242" s="826"/>
      <c r="AO242" s="719"/>
      <c r="AP242" s="719"/>
      <c r="AQ242" s="719"/>
      <c r="AR242" s="719"/>
      <c r="AS242" s="719"/>
      <c r="AT242" s="719"/>
      <c r="AU242" s="719"/>
      <c r="AV242" s="719"/>
      <c r="AW242" s="719"/>
      <c r="AX242" s="719"/>
      <c r="AY242" s="719"/>
      <c r="AZ242" s="719"/>
      <c r="BA242" s="719"/>
      <c r="BB242" s="719"/>
      <c r="BC242" s="719"/>
      <c r="BD242" s="719"/>
      <c r="BE242" s="719"/>
      <c r="BF242" s="719"/>
      <c r="BG242" s="719"/>
      <c r="BH242" s="719"/>
      <c r="BI242" s="719"/>
      <c r="BJ242" s="719"/>
      <c r="BK242" s="719"/>
      <c r="BL242" s="719"/>
      <c r="BM242" s="719"/>
      <c r="BN242" s="719"/>
      <c r="BO242" s="719"/>
      <c r="BP242" s="719"/>
      <c r="BQ242" s="719"/>
      <c r="BR242" s="719"/>
      <c r="BS242" s="719"/>
      <c r="BT242" s="719"/>
      <c r="BU242" s="719"/>
      <c r="BV242" s="719"/>
      <c r="BW242" s="719"/>
      <c r="BX242" s="719"/>
      <c r="BY242" s="719"/>
      <c r="BZ242" s="719"/>
      <c r="CA242" s="719"/>
      <c r="CB242" s="719"/>
      <c r="CC242" s="719"/>
      <c r="CD242" s="719"/>
      <c r="CE242" s="719"/>
      <c r="CF242" s="719"/>
      <c r="CG242" s="719"/>
      <c r="CH242" s="719"/>
      <c r="CI242" s="719"/>
      <c r="CJ242" s="719"/>
      <c r="CK242" s="719"/>
      <c r="CL242" s="719"/>
    </row>
    <row r="243" spans="1:90" ht="15.75" customHeight="1" x14ac:dyDescent="0.25">
      <c r="A243" s="823"/>
      <c r="B243" s="828"/>
      <c r="C243" s="828"/>
      <c r="D243" s="828"/>
      <c r="E243" s="828"/>
      <c r="F243" s="719"/>
      <c r="G243" s="719"/>
      <c r="H243" s="740"/>
      <c r="I243" s="740"/>
      <c r="J243" s="740"/>
      <c r="K243" s="740"/>
      <c r="L243" s="824"/>
      <c r="M243" s="824"/>
      <c r="N243" s="719"/>
      <c r="O243" s="719"/>
      <c r="P243" s="719"/>
      <c r="Q243" s="719"/>
      <c r="R243" s="719"/>
      <c r="S243" s="828"/>
      <c r="T243" s="719"/>
      <c r="U243" s="719"/>
      <c r="V243" s="719"/>
      <c r="W243" s="719"/>
      <c r="X243" s="824"/>
      <c r="Y243" s="826"/>
      <c r="Z243" s="719"/>
      <c r="AA243" s="719"/>
      <c r="AB243" s="719"/>
      <c r="AC243" s="719"/>
      <c r="AD243" s="719"/>
      <c r="AE243" s="719"/>
      <c r="AF243" s="719"/>
      <c r="AG243" s="719"/>
      <c r="AH243" s="719"/>
      <c r="AI243" s="719"/>
      <c r="AJ243" s="719"/>
      <c r="AK243" s="719"/>
      <c r="AL243" s="719"/>
      <c r="AM243" s="719"/>
      <c r="AN243" s="826"/>
      <c r="AO243" s="719"/>
      <c r="AP243" s="719"/>
      <c r="AQ243" s="719"/>
      <c r="AR243" s="719"/>
      <c r="AS243" s="719"/>
      <c r="AT243" s="719"/>
      <c r="AU243" s="719"/>
      <c r="AV243" s="719"/>
      <c r="AW243" s="719"/>
      <c r="AX243" s="719"/>
      <c r="AY243" s="719"/>
      <c r="AZ243" s="719"/>
      <c r="BA243" s="719"/>
      <c r="BB243" s="719"/>
      <c r="BC243" s="719"/>
      <c r="BD243" s="719"/>
      <c r="BE243" s="719"/>
      <c r="BF243" s="719"/>
      <c r="BG243" s="719"/>
      <c r="BH243" s="719"/>
      <c r="BI243" s="719"/>
      <c r="BJ243" s="719"/>
      <c r="BK243" s="719"/>
      <c r="BL243" s="719"/>
      <c r="BM243" s="719"/>
      <c r="BN243" s="719"/>
      <c r="BO243" s="719"/>
      <c r="BP243" s="719"/>
      <c r="BQ243" s="719"/>
      <c r="BR243" s="719"/>
      <c r="BS243" s="719"/>
      <c r="BT243" s="719"/>
      <c r="BU243" s="719"/>
      <c r="BV243" s="719"/>
      <c r="BW243" s="719"/>
      <c r="BX243" s="719"/>
      <c r="BY243" s="719"/>
      <c r="BZ243" s="719"/>
      <c r="CA243" s="719"/>
      <c r="CB243" s="719"/>
      <c r="CC243" s="719"/>
      <c r="CD243" s="719"/>
      <c r="CE243" s="719"/>
      <c r="CF243" s="719"/>
      <c r="CG243" s="719"/>
      <c r="CH243" s="719"/>
      <c r="CI243" s="719"/>
      <c r="CJ243" s="719"/>
      <c r="CK243" s="719"/>
      <c r="CL243" s="719"/>
    </row>
    <row r="244" spans="1:90" ht="15.75" customHeight="1" x14ac:dyDescent="0.25">
      <c r="A244" s="823"/>
      <c r="B244" s="828"/>
      <c r="C244" s="828"/>
      <c r="D244" s="828"/>
      <c r="E244" s="828"/>
      <c r="F244" s="719"/>
      <c r="G244" s="719"/>
      <c r="H244" s="740"/>
      <c r="I244" s="740"/>
      <c r="J244" s="740"/>
      <c r="K244" s="740"/>
      <c r="L244" s="824"/>
      <c r="M244" s="824"/>
      <c r="N244" s="719"/>
      <c r="O244" s="719"/>
      <c r="P244" s="719"/>
      <c r="Q244" s="719"/>
      <c r="R244" s="719"/>
      <c r="S244" s="828"/>
      <c r="T244" s="719"/>
      <c r="U244" s="719"/>
      <c r="V244" s="719"/>
      <c r="W244" s="719"/>
      <c r="X244" s="824"/>
      <c r="Y244" s="826"/>
      <c r="Z244" s="719"/>
      <c r="AA244" s="719"/>
      <c r="AB244" s="719"/>
      <c r="AC244" s="719"/>
      <c r="AD244" s="719"/>
      <c r="AE244" s="719"/>
      <c r="AF244" s="719"/>
      <c r="AG244" s="719"/>
      <c r="AH244" s="719"/>
      <c r="AI244" s="719"/>
      <c r="AJ244" s="719"/>
      <c r="AK244" s="719"/>
      <c r="AL244" s="719"/>
      <c r="AM244" s="719"/>
      <c r="AN244" s="826"/>
      <c r="AO244" s="719"/>
      <c r="AP244" s="719"/>
      <c r="AQ244" s="719"/>
      <c r="AR244" s="719"/>
      <c r="AS244" s="719"/>
      <c r="AT244" s="719"/>
      <c r="AU244" s="719"/>
      <c r="AV244" s="719"/>
      <c r="AW244" s="719"/>
      <c r="AX244" s="719"/>
      <c r="AY244" s="719"/>
      <c r="AZ244" s="719"/>
      <c r="BA244" s="719"/>
      <c r="BB244" s="719"/>
      <c r="BC244" s="719"/>
      <c r="BD244" s="719"/>
      <c r="BE244" s="719"/>
      <c r="BF244" s="719"/>
      <c r="BG244" s="719"/>
      <c r="BH244" s="719"/>
      <c r="BI244" s="719"/>
      <c r="BJ244" s="719"/>
      <c r="BK244" s="719"/>
      <c r="BL244" s="719"/>
      <c r="BM244" s="719"/>
      <c r="BN244" s="719"/>
      <c r="BO244" s="719"/>
      <c r="BP244" s="719"/>
      <c r="BQ244" s="719"/>
      <c r="BR244" s="719"/>
      <c r="BS244" s="719"/>
      <c r="BT244" s="719"/>
      <c r="BU244" s="719"/>
      <c r="BV244" s="719"/>
      <c r="BW244" s="719"/>
      <c r="BX244" s="719"/>
      <c r="BY244" s="719"/>
      <c r="BZ244" s="719"/>
      <c r="CA244" s="719"/>
      <c r="CB244" s="719"/>
      <c r="CC244" s="719"/>
      <c r="CD244" s="719"/>
      <c r="CE244" s="719"/>
      <c r="CF244" s="719"/>
      <c r="CG244" s="719"/>
      <c r="CH244" s="719"/>
      <c r="CI244" s="719"/>
      <c r="CJ244" s="719"/>
      <c r="CK244" s="719"/>
      <c r="CL244" s="719"/>
    </row>
    <row r="245" spans="1:90" ht="15.75" customHeight="1" x14ac:dyDescent="0.25">
      <c r="A245" s="823"/>
      <c r="B245" s="828"/>
      <c r="C245" s="828"/>
      <c r="D245" s="828"/>
      <c r="E245" s="828"/>
      <c r="F245" s="719"/>
      <c r="G245" s="719"/>
      <c r="H245" s="740"/>
      <c r="I245" s="740"/>
      <c r="J245" s="740"/>
      <c r="K245" s="740"/>
      <c r="L245" s="824"/>
      <c r="M245" s="824"/>
      <c r="N245" s="719"/>
      <c r="O245" s="719"/>
      <c r="P245" s="719"/>
      <c r="Q245" s="719"/>
      <c r="R245" s="719"/>
      <c r="S245" s="828"/>
      <c r="T245" s="719"/>
      <c r="U245" s="719"/>
      <c r="V245" s="719"/>
      <c r="W245" s="719"/>
      <c r="X245" s="824"/>
      <c r="Y245" s="826"/>
      <c r="Z245" s="719"/>
      <c r="AA245" s="719"/>
      <c r="AB245" s="719"/>
      <c r="AC245" s="719"/>
      <c r="AD245" s="719"/>
      <c r="AE245" s="719"/>
      <c r="AF245" s="719"/>
      <c r="AG245" s="719"/>
      <c r="AH245" s="719"/>
      <c r="AI245" s="719"/>
      <c r="AJ245" s="719"/>
      <c r="AK245" s="719"/>
      <c r="AL245" s="719"/>
      <c r="AM245" s="719"/>
      <c r="AN245" s="826"/>
      <c r="AO245" s="719"/>
      <c r="AP245" s="719"/>
      <c r="AQ245" s="719"/>
      <c r="AR245" s="719"/>
      <c r="AS245" s="719"/>
      <c r="AT245" s="719"/>
      <c r="AU245" s="719"/>
      <c r="AV245" s="719"/>
      <c r="AW245" s="719"/>
      <c r="AX245" s="719"/>
      <c r="AY245" s="719"/>
      <c r="AZ245" s="719"/>
      <c r="BA245" s="719"/>
      <c r="BB245" s="719"/>
      <c r="BC245" s="719"/>
      <c r="BD245" s="719"/>
      <c r="BE245" s="719"/>
      <c r="BF245" s="719"/>
      <c r="BG245" s="719"/>
      <c r="BH245" s="719"/>
      <c r="BI245" s="719"/>
      <c r="BJ245" s="719"/>
      <c r="BK245" s="719"/>
      <c r="BL245" s="719"/>
      <c r="BM245" s="719"/>
      <c r="BN245" s="719"/>
      <c r="BO245" s="719"/>
      <c r="BP245" s="719"/>
      <c r="BQ245" s="719"/>
      <c r="BR245" s="719"/>
      <c r="BS245" s="719"/>
      <c r="BT245" s="719"/>
      <c r="BU245" s="719"/>
      <c r="BV245" s="719"/>
      <c r="BW245" s="719"/>
      <c r="BX245" s="719"/>
      <c r="BY245" s="719"/>
      <c r="BZ245" s="719"/>
      <c r="CA245" s="719"/>
      <c r="CB245" s="719"/>
      <c r="CC245" s="719"/>
      <c r="CD245" s="719"/>
      <c r="CE245" s="719"/>
      <c r="CF245" s="719"/>
      <c r="CG245" s="719"/>
      <c r="CH245" s="719"/>
      <c r="CI245" s="719"/>
      <c r="CJ245" s="719"/>
      <c r="CK245" s="719"/>
      <c r="CL245" s="719"/>
    </row>
    <row r="246" spans="1:90" ht="15.75" customHeight="1" x14ac:dyDescent="0.25">
      <c r="A246" s="823"/>
      <c r="B246" s="828"/>
      <c r="C246" s="828"/>
      <c r="D246" s="828"/>
      <c r="E246" s="828"/>
      <c r="F246" s="719"/>
      <c r="G246" s="719"/>
      <c r="H246" s="740"/>
      <c r="I246" s="740"/>
      <c r="J246" s="740"/>
      <c r="K246" s="740"/>
      <c r="L246" s="824"/>
      <c r="M246" s="824"/>
      <c r="N246" s="719"/>
      <c r="O246" s="719"/>
      <c r="P246" s="719"/>
      <c r="Q246" s="719"/>
      <c r="R246" s="719"/>
      <c r="S246" s="828"/>
      <c r="T246" s="719"/>
      <c r="U246" s="719"/>
      <c r="V246" s="719"/>
      <c r="W246" s="719"/>
      <c r="X246" s="824"/>
      <c r="Y246" s="826"/>
      <c r="Z246" s="719"/>
      <c r="AA246" s="719"/>
      <c r="AB246" s="719"/>
      <c r="AC246" s="719"/>
      <c r="AD246" s="719"/>
      <c r="AE246" s="719"/>
      <c r="AF246" s="719"/>
      <c r="AG246" s="719"/>
      <c r="AH246" s="719"/>
      <c r="AI246" s="719"/>
      <c r="AJ246" s="719"/>
      <c r="AK246" s="719"/>
      <c r="AL246" s="719"/>
      <c r="AM246" s="719"/>
      <c r="AN246" s="826"/>
      <c r="AO246" s="719"/>
      <c r="AP246" s="719"/>
      <c r="AQ246" s="719"/>
      <c r="AR246" s="719"/>
      <c r="AS246" s="719"/>
      <c r="AT246" s="719"/>
      <c r="AU246" s="719"/>
      <c r="AV246" s="719"/>
      <c r="AW246" s="719"/>
      <c r="AX246" s="719"/>
      <c r="AY246" s="719"/>
      <c r="AZ246" s="719"/>
      <c r="BA246" s="719"/>
      <c r="BB246" s="719"/>
      <c r="BC246" s="719"/>
      <c r="BD246" s="719"/>
      <c r="BE246" s="719"/>
      <c r="BF246" s="719"/>
      <c r="BG246" s="719"/>
      <c r="BH246" s="719"/>
      <c r="BI246" s="719"/>
      <c r="BJ246" s="719"/>
      <c r="BK246" s="719"/>
      <c r="BL246" s="719"/>
      <c r="BM246" s="719"/>
      <c r="BN246" s="719"/>
      <c r="BO246" s="719"/>
      <c r="BP246" s="719"/>
      <c r="BQ246" s="719"/>
      <c r="BR246" s="719"/>
      <c r="BS246" s="719"/>
      <c r="BT246" s="719"/>
      <c r="BU246" s="719"/>
      <c r="BV246" s="719"/>
      <c r="BW246" s="719"/>
      <c r="BX246" s="719"/>
      <c r="BY246" s="719"/>
      <c r="BZ246" s="719"/>
      <c r="CA246" s="719"/>
      <c r="CB246" s="719"/>
      <c r="CC246" s="719"/>
      <c r="CD246" s="719"/>
      <c r="CE246" s="719"/>
      <c r="CF246" s="719"/>
      <c r="CG246" s="719"/>
      <c r="CH246" s="719"/>
      <c r="CI246" s="719"/>
      <c r="CJ246" s="719"/>
      <c r="CK246" s="719"/>
      <c r="CL246" s="719"/>
    </row>
    <row r="247" spans="1:90" ht="15.75" customHeight="1" x14ac:dyDescent="0.25">
      <c r="A247" s="823"/>
      <c r="B247" s="828"/>
      <c r="C247" s="828"/>
      <c r="D247" s="828"/>
      <c r="E247" s="828"/>
      <c r="F247" s="719"/>
      <c r="G247" s="719"/>
      <c r="H247" s="740"/>
      <c r="I247" s="740"/>
      <c r="J247" s="740"/>
      <c r="K247" s="740"/>
      <c r="L247" s="824"/>
      <c r="M247" s="824"/>
      <c r="N247" s="719"/>
      <c r="O247" s="719"/>
      <c r="P247" s="719"/>
      <c r="Q247" s="719"/>
      <c r="R247" s="719"/>
      <c r="S247" s="828"/>
      <c r="T247" s="719"/>
      <c r="U247" s="719"/>
      <c r="V247" s="719"/>
      <c r="W247" s="719"/>
      <c r="X247" s="824"/>
      <c r="Y247" s="826"/>
      <c r="Z247" s="719"/>
      <c r="AA247" s="719"/>
      <c r="AB247" s="719"/>
      <c r="AC247" s="719"/>
      <c r="AD247" s="719"/>
      <c r="AE247" s="719"/>
      <c r="AF247" s="719"/>
      <c r="AG247" s="719"/>
      <c r="AH247" s="719"/>
      <c r="AI247" s="719"/>
      <c r="AJ247" s="719"/>
      <c r="AK247" s="719"/>
      <c r="AL247" s="719"/>
      <c r="AM247" s="719"/>
      <c r="AN247" s="826"/>
      <c r="AO247" s="719"/>
      <c r="AP247" s="719"/>
      <c r="AQ247" s="719"/>
      <c r="AR247" s="719"/>
      <c r="AS247" s="719"/>
      <c r="AT247" s="719"/>
      <c r="AU247" s="719"/>
      <c r="AV247" s="719"/>
      <c r="AW247" s="719"/>
      <c r="AX247" s="719"/>
      <c r="AY247" s="719"/>
      <c r="AZ247" s="719"/>
      <c r="BA247" s="719"/>
      <c r="BB247" s="719"/>
      <c r="BC247" s="719"/>
      <c r="BD247" s="719"/>
      <c r="BE247" s="719"/>
      <c r="BF247" s="719"/>
      <c r="BG247" s="719"/>
      <c r="BH247" s="719"/>
      <c r="BI247" s="719"/>
      <c r="BJ247" s="719"/>
      <c r="BK247" s="719"/>
      <c r="BL247" s="719"/>
      <c r="BM247" s="719"/>
      <c r="BN247" s="719"/>
      <c r="BO247" s="719"/>
      <c r="BP247" s="719"/>
      <c r="BQ247" s="719"/>
      <c r="BR247" s="719"/>
      <c r="BS247" s="719"/>
      <c r="BT247" s="719"/>
      <c r="BU247" s="719"/>
      <c r="BV247" s="719"/>
      <c r="BW247" s="719"/>
      <c r="BX247" s="719"/>
      <c r="BY247" s="719"/>
      <c r="BZ247" s="719"/>
      <c r="CA247" s="719"/>
      <c r="CB247" s="719"/>
      <c r="CC247" s="719"/>
      <c r="CD247" s="719"/>
      <c r="CE247" s="719"/>
      <c r="CF247" s="719"/>
      <c r="CG247" s="719"/>
      <c r="CH247" s="719"/>
      <c r="CI247" s="719"/>
      <c r="CJ247" s="719"/>
      <c r="CK247" s="719"/>
      <c r="CL247" s="719"/>
    </row>
    <row r="248" spans="1:90" ht="15.75" customHeight="1" x14ac:dyDescent="0.25">
      <c r="A248" s="823"/>
      <c r="B248" s="828"/>
      <c r="C248" s="828"/>
      <c r="D248" s="828"/>
      <c r="E248" s="828"/>
      <c r="F248" s="719"/>
      <c r="G248" s="719"/>
      <c r="H248" s="740"/>
      <c r="I248" s="740"/>
      <c r="J248" s="740"/>
      <c r="K248" s="740"/>
      <c r="L248" s="824"/>
      <c r="M248" s="824"/>
      <c r="N248" s="719"/>
      <c r="O248" s="719"/>
      <c r="P248" s="719"/>
      <c r="Q248" s="719"/>
      <c r="R248" s="719"/>
      <c r="S248" s="828"/>
      <c r="T248" s="719"/>
      <c r="U248" s="719"/>
      <c r="V248" s="719"/>
      <c r="W248" s="719"/>
      <c r="X248" s="824"/>
      <c r="Y248" s="826"/>
      <c r="Z248" s="719"/>
      <c r="AA248" s="719"/>
      <c r="AB248" s="719"/>
      <c r="AC248" s="719"/>
      <c r="AD248" s="719"/>
      <c r="AE248" s="719"/>
      <c r="AF248" s="719"/>
      <c r="AG248" s="719"/>
      <c r="AH248" s="719"/>
      <c r="AI248" s="719"/>
      <c r="AJ248" s="719"/>
      <c r="AK248" s="719"/>
      <c r="AL248" s="719"/>
      <c r="AM248" s="719"/>
      <c r="AN248" s="826"/>
      <c r="AO248" s="719"/>
      <c r="AP248" s="719"/>
      <c r="AQ248" s="719"/>
      <c r="AR248" s="719"/>
      <c r="AS248" s="719"/>
      <c r="AT248" s="719"/>
      <c r="AU248" s="719"/>
      <c r="AV248" s="719"/>
      <c r="AW248" s="719"/>
      <c r="AX248" s="719"/>
      <c r="AY248" s="719"/>
      <c r="AZ248" s="719"/>
      <c r="BA248" s="719"/>
      <c r="BB248" s="719"/>
      <c r="BC248" s="719"/>
      <c r="BD248" s="719"/>
      <c r="BE248" s="719"/>
      <c r="BF248" s="719"/>
      <c r="BG248" s="719"/>
      <c r="BH248" s="719"/>
      <c r="BI248" s="719"/>
      <c r="BJ248" s="719"/>
      <c r="BK248" s="719"/>
      <c r="BL248" s="719"/>
      <c r="BM248" s="719"/>
      <c r="BN248" s="719"/>
      <c r="BO248" s="719"/>
      <c r="BP248" s="719"/>
      <c r="BQ248" s="719"/>
      <c r="BR248" s="719"/>
      <c r="BS248" s="719"/>
      <c r="BT248" s="719"/>
      <c r="BU248" s="719"/>
      <c r="BV248" s="719"/>
      <c r="BW248" s="719"/>
      <c r="BX248" s="719"/>
      <c r="BY248" s="719"/>
      <c r="BZ248" s="719"/>
      <c r="CA248" s="719"/>
      <c r="CB248" s="719"/>
      <c r="CC248" s="719"/>
      <c r="CD248" s="719"/>
      <c r="CE248" s="719"/>
      <c r="CF248" s="719"/>
      <c r="CG248" s="719"/>
      <c r="CH248" s="719"/>
      <c r="CI248" s="719"/>
      <c r="CJ248" s="719"/>
      <c r="CK248" s="719"/>
      <c r="CL248" s="719"/>
    </row>
    <row r="249" spans="1:90" ht="15.75" customHeight="1" x14ac:dyDescent="0.25">
      <c r="A249" s="823"/>
      <c r="B249" s="828"/>
      <c r="C249" s="828"/>
      <c r="D249" s="828"/>
      <c r="E249" s="828"/>
      <c r="F249" s="719"/>
      <c r="G249" s="719"/>
      <c r="H249" s="740"/>
      <c r="I249" s="740"/>
      <c r="J249" s="740"/>
      <c r="K249" s="740"/>
      <c r="L249" s="824"/>
      <c r="M249" s="824"/>
      <c r="N249" s="719"/>
      <c r="O249" s="719"/>
      <c r="P249" s="719"/>
      <c r="Q249" s="719"/>
      <c r="R249" s="719"/>
      <c r="S249" s="828"/>
      <c r="T249" s="719"/>
      <c r="U249" s="719"/>
      <c r="V249" s="719"/>
      <c r="W249" s="719"/>
      <c r="X249" s="824"/>
      <c r="Y249" s="826"/>
      <c r="Z249" s="719"/>
      <c r="AA249" s="719"/>
      <c r="AB249" s="719"/>
      <c r="AC249" s="719"/>
      <c r="AD249" s="719"/>
      <c r="AE249" s="719"/>
      <c r="AF249" s="719"/>
      <c r="AG249" s="719"/>
      <c r="AH249" s="719"/>
      <c r="AI249" s="719"/>
      <c r="AJ249" s="719"/>
      <c r="AK249" s="719"/>
      <c r="AL249" s="719"/>
      <c r="AM249" s="719"/>
      <c r="AN249" s="826"/>
      <c r="AO249" s="719"/>
      <c r="AP249" s="719"/>
      <c r="AQ249" s="719"/>
      <c r="AR249" s="719"/>
      <c r="AS249" s="719"/>
      <c r="AT249" s="719"/>
      <c r="AU249" s="719"/>
      <c r="AV249" s="719"/>
      <c r="AW249" s="719"/>
      <c r="AX249" s="719"/>
      <c r="AY249" s="719"/>
      <c r="AZ249" s="719"/>
      <c r="BA249" s="719"/>
      <c r="BB249" s="719"/>
      <c r="BC249" s="719"/>
      <c r="BD249" s="719"/>
      <c r="BE249" s="719"/>
      <c r="BF249" s="719"/>
      <c r="BG249" s="719"/>
      <c r="BH249" s="719"/>
      <c r="BI249" s="719"/>
      <c r="BJ249" s="719"/>
      <c r="BK249" s="719"/>
      <c r="BL249" s="719"/>
      <c r="BM249" s="719"/>
      <c r="BN249" s="719"/>
      <c r="BO249" s="719"/>
      <c r="BP249" s="719"/>
      <c r="BQ249" s="719"/>
      <c r="BR249" s="719"/>
      <c r="BS249" s="719"/>
      <c r="BT249" s="719"/>
      <c r="BU249" s="719"/>
      <c r="BV249" s="719"/>
      <c r="BW249" s="719"/>
      <c r="BX249" s="719"/>
      <c r="BY249" s="719"/>
      <c r="BZ249" s="719"/>
      <c r="CA249" s="719"/>
      <c r="CB249" s="719"/>
      <c r="CC249" s="719"/>
      <c r="CD249" s="719"/>
      <c r="CE249" s="719"/>
      <c r="CF249" s="719"/>
      <c r="CG249" s="719"/>
      <c r="CH249" s="719"/>
      <c r="CI249" s="719"/>
      <c r="CJ249" s="719"/>
      <c r="CK249" s="719"/>
      <c r="CL249" s="719"/>
    </row>
    <row r="250" spans="1:90" ht="15.75" customHeight="1" x14ac:dyDescent="0.25">
      <c r="A250" s="823"/>
      <c r="B250" s="828"/>
      <c r="C250" s="828"/>
      <c r="D250" s="828"/>
      <c r="E250" s="828"/>
      <c r="F250" s="719"/>
      <c r="G250" s="719"/>
      <c r="H250" s="740"/>
      <c r="I250" s="740"/>
      <c r="J250" s="740"/>
      <c r="K250" s="740"/>
      <c r="L250" s="824"/>
      <c r="M250" s="824"/>
      <c r="N250" s="719"/>
      <c r="O250" s="719"/>
      <c r="P250" s="719"/>
      <c r="Q250" s="719"/>
      <c r="R250" s="719"/>
      <c r="S250" s="828"/>
      <c r="T250" s="719"/>
      <c r="U250" s="719"/>
      <c r="V250" s="719"/>
      <c r="W250" s="719"/>
      <c r="X250" s="824"/>
      <c r="Y250" s="826"/>
      <c r="Z250" s="719"/>
      <c r="AA250" s="719"/>
      <c r="AB250" s="719"/>
      <c r="AC250" s="719"/>
      <c r="AD250" s="719"/>
      <c r="AE250" s="719"/>
      <c r="AF250" s="719"/>
      <c r="AG250" s="719"/>
      <c r="AH250" s="719"/>
      <c r="AI250" s="719"/>
      <c r="AJ250" s="719"/>
      <c r="AK250" s="719"/>
      <c r="AL250" s="719"/>
      <c r="AM250" s="719"/>
      <c r="AN250" s="826"/>
      <c r="AO250" s="719"/>
      <c r="AP250" s="719"/>
      <c r="AQ250" s="719"/>
      <c r="AR250" s="719"/>
      <c r="AS250" s="719"/>
      <c r="AT250" s="719"/>
      <c r="AU250" s="719"/>
      <c r="AV250" s="719"/>
      <c r="AW250" s="719"/>
      <c r="AX250" s="719"/>
      <c r="AY250" s="719"/>
      <c r="AZ250" s="719"/>
      <c r="BA250" s="719"/>
      <c r="BB250" s="719"/>
      <c r="BC250" s="719"/>
      <c r="BD250" s="719"/>
      <c r="BE250" s="719"/>
      <c r="BF250" s="719"/>
      <c r="BG250" s="719"/>
      <c r="BH250" s="719"/>
      <c r="BI250" s="719"/>
      <c r="BJ250" s="719"/>
      <c r="BK250" s="719"/>
      <c r="BL250" s="719"/>
      <c r="BM250" s="719"/>
      <c r="BN250" s="719"/>
      <c r="BO250" s="719"/>
      <c r="BP250" s="719"/>
      <c r="BQ250" s="719"/>
      <c r="BR250" s="719"/>
      <c r="BS250" s="719"/>
      <c r="BT250" s="719"/>
      <c r="BU250" s="719"/>
      <c r="BV250" s="719"/>
      <c r="BW250" s="719"/>
      <c r="BX250" s="719"/>
      <c r="BY250" s="719"/>
      <c r="BZ250" s="719"/>
      <c r="CA250" s="719"/>
      <c r="CB250" s="719"/>
      <c r="CC250" s="719"/>
      <c r="CD250" s="719"/>
      <c r="CE250" s="719"/>
      <c r="CF250" s="719"/>
      <c r="CG250" s="719"/>
      <c r="CH250" s="719"/>
      <c r="CI250" s="719"/>
      <c r="CJ250" s="719"/>
      <c r="CK250" s="719"/>
      <c r="CL250" s="719"/>
    </row>
    <row r="251" spans="1:90" ht="15.75" customHeight="1" x14ac:dyDescent="0.25">
      <c r="A251" s="823"/>
      <c r="B251" s="828"/>
      <c r="C251" s="828"/>
      <c r="D251" s="828"/>
      <c r="E251" s="828"/>
      <c r="F251" s="719"/>
      <c r="G251" s="719"/>
      <c r="H251" s="740"/>
      <c r="I251" s="740"/>
      <c r="J251" s="740"/>
      <c r="K251" s="740"/>
      <c r="L251" s="824"/>
      <c r="M251" s="824"/>
      <c r="N251" s="719"/>
      <c r="O251" s="719"/>
      <c r="P251" s="719"/>
      <c r="Q251" s="719"/>
      <c r="R251" s="719"/>
      <c r="S251" s="828"/>
      <c r="T251" s="719"/>
      <c r="U251" s="719"/>
      <c r="V251" s="719"/>
      <c r="W251" s="719"/>
      <c r="X251" s="824"/>
      <c r="Y251" s="826"/>
      <c r="Z251" s="719"/>
      <c r="AA251" s="719"/>
      <c r="AB251" s="719"/>
      <c r="AC251" s="719"/>
      <c r="AD251" s="719"/>
      <c r="AE251" s="719"/>
      <c r="AF251" s="719"/>
      <c r="AG251" s="719"/>
      <c r="AH251" s="719"/>
      <c r="AI251" s="719"/>
      <c r="AJ251" s="719"/>
      <c r="AK251" s="719"/>
      <c r="AL251" s="719"/>
      <c r="AM251" s="719"/>
      <c r="AN251" s="826"/>
      <c r="AO251" s="719"/>
      <c r="AP251" s="719"/>
      <c r="AQ251" s="719"/>
      <c r="AR251" s="719"/>
      <c r="AS251" s="719"/>
      <c r="AT251" s="719"/>
      <c r="AU251" s="719"/>
      <c r="AV251" s="719"/>
      <c r="AW251" s="719"/>
      <c r="AX251" s="719"/>
      <c r="AY251" s="719"/>
      <c r="AZ251" s="719"/>
      <c r="BA251" s="719"/>
      <c r="BB251" s="719"/>
      <c r="BC251" s="719"/>
      <c r="BD251" s="719"/>
      <c r="BE251" s="719"/>
      <c r="BF251" s="719"/>
      <c r="BG251" s="719"/>
      <c r="BH251" s="719"/>
      <c r="BI251" s="719"/>
      <c r="BJ251" s="719"/>
      <c r="BK251" s="719"/>
      <c r="BL251" s="719"/>
      <c r="BM251" s="719"/>
      <c r="BN251" s="719"/>
      <c r="BO251" s="719"/>
      <c r="BP251" s="719"/>
      <c r="BQ251" s="719"/>
      <c r="BR251" s="719"/>
      <c r="BS251" s="719"/>
      <c r="BT251" s="719"/>
      <c r="BU251" s="719"/>
      <c r="BV251" s="719"/>
      <c r="BW251" s="719"/>
      <c r="BX251" s="719"/>
      <c r="BY251" s="719"/>
      <c r="BZ251" s="719"/>
      <c r="CA251" s="719"/>
      <c r="CB251" s="719"/>
      <c r="CC251" s="719"/>
      <c r="CD251" s="719"/>
      <c r="CE251" s="719"/>
      <c r="CF251" s="719"/>
      <c r="CG251" s="719"/>
      <c r="CH251" s="719"/>
      <c r="CI251" s="719"/>
      <c r="CJ251" s="719"/>
      <c r="CK251" s="719"/>
      <c r="CL251" s="719"/>
    </row>
    <row r="252" spans="1:90" ht="15.75" customHeight="1" x14ac:dyDescent="0.25">
      <c r="A252" s="823"/>
      <c r="B252" s="828"/>
      <c r="C252" s="828"/>
      <c r="D252" s="828"/>
      <c r="E252" s="828"/>
      <c r="F252" s="719"/>
      <c r="G252" s="719"/>
      <c r="H252" s="740"/>
      <c r="I252" s="740"/>
      <c r="J252" s="740"/>
      <c r="K252" s="740"/>
      <c r="L252" s="824"/>
      <c r="M252" s="824"/>
      <c r="N252" s="719"/>
      <c r="O252" s="719"/>
      <c r="P252" s="719"/>
      <c r="Q252" s="719"/>
      <c r="R252" s="719"/>
      <c r="S252" s="828"/>
      <c r="T252" s="719"/>
      <c r="U252" s="719"/>
      <c r="V252" s="719"/>
      <c r="W252" s="719"/>
      <c r="X252" s="824"/>
      <c r="Y252" s="826"/>
      <c r="Z252" s="719"/>
      <c r="AA252" s="719"/>
      <c r="AB252" s="719"/>
      <c r="AC252" s="719"/>
      <c r="AD252" s="719"/>
      <c r="AE252" s="719"/>
      <c r="AF252" s="719"/>
      <c r="AG252" s="719"/>
      <c r="AH252" s="719"/>
      <c r="AI252" s="719"/>
      <c r="AJ252" s="719"/>
      <c r="AK252" s="719"/>
      <c r="AL252" s="719"/>
      <c r="AM252" s="719"/>
      <c r="AN252" s="826"/>
      <c r="AO252" s="719"/>
      <c r="AP252" s="719"/>
      <c r="AQ252" s="719"/>
      <c r="AR252" s="719"/>
      <c r="AS252" s="719"/>
      <c r="AT252" s="719"/>
      <c r="AU252" s="719"/>
      <c r="AV252" s="719"/>
      <c r="AW252" s="719"/>
      <c r="AX252" s="719"/>
      <c r="AY252" s="719"/>
      <c r="AZ252" s="719"/>
      <c r="BA252" s="719"/>
      <c r="BB252" s="719"/>
      <c r="BC252" s="719"/>
      <c r="BD252" s="719"/>
      <c r="BE252" s="719"/>
      <c r="BF252" s="719"/>
      <c r="BG252" s="719"/>
      <c r="BH252" s="719"/>
      <c r="BI252" s="719"/>
      <c r="BJ252" s="719"/>
      <c r="BK252" s="719"/>
      <c r="BL252" s="719"/>
      <c r="BM252" s="719"/>
      <c r="BN252" s="719"/>
      <c r="BO252" s="719"/>
      <c r="BP252" s="719"/>
      <c r="BQ252" s="719"/>
      <c r="BR252" s="719"/>
      <c r="BS252" s="719"/>
      <c r="BT252" s="719"/>
      <c r="BU252" s="719"/>
      <c r="BV252" s="719"/>
      <c r="BW252" s="719"/>
      <c r="BX252" s="719"/>
      <c r="BY252" s="719"/>
      <c r="BZ252" s="719"/>
      <c r="CA252" s="719"/>
      <c r="CB252" s="719"/>
      <c r="CC252" s="719"/>
      <c r="CD252" s="719"/>
      <c r="CE252" s="719"/>
      <c r="CF252" s="719"/>
      <c r="CG252" s="719"/>
      <c r="CH252" s="719"/>
      <c r="CI252" s="719"/>
      <c r="CJ252" s="719"/>
      <c r="CK252" s="719"/>
      <c r="CL252" s="719"/>
    </row>
    <row r="253" spans="1:90" ht="15.75" customHeight="1" x14ac:dyDescent="0.25">
      <c r="A253" s="823"/>
      <c r="B253" s="828"/>
      <c r="C253" s="828"/>
      <c r="D253" s="828"/>
      <c r="E253" s="828"/>
      <c r="F253" s="719"/>
      <c r="G253" s="719"/>
      <c r="H253" s="740"/>
      <c r="I253" s="740"/>
      <c r="J253" s="740"/>
      <c r="K253" s="740"/>
      <c r="L253" s="824"/>
      <c r="M253" s="824"/>
      <c r="N253" s="719"/>
      <c r="O253" s="719"/>
      <c r="P253" s="719"/>
      <c r="Q253" s="719"/>
      <c r="R253" s="719"/>
      <c r="S253" s="828"/>
      <c r="T253" s="719"/>
      <c r="U253" s="719"/>
      <c r="V253" s="719"/>
      <c r="W253" s="719"/>
      <c r="X253" s="824"/>
      <c r="Y253" s="826"/>
      <c r="Z253" s="719"/>
      <c r="AA253" s="719"/>
      <c r="AB253" s="719"/>
      <c r="AC253" s="719"/>
      <c r="AD253" s="719"/>
      <c r="AE253" s="719"/>
      <c r="AF253" s="719"/>
      <c r="AG253" s="719"/>
      <c r="AH253" s="719"/>
      <c r="AI253" s="719"/>
      <c r="AJ253" s="719"/>
      <c r="AK253" s="719"/>
      <c r="AL253" s="719"/>
      <c r="AM253" s="719"/>
      <c r="AN253" s="826"/>
      <c r="AO253" s="719"/>
      <c r="AP253" s="719"/>
      <c r="AQ253" s="719"/>
      <c r="AR253" s="719"/>
      <c r="AS253" s="719"/>
      <c r="AT253" s="719"/>
      <c r="AU253" s="719"/>
      <c r="AV253" s="719"/>
      <c r="AW253" s="719"/>
      <c r="AX253" s="719"/>
      <c r="AY253" s="719"/>
      <c r="AZ253" s="719"/>
      <c r="BA253" s="719"/>
      <c r="BB253" s="719"/>
      <c r="BC253" s="719"/>
      <c r="BD253" s="719"/>
      <c r="BE253" s="719"/>
      <c r="BF253" s="719"/>
      <c r="BG253" s="719"/>
      <c r="BH253" s="719"/>
      <c r="BI253" s="719"/>
      <c r="BJ253" s="719"/>
      <c r="BK253" s="719"/>
      <c r="BL253" s="719"/>
      <c r="BM253" s="719"/>
      <c r="BN253" s="719"/>
      <c r="BO253" s="719"/>
      <c r="BP253" s="719"/>
      <c r="BQ253" s="719"/>
      <c r="BR253" s="719"/>
      <c r="BS253" s="719"/>
      <c r="BT253" s="719"/>
      <c r="BU253" s="719"/>
      <c r="BV253" s="719"/>
      <c r="BW253" s="719"/>
      <c r="BX253" s="719"/>
      <c r="BY253" s="719"/>
      <c r="BZ253" s="719"/>
      <c r="CA253" s="719"/>
      <c r="CB253" s="719"/>
      <c r="CC253" s="719"/>
      <c r="CD253" s="719"/>
      <c r="CE253" s="719"/>
      <c r="CF253" s="719"/>
      <c r="CG253" s="719"/>
      <c r="CH253" s="719"/>
      <c r="CI253" s="719"/>
      <c r="CJ253" s="719"/>
      <c r="CK253" s="719"/>
      <c r="CL253" s="719"/>
    </row>
    <row r="254" spans="1:90" ht="15.75" customHeight="1" x14ac:dyDescent="0.25">
      <c r="A254" s="823"/>
      <c r="B254" s="828"/>
      <c r="C254" s="828"/>
      <c r="D254" s="828"/>
      <c r="E254" s="828"/>
      <c r="F254" s="719"/>
      <c r="G254" s="719"/>
      <c r="H254" s="740"/>
      <c r="I254" s="740"/>
      <c r="J254" s="740"/>
      <c r="K254" s="740"/>
      <c r="L254" s="824"/>
      <c r="M254" s="824"/>
      <c r="N254" s="719"/>
      <c r="O254" s="719"/>
      <c r="P254" s="719"/>
      <c r="Q254" s="719"/>
      <c r="R254" s="719"/>
      <c r="S254" s="828"/>
      <c r="T254" s="719"/>
      <c r="U254" s="719"/>
      <c r="V254" s="719"/>
      <c r="W254" s="719"/>
      <c r="X254" s="824"/>
      <c r="Y254" s="826"/>
      <c r="Z254" s="719"/>
      <c r="AA254" s="719"/>
      <c r="AB254" s="719"/>
      <c r="AC254" s="719"/>
      <c r="AD254" s="719"/>
      <c r="AE254" s="719"/>
      <c r="AF254" s="719"/>
      <c r="AG254" s="719"/>
      <c r="AH254" s="719"/>
      <c r="AI254" s="719"/>
      <c r="AJ254" s="719"/>
      <c r="AK254" s="719"/>
      <c r="AL254" s="719"/>
      <c r="AM254" s="719"/>
      <c r="AN254" s="826"/>
      <c r="AO254" s="719"/>
      <c r="AP254" s="719"/>
      <c r="AQ254" s="719"/>
      <c r="AR254" s="719"/>
      <c r="AS254" s="719"/>
      <c r="AT254" s="719"/>
      <c r="AU254" s="719"/>
      <c r="AV254" s="719"/>
      <c r="AW254" s="719"/>
      <c r="AX254" s="719"/>
      <c r="AY254" s="719"/>
      <c r="AZ254" s="719"/>
      <c r="BA254" s="719"/>
      <c r="BB254" s="719"/>
      <c r="BC254" s="719"/>
      <c r="BD254" s="719"/>
      <c r="BE254" s="719"/>
      <c r="BF254" s="719"/>
      <c r="BG254" s="719"/>
      <c r="BH254" s="719"/>
      <c r="BI254" s="719"/>
      <c r="BJ254" s="719"/>
      <c r="BK254" s="719"/>
      <c r="BL254" s="719"/>
      <c r="BM254" s="719"/>
      <c r="BN254" s="719"/>
      <c r="BO254" s="719"/>
      <c r="BP254" s="719"/>
      <c r="BQ254" s="719"/>
      <c r="BR254" s="719"/>
      <c r="BS254" s="719"/>
      <c r="BT254" s="719"/>
      <c r="BU254" s="719"/>
      <c r="BV254" s="719"/>
      <c r="BW254" s="719"/>
      <c r="BX254" s="719"/>
      <c r="BY254" s="719"/>
      <c r="BZ254" s="719"/>
      <c r="CA254" s="719"/>
      <c r="CB254" s="719"/>
      <c r="CC254" s="719"/>
      <c r="CD254" s="719"/>
      <c r="CE254" s="719"/>
      <c r="CF254" s="719"/>
      <c r="CG254" s="719"/>
      <c r="CH254" s="719"/>
      <c r="CI254" s="719"/>
      <c r="CJ254" s="719"/>
      <c r="CK254" s="719"/>
      <c r="CL254" s="719"/>
    </row>
    <row r="255" spans="1:90" ht="15.75" customHeight="1" x14ac:dyDescent="0.25">
      <c r="A255" s="823"/>
      <c r="B255" s="828"/>
      <c r="C255" s="828"/>
      <c r="D255" s="828"/>
      <c r="E255" s="828"/>
      <c r="F255" s="719"/>
      <c r="G255" s="719"/>
      <c r="H255" s="740"/>
      <c r="I255" s="740"/>
      <c r="J255" s="740"/>
      <c r="K255" s="740"/>
      <c r="L255" s="824"/>
      <c r="M255" s="824"/>
      <c r="N255" s="719"/>
      <c r="O255" s="719"/>
      <c r="P255" s="719"/>
      <c r="Q255" s="719"/>
      <c r="R255" s="719"/>
      <c r="S255" s="828"/>
      <c r="T255" s="719"/>
      <c r="U255" s="719"/>
      <c r="V255" s="719"/>
      <c r="W255" s="719"/>
      <c r="X255" s="824"/>
      <c r="Y255" s="826"/>
      <c r="Z255" s="719"/>
      <c r="AA255" s="719"/>
      <c r="AB255" s="719"/>
      <c r="AC255" s="719"/>
      <c r="AD255" s="719"/>
      <c r="AE255" s="719"/>
      <c r="AF255" s="719"/>
      <c r="AG255" s="719"/>
      <c r="AH255" s="719"/>
      <c r="AI255" s="719"/>
      <c r="AJ255" s="719"/>
      <c r="AK255" s="719"/>
      <c r="AL255" s="719"/>
      <c r="AM255" s="719"/>
      <c r="AN255" s="826"/>
      <c r="AO255" s="719"/>
      <c r="AP255" s="719"/>
      <c r="AQ255" s="719"/>
      <c r="AR255" s="719"/>
      <c r="AS255" s="719"/>
      <c r="AT255" s="719"/>
      <c r="AU255" s="719"/>
      <c r="AV255" s="719"/>
      <c r="AW255" s="719"/>
      <c r="AX255" s="719"/>
      <c r="AY255" s="719"/>
      <c r="AZ255" s="719"/>
      <c r="BA255" s="719"/>
      <c r="BB255" s="719"/>
      <c r="BC255" s="719"/>
      <c r="BD255" s="719"/>
      <c r="BE255" s="719"/>
      <c r="BF255" s="719"/>
      <c r="BG255" s="719"/>
      <c r="BH255" s="719"/>
      <c r="BI255" s="719"/>
      <c r="BJ255" s="719"/>
      <c r="BK255" s="719"/>
      <c r="BL255" s="719"/>
      <c r="BM255" s="719"/>
      <c r="BN255" s="719"/>
      <c r="BO255" s="719"/>
      <c r="BP255" s="719"/>
      <c r="BQ255" s="719"/>
      <c r="BR255" s="719"/>
      <c r="BS255" s="719"/>
      <c r="BT255" s="719"/>
      <c r="BU255" s="719"/>
      <c r="BV255" s="719"/>
      <c r="BW255" s="719"/>
      <c r="BX255" s="719"/>
      <c r="BY255" s="719"/>
      <c r="BZ255" s="719"/>
      <c r="CA255" s="719"/>
      <c r="CB255" s="719"/>
      <c r="CC255" s="719"/>
      <c r="CD255" s="719"/>
      <c r="CE255" s="719"/>
      <c r="CF255" s="719"/>
      <c r="CG255" s="719"/>
      <c r="CH255" s="719"/>
      <c r="CI255" s="719"/>
      <c r="CJ255" s="719"/>
      <c r="CK255" s="719"/>
      <c r="CL255" s="719"/>
    </row>
    <row r="256" spans="1:90" ht="15.75" customHeight="1" x14ac:dyDescent="0.25">
      <c r="A256" s="823"/>
      <c r="B256" s="828"/>
      <c r="C256" s="828"/>
      <c r="D256" s="828"/>
      <c r="E256" s="828"/>
      <c r="F256" s="719"/>
      <c r="G256" s="719"/>
      <c r="H256" s="740"/>
      <c r="I256" s="740"/>
      <c r="J256" s="740"/>
      <c r="K256" s="740"/>
      <c r="L256" s="824"/>
      <c r="M256" s="824"/>
      <c r="N256" s="719"/>
      <c r="O256" s="719"/>
      <c r="P256" s="719"/>
      <c r="Q256" s="719"/>
      <c r="R256" s="719"/>
      <c r="S256" s="828"/>
      <c r="T256" s="719"/>
      <c r="U256" s="719"/>
      <c r="V256" s="719"/>
      <c r="W256" s="719"/>
      <c r="X256" s="824"/>
      <c r="Y256" s="826"/>
      <c r="Z256" s="719"/>
      <c r="AA256" s="719"/>
      <c r="AB256" s="719"/>
      <c r="AC256" s="719"/>
      <c r="AD256" s="719"/>
      <c r="AE256" s="719"/>
      <c r="AF256" s="719"/>
      <c r="AG256" s="719"/>
      <c r="AH256" s="719"/>
      <c r="AI256" s="719"/>
      <c r="AJ256" s="719"/>
      <c r="AK256" s="719"/>
      <c r="AL256" s="719"/>
      <c r="AM256" s="719"/>
      <c r="AN256" s="826"/>
      <c r="AO256" s="719"/>
      <c r="AP256" s="719"/>
      <c r="AQ256" s="719"/>
      <c r="AR256" s="719"/>
      <c r="AS256" s="719"/>
      <c r="AT256" s="719"/>
      <c r="AU256" s="719"/>
      <c r="AV256" s="719"/>
      <c r="AW256" s="719"/>
      <c r="AX256" s="719"/>
      <c r="AY256" s="719"/>
      <c r="AZ256" s="719"/>
      <c r="BA256" s="719"/>
      <c r="BB256" s="719"/>
      <c r="BC256" s="719"/>
      <c r="BD256" s="719"/>
      <c r="BE256" s="719"/>
      <c r="BF256" s="719"/>
      <c r="BG256" s="719"/>
      <c r="BH256" s="719"/>
      <c r="BI256" s="719"/>
      <c r="BJ256" s="719"/>
      <c r="BK256" s="719"/>
      <c r="BL256" s="719"/>
      <c r="BM256" s="719"/>
      <c r="BN256" s="719"/>
      <c r="BO256" s="719"/>
      <c r="BP256" s="719"/>
      <c r="BQ256" s="719"/>
      <c r="BR256" s="719"/>
      <c r="BS256" s="719"/>
      <c r="BT256" s="719"/>
      <c r="BU256" s="719"/>
      <c r="BV256" s="719"/>
      <c r="BW256" s="719"/>
      <c r="BX256" s="719"/>
      <c r="BY256" s="719"/>
      <c r="BZ256" s="719"/>
      <c r="CA256" s="719"/>
      <c r="CB256" s="719"/>
      <c r="CC256" s="719"/>
      <c r="CD256" s="719"/>
      <c r="CE256" s="719"/>
      <c r="CF256" s="719"/>
      <c r="CG256" s="719"/>
      <c r="CH256" s="719"/>
      <c r="CI256" s="719"/>
      <c r="CJ256" s="719"/>
      <c r="CK256" s="719"/>
      <c r="CL256" s="719"/>
    </row>
    <row r="257" spans="1:90" ht="15.75" customHeight="1" x14ac:dyDescent="0.25">
      <c r="A257" s="823"/>
      <c r="B257" s="828"/>
      <c r="C257" s="828"/>
      <c r="D257" s="828"/>
      <c r="E257" s="828"/>
      <c r="F257" s="719"/>
      <c r="G257" s="719"/>
      <c r="H257" s="740"/>
      <c r="I257" s="740"/>
      <c r="J257" s="740"/>
      <c r="K257" s="740"/>
      <c r="L257" s="824"/>
      <c r="M257" s="824"/>
      <c r="N257" s="719"/>
      <c r="O257" s="719"/>
      <c r="P257" s="719"/>
      <c r="Q257" s="719"/>
      <c r="R257" s="719"/>
      <c r="S257" s="828"/>
      <c r="T257" s="719"/>
      <c r="U257" s="719"/>
      <c r="V257" s="719"/>
      <c r="W257" s="719"/>
      <c r="X257" s="824"/>
      <c r="Y257" s="826"/>
      <c r="Z257" s="719"/>
      <c r="AA257" s="719"/>
      <c r="AB257" s="719"/>
      <c r="AC257" s="719"/>
      <c r="AD257" s="719"/>
      <c r="AE257" s="719"/>
      <c r="AF257" s="719"/>
      <c r="AG257" s="719"/>
      <c r="AH257" s="719"/>
      <c r="AI257" s="719"/>
      <c r="AJ257" s="719"/>
      <c r="AK257" s="719"/>
      <c r="AL257" s="719"/>
      <c r="AM257" s="719"/>
      <c r="AN257" s="826"/>
      <c r="AO257" s="719"/>
      <c r="AP257" s="719"/>
      <c r="AQ257" s="719"/>
      <c r="AR257" s="719"/>
      <c r="AS257" s="719"/>
      <c r="AT257" s="719"/>
      <c r="AU257" s="719"/>
      <c r="AV257" s="719"/>
      <c r="AW257" s="719"/>
      <c r="AX257" s="719"/>
      <c r="AY257" s="719"/>
      <c r="AZ257" s="719"/>
      <c r="BA257" s="719"/>
      <c r="BB257" s="719"/>
      <c r="BC257" s="719"/>
      <c r="BD257" s="719"/>
      <c r="BE257" s="719"/>
      <c r="BF257" s="719"/>
      <c r="BG257" s="719"/>
      <c r="BH257" s="719"/>
      <c r="BI257" s="719"/>
      <c r="BJ257" s="719"/>
      <c r="BK257" s="719"/>
      <c r="BL257" s="719"/>
      <c r="BM257" s="719"/>
      <c r="BN257" s="719"/>
      <c r="BO257" s="719"/>
      <c r="BP257" s="719"/>
      <c r="BQ257" s="719"/>
      <c r="BR257" s="719"/>
      <c r="BS257" s="719"/>
      <c r="BT257" s="719"/>
      <c r="BU257" s="719"/>
      <c r="BV257" s="719"/>
      <c r="BW257" s="719"/>
      <c r="BX257" s="719"/>
      <c r="BY257" s="719"/>
      <c r="BZ257" s="719"/>
      <c r="CA257" s="719"/>
      <c r="CB257" s="719"/>
      <c r="CC257" s="719"/>
      <c r="CD257" s="719"/>
      <c r="CE257" s="719"/>
      <c r="CF257" s="719"/>
      <c r="CG257" s="719"/>
      <c r="CH257" s="719"/>
      <c r="CI257" s="719"/>
      <c r="CJ257" s="719"/>
      <c r="CK257" s="719"/>
      <c r="CL257" s="719"/>
    </row>
    <row r="258" spans="1:90" ht="15.75" customHeight="1" x14ac:dyDescent="0.25">
      <c r="A258" s="823"/>
      <c r="B258" s="828"/>
      <c r="C258" s="828"/>
      <c r="D258" s="828"/>
      <c r="E258" s="828"/>
      <c r="F258" s="719"/>
      <c r="G258" s="719"/>
      <c r="H258" s="740"/>
      <c r="I258" s="740"/>
      <c r="J258" s="740"/>
      <c r="K258" s="740"/>
      <c r="L258" s="824"/>
      <c r="M258" s="824"/>
      <c r="N258" s="719"/>
      <c r="O258" s="719"/>
      <c r="P258" s="719"/>
      <c r="Q258" s="719"/>
      <c r="R258" s="719"/>
      <c r="S258" s="828"/>
      <c r="T258" s="719"/>
      <c r="U258" s="719"/>
      <c r="V258" s="719"/>
      <c r="W258" s="719"/>
      <c r="X258" s="824"/>
      <c r="Y258" s="826"/>
      <c r="Z258" s="719"/>
      <c r="AA258" s="719"/>
      <c r="AB258" s="719"/>
      <c r="AC258" s="719"/>
      <c r="AD258" s="719"/>
      <c r="AE258" s="719"/>
      <c r="AF258" s="719"/>
      <c r="AG258" s="719"/>
      <c r="AH258" s="719"/>
      <c r="AI258" s="719"/>
      <c r="AJ258" s="719"/>
      <c r="AK258" s="719"/>
      <c r="AL258" s="719"/>
      <c r="AM258" s="719"/>
      <c r="AN258" s="826"/>
      <c r="AO258" s="719"/>
      <c r="AP258" s="719"/>
      <c r="AQ258" s="719"/>
      <c r="AR258" s="719"/>
      <c r="AS258" s="719"/>
      <c r="AT258" s="719"/>
      <c r="AU258" s="719"/>
      <c r="AV258" s="719"/>
      <c r="AW258" s="719"/>
      <c r="AX258" s="719"/>
      <c r="AY258" s="719"/>
      <c r="AZ258" s="719"/>
      <c r="BA258" s="719"/>
      <c r="BB258" s="719"/>
      <c r="BC258" s="719"/>
      <c r="BD258" s="719"/>
      <c r="BE258" s="719"/>
      <c r="BF258" s="719"/>
      <c r="BG258" s="719"/>
      <c r="BH258" s="719"/>
      <c r="BI258" s="719"/>
      <c r="BJ258" s="719"/>
      <c r="BK258" s="719"/>
      <c r="BL258" s="719"/>
      <c r="BM258" s="719"/>
      <c r="BN258" s="719"/>
      <c r="BO258" s="719"/>
      <c r="BP258" s="719"/>
      <c r="BQ258" s="719"/>
      <c r="BR258" s="719"/>
      <c r="BS258" s="719"/>
      <c r="BT258" s="719"/>
      <c r="BU258" s="719"/>
      <c r="BV258" s="719"/>
      <c r="BW258" s="719"/>
      <c r="BX258" s="719"/>
      <c r="BY258" s="719"/>
      <c r="BZ258" s="719"/>
      <c r="CA258" s="719"/>
      <c r="CB258" s="719"/>
      <c r="CC258" s="719"/>
      <c r="CD258" s="719"/>
      <c r="CE258" s="719"/>
      <c r="CF258" s="719"/>
      <c r="CG258" s="719"/>
      <c r="CH258" s="719"/>
      <c r="CI258" s="719"/>
      <c r="CJ258" s="719"/>
      <c r="CK258" s="719"/>
      <c r="CL258" s="719"/>
    </row>
    <row r="259" spans="1:90" ht="15.75" customHeight="1" x14ac:dyDescent="0.25">
      <c r="A259" s="823"/>
      <c r="B259" s="828"/>
      <c r="C259" s="828"/>
      <c r="D259" s="828"/>
      <c r="E259" s="828"/>
      <c r="F259" s="719"/>
      <c r="G259" s="719"/>
      <c r="H259" s="740"/>
      <c r="I259" s="740"/>
      <c r="J259" s="740"/>
      <c r="K259" s="740"/>
      <c r="L259" s="824"/>
      <c r="M259" s="824"/>
      <c r="N259" s="719"/>
      <c r="O259" s="719"/>
      <c r="P259" s="719"/>
      <c r="Q259" s="719"/>
      <c r="R259" s="719"/>
      <c r="S259" s="828"/>
      <c r="T259" s="719"/>
      <c r="U259" s="719"/>
      <c r="V259" s="719"/>
      <c r="W259" s="719"/>
      <c r="X259" s="824"/>
      <c r="Y259" s="826"/>
      <c r="Z259" s="719"/>
      <c r="AA259" s="719"/>
      <c r="AB259" s="719"/>
      <c r="AC259" s="719"/>
      <c r="AD259" s="719"/>
      <c r="AE259" s="719"/>
      <c r="AF259" s="719"/>
      <c r="AG259" s="719"/>
      <c r="AH259" s="719"/>
      <c r="AI259" s="719"/>
      <c r="AJ259" s="719"/>
      <c r="AK259" s="719"/>
      <c r="AL259" s="719"/>
      <c r="AM259" s="719"/>
      <c r="AN259" s="826"/>
      <c r="AO259" s="719"/>
      <c r="AP259" s="719"/>
      <c r="AQ259" s="719"/>
      <c r="AR259" s="719"/>
      <c r="AS259" s="719"/>
      <c r="AT259" s="719"/>
      <c r="AU259" s="719"/>
      <c r="AV259" s="719"/>
      <c r="AW259" s="719"/>
      <c r="AX259" s="719"/>
      <c r="AY259" s="719"/>
      <c r="AZ259" s="719"/>
      <c r="BA259" s="719"/>
      <c r="BB259" s="719"/>
      <c r="BC259" s="719"/>
      <c r="BD259" s="719"/>
      <c r="BE259" s="719"/>
      <c r="BF259" s="719"/>
      <c r="BG259" s="719"/>
      <c r="BH259" s="719"/>
      <c r="BI259" s="719"/>
      <c r="BJ259" s="719"/>
      <c r="BK259" s="719"/>
      <c r="BL259" s="719"/>
      <c r="BM259" s="719"/>
      <c r="BN259" s="719"/>
      <c r="BO259" s="719"/>
      <c r="BP259" s="719"/>
      <c r="BQ259" s="719"/>
      <c r="BR259" s="719"/>
      <c r="BS259" s="719"/>
      <c r="BT259" s="719"/>
      <c r="BU259" s="719"/>
      <c r="BV259" s="719"/>
      <c r="BW259" s="719"/>
      <c r="BX259" s="719"/>
      <c r="BY259" s="719"/>
      <c r="BZ259" s="719"/>
      <c r="CA259" s="719"/>
      <c r="CB259" s="719"/>
      <c r="CC259" s="719"/>
      <c r="CD259" s="719"/>
      <c r="CE259" s="719"/>
      <c r="CF259" s="719"/>
      <c r="CG259" s="719"/>
      <c r="CH259" s="719"/>
      <c r="CI259" s="719"/>
      <c r="CJ259" s="719"/>
      <c r="CK259" s="719"/>
      <c r="CL259" s="719"/>
    </row>
    <row r="260" spans="1:90" ht="15.75" customHeight="1" x14ac:dyDescent="0.25">
      <c r="A260" s="823"/>
      <c r="B260" s="828"/>
      <c r="C260" s="828"/>
      <c r="D260" s="828"/>
      <c r="E260" s="828"/>
      <c r="F260" s="719"/>
      <c r="G260" s="719"/>
      <c r="H260" s="740"/>
      <c r="I260" s="740"/>
      <c r="J260" s="740"/>
      <c r="K260" s="740"/>
      <c r="L260" s="824"/>
      <c r="M260" s="824"/>
      <c r="N260" s="719"/>
      <c r="O260" s="719"/>
      <c r="P260" s="719"/>
      <c r="Q260" s="719"/>
      <c r="R260" s="719"/>
      <c r="S260" s="828"/>
      <c r="T260" s="719"/>
      <c r="U260" s="719"/>
      <c r="V260" s="719"/>
      <c r="W260" s="719"/>
      <c r="X260" s="824"/>
      <c r="Y260" s="826"/>
      <c r="Z260" s="719"/>
      <c r="AA260" s="719"/>
      <c r="AB260" s="719"/>
      <c r="AC260" s="719"/>
      <c r="AD260" s="719"/>
      <c r="AE260" s="719"/>
      <c r="AF260" s="719"/>
      <c r="AG260" s="719"/>
      <c r="AH260" s="719"/>
      <c r="AI260" s="719"/>
      <c r="AJ260" s="719"/>
      <c r="AK260" s="719"/>
      <c r="AL260" s="719"/>
      <c r="AM260" s="719"/>
      <c r="AN260" s="826"/>
      <c r="AO260" s="719"/>
      <c r="AP260" s="719"/>
      <c r="AQ260" s="719"/>
      <c r="AR260" s="719"/>
      <c r="AS260" s="719"/>
      <c r="AT260" s="719"/>
      <c r="AU260" s="719"/>
      <c r="AV260" s="719"/>
      <c r="AW260" s="719"/>
      <c r="AX260" s="719"/>
      <c r="AY260" s="719"/>
      <c r="AZ260" s="719"/>
      <c r="BA260" s="719"/>
      <c r="BB260" s="719"/>
      <c r="BC260" s="719"/>
      <c r="BD260" s="719"/>
      <c r="BE260" s="719"/>
      <c r="BF260" s="719"/>
      <c r="BG260" s="719"/>
      <c r="BH260" s="719"/>
      <c r="BI260" s="719"/>
      <c r="BJ260" s="719"/>
      <c r="BK260" s="719"/>
      <c r="BL260" s="719"/>
      <c r="BM260" s="719"/>
      <c r="BN260" s="719"/>
      <c r="BO260" s="719"/>
      <c r="BP260" s="719"/>
      <c r="BQ260" s="719"/>
      <c r="BR260" s="719"/>
      <c r="BS260" s="719"/>
      <c r="BT260" s="719"/>
      <c r="BU260" s="719"/>
      <c r="BV260" s="719"/>
      <c r="BW260" s="719"/>
      <c r="BX260" s="719"/>
      <c r="BY260" s="719"/>
      <c r="BZ260" s="719"/>
      <c r="CA260" s="719"/>
      <c r="CB260" s="719"/>
      <c r="CC260" s="719"/>
      <c r="CD260" s="719"/>
      <c r="CE260" s="719"/>
      <c r="CF260" s="719"/>
      <c r="CG260" s="719"/>
      <c r="CH260" s="719"/>
      <c r="CI260" s="719"/>
      <c r="CJ260" s="719"/>
      <c r="CK260" s="719"/>
      <c r="CL260" s="719"/>
    </row>
    <row r="261" spans="1:90" ht="15.75" customHeight="1" x14ac:dyDescent="0.25">
      <c r="A261" s="823"/>
      <c r="B261" s="828"/>
      <c r="C261" s="828"/>
      <c r="D261" s="828"/>
      <c r="E261" s="828"/>
      <c r="F261" s="719"/>
      <c r="G261" s="719"/>
      <c r="H261" s="740"/>
      <c r="I261" s="740"/>
      <c r="J261" s="740"/>
      <c r="K261" s="740"/>
      <c r="L261" s="824"/>
      <c r="M261" s="824"/>
      <c r="N261" s="719"/>
      <c r="O261" s="719"/>
      <c r="P261" s="719"/>
      <c r="Q261" s="719"/>
      <c r="R261" s="719"/>
      <c r="S261" s="828"/>
      <c r="T261" s="719"/>
      <c r="U261" s="719"/>
      <c r="V261" s="719"/>
      <c r="W261" s="719"/>
      <c r="X261" s="824"/>
      <c r="Y261" s="826"/>
      <c r="Z261" s="719"/>
      <c r="AA261" s="719"/>
      <c r="AB261" s="719"/>
      <c r="AC261" s="719"/>
      <c r="AD261" s="719"/>
      <c r="AE261" s="719"/>
      <c r="AF261" s="719"/>
      <c r="AG261" s="719"/>
      <c r="AH261" s="719"/>
      <c r="AI261" s="719"/>
      <c r="AJ261" s="719"/>
      <c r="AK261" s="719"/>
      <c r="AL261" s="719"/>
      <c r="AM261" s="719"/>
      <c r="AN261" s="826"/>
      <c r="AO261" s="719"/>
      <c r="AP261" s="719"/>
      <c r="AQ261" s="719"/>
      <c r="AR261" s="719"/>
      <c r="AS261" s="719"/>
      <c r="AT261" s="719"/>
      <c r="AU261" s="719"/>
      <c r="AV261" s="719"/>
      <c r="AW261" s="719"/>
      <c r="AX261" s="719"/>
      <c r="AY261" s="719"/>
      <c r="AZ261" s="719"/>
      <c r="BA261" s="719"/>
      <c r="BB261" s="719"/>
      <c r="BC261" s="719"/>
      <c r="BD261" s="719"/>
      <c r="BE261" s="719"/>
      <c r="BF261" s="719"/>
      <c r="BG261" s="719"/>
      <c r="BH261" s="719"/>
      <c r="BI261" s="719"/>
      <c r="BJ261" s="719"/>
      <c r="BK261" s="719"/>
      <c r="BL261" s="719"/>
      <c r="BM261" s="719"/>
      <c r="BN261" s="719"/>
      <c r="BO261" s="719"/>
      <c r="BP261" s="719"/>
      <c r="BQ261" s="719"/>
      <c r="BR261" s="719"/>
      <c r="BS261" s="719"/>
      <c r="BT261" s="719"/>
      <c r="BU261" s="719"/>
      <c r="BV261" s="719"/>
      <c r="BW261" s="719"/>
      <c r="BX261" s="719"/>
      <c r="BY261" s="719"/>
      <c r="BZ261" s="719"/>
      <c r="CA261" s="719"/>
      <c r="CB261" s="719"/>
      <c r="CC261" s="719"/>
      <c r="CD261" s="719"/>
      <c r="CE261" s="719"/>
      <c r="CF261" s="719"/>
      <c r="CG261" s="719"/>
      <c r="CH261" s="719"/>
      <c r="CI261" s="719"/>
      <c r="CJ261" s="719"/>
      <c r="CK261" s="719"/>
      <c r="CL261" s="719"/>
    </row>
    <row r="262" spans="1:90" ht="15.75" customHeight="1" x14ac:dyDescent="0.25">
      <c r="A262" s="823"/>
      <c r="B262" s="828"/>
      <c r="C262" s="828"/>
      <c r="D262" s="828"/>
      <c r="E262" s="828"/>
      <c r="F262" s="719"/>
      <c r="G262" s="719"/>
      <c r="H262" s="740"/>
      <c r="I262" s="740"/>
      <c r="J262" s="740"/>
      <c r="K262" s="740"/>
      <c r="L262" s="824"/>
      <c r="M262" s="824"/>
      <c r="N262" s="719"/>
      <c r="O262" s="719"/>
      <c r="P262" s="719"/>
      <c r="Q262" s="719"/>
      <c r="R262" s="719"/>
      <c r="S262" s="828"/>
      <c r="T262" s="719"/>
      <c r="U262" s="719"/>
      <c r="V262" s="719"/>
      <c r="W262" s="719"/>
      <c r="X262" s="824"/>
      <c r="Y262" s="826"/>
      <c r="Z262" s="719"/>
      <c r="AA262" s="719"/>
      <c r="AB262" s="719"/>
      <c r="AC262" s="719"/>
      <c r="AD262" s="719"/>
      <c r="AE262" s="719"/>
      <c r="AF262" s="719"/>
      <c r="AG262" s="719"/>
      <c r="AH262" s="719"/>
      <c r="AI262" s="719"/>
      <c r="AJ262" s="719"/>
      <c r="AK262" s="719"/>
      <c r="AL262" s="719"/>
      <c r="AM262" s="719"/>
      <c r="AN262" s="826"/>
      <c r="AO262" s="719"/>
      <c r="AP262" s="719"/>
      <c r="AQ262" s="719"/>
      <c r="AR262" s="719"/>
      <c r="AS262" s="719"/>
      <c r="AT262" s="719"/>
      <c r="AU262" s="719"/>
      <c r="AV262" s="719"/>
      <c r="AW262" s="719"/>
      <c r="AX262" s="719"/>
      <c r="AY262" s="719"/>
      <c r="AZ262" s="719"/>
      <c r="BA262" s="719"/>
      <c r="BB262" s="719"/>
      <c r="BC262" s="719"/>
      <c r="BD262" s="719"/>
      <c r="BE262" s="719"/>
      <c r="BF262" s="719"/>
      <c r="BG262" s="719"/>
      <c r="BH262" s="719"/>
      <c r="BI262" s="719"/>
      <c r="BJ262" s="719"/>
      <c r="BK262" s="719"/>
      <c r="BL262" s="719"/>
      <c r="BM262" s="719"/>
      <c r="BN262" s="719"/>
      <c r="BO262" s="719"/>
      <c r="BP262" s="719"/>
      <c r="BQ262" s="719"/>
      <c r="BR262" s="719"/>
      <c r="BS262" s="719"/>
      <c r="BT262" s="719"/>
      <c r="BU262" s="719"/>
      <c r="BV262" s="719"/>
      <c r="BW262" s="719"/>
      <c r="BX262" s="719"/>
      <c r="BY262" s="719"/>
      <c r="BZ262" s="719"/>
      <c r="CA262" s="719"/>
      <c r="CB262" s="719"/>
      <c r="CC262" s="719"/>
      <c r="CD262" s="719"/>
      <c r="CE262" s="719"/>
      <c r="CF262" s="719"/>
      <c r="CG262" s="719"/>
      <c r="CH262" s="719"/>
      <c r="CI262" s="719"/>
      <c r="CJ262" s="719"/>
      <c r="CK262" s="719"/>
      <c r="CL262" s="719"/>
    </row>
    <row r="263" spans="1:90" ht="15.75" customHeight="1" x14ac:dyDescent="0.25">
      <c r="A263" s="823"/>
      <c r="B263" s="828"/>
      <c r="C263" s="828"/>
      <c r="D263" s="828"/>
      <c r="E263" s="828"/>
      <c r="F263" s="719"/>
      <c r="G263" s="719"/>
      <c r="H263" s="740"/>
      <c r="I263" s="740"/>
      <c r="J263" s="740"/>
      <c r="K263" s="740"/>
      <c r="L263" s="824"/>
      <c r="M263" s="824"/>
      <c r="N263" s="719"/>
      <c r="O263" s="719"/>
      <c r="P263" s="719"/>
      <c r="Q263" s="719"/>
      <c r="R263" s="719"/>
      <c r="S263" s="828"/>
      <c r="T263" s="719"/>
      <c r="U263" s="719"/>
      <c r="V263" s="719"/>
      <c r="W263" s="719"/>
      <c r="X263" s="824"/>
      <c r="Y263" s="826"/>
      <c r="Z263" s="719"/>
      <c r="AA263" s="719"/>
      <c r="AB263" s="719"/>
      <c r="AC263" s="719"/>
      <c r="AD263" s="719"/>
      <c r="AE263" s="719"/>
      <c r="AF263" s="719"/>
      <c r="AG263" s="719"/>
      <c r="AH263" s="719"/>
      <c r="AI263" s="719"/>
      <c r="AJ263" s="719"/>
      <c r="AK263" s="719"/>
      <c r="AL263" s="719"/>
      <c r="AM263" s="719"/>
      <c r="AN263" s="826"/>
      <c r="AO263" s="719"/>
      <c r="AP263" s="719"/>
      <c r="AQ263" s="719"/>
      <c r="AR263" s="719"/>
      <c r="AS263" s="719"/>
      <c r="AT263" s="719"/>
      <c r="AU263" s="719"/>
      <c r="AV263" s="719"/>
      <c r="AW263" s="719"/>
      <c r="AX263" s="719"/>
      <c r="AY263" s="719"/>
      <c r="AZ263" s="719"/>
      <c r="BA263" s="719"/>
      <c r="BB263" s="719"/>
      <c r="BC263" s="719"/>
      <c r="BD263" s="719"/>
      <c r="BE263" s="719"/>
      <c r="BF263" s="719"/>
      <c r="BG263" s="719"/>
      <c r="BH263" s="719"/>
      <c r="BI263" s="719"/>
      <c r="BJ263" s="719"/>
      <c r="BK263" s="719"/>
      <c r="BL263" s="719"/>
      <c r="BM263" s="719"/>
      <c r="BN263" s="719"/>
      <c r="BO263" s="719"/>
      <c r="BP263" s="719"/>
      <c r="BQ263" s="719"/>
      <c r="BR263" s="719"/>
      <c r="BS263" s="719"/>
      <c r="BT263" s="719"/>
      <c r="BU263" s="719"/>
      <c r="BV263" s="719"/>
      <c r="BW263" s="719"/>
      <c r="BX263" s="719"/>
      <c r="BY263" s="719"/>
      <c r="BZ263" s="719"/>
      <c r="CA263" s="719"/>
      <c r="CB263" s="719"/>
      <c r="CC263" s="719"/>
      <c r="CD263" s="719"/>
      <c r="CE263" s="719"/>
      <c r="CF263" s="719"/>
      <c r="CG263" s="719"/>
      <c r="CH263" s="719"/>
      <c r="CI263" s="719"/>
      <c r="CJ263" s="719"/>
      <c r="CK263" s="719"/>
      <c r="CL263" s="719"/>
    </row>
    <row r="264" spans="1:90" ht="15.75" customHeight="1" x14ac:dyDescent="0.25">
      <c r="A264" s="823"/>
      <c r="B264" s="828"/>
      <c r="C264" s="828"/>
      <c r="D264" s="828"/>
      <c r="E264" s="828"/>
      <c r="F264" s="719"/>
      <c r="G264" s="719"/>
      <c r="H264" s="740"/>
      <c r="I264" s="740"/>
      <c r="J264" s="740"/>
      <c r="K264" s="740"/>
      <c r="L264" s="824"/>
      <c r="M264" s="824"/>
      <c r="N264" s="719"/>
      <c r="O264" s="719"/>
      <c r="P264" s="719"/>
      <c r="Q264" s="719"/>
      <c r="R264" s="719"/>
      <c r="S264" s="828"/>
      <c r="T264" s="719"/>
      <c r="U264" s="719"/>
      <c r="V264" s="719"/>
      <c r="W264" s="719"/>
      <c r="X264" s="824"/>
      <c r="Y264" s="826"/>
      <c r="Z264" s="719"/>
      <c r="AA264" s="719"/>
      <c r="AB264" s="719"/>
      <c r="AC264" s="719"/>
      <c r="AD264" s="719"/>
      <c r="AE264" s="719"/>
      <c r="AF264" s="719"/>
      <c r="AG264" s="719"/>
      <c r="AH264" s="719"/>
      <c r="AI264" s="719"/>
      <c r="AJ264" s="719"/>
      <c r="AK264" s="719"/>
      <c r="AL264" s="719"/>
      <c r="AM264" s="719"/>
      <c r="AN264" s="826"/>
      <c r="AO264" s="719"/>
      <c r="AP264" s="719"/>
      <c r="AQ264" s="719"/>
      <c r="AR264" s="719"/>
      <c r="AS264" s="719"/>
      <c r="AT264" s="719"/>
      <c r="AU264" s="719"/>
      <c r="AV264" s="719"/>
      <c r="AW264" s="719"/>
      <c r="AX264" s="719"/>
      <c r="AY264" s="719"/>
      <c r="AZ264" s="719"/>
      <c r="BA264" s="719"/>
      <c r="BB264" s="719"/>
      <c r="BC264" s="719"/>
      <c r="BD264" s="719"/>
      <c r="BE264" s="719"/>
      <c r="BF264" s="719"/>
      <c r="BG264" s="719"/>
      <c r="BH264" s="719"/>
      <c r="BI264" s="719"/>
      <c r="BJ264" s="719"/>
      <c r="BK264" s="719"/>
      <c r="BL264" s="719"/>
      <c r="BM264" s="719"/>
      <c r="BN264" s="719"/>
      <c r="BO264" s="719"/>
      <c r="BP264" s="719"/>
      <c r="BQ264" s="719"/>
      <c r="BR264" s="719"/>
      <c r="BS264" s="719"/>
      <c r="BT264" s="719"/>
      <c r="BU264" s="719"/>
      <c r="BV264" s="719"/>
      <c r="BW264" s="719"/>
      <c r="BX264" s="719"/>
      <c r="BY264" s="719"/>
      <c r="BZ264" s="719"/>
      <c r="CA264" s="719"/>
      <c r="CB264" s="719"/>
      <c r="CC264" s="719"/>
      <c r="CD264" s="719"/>
      <c r="CE264" s="719"/>
      <c r="CF264" s="719"/>
      <c r="CG264" s="719"/>
      <c r="CH264" s="719"/>
      <c r="CI264" s="719"/>
      <c r="CJ264" s="719"/>
      <c r="CK264" s="719"/>
      <c r="CL264" s="719"/>
    </row>
    <row r="265" spans="1:90" ht="15.75" customHeight="1" x14ac:dyDescent="0.25">
      <c r="A265" s="823"/>
      <c r="B265" s="828"/>
      <c r="C265" s="828"/>
      <c r="D265" s="828"/>
      <c r="E265" s="828"/>
      <c r="F265" s="719"/>
      <c r="G265" s="719"/>
      <c r="H265" s="740"/>
      <c r="I265" s="740"/>
      <c r="J265" s="740"/>
      <c r="K265" s="740"/>
      <c r="L265" s="824"/>
      <c r="M265" s="824"/>
      <c r="N265" s="719"/>
      <c r="O265" s="719"/>
      <c r="P265" s="719"/>
      <c r="Q265" s="719"/>
      <c r="R265" s="719"/>
      <c r="S265" s="828"/>
      <c r="T265" s="719"/>
      <c r="U265" s="719"/>
      <c r="V265" s="719"/>
      <c r="W265" s="719"/>
      <c r="X265" s="824"/>
      <c r="Y265" s="826"/>
      <c r="Z265" s="719"/>
      <c r="AA265" s="719"/>
      <c r="AB265" s="719"/>
      <c r="AC265" s="719"/>
      <c r="AD265" s="719"/>
      <c r="AE265" s="719"/>
      <c r="AF265" s="719"/>
      <c r="AG265" s="719"/>
      <c r="AH265" s="719"/>
      <c r="AI265" s="719"/>
      <c r="AJ265" s="719"/>
      <c r="AK265" s="719"/>
      <c r="AL265" s="719"/>
      <c r="AM265" s="719"/>
      <c r="AN265" s="826"/>
      <c r="AO265" s="719"/>
      <c r="AP265" s="719"/>
      <c r="AQ265" s="719"/>
      <c r="AR265" s="719"/>
      <c r="AS265" s="719"/>
      <c r="AT265" s="719"/>
      <c r="AU265" s="719"/>
      <c r="AV265" s="719"/>
      <c r="AW265" s="719"/>
      <c r="AX265" s="719"/>
      <c r="AY265" s="719"/>
      <c r="AZ265" s="719"/>
      <c r="BA265" s="719"/>
      <c r="BB265" s="719"/>
      <c r="BC265" s="719"/>
      <c r="BD265" s="719"/>
      <c r="BE265" s="719"/>
      <c r="BF265" s="719"/>
      <c r="BG265" s="719"/>
      <c r="BH265" s="719"/>
      <c r="BI265" s="719"/>
      <c r="BJ265" s="719"/>
      <c r="BK265" s="719"/>
      <c r="BL265" s="719"/>
      <c r="BM265" s="719"/>
      <c r="BN265" s="719"/>
      <c r="BO265" s="719"/>
      <c r="BP265" s="719"/>
      <c r="BQ265" s="719"/>
      <c r="BR265" s="719"/>
      <c r="BS265" s="719"/>
      <c r="BT265" s="719"/>
      <c r="BU265" s="719"/>
      <c r="BV265" s="719"/>
      <c r="BW265" s="719"/>
      <c r="BX265" s="719"/>
      <c r="BY265" s="719"/>
      <c r="BZ265" s="719"/>
      <c r="CA265" s="719"/>
      <c r="CB265" s="719"/>
      <c r="CC265" s="719"/>
      <c r="CD265" s="719"/>
      <c r="CE265" s="719"/>
      <c r="CF265" s="719"/>
      <c r="CG265" s="719"/>
      <c r="CH265" s="719"/>
      <c r="CI265" s="719"/>
      <c r="CJ265" s="719"/>
      <c r="CK265" s="719"/>
      <c r="CL265" s="719"/>
    </row>
    <row r="266" spans="1:90" ht="15.75" customHeight="1" x14ac:dyDescent="0.25">
      <c r="A266" s="823"/>
      <c r="B266" s="828"/>
      <c r="C266" s="828"/>
      <c r="D266" s="828"/>
      <c r="E266" s="828"/>
      <c r="F266" s="719"/>
      <c r="G266" s="719"/>
      <c r="H266" s="740"/>
      <c r="I266" s="740"/>
      <c r="J266" s="740"/>
      <c r="K266" s="740"/>
      <c r="L266" s="824"/>
      <c r="M266" s="824"/>
      <c r="N266" s="719"/>
      <c r="O266" s="719"/>
      <c r="P266" s="719"/>
      <c r="Q266" s="719"/>
      <c r="R266" s="719"/>
      <c r="S266" s="828"/>
      <c r="T266" s="719"/>
      <c r="U266" s="719"/>
      <c r="V266" s="719"/>
      <c r="W266" s="719"/>
      <c r="X266" s="824"/>
      <c r="Y266" s="826"/>
      <c r="Z266" s="719"/>
      <c r="AA266" s="719"/>
      <c r="AB266" s="719"/>
      <c r="AC266" s="719"/>
      <c r="AD266" s="719"/>
      <c r="AE266" s="719"/>
      <c r="AF266" s="719"/>
      <c r="AG266" s="719"/>
      <c r="AH266" s="719"/>
      <c r="AI266" s="719"/>
      <c r="AJ266" s="719"/>
      <c r="AK266" s="719"/>
      <c r="AL266" s="719"/>
      <c r="AM266" s="719"/>
      <c r="AN266" s="826"/>
      <c r="AO266" s="719"/>
      <c r="AP266" s="719"/>
      <c r="AQ266" s="719"/>
      <c r="AR266" s="719"/>
      <c r="AS266" s="719"/>
      <c r="AT266" s="719"/>
      <c r="AU266" s="719"/>
      <c r="AV266" s="719"/>
      <c r="AW266" s="719"/>
      <c r="AX266" s="719"/>
      <c r="AY266" s="719"/>
      <c r="AZ266" s="719"/>
      <c r="BA266" s="719"/>
      <c r="BB266" s="719"/>
      <c r="BC266" s="719"/>
      <c r="BD266" s="719"/>
      <c r="BE266" s="719"/>
      <c r="BF266" s="719"/>
      <c r="BG266" s="719"/>
      <c r="BH266" s="719"/>
      <c r="BI266" s="719"/>
      <c r="BJ266" s="719"/>
      <c r="BK266" s="719"/>
      <c r="BL266" s="719"/>
      <c r="BM266" s="719"/>
      <c r="BN266" s="719"/>
      <c r="BO266" s="719"/>
      <c r="BP266" s="719"/>
      <c r="BQ266" s="719"/>
      <c r="BR266" s="719"/>
      <c r="BS266" s="719"/>
      <c r="BT266" s="719"/>
      <c r="BU266" s="719"/>
      <c r="BV266" s="719"/>
      <c r="BW266" s="719"/>
      <c r="BX266" s="719"/>
      <c r="BY266" s="719"/>
      <c r="BZ266" s="719"/>
      <c r="CA266" s="719"/>
      <c r="CB266" s="719"/>
      <c r="CC266" s="719"/>
      <c r="CD266" s="719"/>
      <c r="CE266" s="719"/>
      <c r="CF266" s="719"/>
      <c r="CG266" s="719"/>
      <c r="CH266" s="719"/>
      <c r="CI266" s="719"/>
      <c r="CJ266" s="719"/>
      <c r="CK266" s="719"/>
      <c r="CL266" s="719"/>
    </row>
    <row r="267" spans="1:90" ht="15.75" customHeight="1" x14ac:dyDescent="0.25">
      <c r="A267" s="823"/>
      <c r="B267" s="828"/>
      <c r="C267" s="828"/>
      <c r="D267" s="828"/>
      <c r="E267" s="828"/>
      <c r="F267" s="719"/>
      <c r="G267" s="719"/>
      <c r="H267" s="740"/>
      <c r="I267" s="740"/>
      <c r="J267" s="740"/>
      <c r="K267" s="740"/>
      <c r="L267" s="824"/>
      <c r="M267" s="824"/>
      <c r="N267" s="719"/>
      <c r="O267" s="719"/>
      <c r="P267" s="719"/>
      <c r="Q267" s="719"/>
      <c r="R267" s="719"/>
      <c r="S267" s="828"/>
      <c r="T267" s="719"/>
      <c r="U267" s="719"/>
      <c r="V267" s="719"/>
      <c r="W267" s="719"/>
      <c r="X267" s="824"/>
      <c r="Y267" s="826"/>
      <c r="Z267" s="719"/>
      <c r="AA267" s="719"/>
      <c r="AB267" s="719"/>
      <c r="AC267" s="719"/>
      <c r="AD267" s="719"/>
      <c r="AE267" s="719"/>
      <c r="AF267" s="719"/>
      <c r="AG267" s="719"/>
      <c r="AH267" s="719"/>
      <c r="AI267" s="719"/>
      <c r="AJ267" s="719"/>
      <c r="AK267" s="719"/>
      <c r="AL267" s="719"/>
      <c r="AM267" s="719"/>
      <c r="AN267" s="826"/>
      <c r="AO267" s="719"/>
      <c r="AP267" s="719"/>
      <c r="AQ267" s="719"/>
      <c r="AR267" s="719"/>
      <c r="AS267" s="719"/>
      <c r="AT267" s="719"/>
      <c r="AU267" s="719"/>
      <c r="AV267" s="719"/>
      <c r="AW267" s="719"/>
      <c r="AX267" s="719"/>
      <c r="AY267" s="719"/>
      <c r="AZ267" s="719"/>
      <c r="BA267" s="719"/>
      <c r="BB267" s="719"/>
      <c r="BC267" s="719"/>
      <c r="BD267" s="719"/>
      <c r="BE267" s="719"/>
      <c r="BF267" s="719"/>
      <c r="BG267" s="719"/>
      <c r="BH267" s="719"/>
      <c r="BI267" s="719"/>
      <c r="BJ267" s="719"/>
      <c r="BK267" s="719"/>
      <c r="BL267" s="719"/>
      <c r="BM267" s="719"/>
      <c r="BN267" s="719"/>
      <c r="BO267" s="719"/>
      <c r="BP267" s="719"/>
      <c r="BQ267" s="719"/>
      <c r="BR267" s="719"/>
      <c r="BS267" s="719"/>
      <c r="BT267" s="719"/>
      <c r="BU267" s="719"/>
      <c r="BV267" s="719"/>
      <c r="BW267" s="719"/>
      <c r="BX267" s="719"/>
      <c r="BY267" s="719"/>
      <c r="BZ267" s="719"/>
      <c r="CA267" s="719"/>
      <c r="CB267" s="719"/>
      <c r="CC267" s="719"/>
      <c r="CD267" s="719"/>
      <c r="CE267" s="719"/>
      <c r="CF267" s="719"/>
      <c r="CG267" s="719"/>
      <c r="CH267" s="719"/>
      <c r="CI267" s="719"/>
      <c r="CJ267" s="719"/>
      <c r="CK267" s="719"/>
      <c r="CL267" s="719"/>
    </row>
    <row r="268" spans="1:90" ht="15.75" customHeight="1" x14ac:dyDescent="0.25">
      <c r="A268" s="823"/>
      <c r="B268" s="828"/>
      <c r="C268" s="828"/>
      <c r="D268" s="828"/>
      <c r="E268" s="828"/>
      <c r="F268" s="719"/>
      <c r="G268" s="719"/>
      <c r="H268" s="740"/>
      <c r="I268" s="740"/>
      <c r="J268" s="740"/>
      <c r="K268" s="740"/>
      <c r="L268" s="824"/>
      <c r="M268" s="824"/>
      <c r="N268" s="719"/>
      <c r="O268" s="719"/>
      <c r="P268" s="719"/>
      <c r="Q268" s="719"/>
      <c r="R268" s="719"/>
      <c r="S268" s="828"/>
      <c r="T268" s="719"/>
      <c r="U268" s="719"/>
      <c r="V268" s="719"/>
      <c r="W268" s="719"/>
      <c r="X268" s="824"/>
      <c r="Y268" s="826"/>
      <c r="Z268" s="719"/>
      <c r="AA268" s="719"/>
      <c r="AB268" s="719"/>
      <c r="AC268" s="719"/>
      <c r="AD268" s="719"/>
      <c r="AE268" s="719"/>
      <c r="AF268" s="719"/>
      <c r="AG268" s="719"/>
      <c r="AH268" s="719"/>
      <c r="AI268" s="719"/>
      <c r="AJ268" s="719"/>
      <c r="AK268" s="719"/>
      <c r="AL268" s="719"/>
      <c r="AM268" s="719"/>
      <c r="AN268" s="826"/>
      <c r="AO268" s="719"/>
      <c r="AP268" s="719"/>
      <c r="AQ268" s="719"/>
      <c r="AR268" s="719"/>
      <c r="AS268" s="719"/>
      <c r="AT268" s="719"/>
      <c r="AU268" s="719"/>
      <c r="AV268" s="719"/>
      <c r="AW268" s="719"/>
      <c r="AX268" s="719"/>
      <c r="AY268" s="719"/>
      <c r="AZ268" s="719"/>
      <c r="BA268" s="719"/>
      <c r="BB268" s="719"/>
      <c r="BC268" s="719"/>
      <c r="BD268" s="719"/>
      <c r="BE268" s="719"/>
      <c r="BF268" s="719"/>
      <c r="BG268" s="719"/>
      <c r="BH268" s="719"/>
      <c r="BI268" s="719"/>
      <c r="BJ268" s="719"/>
      <c r="BK268" s="719"/>
      <c r="BL268" s="719"/>
      <c r="BM268" s="719"/>
      <c r="BN268" s="719"/>
      <c r="BO268" s="719"/>
      <c r="BP268" s="719"/>
      <c r="BQ268" s="719"/>
      <c r="BR268" s="719"/>
      <c r="BS268" s="719"/>
      <c r="BT268" s="719"/>
      <c r="BU268" s="719"/>
      <c r="BV268" s="719"/>
      <c r="BW268" s="719"/>
      <c r="BX268" s="719"/>
      <c r="BY268" s="719"/>
      <c r="BZ268" s="719"/>
      <c r="CA268" s="719"/>
      <c r="CB268" s="719"/>
      <c r="CC268" s="719"/>
      <c r="CD268" s="719"/>
      <c r="CE268" s="719"/>
      <c r="CF268" s="719"/>
      <c r="CG268" s="719"/>
      <c r="CH268" s="719"/>
      <c r="CI268" s="719"/>
      <c r="CJ268" s="719"/>
      <c r="CK268" s="719"/>
      <c r="CL268" s="719"/>
    </row>
    <row r="269" spans="1:90" ht="15.75" customHeight="1" x14ac:dyDescent="0.25">
      <c r="A269" s="823"/>
      <c r="B269" s="828"/>
      <c r="C269" s="828"/>
      <c r="D269" s="828"/>
      <c r="E269" s="828"/>
      <c r="F269" s="719"/>
      <c r="G269" s="719"/>
      <c r="H269" s="740"/>
      <c r="I269" s="740"/>
      <c r="J269" s="740"/>
      <c r="K269" s="740"/>
      <c r="L269" s="824"/>
      <c r="M269" s="824"/>
      <c r="N269" s="719"/>
      <c r="O269" s="719"/>
      <c r="P269" s="719"/>
      <c r="Q269" s="719"/>
      <c r="R269" s="719"/>
      <c r="S269" s="828"/>
      <c r="T269" s="719"/>
      <c r="U269" s="719"/>
      <c r="V269" s="719"/>
      <c r="W269" s="719"/>
      <c r="X269" s="824"/>
      <c r="Y269" s="826"/>
      <c r="Z269" s="719"/>
      <c r="AA269" s="719"/>
      <c r="AB269" s="719"/>
      <c r="AC269" s="719"/>
      <c r="AD269" s="719"/>
      <c r="AE269" s="719"/>
      <c r="AF269" s="719"/>
      <c r="AG269" s="719"/>
      <c r="AH269" s="719"/>
      <c r="AI269" s="719"/>
      <c r="AJ269" s="719"/>
      <c r="AK269" s="719"/>
      <c r="AL269" s="719"/>
      <c r="AM269" s="719"/>
      <c r="AN269" s="826"/>
      <c r="AO269" s="719"/>
      <c r="AP269" s="719"/>
      <c r="AQ269" s="719"/>
      <c r="AR269" s="719"/>
      <c r="AS269" s="719"/>
      <c r="AT269" s="719"/>
      <c r="AU269" s="719"/>
      <c r="AV269" s="719"/>
      <c r="AW269" s="719"/>
      <c r="AX269" s="719"/>
      <c r="AY269" s="719"/>
      <c r="AZ269" s="719"/>
      <c r="BA269" s="719"/>
      <c r="BB269" s="719"/>
      <c r="BC269" s="719"/>
      <c r="BD269" s="719"/>
      <c r="BE269" s="719"/>
      <c r="BF269" s="719"/>
      <c r="BG269" s="719"/>
      <c r="BH269" s="719"/>
      <c r="BI269" s="719"/>
      <c r="BJ269" s="719"/>
      <c r="BK269" s="719"/>
      <c r="BL269" s="719"/>
      <c r="BM269" s="719"/>
      <c r="BN269" s="719"/>
      <c r="BO269" s="719"/>
      <c r="BP269" s="719"/>
      <c r="BQ269" s="719"/>
      <c r="BR269" s="719"/>
      <c r="BS269" s="719"/>
      <c r="BT269" s="719"/>
      <c r="BU269" s="719"/>
      <c r="BV269" s="719"/>
      <c r="BW269" s="719"/>
      <c r="BX269" s="719"/>
      <c r="BY269" s="719"/>
      <c r="BZ269" s="719"/>
      <c r="CA269" s="719"/>
      <c r="CB269" s="719"/>
      <c r="CC269" s="719"/>
      <c r="CD269" s="719"/>
      <c r="CE269" s="719"/>
      <c r="CF269" s="719"/>
      <c r="CG269" s="719"/>
      <c r="CH269" s="719"/>
      <c r="CI269" s="719"/>
      <c r="CJ269" s="719"/>
      <c r="CK269" s="719"/>
      <c r="CL269" s="719"/>
    </row>
    <row r="270" spans="1:90" ht="15.75" customHeight="1" x14ac:dyDescent="0.25">
      <c r="A270" s="823"/>
      <c r="B270" s="828"/>
      <c r="C270" s="828"/>
      <c r="D270" s="828"/>
      <c r="E270" s="828"/>
      <c r="F270" s="719"/>
      <c r="G270" s="719"/>
      <c r="H270" s="740"/>
      <c r="I270" s="740"/>
      <c r="J270" s="740"/>
      <c r="K270" s="740"/>
      <c r="L270" s="824"/>
      <c r="M270" s="824"/>
      <c r="N270" s="719"/>
      <c r="O270" s="719"/>
      <c r="P270" s="719"/>
      <c r="Q270" s="719"/>
      <c r="R270" s="719"/>
      <c r="S270" s="828"/>
      <c r="T270" s="719"/>
      <c r="U270" s="719"/>
      <c r="V270" s="719"/>
      <c r="W270" s="719"/>
      <c r="X270" s="824"/>
      <c r="Y270" s="826"/>
      <c r="Z270" s="719"/>
      <c r="AA270" s="719"/>
      <c r="AB270" s="719"/>
      <c r="AC270" s="719"/>
      <c r="AD270" s="719"/>
      <c r="AE270" s="719"/>
      <c r="AF270" s="719"/>
      <c r="AG270" s="719"/>
      <c r="AH270" s="719"/>
      <c r="AI270" s="719"/>
      <c r="AJ270" s="719"/>
      <c r="AK270" s="719"/>
      <c r="AL270" s="719"/>
      <c r="AM270" s="719"/>
      <c r="AN270" s="826"/>
      <c r="AO270" s="719"/>
      <c r="AP270" s="719"/>
      <c r="AQ270" s="719"/>
      <c r="AR270" s="719"/>
      <c r="AS270" s="719"/>
      <c r="AT270" s="719"/>
      <c r="AU270" s="719"/>
      <c r="AV270" s="719"/>
      <c r="AW270" s="719"/>
      <c r="AX270" s="719"/>
      <c r="AY270" s="719"/>
      <c r="AZ270" s="719"/>
      <c r="BA270" s="719"/>
      <c r="BB270" s="719"/>
      <c r="BC270" s="719"/>
      <c r="BD270" s="719"/>
      <c r="BE270" s="719"/>
      <c r="BF270" s="719"/>
      <c r="BG270" s="719"/>
      <c r="BH270" s="719"/>
      <c r="BI270" s="719"/>
      <c r="BJ270" s="719"/>
      <c r="BK270" s="719"/>
      <c r="BL270" s="719"/>
      <c r="BM270" s="719"/>
      <c r="BN270" s="719"/>
      <c r="BO270" s="719"/>
      <c r="BP270" s="719"/>
      <c r="BQ270" s="719"/>
      <c r="BR270" s="719"/>
      <c r="BS270" s="719"/>
      <c r="BT270" s="719"/>
      <c r="BU270" s="719"/>
      <c r="BV270" s="719"/>
      <c r="BW270" s="719"/>
      <c r="BX270" s="719"/>
      <c r="BY270" s="719"/>
      <c r="BZ270" s="719"/>
      <c r="CA270" s="719"/>
      <c r="CB270" s="719"/>
      <c r="CC270" s="719"/>
      <c r="CD270" s="719"/>
      <c r="CE270" s="719"/>
      <c r="CF270" s="719"/>
      <c r="CG270" s="719"/>
      <c r="CH270" s="719"/>
      <c r="CI270" s="719"/>
      <c r="CJ270" s="719"/>
      <c r="CK270" s="719"/>
      <c r="CL270" s="719"/>
    </row>
    <row r="271" spans="1:90" ht="15.75" customHeight="1" x14ac:dyDescent="0.25">
      <c r="A271" s="823"/>
      <c r="B271" s="828"/>
      <c r="C271" s="828"/>
      <c r="D271" s="828"/>
      <c r="E271" s="828"/>
      <c r="F271" s="719"/>
      <c r="G271" s="719"/>
      <c r="H271" s="740"/>
      <c r="I271" s="740"/>
      <c r="J271" s="740"/>
      <c r="K271" s="740"/>
      <c r="L271" s="824"/>
      <c r="M271" s="824"/>
      <c r="N271" s="719"/>
      <c r="O271" s="719"/>
      <c r="P271" s="719"/>
      <c r="Q271" s="719"/>
      <c r="R271" s="719"/>
      <c r="S271" s="828"/>
      <c r="T271" s="719"/>
      <c r="U271" s="719"/>
      <c r="V271" s="719"/>
      <c r="W271" s="719"/>
      <c r="X271" s="824"/>
      <c r="Y271" s="826"/>
      <c r="Z271" s="719"/>
      <c r="AA271" s="719"/>
      <c r="AB271" s="719"/>
      <c r="AC271" s="719"/>
      <c r="AD271" s="719"/>
      <c r="AE271" s="719"/>
      <c r="AF271" s="719"/>
      <c r="AG271" s="719"/>
      <c r="AH271" s="719"/>
      <c r="AI271" s="719"/>
      <c r="AJ271" s="719"/>
      <c r="AK271" s="719"/>
      <c r="AL271" s="719"/>
      <c r="AM271" s="719"/>
      <c r="AN271" s="826"/>
      <c r="AO271" s="719"/>
      <c r="AP271" s="719"/>
      <c r="AQ271" s="719"/>
      <c r="AR271" s="719"/>
      <c r="AS271" s="719"/>
      <c r="AT271" s="719"/>
      <c r="AU271" s="719"/>
      <c r="AV271" s="719"/>
      <c r="AW271" s="719"/>
      <c r="AX271" s="719"/>
      <c r="AY271" s="719"/>
      <c r="AZ271" s="719"/>
      <c r="BA271" s="719"/>
      <c r="BB271" s="719"/>
      <c r="BC271" s="719"/>
      <c r="BD271" s="719"/>
      <c r="BE271" s="719"/>
      <c r="BF271" s="719"/>
      <c r="BG271" s="719"/>
      <c r="BH271" s="719"/>
      <c r="BI271" s="719"/>
      <c r="BJ271" s="719"/>
      <c r="BK271" s="719"/>
      <c r="BL271" s="719"/>
      <c r="BM271" s="719"/>
      <c r="BN271" s="719"/>
      <c r="BO271" s="719"/>
      <c r="BP271" s="719"/>
      <c r="BQ271" s="719"/>
      <c r="BR271" s="719"/>
      <c r="BS271" s="719"/>
      <c r="BT271" s="719"/>
      <c r="BU271" s="719"/>
      <c r="BV271" s="719"/>
      <c r="BW271" s="719"/>
      <c r="BX271" s="719"/>
      <c r="BY271" s="719"/>
      <c r="BZ271" s="719"/>
      <c r="CA271" s="719"/>
      <c r="CB271" s="719"/>
      <c r="CC271" s="719"/>
      <c r="CD271" s="719"/>
      <c r="CE271" s="719"/>
      <c r="CF271" s="719"/>
      <c r="CG271" s="719"/>
      <c r="CH271" s="719"/>
      <c r="CI271" s="719"/>
      <c r="CJ271" s="719"/>
      <c r="CK271" s="719"/>
      <c r="CL271" s="719"/>
    </row>
    <row r="272" spans="1:90" ht="15.75" customHeight="1" x14ac:dyDescent="0.25">
      <c r="A272" s="823"/>
      <c r="B272" s="828"/>
      <c r="C272" s="828"/>
      <c r="D272" s="828"/>
      <c r="E272" s="828"/>
      <c r="F272" s="719"/>
      <c r="G272" s="719"/>
      <c r="H272" s="740"/>
      <c r="I272" s="740"/>
      <c r="J272" s="740"/>
      <c r="K272" s="740"/>
      <c r="L272" s="824"/>
      <c r="M272" s="824"/>
      <c r="N272" s="719"/>
      <c r="O272" s="719"/>
      <c r="P272" s="719"/>
      <c r="Q272" s="719"/>
      <c r="R272" s="719"/>
      <c r="S272" s="828"/>
      <c r="T272" s="719"/>
      <c r="U272" s="719"/>
      <c r="V272" s="719"/>
      <c r="W272" s="719"/>
      <c r="X272" s="824"/>
      <c r="Y272" s="826"/>
      <c r="Z272" s="719"/>
      <c r="AA272" s="719"/>
      <c r="AB272" s="719"/>
      <c r="AC272" s="719"/>
      <c r="AD272" s="719"/>
      <c r="AE272" s="719"/>
      <c r="AF272" s="719"/>
      <c r="AG272" s="719"/>
      <c r="AH272" s="719"/>
      <c r="AI272" s="719"/>
      <c r="AJ272" s="719"/>
      <c r="AK272" s="719"/>
      <c r="AL272" s="719"/>
      <c r="AM272" s="719"/>
      <c r="AN272" s="826"/>
      <c r="AO272" s="719"/>
      <c r="AP272" s="719"/>
      <c r="AQ272" s="719"/>
      <c r="AR272" s="719"/>
      <c r="AS272" s="719"/>
      <c r="AT272" s="719"/>
      <c r="AU272" s="719"/>
      <c r="AV272" s="719"/>
      <c r="AW272" s="719"/>
      <c r="AX272" s="719"/>
      <c r="AY272" s="719"/>
      <c r="AZ272" s="719"/>
      <c r="BA272" s="719"/>
      <c r="BB272" s="719"/>
      <c r="BC272" s="719"/>
      <c r="BD272" s="719"/>
      <c r="BE272" s="719"/>
      <c r="BF272" s="719"/>
      <c r="BG272" s="719"/>
      <c r="BH272" s="719"/>
      <c r="BI272" s="719"/>
      <c r="BJ272" s="719"/>
      <c r="BK272" s="719"/>
      <c r="BL272" s="719"/>
      <c r="BM272" s="719"/>
      <c r="BN272" s="719"/>
      <c r="BO272" s="719"/>
      <c r="BP272" s="719"/>
      <c r="BQ272" s="719"/>
      <c r="BR272" s="719"/>
      <c r="BS272" s="719"/>
      <c r="BT272" s="719"/>
      <c r="BU272" s="719"/>
      <c r="BV272" s="719"/>
      <c r="BW272" s="719"/>
      <c r="BX272" s="719"/>
      <c r="BY272" s="719"/>
      <c r="BZ272" s="719"/>
      <c r="CA272" s="719"/>
      <c r="CB272" s="719"/>
      <c r="CC272" s="719"/>
      <c r="CD272" s="719"/>
      <c r="CE272" s="719"/>
      <c r="CF272" s="719"/>
      <c r="CG272" s="719"/>
      <c r="CH272" s="719"/>
      <c r="CI272" s="719"/>
      <c r="CJ272" s="719"/>
      <c r="CK272" s="719"/>
      <c r="CL272" s="719"/>
    </row>
    <row r="273" spans="1:90" ht="15.75" customHeight="1" x14ac:dyDescent="0.25">
      <c r="A273" s="823"/>
      <c r="B273" s="828"/>
      <c r="C273" s="828"/>
      <c r="D273" s="828"/>
      <c r="E273" s="828"/>
      <c r="F273" s="719"/>
      <c r="G273" s="719"/>
      <c r="H273" s="740"/>
      <c r="I273" s="740"/>
      <c r="J273" s="740"/>
      <c r="K273" s="740"/>
      <c r="L273" s="824"/>
      <c r="M273" s="824"/>
      <c r="N273" s="719"/>
      <c r="O273" s="719"/>
      <c r="P273" s="719"/>
      <c r="Q273" s="719"/>
      <c r="R273" s="719"/>
      <c r="S273" s="828"/>
      <c r="T273" s="719"/>
      <c r="U273" s="719"/>
      <c r="V273" s="719"/>
      <c r="W273" s="719"/>
      <c r="X273" s="824"/>
      <c r="Y273" s="826"/>
      <c r="Z273" s="719"/>
      <c r="AA273" s="719"/>
      <c r="AB273" s="719"/>
      <c r="AC273" s="719"/>
      <c r="AD273" s="719"/>
      <c r="AE273" s="719"/>
      <c r="AF273" s="719"/>
      <c r="AG273" s="719"/>
      <c r="AH273" s="719"/>
      <c r="AI273" s="719"/>
      <c r="AJ273" s="719"/>
      <c r="AK273" s="719"/>
      <c r="AL273" s="719"/>
      <c r="AM273" s="719"/>
      <c r="AN273" s="826"/>
      <c r="AO273" s="719"/>
      <c r="AP273" s="719"/>
      <c r="AQ273" s="719"/>
      <c r="AR273" s="719"/>
      <c r="AS273" s="719"/>
      <c r="AT273" s="719"/>
      <c r="AU273" s="719"/>
      <c r="AV273" s="719"/>
      <c r="AW273" s="719"/>
      <c r="AX273" s="719"/>
      <c r="AY273" s="719"/>
      <c r="AZ273" s="719"/>
      <c r="BA273" s="719"/>
      <c r="BB273" s="719"/>
      <c r="BC273" s="719"/>
      <c r="BD273" s="719"/>
      <c r="BE273" s="719"/>
      <c r="BF273" s="719"/>
      <c r="BG273" s="719"/>
      <c r="BH273" s="719"/>
      <c r="BI273" s="719"/>
      <c r="BJ273" s="719"/>
      <c r="BK273" s="719"/>
      <c r="BL273" s="719"/>
      <c r="BM273" s="719"/>
      <c r="BN273" s="719"/>
      <c r="BO273" s="719"/>
      <c r="BP273" s="719"/>
      <c r="BQ273" s="719"/>
      <c r="BR273" s="719"/>
      <c r="BS273" s="719"/>
      <c r="BT273" s="719"/>
      <c r="BU273" s="719"/>
      <c r="BV273" s="719"/>
      <c r="BW273" s="719"/>
      <c r="BX273" s="719"/>
      <c r="BY273" s="719"/>
      <c r="BZ273" s="719"/>
      <c r="CA273" s="719"/>
      <c r="CB273" s="719"/>
      <c r="CC273" s="719"/>
      <c r="CD273" s="719"/>
      <c r="CE273" s="719"/>
      <c r="CF273" s="719"/>
      <c r="CG273" s="719"/>
      <c r="CH273" s="719"/>
      <c r="CI273" s="719"/>
      <c r="CJ273" s="719"/>
      <c r="CK273" s="719"/>
      <c r="CL273" s="719"/>
    </row>
    <row r="274" spans="1:90" ht="15.75" customHeight="1" x14ac:dyDescent="0.25">
      <c r="A274" s="823"/>
      <c r="B274" s="828"/>
      <c r="C274" s="828"/>
      <c r="D274" s="828"/>
      <c r="E274" s="828"/>
      <c r="F274" s="719"/>
      <c r="G274" s="719"/>
      <c r="H274" s="740"/>
      <c r="I274" s="740"/>
      <c r="J274" s="740"/>
      <c r="K274" s="740"/>
      <c r="L274" s="824"/>
      <c r="M274" s="824"/>
      <c r="N274" s="719"/>
      <c r="O274" s="719"/>
      <c r="P274" s="719"/>
      <c r="Q274" s="719"/>
      <c r="R274" s="719"/>
      <c r="S274" s="828"/>
      <c r="T274" s="719"/>
      <c r="U274" s="719"/>
      <c r="V274" s="719"/>
      <c r="W274" s="719"/>
      <c r="X274" s="824"/>
      <c r="Y274" s="826"/>
      <c r="Z274" s="719"/>
      <c r="AA274" s="719"/>
      <c r="AB274" s="719"/>
      <c r="AC274" s="719"/>
      <c r="AD274" s="719"/>
      <c r="AE274" s="719"/>
      <c r="AF274" s="719"/>
      <c r="AG274" s="719"/>
      <c r="AH274" s="719"/>
      <c r="AI274" s="719"/>
      <c r="AJ274" s="719"/>
      <c r="AK274" s="719"/>
      <c r="AL274" s="719"/>
      <c r="AM274" s="719"/>
      <c r="AN274" s="826"/>
      <c r="AO274" s="719"/>
      <c r="AP274" s="719"/>
      <c r="AQ274" s="719"/>
      <c r="AR274" s="719"/>
      <c r="AS274" s="719"/>
      <c r="AT274" s="719"/>
      <c r="AU274" s="719"/>
      <c r="AV274" s="719"/>
      <c r="AW274" s="719"/>
      <c r="AX274" s="719"/>
      <c r="AY274" s="719"/>
      <c r="AZ274" s="719"/>
      <c r="BA274" s="719"/>
      <c r="BB274" s="719"/>
      <c r="BC274" s="719"/>
      <c r="BD274" s="719"/>
      <c r="BE274" s="719"/>
      <c r="BF274" s="719"/>
      <c r="BG274" s="719"/>
      <c r="BH274" s="719"/>
      <c r="BI274" s="719"/>
      <c r="BJ274" s="719"/>
      <c r="BK274" s="719"/>
      <c r="BL274" s="719"/>
      <c r="BM274" s="719"/>
      <c r="BN274" s="719"/>
      <c r="BO274" s="719"/>
      <c r="BP274" s="719"/>
      <c r="BQ274" s="719"/>
      <c r="BR274" s="719"/>
      <c r="BS274" s="719"/>
      <c r="BT274" s="719"/>
      <c r="BU274" s="719"/>
      <c r="BV274" s="719"/>
      <c r="BW274" s="719"/>
      <c r="BX274" s="719"/>
      <c r="BY274" s="719"/>
      <c r="BZ274" s="719"/>
      <c r="CA274" s="719"/>
      <c r="CB274" s="719"/>
      <c r="CC274" s="719"/>
      <c r="CD274" s="719"/>
      <c r="CE274" s="719"/>
      <c r="CF274" s="719"/>
      <c r="CG274" s="719"/>
      <c r="CH274" s="719"/>
      <c r="CI274" s="719"/>
      <c r="CJ274" s="719"/>
      <c r="CK274" s="719"/>
      <c r="CL274" s="719"/>
    </row>
    <row r="275" spans="1:90" ht="15.75" customHeight="1" x14ac:dyDescent="0.25">
      <c r="A275" s="823"/>
      <c r="B275" s="828"/>
      <c r="C275" s="828"/>
      <c r="D275" s="828"/>
      <c r="E275" s="828"/>
      <c r="F275" s="719"/>
      <c r="G275" s="719"/>
      <c r="H275" s="740"/>
      <c r="I275" s="740"/>
      <c r="J275" s="740"/>
      <c r="K275" s="740"/>
      <c r="L275" s="824"/>
      <c r="M275" s="824"/>
      <c r="N275" s="719"/>
      <c r="O275" s="719"/>
      <c r="P275" s="719"/>
      <c r="Q275" s="719"/>
      <c r="R275" s="719"/>
      <c r="S275" s="828"/>
      <c r="T275" s="719"/>
      <c r="U275" s="719"/>
      <c r="V275" s="719"/>
      <c r="W275" s="719"/>
      <c r="X275" s="824"/>
      <c r="Y275" s="826"/>
      <c r="Z275" s="719"/>
      <c r="AA275" s="719"/>
      <c r="AB275" s="719"/>
      <c r="AC275" s="719"/>
      <c r="AD275" s="719"/>
      <c r="AE275" s="719"/>
      <c r="AF275" s="719"/>
      <c r="AG275" s="719"/>
      <c r="AH275" s="719"/>
      <c r="AI275" s="719"/>
      <c r="AJ275" s="719"/>
      <c r="AK275" s="719"/>
      <c r="AL275" s="719"/>
      <c r="AM275" s="719"/>
      <c r="AN275" s="826"/>
      <c r="AO275" s="719"/>
      <c r="AP275" s="719"/>
      <c r="AQ275" s="719"/>
      <c r="AR275" s="719"/>
      <c r="AS275" s="719"/>
      <c r="AT275" s="719"/>
      <c r="AU275" s="719"/>
      <c r="AV275" s="719"/>
      <c r="AW275" s="719"/>
      <c r="AX275" s="719"/>
      <c r="AY275" s="719"/>
      <c r="AZ275" s="719"/>
      <c r="BA275" s="719"/>
      <c r="BB275" s="719"/>
      <c r="BC275" s="719"/>
      <c r="BD275" s="719"/>
      <c r="BE275" s="719"/>
      <c r="BF275" s="719"/>
      <c r="BG275" s="719"/>
      <c r="BH275" s="719"/>
      <c r="BI275" s="719"/>
      <c r="BJ275" s="719"/>
      <c r="BK275" s="719"/>
      <c r="BL275" s="719"/>
      <c r="BM275" s="719"/>
      <c r="BN275" s="719"/>
      <c r="BO275" s="719"/>
      <c r="BP275" s="719"/>
      <c r="BQ275" s="719"/>
      <c r="BR275" s="719"/>
      <c r="BS275" s="719"/>
      <c r="BT275" s="719"/>
      <c r="BU275" s="719"/>
      <c r="BV275" s="719"/>
      <c r="BW275" s="719"/>
      <c r="BX275" s="719"/>
      <c r="BY275" s="719"/>
      <c r="BZ275" s="719"/>
      <c r="CA275" s="719"/>
      <c r="CB275" s="719"/>
      <c r="CC275" s="719"/>
      <c r="CD275" s="719"/>
      <c r="CE275" s="719"/>
      <c r="CF275" s="719"/>
      <c r="CG275" s="719"/>
      <c r="CH275" s="719"/>
      <c r="CI275" s="719"/>
      <c r="CJ275" s="719"/>
      <c r="CK275" s="719"/>
      <c r="CL275" s="719"/>
    </row>
    <row r="276" spans="1:90" ht="15.75" customHeight="1" x14ac:dyDescent="0.25">
      <c r="A276" s="823"/>
      <c r="B276" s="828"/>
      <c r="C276" s="828"/>
      <c r="D276" s="828"/>
      <c r="E276" s="828"/>
      <c r="F276" s="719"/>
      <c r="G276" s="719"/>
      <c r="H276" s="740"/>
      <c r="I276" s="740"/>
      <c r="J276" s="740"/>
      <c r="K276" s="740"/>
      <c r="L276" s="824"/>
      <c r="M276" s="824"/>
      <c r="N276" s="719"/>
      <c r="O276" s="719"/>
      <c r="P276" s="719"/>
      <c r="Q276" s="719"/>
      <c r="R276" s="719"/>
      <c r="S276" s="828"/>
      <c r="T276" s="719"/>
      <c r="U276" s="719"/>
      <c r="V276" s="719"/>
      <c r="W276" s="719"/>
      <c r="X276" s="824"/>
      <c r="Y276" s="826"/>
      <c r="Z276" s="719"/>
      <c r="AA276" s="719"/>
      <c r="AB276" s="719"/>
      <c r="AC276" s="719"/>
      <c r="AD276" s="719"/>
      <c r="AE276" s="719"/>
      <c r="AF276" s="719"/>
      <c r="AG276" s="719"/>
      <c r="AH276" s="719"/>
      <c r="AI276" s="719"/>
      <c r="AJ276" s="719"/>
      <c r="AK276" s="719"/>
      <c r="AL276" s="719"/>
      <c r="AM276" s="719"/>
      <c r="AN276" s="826"/>
      <c r="AO276" s="719"/>
      <c r="AP276" s="719"/>
      <c r="AQ276" s="719"/>
      <c r="AR276" s="719"/>
      <c r="AS276" s="719"/>
      <c r="AT276" s="719"/>
      <c r="AU276" s="719"/>
      <c r="AV276" s="719"/>
      <c r="AW276" s="719"/>
      <c r="AX276" s="719"/>
      <c r="AY276" s="719"/>
      <c r="AZ276" s="719"/>
      <c r="BA276" s="719"/>
      <c r="BB276" s="719"/>
      <c r="BC276" s="719"/>
      <c r="BD276" s="719"/>
      <c r="BE276" s="719"/>
      <c r="BF276" s="719"/>
      <c r="BG276" s="719"/>
      <c r="BH276" s="719"/>
      <c r="BI276" s="719"/>
      <c r="BJ276" s="719"/>
      <c r="BK276" s="719"/>
      <c r="BL276" s="719"/>
      <c r="BM276" s="719"/>
      <c r="BN276" s="719"/>
      <c r="BO276" s="719"/>
      <c r="BP276" s="719"/>
      <c r="BQ276" s="719"/>
      <c r="BR276" s="719"/>
      <c r="BS276" s="719"/>
      <c r="BT276" s="719"/>
      <c r="BU276" s="719"/>
      <c r="BV276" s="719"/>
      <c r="BW276" s="719"/>
      <c r="BX276" s="719"/>
      <c r="BY276" s="719"/>
      <c r="BZ276" s="719"/>
      <c r="CA276" s="719"/>
      <c r="CB276" s="719"/>
      <c r="CC276" s="719"/>
      <c r="CD276" s="719"/>
      <c r="CE276" s="719"/>
      <c r="CF276" s="719"/>
      <c r="CG276" s="719"/>
      <c r="CH276" s="719"/>
      <c r="CI276" s="719"/>
      <c r="CJ276" s="719"/>
      <c r="CK276" s="719"/>
      <c r="CL276" s="719"/>
    </row>
    <row r="277" spans="1:90" ht="15.75" customHeight="1" x14ac:dyDescent="0.25">
      <c r="A277" s="823"/>
      <c r="B277" s="828"/>
      <c r="C277" s="828"/>
      <c r="D277" s="828"/>
      <c r="E277" s="828"/>
      <c r="F277" s="719"/>
      <c r="G277" s="719"/>
      <c r="H277" s="740"/>
      <c r="I277" s="740"/>
      <c r="J277" s="740"/>
      <c r="K277" s="740"/>
      <c r="L277" s="824"/>
      <c r="M277" s="824"/>
      <c r="N277" s="719"/>
      <c r="O277" s="719"/>
      <c r="P277" s="719"/>
      <c r="Q277" s="719"/>
      <c r="R277" s="719"/>
      <c r="S277" s="828"/>
      <c r="T277" s="719"/>
      <c r="U277" s="719"/>
      <c r="V277" s="719"/>
      <c r="W277" s="719"/>
      <c r="X277" s="824"/>
      <c r="Y277" s="826"/>
      <c r="Z277" s="719"/>
      <c r="AA277" s="719"/>
      <c r="AB277" s="719"/>
      <c r="AC277" s="719"/>
      <c r="AD277" s="719"/>
      <c r="AE277" s="719"/>
      <c r="AF277" s="719"/>
      <c r="AG277" s="719"/>
      <c r="AH277" s="719"/>
      <c r="AI277" s="719"/>
      <c r="AJ277" s="719"/>
      <c r="AK277" s="719"/>
      <c r="AL277" s="719"/>
      <c r="AM277" s="719"/>
      <c r="AN277" s="826"/>
      <c r="AO277" s="719"/>
      <c r="AP277" s="719"/>
      <c r="AQ277" s="719"/>
      <c r="AR277" s="719"/>
      <c r="AS277" s="719"/>
      <c r="AT277" s="719"/>
      <c r="AU277" s="719"/>
      <c r="AV277" s="719"/>
      <c r="AW277" s="719"/>
      <c r="AX277" s="719"/>
      <c r="AY277" s="719"/>
      <c r="AZ277" s="719"/>
      <c r="BA277" s="719"/>
      <c r="BB277" s="719"/>
      <c r="BC277" s="719"/>
      <c r="BD277" s="719"/>
      <c r="BE277" s="719"/>
      <c r="BF277" s="719"/>
      <c r="BG277" s="719"/>
      <c r="BH277" s="719"/>
      <c r="BI277" s="719"/>
      <c r="BJ277" s="719"/>
      <c r="BK277" s="719"/>
      <c r="BL277" s="719"/>
      <c r="BM277" s="719"/>
      <c r="BN277" s="719"/>
      <c r="BO277" s="719"/>
      <c r="BP277" s="719"/>
      <c r="BQ277" s="719"/>
      <c r="BR277" s="719"/>
      <c r="BS277" s="719"/>
      <c r="BT277" s="719"/>
      <c r="BU277" s="719"/>
      <c r="BV277" s="719"/>
      <c r="BW277" s="719"/>
      <c r="BX277" s="719"/>
      <c r="BY277" s="719"/>
      <c r="BZ277" s="719"/>
      <c r="CA277" s="719"/>
      <c r="CB277" s="719"/>
      <c r="CC277" s="719"/>
      <c r="CD277" s="719"/>
      <c r="CE277" s="719"/>
      <c r="CF277" s="719"/>
      <c r="CG277" s="719"/>
      <c r="CH277" s="719"/>
      <c r="CI277" s="719"/>
      <c r="CJ277" s="719"/>
      <c r="CK277" s="719"/>
      <c r="CL277" s="719"/>
    </row>
    <row r="278" spans="1:90" ht="15.75" customHeight="1" x14ac:dyDescent="0.25">
      <c r="A278" s="823"/>
      <c r="B278" s="828"/>
      <c r="C278" s="828"/>
      <c r="D278" s="828"/>
      <c r="E278" s="828"/>
      <c r="F278" s="719"/>
      <c r="G278" s="719"/>
      <c r="H278" s="740"/>
      <c r="I278" s="740"/>
      <c r="J278" s="740"/>
      <c r="K278" s="740"/>
      <c r="L278" s="824"/>
      <c r="M278" s="824"/>
      <c r="N278" s="719"/>
      <c r="O278" s="719"/>
      <c r="P278" s="719"/>
      <c r="Q278" s="719"/>
      <c r="R278" s="719"/>
      <c r="S278" s="828"/>
      <c r="T278" s="719"/>
      <c r="U278" s="719"/>
      <c r="V278" s="719"/>
      <c r="W278" s="719"/>
      <c r="X278" s="824"/>
      <c r="Y278" s="826"/>
      <c r="Z278" s="719"/>
      <c r="AA278" s="719"/>
      <c r="AB278" s="719"/>
      <c r="AC278" s="719"/>
      <c r="AD278" s="719"/>
      <c r="AE278" s="719"/>
      <c r="AF278" s="719"/>
      <c r="AG278" s="719"/>
      <c r="AH278" s="719"/>
      <c r="AI278" s="719"/>
      <c r="AJ278" s="719"/>
      <c r="AK278" s="719"/>
      <c r="AL278" s="719"/>
      <c r="AM278" s="719"/>
      <c r="AN278" s="826"/>
      <c r="AO278" s="719"/>
      <c r="AP278" s="719"/>
      <c r="AQ278" s="719"/>
      <c r="AR278" s="719"/>
      <c r="AS278" s="719"/>
      <c r="AT278" s="719"/>
      <c r="AU278" s="719"/>
      <c r="AV278" s="719"/>
      <c r="AW278" s="719"/>
      <c r="AX278" s="719"/>
      <c r="AY278" s="719"/>
      <c r="AZ278" s="719"/>
      <c r="BA278" s="719"/>
      <c r="BB278" s="719"/>
      <c r="BC278" s="719"/>
      <c r="BD278" s="719"/>
      <c r="BE278" s="719"/>
      <c r="BF278" s="719"/>
      <c r="BG278" s="719"/>
      <c r="BH278" s="719"/>
      <c r="BI278" s="719"/>
      <c r="BJ278" s="719"/>
      <c r="BK278" s="719"/>
      <c r="BL278" s="719"/>
      <c r="BM278" s="719"/>
      <c r="BN278" s="719"/>
      <c r="BO278" s="719"/>
      <c r="BP278" s="719"/>
      <c r="BQ278" s="719"/>
      <c r="BR278" s="719"/>
      <c r="BS278" s="719"/>
      <c r="BT278" s="719"/>
      <c r="BU278" s="719"/>
      <c r="BV278" s="719"/>
      <c r="BW278" s="719"/>
      <c r="BX278" s="719"/>
      <c r="BY278" s="719"/>
      <c r="BZ278" s="719"/>
      <c r="CA278" s="719"/>
      <c r="CB278" s="719"/>
      <c r="CC278" s="719"/>
      <c r="CD278" s="719"/>
      <c r="CE278" s="719"/>
      <c r="CF278" s="719"/>
      <c r="CG278" s="719"/>
      <c r="CH278" s="719"/>
      <c r="CI278" s="719"/>
      <c r="CJ278" s="719"/>
      <c r="CK278" s="719"/>
      <c r="CL278" s="719"/>
    </row>
    <row r="279" spans="1:90" ht="15.75" customHeight="1" x14ac:dyDescent="0.25">
      <c r="A279" s="823"/>
      <c r="B279" s="828"/>
      <c r="C279" s="828"/>
      <c r="D279" s="828"/>
      <c r="E279" s="828"/>
      <c r="F279" s="719"/>
      <c r="G279" s="719"/>
      <c r="H279" s="740"/>
      <c r="I279" s="740"/>
      <c r="J279" s="740"/>
      <c r="K279" s="740"/>
      <c r="L279" s="824"/>
      <c r="M279" s="824"/>
      <c r="N279" s="719"/>
      <c r="O279" s="719"/>
      <c r="P279" s="719"/>
      <c r="Q279" s="719"/>
      <c r="R279" s="719"/>
      <c r="S279" s="828"/>
      <c r="T279" s="719"/>
      <c r="U279" s="719"/>
      <c r="V279" s="719"/>
      <c r="W279" s="719"/>
      <c r="X279" s="824"/>
      <c r="Y279" s="826"/>
      <c r="Z279" s="719"/>
      <c r="AA279" s="719"/>
      <c r="AB279" s="719"/>
      <c r="AC279" s="719"/>
      <c r="AD279" s="719"/>
      <c r="AE279" s="719"/>
      <c r="AF279" s="719"/>
      <c r="AG279" s="719"/>
      <c r="AH279" s="719"/>
      <c r="AI279" s="719"/>
      <c r="AJ279" s="719"/>
      <c r="AK279" s="719"/>
      <c r="AL279" s="719"/>
      <c r="AM279" s="719"/>
      <c r="AN279" s="826"/>
      <c r="AO279" s="719"/>
      <c r="AP279" s="719"/>
      <c r="AQ279" s="719"/>
      <c r="AR279" s="719"/>
      <c r="AS279" s="719"/>
      <c r="AT279" s="719"/>
      <c r="AU279" s="719"/>
      <c r="AV279" s="719"/>
      <c r="AW279" s="719"/>
      <c r="AX279" s="719"/>
      <c r="AY279" s="719"/>
      <c r="AZ279" s="719"/>
      <c r="BA279" s="719"/>
      <c r="BB279" s="719"/>
      <c r="BC279" s="719"/>
      <c r="BD279" s="719"/>
      <c r="BE279" s="719"/>
      <c r="BF279" s="719"/>
      <c r="BG279" s="719"/>
      <c r="BH279" s="719"/>
      <c r="BI279" s="719"/>
      <c r="BJ279" s="719"/>
      <c r="BK279" s="719"/>
      <c r="BL279" s="719"/>
      <c r="BM279" s="719"/>
      <c r="BN279" s="719"/>
      <c r="BO279" s="719"/>
      <c r="BP279" s="719"/>
      <c r="BQ279" s="719"/>
      <c r="BR279" s="719"/>
      <c r="BS279" s="719"/>
      <c r="BT279" s="719"/>
      <c r="BU279" s="719"/>
      <c r="BV279" s="719"/>
      <c r="BW279" s="719"/>
      <c r="BX279" s="719"/>
      <c r="BY279" s="719"/>
      <c r="BZ279" s="719"/>
      <c r="CA279" s="719"/>
      <c r="CB279" s="719"/>
      <c r="CC279" s="719"/>
      <c r="CD279" s="719"/>
      <c r="CE279" s="719"/>
      <c r="CF279" s="719"/>
      <c r="CG279" s="719"/>
      <c r="CH279" s="719"/>
      <c r="CI279" s="719"/>
      <c r="CJ279" s="719"/>
      <c r="CK279" s="719"/>
      <c r="CL279" s="719"/>
    </row>
    <row r="280" spans="1:90" ht="15.75" customHeight="1" x14ac:dyDescent="0.25">
      <c r="A280" s="823"/>
      <c r="B280" s="828"/>
      <c r="C280" s="828"/>
      <c r="D280" s="828"/>
      <c r="E280" s="828"/>
      <c r="F280" s="719"/>
      <c r="G280" s="719"/>
      <c r="H280" s="740"/>
      <c r="I280" s="740"/>
      <c r="J280" s="740"/>
      <c r="K280" s="740"/>
      <c r="L280" s="824"/>
      <c r="M280" s="824"/>
      <c r="N280" s="719"/>
      <c r="O280" s="719"/>
      <c r="P280" s="719"/>
      <c r="Q280" s="719"/>
      <c r="R280" s="719"/>
      <c r="S280" s="828"/>
      <c r="T280" s="719"/>
      <c r="U280" s="719"/>
      <c r="V280" s="719"/>
      <c r="W280" s="719"/>
      <c r="X280" s="824"/>
      <c r="Y280" s="826"/>
      <c r="Z280" s="719"/>
      <c r="AA280" s="719"/>
      <c r="AB280" s="719"/>
      <c r="AC280" s="719"/>
      <c r="AD280" s="719"/>
      <c r="AE280" s="719"/>
      <c r="AF280" s="719"/>
      <c r="AG280" s="719"/>
      <c r="AH280" s="719"/>
      <c r="AI280" s="719"/>
      <c r="AJ280" s="719"/>
      <c r="AK280" s="719"/>
      <c r="AL280" s="719"/>
      <c r="AM280" s="719"/>
      <c r="AN280" s="826"/>
      <c r="AO280" s="719"/>
      <c r="AP280" s="719"/>
      <c r="AQ280" s="719"/>
      <c r="AR280" s="719"/>
      <c r="AS280" s="719"/>
      <c r="AT280" s="719"/>
      <c r="AU280" s="719"/>
      <c r="AV280" s="719"/>
      <c r="AW280" s="719"/>
      <c r="AX280" s="719"/>
      <c r="AY280" s="719"/>
      <c r="AZ280" s="719"/>
      <c r="BA280" s="719"/>
      <c r="BB280" s="719"/>
      <c r="BC280" s="719"/>
      <c r="BD280" s="719"/>
      <c r="BE280" s="719"/>
      <c r="BF280" s="719"/>
      <c r="BG280" s="719"/>
      <c r="BH280" s="719"/>
      <c r="BI280" s="719"/>
      <c r="BJ280" s="719"/>
      <c r="BK280" s="719"/>
      <c r="BL280" s="719"/>
      <c r="BM280" s="719"/>
      <c r="BN280" s="719"/>
      <c r="BO280" s="719"/>
      <c r="BP280" s="719"/>
      <c r="BQ280" s="719"/>
      <c r="BR280" s="719"/>
      <c r="BS280" s="719"/>
      <c r="BT280" s="719"/>
      <c r="BU280" s="719"/>
      <c r="BV280" s="719"/>
      <c r="BW280" s="719"/>
      <c r="BX280" s="719"/>
      <c r="BY280" s="719"/>
      <c r="BZ280" s="719"/>
      <c r="CA280" s="719"/>
      <c r="CB280" s="719"/>
      <c r="CC280" s="719"/>
      <c r="CD280" s="719"/>
      <c r="CE280" s="719"/>
      <c r="CF280" s="719"/>
      <c r="CG280" s="719"/>
      <c r="CH280" s="719"/>
      <c r="CI280" s="719"/>
      <c r="CJ280" s="719"/>
      <c r="CK280" s="719"/>
      <c r="CL280" s="719"/>
    </row>
    <row r="281" spans="1:90" ht="15.75" customHeight="1" x14ac:dyDescent="0.25">
      <c r="A281" s="823"/>
      <c r="B281" s="828"/>
      <c r="C281" s="828"/>
      <c r="D281" s="828"/>
      <c r="E281" s="828"/>
      <c r="F281" s="719"/>
      <c r="G281" s="719"/>
      <c r="H281" s="740"/>
      <c r="I281" s="740"/>
      <c r="J281" s="740"/>
      <c r="K281" s="740"/>
      <c r="L281" s="824"/>
      <c r="M281" s="824"/>
      <c r="N281" s="719"/>
      <c r="O281" s="719"/>
      <c r="P281" s="719"/>
      <c r="Q281" s="719"/>
      <c r="R281" s="719"/>
      <c r="S281" s="828"/>
      <c r="T281" s="719"/>
      <c r="U281" s="719"/>
      <c r="V281" s="719"/>
      <c r="W281" s="719"/>
      <c r="X281" s="824"/>
      <c r="Y281" s="826"/>
      <c r="Z281" s="719"/>
      <c r="AA281" s="719"/>
      <c r="AB281" s="719"/>
      <c r="AC281" s="719"/>
      <c r="AD281" s="719"/>
      <c r="AE281" s="719"/>
      <c r="AF281" s="719"/>
      <c r="AG281" s="719"/>
      <c r="AH281" s="719"/>
      <c r="AI281" s="719"/>
      <c r="AJ281" s="719"/>
      <c r="AK281" s="719"/>
      <c r="AL281" s="719"/>
      <c r="AM281" s="719"/>
      <c r="AN281" s="826"/>
      <c r="AO281" s="719"/>
      <c r="AP281" s="719"/>
      <c r="AQ281" s="719"/>
      <c r="AR281" s="719"/>
      <c r="AS281" s="719"/>
      <c r="AT281" s="719"/>
      <c r="AU281" s="719"/>
      <c r="AV281" s="719"/>
      <c r="AW281" s="719"/>
      <c r="AX281" s="719"/>
      <c r="AY281" s="719"/>
      <c r="AZ281" s="719"/>
      <c r="BA281" s="719"/>
      <c r="BB281" s="719"/>
      <c r="BC281" s="719"/>
      <c r="BD281" s="719"/>
      <c r="BE281" s="719"/>
      <c r="BF281" s="719"/>
      <c r="BG281" s="719"/>
      <c r="BH281" s="719"/>
      <c r="BI281" s="719"/>
      <c r="BJ281" s="719"/>
      <c r="BK281" s="719"/>
      <c r="BL281" s="719"/>
      <c r="BM281" s="719"/>
      <c r="BN281" s="719"/>
      <c r="BO281" s="719"/>
      <c r="BP281" s="719"/>
      <c r="BQ281" s="719"/>
      <c r="BR281" s="719"/>
      <c r="BS281" s="719"/>
      <c r="BT281" s="719"/>
      <c r="BU281" s="719"/>
      <c r="BV281" s="719"/>
      <c r="BW281" s="719"/>
      <c r="BX281" s="719"/>
      <c r="BY281" s="719"/>
      <c r="BZ281" s="719"/>
      <c r="CA281" s="719"/>
      <c r="CB281" s="719"/>
      <c r="CC281" s="719"/>
      <c r="CD281" s="719"/>
      <c r="CE281" s="719"/>
      <c r="CF281" s="719"/>
      <c r="CG281" s="719"/>
      <c r="CH281" s="719"/>
      <c r="CI281" s="719"/>
      <c r="CJ281" s="719"/>
      <c r="CK281" s="719"/>
      <c r="CL281" s="719"/>
    </row>
    <row r="282" spans="1:90" ht="15.75" customHeight="1" x14ac:dyDescent="0.25">
      <c r="A282" s="823"/>
      <c r="B282" s="828"/>
      <c r="C282" s="828"/>
      <c r="D282" s="828"/>
      <c r="E282" s="828"/>
      <c r="F282" s="719"/>
      <c r="G282" s="719"/>
      <c r="H282" s="740"/>
      <c r="I282" s="740"/>
      <c r="J282" s="740"/>
      <c r="K282" s="740"/>
      <c r="L282" s="824"/>
      <c r="M282" s="824"/>
      <c r="N282" s="719"/>
      <c r="O282" s="719"/>
      <c r="P282" s="719"/>
      <c r="Q282" s="719"/>
      <c r="R282" s="719"/>
      <c r="S282" s="828"/>
      <c r="T282" s="719"/>
      <c r="U282" s="719"/>
      <c r="V282" s="719"/>
      <c r="W282" s="719"/>
      <c r="X282" s="824"/>
      <c r="Y282" s="826"/>
      <c r="Z282" s="719"/>
      <c r="AA282" s="719"/>
      <c r="AB282" s="719"/>
      <c r="AC282" s="719"/>
      <c r="AD282" s="719"/>
      <c r="AE282" s="719"/>
      <c r="AF282" s="719"/>
      <c r="AG282" s="719"/>
      <c r="AH282" s="719"/>
      <c r="AI282" s="719"/>
      <c r="AJ282" s="719"/>
      <c r="AK282" s="719"/>
      <c r="AL282" s="719"/>
      <c r="AM282" s="719"/>
      <c r="AN282" s="826"/>
      <c r="AO282" s="719"/>
      <c r="AP282" s="719"/>
      <c r="AQ282" s="719"/>
      <c r="AR282" s="719"/>
      <c r="AS282" s="719"/>
      <c r="AT282" s="719"/>
      <c r="AU282" s="719"/>
      <c r="AV282" s="719"/>
      <c r="AW282" s="719"/>
      <c r="AX282" s="719"/>
      <c r="AY282" s="719"/>
      <c r="AZ282" s="719"/>
      <c r="BA282" s="719"/>
      <c r="BB282" s="719"/>
      <c r="BC282" s="719"/>
      <c r="BD282" s="719"/>
      <c r="BE282" s="719"/>
      <c r="BF282" s="719"/>
      <c r="BG282" s="719"/>
      <c r="BH282" s="719"/>
      <c r="BI282" s="719"/>
      <c r="BJ282" s="719"/>
      <c r="BK282" s="719"/>
      <c r="BL282" s="719"/>
      <c r="BM282" s="719"/>
      <c r="BN282" s="719"/>
      <c r="BO282" s="719"/>
      <c r="BP282" s="719"/>
      <c r="BQ282" s="719"/>
      <c r="BR282" s="719"/>
      <c r="BS282" s="719"/>
      <c r="BT282" s="719"/>
      <c r="BU282" s="719"/>
      <c r="BV282" s="719"/>
      <c r="BW282" s="719"/>
      <c r="BX282" s="719"/>
      <c r="BY282" s="719"/>
      <c r="BZ282" s="719"/>
      <c r="CA282" s="719"/>
      <c r="CB282" s="719"/>
      <c r="CC282" s="719"/>
      <c r="CD282" s="719"/>
      <c r="CE282" s="719"/>
      <c r="CF282" s="719"/>
      <c r="CG282" s="719"/>
      <c r="CH282" s="719"/>
      <c r="CI282" s="719"/>
      <c r="CJ282" s="719"/>
      <c r="CK282" s="719"/>
      <c r="CL282" s="719"/>
    </row>
    <row r="283" spans="1:90" ht="15.75" customHeight="1" x14ac:dyDescent="0.25">
      <c r="A283" s="823"/>
      <c r="B283" s="828"/>
      <c r="C283" s="828"/>
      <c r="D283" s="828"/>
      <c r="E283" s="828"/>
      <c r="F283" s="719"/>
      <c r="G283" s="719"/>
      <c r="H283" s="740"/>
      <c r="I283" s="740"/>
      <c r="J283" s="740"/>
      <c r="K283" s="740"/>
      <c r="L283" s="824"/>
      <c r="M283" s="824"/>
      <c r="N283" s="719"/>
      <c r="O283" s="719"/>
      <c r="P283" s="719"/>
      <c r="Q283" s="719"/>
      <c r="R283" s="719"/>
      <c r="S283" s="828"/>
      <c r="T283" s="719"/>
      <c r="U283" s="719"/>
      <c r="V283" s="719"/>
      <c r="W283" s="719"/>
      <c r="X283" s="824"/>
      <c r="Y283" s="826"/>
      <c r="Z283" s="719"/>
      <c r="AA283" s="719"/>
      <c r="AB283" s="719"/>
      <c r="AC283" s="719"/>
      <c r="AD283" s="719"/>
      <c r="AE283" s="719"/>
      <c r="AF283" s="719"/>
      <c r="AG283" s="719"/>
      <c r="AH283" s="719"/>
      <c r="AI283" s="719"/>
      <c r="AJ283" s="719"/>
      <c r="AK283" s="719"/>
      <c r="AL283" s="719"/>
      <c r="AM283" s="719"/>
      <c r="AN283" s="826"/>
      <c r="AO283" s="719"/>
      <c r="AP283" s="719"/>
      <c r="AQ283" s="719"/>
      <c r="AR283" s="719"/>
      <c r="AS283" s="719"/>
      <c r="AT283" s="719"/>
      <c r="AU283" s="719"/>
      <c r="AV283" s="719"/>
      <c r="AW283" s="719"/>
      <c r="AX283" s="719"/>
      <c r="AY283" s="719"/>
      <c r="AZ283" s="719"/>
      <c r="BA283" s="719"/>
      <c r="BB283" s="719"/>
      <c r="BC283" s="719"/>
      <c r="BD283" s="719"/>
      <c r="BE283" s="719"/>
      <c r="BF283" s="719"/>
      <c r="BG283" s="719"/>
      <c r="BH283" s="719"/>
      <c r="BI283" s="719"/>
      <c r="BJ283" s="719"/>
      <c r="BK283" s="719"/>
      <c r="BL283" s="719"/>
      <c r="BM283" s="719"/>
      <c r="BN283" s="719"/>
      <c r="BO283" s="719"/>
      <c r="BP283" s="719"/>
      <c r="BQ283" s="719"/>
      <c r="BR283" s="719"/>
      <c r="BS283" s="719"/>
      <c r="BT283" s="719"/>
      <c r="BU283" s="719"/>
      <c r="BV283" s="719"/>
      <c r="BW283" s="719"/>
      <c r="BX283" s="719"/>
      <c r="BY283" s="719"/>
      <c r="BZ283" s="719"/>
      <c r="CA283" s="719"/>
      <c r="CB283" s="719"/>
      <c r="CC283" s="719"/>
      <c r="CD283" s="719"/>
      <c r="CE283" s="719"/>
      <c r="CF283" s="719"/>
      <c r="CG283" s="719"/>
      <c r="CH283" s="719"/>
      <c r="CI283" s="719"/>
      <c r="CJ283" s="719"/>
      <c r="CK283" s="719"/>
      <c r="CL283" s="719"/>
    </row>
    <row r="284" spans="1:90" ht="15.75" customHeight="1" x14ac:dyDescent="0.25">
      <c r="A284" s="823"/>
      <c r="B284" s="828"/>
      <c r="C284" s="828"/>
      <c r="D284" s="828"/>
      <c r="E284" s="828"/>
      <c r="F284" s="719"/>
      <c r="G284" s="719"/>
      <c r="H284" s="740"/>
      <c r="I284" s="740"/>
      <c r="J284" s="740"/>
      <c r="K284" s="740"/>
      <c r="L284" s="824"/>
      <c r="M284" s="824"/>
      <c r="N284" s="719"/>
      <c r="O284" s="719"/>
      <c r="P284" s="719"/>
      <c r="Q284" s="719"/>
      <c r="R284" s="719"/>
      <c r="S284" s="828"/>
      <c r="T284" s="719"/>
      <c r="U284" s="719"/>
      <c r="V284" s="719"/>
      <c r="W284" s="719"/>
      <c r="X284" s="824"/>
      <c r="Y284" s="826"/>
      <c r="Z284" s="719"/>
      <c r="AA284" s="719"/>
      <c r="AB284" s="719"/>
      <c r="AC284" s="719"/>
      <c r="AD284" s="719"/>
      <c r="AE284" s="719"/>
      <c r="AF284" s="719"/>
      <c r="AG284" s="719"/>
      <c r="AH284" s="719"/>
      <c r="AI284" s="719"/>
      <c r="AJ284" s="719"/>
      <c r="AK284" s="719"/>
      <c r="AL284" s="719"/>
      <c r="AM284" s="719"/>
      <c r="AN284" s="826"/>
      <c r="AO284" s="719"/>
      <c r="AP284" s="719"/>
      <c r="AQ284" s="719"/>
      <c r="AR284" s="719"/>
      <c r="AS284" s="719"/>
      <c r="AT284" s="719"/>
      <c r="AU284" s="719"/>
      <c r="AV284" s="719"/>
      <c r="AW284" s="719"/>
      <c r="AX284" s="719"/>
      <c r="AY284" s="719"/>
      <c r="AZ284" s="719"/>
      <c r="BA284" s="719"/>
      <c r="BB284" s="719"/>
      <c r="BC284" s="719"/>
      <c r="BD284" s="719"/>
      <c r="BE284" s="719"/>
      <c r="BF284" s="719"/>
      <c r="BG284" s="719"/>
      <c r="BH284" s="719"/>
      <c r="BI284" s="719"/>
      <c r="BJ284" s="719"/>
      <c r="BK284" s="719"/>
      <c r="BL284" s="719"/>
      <c r="BM284" s="719"/>
      <c r="BN284" s="719"/>
      <c r="BO284" s="719"/>
      <c r="BP284" s="719"/>
      <c r="BQ284" s="719"/>
      <c r="BR284" s="719"/>
      <c r="BS284" s="719"/>
      <c r="BT284" s="719"/>
      <c r="BU284" s="719"/>
      <c r="BV284" s="719"/>
      <c r="BW284" s="719"/>
      <c r="BX284" s="719"/>
      <c r="BY284" s="719"/>
      <c r="BZ284" s="719"/>
      <c r="CA284" s="719"/>
      <c r="CB284" s="719"/>
      <c r="CC284" s="719"/>
      <c r="CD284" s="719"/>
      <c r="CE284" s="719"/>
      <c r="CF284" s="719"/>
      <c r="CG284" s="719"/>
      <c r="CH284" s="719"/>
      <c r="CI284" s="719"/>
      <c r="CJ284" s="719"/>
      <c r="CK284" s="719"/>
      <c r="CL284" s="719"/>
    </row>
    <row r="285" spans="1:90" ht="15.75" customHeight="1" x14ac:dyDescent="0.25">
      <c r="A285" s="823"/>
      <c r="B285" s="828"/>
      <c r="C285" s="828"/>
      <c r="D285" s="828"/>
      <c r="E285" s="828"/>
      <c r="F285" s="719"/>
      <c r="G285" s="719"/>
      <c r="H285" s="740"/>
      <c r="I285" s="740"/>
      <c r="J285" s="740"/>
      <c r="K285" s="740"/>
      <c r="L285" s="824"/>
      <c r="M285" s="824"/>
      <c r="N285" s="719"/>
      <c r="O285" s="719"/>
      <c r="P285" s="719"/>
      <c r="Q285" s="719"/>
      <c r="R285" s="719"/>
      <c r="S285" s="828"/>
      <c r="T285" s="719"/>
      <c r="U285" s="719"/>
      <c r="V285" s="719"/>
      <c r="W285" s="719"/>
      <c r="X285" s="824"/>
      <c r="Y285" s="826"/>
      <c r="Z285" s="719"/>
      <c r="AA285" s="719"/>
      <c r="AB285" s="719"/>
      <c r="AC285" s="719"/>
      <c r="AD285" s="719"/>
      <c r="AE285" s="719"/>
      <c r="AF285" s="719"/>
      <c r="AG285" s="719"/>
      <c r="AH285" s="719"/>
      <c r="AI285" s="719"/>
      <c r="AJ285" s="719"/>
      <c r="AK285" s="719"/>
      <c r="AL285" s="719"/>
      <c r="AM285" s="719"/>
      <c r="AN285" s="826"/>
      <c r="AO285" s="719"/>
      <c r="AP285" s="719"/>
      <c r="AQ285" s="719"/>
      <c r="AR285" s="719"/>
      <c r="AS285" s="719"/>
      <c r="AT285" s="719"/>
      <c r="AU285" s="719"/>
      <c r="AV285" s="719"/>
      <c r="AW285" s="719"/>
      <c r="AX285" s="719"/>
      <c r="AY285" s="719"/>
      <c r="AZ285" s="719"/>
      <c r="BA285" s="719"/>
      <c r="BB285" s="719"/>
      <c r="BC285" s="719"/>
      <c r="BD285" s="719"/>
      <c r="BE285" s="719"/>
      <c r="BF285" s="719"/>
      <c r="BG285" s="719"/>
      <c r="BH285" s="719"/>
      <c r="BI285" s="719"/>
      <c r="BJ285" s="719"/>
      <c r="BK285" s="719"/>
      <c r="BL285" s="719"/>
      <c r="BM285" s="719"/>
      <c r="BN285" s="719"/>
      <c r="BO285" s="719"/>
      <c r="BP285" s="719"/>
      <c r="BQ285" s="719"/>
      <c r="BR285" s="719"/>
      <c r="BS285" s="719"/>
      <c r="BT285" s="719"/>
      <c r="BU285" s="719"/>
      <c r="BV285" s="719"/>
      <c r="BW285" s="719"/>
      <c r="BX285" s="719"/>
      <c r="BY285" s="719"/>
      <c r="BZ285" s="719"/>
      <c r="CA285" s="719"/>
      <c r="CB285" s="719"/>
      <c r="CC285" s="719"/>
      <c r="CD285" s="719"/>
      <c r="CE285" s="719"/>
      <c r="CF285" s="719"/>
      <c r="CG285" s="719"/>
      <c r="CH285" s="719"/>
      <c r="CI285" s="719"/>
      <c r="CJ285" s="719"/>
      <c r="CK285" s="719"/>
      <c r="CL285" s="719"/>
    </row>
    <row r="286" spans="1:90" ht="15.75" customHeight="1" x14ac:dyDescent="0.25">
      <c r="A286" s="823"/>
      <c r="B286" s="828"/>
      <c r="C286" s="828"/>
      <c r="D286" s="828"/>
      <c r="E286" s="828"/>
      <c r="F286" s="719"/>
      <c r="G286" s="719"/>
      <c r="H286" s="740"/>
      <c r="I286" s="740"/>
      <c r="J286" s="740"/>
      <c r="K286" s="740"/>
      <c r="L286" s="824"/>
      <c r="M286" s="824"/>
      <c r="N286" s="719"/>
      <c r="O286" s="719"/>
      <c r="P286" s="719"/>
      <c r="Q286" s="719"/>
      <c r="R286" s="719"/>
      <c r="S286" s="828"/>
      <c r="T286" s="719"/>
      <c r="U286" s="719"/>
      <c r="V286" s="719"/>
      <c r="W286" s="719"/>
      <c r="X286" s="824"/>
      <c r="Y286" s="826"/>
      <c r="Z286" s="719"/>
      <c r="AA286" s="719"/>
      <c r="AB286" s="719"/>
      <c r="AC286" s="719"/>
      <c r="AD286" s="719"/>
      <c r="AE286" s="719"/>
      <c r="AF286" s="719"/>
      <c r="AG286" s="719"/>
      <c r="AH286" s="719"/>
      <c r="AI286" s="719"/>
      <c r="AJ286" s="719"/>
      <c r="AK286" s="719"/>
      <c r="AL286" s="719"/>
      <c r="AM286" s="719"/>
      <c r="AN286" s="826"/>
      <c r="AO286" s="719"/>
      <c r="AP286" s="719"/>
      <c r="AQ286" s="719"/>
      <c r="AR286" s="719"/>
      <c r="AS286" s="719"/>
      <c r="AT286" s="719"/>
      <c r="AU286" s="719"/>
      <c r="AV286" s="719"/>
      <c r="AW286" s="719"/>
      <c r="AX286" s="719"/>
      <c r="AY286" s="719"/>
      <c r="AZ286" s="719"/>
      <c r="BA286" s="719"/>
      <c r="BB286" s="719"/>
      <c r="BC286" s="719"/>
      <c r="BD286" s="719"/>
      <c r="BE286" s="719"/>
      <c r="BF286" s="719"/>
      <c r="BG286" s="719"/>
      <c r="BH286" s="719"/>
      <c r="BI286" s="719"/>
      <c r="BJ286" s="719"/>
      <c r="BK286" s="719"/>
      <c r="BL286" s="719"/>
      <c r="BM286" s="719"/>
      <c r="BN286" s="719"/>
      <c r="BO286" s="719"/>
      <c r="BP286" s="719"/>
      <c r="BQ286" s="719"/>
      <c r="BR286" s="719"/>
      <c r="BS286" s="719"/>
      <c r="BT286" s="719"/>
      <c r="BU286" s="719"/>
      <c r="BV286" s="719"/>
      <c r="BW286" s="719"/>
      <c r="BX286" s="719"/>
      <c r="BY286" s="719"/>
      <c r="BZ286" s="719"/>
      <c r="CA286" s="719"/>
      <c r="CB286" s="719"/>
      <c r="CC286" s="719"/>
      <c r="CD286" s="719"/>
      <c r="CE286" s="719"/>
      <c r="CF286" s="719"/>
      <c r="CG286" s="719"/>
      <c r="CH286" s="719"/>
      <c r="CI286" s="719"/>
      <c r="CJ286" s="719"/>
      <c r="CK286" s="719"/>
      <c r="CL286" s="719"/>
    </row>
    <row r="287" spans="1:90" ht="15.75" customHeight="1" x14ac:dyDescent="0.25">
      <c r="A287" s="823"/>
      <c r="B287" s="828"/>
      <c r="C287" s="828"/>
      <c r="D287" s="828"/>
      <c r="E287" s="828"/>
      <c r="F287" s="719"/>
      <c r="G287" s="719"/>
      <c r="H287" s="740"/>
      <c r="I287" s="740"/>
      <c r="J287" s="740"/>
      <c r="K287" s="740"/>
      <c r="L287" s="824"/>
      <c r="M287" s="824"/>
      <c r="N287" s="719"/>
      <c r="O287" s="719"/>
      <c r="P287" s="719"/>
      <c r="Q287" s="719"/>
      <c r="R287" s="719"/>
      <c r="S287" s="828"/>
      <c r="T287" s="719"/>
      <c r="U287" s="719"/>
      <c r="V287" s="719"/>
      <c r="W287" s="719"/>
      <c r="X287" s="824"/>
      <c r="Y287" s="826"/>
      <c r="Z287" s="719"/>
      <c r="AA287" s="719"/>
      <c r="AB287" s="719"/>
      <c r="AC287" s="719"/>
      <c r="AD287" s="719"/>
      <c r="AE287" s="719"/>
      <c r="AF287" s="719"/>
      <c r="AG287" s="719"/>
      <c r="AH287" s="719"/>
      <c r="AI287" s="719"/>
      <c r="AJ287" s="719"/>
      <c r="AK287" s="719"/>
      <c r="AL287" s="719"/>
      <c r="AM287" s="719"/>
      <c r="AN287" s="826"/>
      <c r="AO287" s="719"/>
      <c r="AP287" s="719"/>
      <c r="AQ287" s="719"/>
      <c r="AR287" s="719"/>
      <c r="AS287" s="719"/>
      <c r="AT287" s="719"/>
      <c r="AU287" s="719"/>
      <c r="AV287" s="719"/>
      <c r="AW287" s="719"/>
      <c r="AX287" s="719"/>
      <c r="AY287" s="719"/>
      <c r="AZ287" s="719"/>
      <c r="BA287" s="719"/>
      <c r="BB287" s="719"/>
      <c r="BC287" s="719"/>
      <c r="BD287" s="719"/>
      <c r="BE287" s="719"/>
      <c r="BF287" s="719"/>
      <c r="BG287" s="719"/>
      <c r="BH287" s="719"/>
      <c r="BI287" s="719"/>
      <c r="BJ287" s="719"/>
      <c r="BK287" s="719"/>
      <c r="BL287" s="719"/>
      <c r="BM287" s="719"/>
      <c r="BN287" s="719"/>
      <c r="BO287" s="719"/>
      <c r="BP287" s="719"/>
      <c r="BQ287" s="719"/>
      <c r="BR287" s="719"/>
      <c r="BS287" s="719"/>
      <c r="BT287" s="719"/>
      <c r="BU287" s="719"/>
      <c r="BV287" s="719"/>
      <c r="BW287" s="719"/>
      <c r="BX287" s="719"/>
      <c r="BY287" s="719"/>
      <c r="BZ287" s="719"/>
      <c r="CA287" s="719"/>
      <c r="CB287" s="719"/>
      <c r="CC287" s="719"/>
      <c r="CD287" s="719"/>
      <c r="CE287" s="719"/>
      <c r="CF287" s="719"/>
      <c r="CG287" s="719"/>
      <c r="CH287" s="719"/>
      <c r="CI287" s="719"/>
      <c r="CJ287" s="719"/>
      <c r="CK287" s="719"/>
      <c r="CL287" s="719"/>
    </row>
    <row r="288" spans="1:90" ht="15.75" customHeight="1" x14ac:dyDescent="0.25">
      <c r="A288" s="823"/>
      <c r="B288" s="828"/>
      <c r="C288" s="828"/>
      <c r="D288" s="828"/>
      <c r="E288" s="828"/>
      <c r="F288" s="719"/>
      <c r="G288" s="719"/>
      <c r="H288" s="740"/>
      <c r="I288" s="740"/>
      <c r="J288" s="740"/>
      <c r="K288" s="740"/>
      <c r="L288" s="824"/>
      <c r="M288" s="824"/>
      <c r="N288" s="719"/>
      <c r="O288" s="719"/>
      <c r="P288" s="719"/>
      <c r="Q288" s="719"/>
      <c r="R288" s="719"/>
      <c r="S288" s="828"/>
      <c r="T288" s="719"/>
      <c r="U288" s="719"/>
      <c r="V288" s="719"/>
      <c r="W288" s="719"/>
      <c r="X288" s="824"/>
      <c r="Y288" s="826"/>
      <c r="Z288" s="719"/>
      <c r="AA288" s="719"/>
      <c r="AB288" s="719"/>
      <c r="AC288" s="719"/>
      <c r="AD288" s="719"/>
      <c r="AE288" s="719"/>
      <c r="AF288" s="719"/>
      <c r="AG288" s="719"/>
      <c r="AH288" s="719"/>
      <c r="AI288" s="719"/>
      <c r="AJ288" s="719"/>
      <c r="AK288" s="719"/>
      <c r="AL288" s="719"/>
      <c r="AM288" s="719"/>
      <c r="AN288" s="826"/>
      <c r="AO288" s="719"/>
      <c r="AP288" s="719"/>
      <c r="AQ288" s="719"/>
      <c r="AR288" s="719"/>
      <c r="AS288" s="719"/>
      <c r="AT288" s="719"/>
      <c r="AU288" s="719"/>
      <c r="AV288" s="719"/>
      <c r="AW288" s="719"/>
      <c r="AX288" s="719"/>
      <c r="AY288" s="719"/>
      <c r="AZ288" s="719"/>
      <c r="BA288" s="719"/>
      <c r="BB288" s="719"/>
      <c r="BC288" s="719"/>
      <c r="BD288" s="719"/>
      <c r="BE288" s="719"/>
      <c r="BF288" s="719"/>
      <c r="BG288" s="719"/>
      <c r="BH288" s="719"/>
      <c r="BI288" s="719"/>
      <c r="BJ288" s="719"/>
      <c r="BK288" s="719"/>
      <c r="BL288" s="719"/>
      <c r="BM288" s="719"/>
      <c r="BN288" s="719"/>
      <c r="BO288" s="719"/>
      <c r="BP288" s="719"/>
      <c r="BQ288" s="719"/>
      <c r="BR288" s="719"/>
      <c r="BS288" s="719"/>
      <c r="BT288" s="719"/>
      <c r="BU288" s="719"/>
      <c r="BV288" s="719"/>
      <c r="BW288" s="719"/>
      <c r="BX288" s="719"/>
      <c r="BY288" s="719"/>
      <c r="BZ288" s="719"/>
      <c r="CA288" s="719"/>
      <c r="CB288" s="719"/>
      <c r="CC288" s="719"/>
      <c r="CD288" s="719"/>
      <c r="CE288" s="719"/>
      <c r="CF288" s="719"/>
      <c r="CG288" s="719"/>
      <c r="CH288" s="719"/>
      <c r="CI288" s="719"/>
      <c r="CJ288" s="719"/>
      <c r="CK288" s="719"/>
      <c r="CL288" s="719"/>
    </row>
    <row r="289" spans="1:90" ht="15.75" customHeight="1" x14ac:dyDescent="0.25">
      <c r="A289" s="823"/>
      <c r="B289" s="828"/>
      <c r="C289" s="828"/>
      <c r="D289" s="828"/>
      <c r="E289" s="828"/>
      <c r="F289" s="719"/>
      <c r="G289" s="719"/>
      <c r="H289" s="740"/>
      <c r="I289" s="740"/>
      <c r="J289" s="740"/>
      <c r="K289" s="740"/>
      <c r="L289" s="824"/>
      <c r="M289" s="824"/>
      <c r="N289" s="719"/>
      <c r="O289" s="719"/>
      <c r="P289" s="719"/>
      <c r="Q289" s="719"/>
      <c r="R289" s="719"/>
      <c r="S289" s="828"/>
      <c r="T289" s="719"/>
      <c r="U289" s="719"/>
      <c r="V289" s="719"/>
      <c r="W289" s="719"/>
      <c r="X289" s="824"/>
      <c r="Y289" s="826"/>
      <c r="Z289" s="719"/>
      <c r="AA289" s="719"/>
      <c r="AB289" s="719"/>
      <c r="AC289" s="719"/>
      <c r="AD289" s="719"/>
      <c r="AE289" s="719"/>
      <c r="AF289" s="719"/>
      <c r="AG289" s="719"/>
      <c r="AH289" s="719"/>
      <c r="AI289" s="719"/>
      <c r="AJ289" s="719"/>
      <c r="AK289" s="719"/>
      <c r="AL289" s="719"/>
      <c r="AM289" s="719"/>
      <c r="AN289" s="826"/>
      <c r="AO289" s="719"/>
      <c r="AP289" s="719"/>
      <c r="AQ289" s="719"/>
      <c r="AR289" s="719"/>
      <c r="AS289" s="719"/>
      <c r="AT289" s="719"/>
      <c r="AU289" s="719"/>
      <c r="AV289" s="719"/>
      <c r="AW289" s="719"/>
      <c r="AX289" s="719"/>
      <c r="AY289" s="719"/>
      <c r="AZ289" s="719"/>
      <c r="BA289" s="719"/>
      <c r="BB289" s="719"/>
      <c r="BC289" s="719"/>
      <c r="BD289" s="719"/>
      <c r="BE289" s="719"/>
      <c r="BF289" s="719"/>
      <c r="BG289" s="719"/>
      <c r="BH289" s="719"/>
      <c r="BI289" s="719"/>
      <c r="BJ289" s="719"/>
      <c r="BK289" s="719"/>
      <c r="BL289" s="719"/>
      <c r="BM289" s="719"/>
      <c r="BN289" s="719"/>
      <c r="BO289" s="719"/>
      <c r="BP289" s="719"/>
      <c r="BQ289" s="719"/>
      <c r="BR289" s="719"/>
      <c r="BS289" s="719"/>
      <c r="BT289" s="719"/>
      <c r="BU289" s="719"/>
      <c r="BV289" s="719"/>
      <c r="BW289" s="719"/>
      <c r="BX289" s="719"/>
      <c r="BY289" s="719"/>
      <c r="BZ289" s="719"/>
      <c r="CA289" s="719"/>
      <c r="CB289" s="719"/>
      <c r="CC289" s="719"/>
      <c r="CD289" s="719"/>
      <c r="CE289" s="719"/>
      <c r="CF289" s="719"/>
      <c r="CG289" s="719"/>
      <c r="CH289" s="719"/>
      <c r="CI289" s="719"/>
      <c r="CJ289" s="719"/>
      <c r="CK289" s="719"/>
      <c r="CL289" s="719"/>
    </row>
    <row r="290" spans="1:90" ht="15.75" customHeight="1" x14ac:dyDescent="0.25">
      <c r="A290" s="823"/>
      <c r="B290" s="828"/>
      <c r="C290" s="828"/>
      <c r="D290" s="828"/>
      <c r="E290" s="828"/>
      <c r="F290" s="719"/>
      <c r="G290" s="719"/>
      <c r="H290" s="740"/>
      <c r="I290" s="740"/>
      <c r="J290" s="740"/>
      <c r="K290" s="740"/>
      <c r="L290" s="824"/>
      <c r="M290" s="824"/>
      <c r="N290" s="719"/>
      <c r="O290" s="719"/>
      <c r="P290" s="719"/>
      <c r="Q290" s="719"/>
      <c r="R290" s="719"/>
      <c r="S290" s="828"/>
      <c r="T290" s="719"/>
      <c r="U290" s="719"/>
      <c r="V290" s="719"/>
      <c r="W290" s="719"/>
      <c r="X290" s="824"/>
      <c r="Y290" s="826"/>
      <c r="Z290" s="719"/>
      <c r="AA290" s="719"/>
      <c r="AB290" s="719"/>
      <c r="AC290" s="719"/>
      <c r="AD290" s="719"/>
      <c r="AE290" s="719"/>
      <c r="AF290" s="719"/>
      <c r="AG290" s="719"/>
      <c r="AH290" s="719"/>
      <c r="AI290" s="719"/>
      <c r="AJ290" s="719"/>
      <c r="AK290" s="719"/>
      <c r="AL290" s="719"/>
      <c r="AM290" s="719"/>
      <c r="AN290" s="826"/>
      <c r="AO290" s="719"/>
      <c r="AP290" s="719"/>
      <c r="AQ290" s="719"/>
      <c r="AR290" s="719"/>
      <c r="AS290" s="719"/>
      <c r="AT290" s="719"/>
      <c r="AU290" s="719"/>
      <c r="AV290" s="719"/>
      <c r="AW290" s="719"/>
      <c r="AX290" s="719"/>
      <c r="AY290" s="719"/>
      <c r="AZ290" s="719"/>
      <c r="BA290" s="719"/>
      <c r="BB290" s="719"/>
      <c r="BC290" s="719"/>
      <c r="BD290" s="719"/>
      <c r="BE290" s="719"/>
      <c r="BF290" s="719"/>
      <c r="BG290" s="719"/>
      <c r="BH290" s="719"/>
      <c r="BI290" s="719"/>
      <c r="BJ290" s="719"/>
      <c r="BK290" s="719"/>
      <c r="BL290" s="719"/>
      <c r="BM290" s="719"/>
      <c r="BN290" s="719"/>
      <c r="BO290" s="719"/>
      <c r="BP290" s="719"/>
      <c r="BQ290" s="719"/>
      <c r="BR290" s="719"/>
      <c r="BS290" s="719"/>
      <c r="BT290" s="719"/>
      <c r="BU290" s="719"/>
      <c r="BV290" s="719"/>
      <c r="BW290" s="719"/>
      <c r="BX290" s="719"/>
      <c r="BY290" s="719"/>
      <c r="BZ290" s="719"/>
      <c r="CA290" s="719"/>
      <c r="CB290" s="719"/>
      <c r="CC290" s="719"/>
      <c r="CD290" s="719"/>
      <c r="CE290" s="719"/>
      <c r="CF290" s="719"/>
      <c r="CG290" s="719"/>
      <c r="CH290" s="719"/>
      <c r="CI290" s="719"/>
      <c r="CJ290" s="719"/>
      <c r="CK290" s="719"/>
      <c r="CL290" s="719"/>
    </row>
    <row r="291" spans="1:90" ht="15.75" customHeight="1" x14ac:dyDescent="0.25">
      <c r="A291" s="823"/>
      <c r="B291" s="828"/>
      <c r="C291" s="828"/>
      <c r="D291" s="828"/>
      <c r="E291" s="828"/>
      <c r="F291" s="719"/>
      <c r="G291" s="719"/>
      <c r="H291" s="740"/>
      <c r="I291" s="740"/>
      <c r="J291" s="740"/>
      <c r="K291" s="740"/>
      <c r="L291" s="824"/>
      <c r="M291" s="824"/>
      <c r="N291" s="719"/>
      <c r="O291" s="719"/>
      <c r="P291" s="719"/>
      <c r="Q291" s="719"/>
      <c r="R291" s="719"/>
      <c r="S291" s="828"/>
      <c r="T291" s="719"/>
      <c r="U291" s="719"/>
      <c r="V291" s="719"/>
      <c r="W291" s="719"/>
      <c r="X291" s="824"/>
      <c r="Y291" s="826"/>
      <c r="Z291" s="719"/>
      <c r="AA291" s="719"/>
      <c r="AB291" s="719"/>
      <c r="AC291" s="719"/>
      <c r="AD291" s="719"/>
      <c r="AE291" s="719"/>
      <c r="AF291" s="719"/>
      <c r="AG291" s="719"/>
      <c r="AH291" s="719"/>
      <c r="AI291" s="719"/>
      <c r="AJ291" s="719"/>
      <c r="AK291" s="719"/>
      <c r="AL291" s="719"/>
      <c r="AM291" s="719"/>
      <c r="AN291" s="826"/>
      <c r="AO291" s="719"/>
      <c r="AP291" s="719"/>
      <c r="AQ291" s="719"/>
      <c r="AR291" s="719"/>
      <c r="AS291" s="719"/>
      <c r="AT291" s="719"/>
      <c r="AU291" s="719"/>
      <c r="AV291" s="719"/>
      <c r="AW291" s="719"/>
      <c r="AX291" s="719"/>
      <c r="AY291" s="719"/>
      <c r="AZ291" s="719"/>
      <c r="BA291" s="719"/>
      <c r="BB291" s="719"/>
      <c r="BC291" s="719"/>
      <c r="BD291" s="719"/>
      <c r="BE291" s="719"/>
      <c r="BF291" s="719"/>
      <c r="BG291" s="719"/>
      <c r="BH291" s="719"/>
      <c r="BI291" s="719"/>
      <c r="BJ291" s="719"/>
      <c r="BK291" s="719"/>
      <c r="BL291" s="719"/>
      <c r="BM291" s="719"/>
      <c r="BN291" s="719"/>
      <c r="BO291" s="719"/>
      <c r="BP291" s="719"/>
      <c r="BQ291" s="719"/>
      <c r="BR291" s="719"/>
      <c r="BS291" s="719"/>
      <c r="BT291" s="719"/>
      <c r="BU291" s="719"/>
      <c r="BV291" s="719"/>
      <c r="BW291" s="719"/>
      <c r="BX291" s="719"/>
      <c r="BY291" s="719"/>
      <c r="BZ291" s="719"/>
      <c r="CA291" s="719"/>
      <c r="CB291" s="719"/>
      <c r="CC291" s="719"/>
      <c r="CD291" s="719"/>
      <c r="CE291" s="719"/>
      <c r="CF291" s="719"/>
      <c r="CG291" s="719"/>
      <c r="CH291" s="719"/>
      <c r="CI291" s="719"/>
      <c r="CJ291" s="719"/>
      <c r="CK291" s="719"/>
      <c r="CL291" s="719"/>
    </row>
    <row r="292" spans="1:90" ht="15.75" customHeight="1" x14ac:dyDescent="0.25">
      <c r="A292" s="823"/>
      <c r="B292" s="828"/>
      <c r="C292" s="828"/>
      <c r="D292" s="828"/>
      <c r="E292" s="828"/>
      <c r="F292" s="719"/>
      <c r="G292" s="719"/>
      <c r="H292" s="740"/>
      <c r="I292" s="740"/>
      <c r="J292" s="740"/>
      <c r="K292" s="740"/>
      <c r="L292" s="824"/>
      <c r="M292" s="824"/>
      <c r="N292" s="719"/>
      <c r="O292" s="719"/>
      <c r="P292" s="719"/>
      <c r="Q292" s="719"/>
      <c r="R292" s="719"/>
      <c r="S292" s="828"/>
      <c r="T292" s="719"/>
      <c r="U292" s="719"/>
      <c r="V292" s="719"/>
      <c r="W292" s="719"/>
      <c r="X292" s="824"/>
      <c r="Y292" s="826"/>
      <c r="Z292" s="719"/>
      <c r="AA292" s="719"/>
      <c r="AB292" s="719"/>
      <c r="AC292" s="719"/>
      <c r="AD292" s="719"/>
      <c r="AE292" s="719"/>
      <c r="AF292" s="719"/>
      <c r="AG292" s="719"/>
      <c r="AH292" s="719"/>
      <c r="AI292" s="719"/>
      <c r="AJ292" s="719"/>
      <c r="AK292" s="719"/>
      <c r="AL292" s="719"/>
      <c r="AM292" s="719"/>
      <c r="AN292" s="826"/>
      <c r="AO292" s="719"/>
      <c r="AP292" s="719"/>
      <c r="AQ292" s="719"/>
      <c r="AR292" s="719"/>
      <c r="AS292" s="719"/>
      <c r="AT292" s="719"/>
      <c r="AU292" s="719"/>
      <c r="AV292" s="719"/>
      <c r="AW292" s="719"/>
      <c r="AX292" s="719"/>
      <c r="AY292" s="719"/>
      <c r="AZ292" s="719"/>
      <c r="BA292" s="719"/>
      <c r="BB292" s="719"/>
      <c r="BC292" s="719"/>
      <c r="BD292" s="719"/>
      <c r="BE292" s="719"/>
      <c r="BF292" s="719"/>
      <c r="BG292" s="719"/>
      <c r="BH292" s="719"/>
      <c r="BI292" s="719"/>
      <c r="BJ292" s="719"/>
      <c r="BK292" s="719"/>
      <c r="BL292" s="719"/>
      <c r="BM292" s="719"/>
      <c r="BN292" s="719"/>
      <c r="BO292" s="719"/>
      <c r="BP292" s="719"/>
      <c r="BQ292" s="719"/>
      <c r="BR292" s="719"/>
      <c r="BS292" s="719"/>
      <c r="BT292" s="719"/>
      <c r="BU292" s="719"/>
      <c r="BV292" s="719"/>
      <c r="BW292" s="719"/>
      <c r="BX292" s="719"/>
      <c r="BY292" s="719"/>
      <c r="BZ292" s="719"/>
      <c r="CA292" s="719"/>
      <c r="CB292" s="719"/>
      <c r="CC292" s="719"/>
      <c r="CD292" s="719"/>
      <c r="CE292" s="719"/>
      <c r="CF292" s="719"/>
      <c r="CG292" s="719"/>
      <c r="CH292" s="719"/>
      <c r="CI292" s="719"/>
      <c r="CJ292" s="719"/>
      <c r="CK292" s="719"/>
      <c r="CL292" s="719"/>
    </row>
    <row r="293" spans="1:90" ht="15.75" customHeight="1" x14ac:dyDescent="0.25">
      <c r="A293" s="823"/>
      <c r="B293" s="828"/>
      <c r="C293" s="828"/>
      <c r="D293" s="828"/>
      <c r="E293" s="828"/>
      <c r="F293" s="719"/>
      <c r="G293" s="719"/>
      <c r="H293" s="740"/>
      <c r="I293" s="740"/>
      <c r="J293" s="740"/>
      <c r="K293" s="740"/>
      <c r="L293" s="824"/>
      <c r="M293" s="824"/>
      <c r="N293" s="719"/>
      <c r="O293" s="719"/>
      <c r="P293" s="719"/>
      <c r="Q293" s="719"/>
      <c r="R293" s="719"/>
      <c r="S293" s="828"/>
      <c r="T293" s="719"/>
      <c r="U293" s="719"/>
      <c r="V293" s="719"/>
      <c r="W293" s="719"/>
      <c r="X293" s="824"/>
      <c r="Y293" s="826"/>
      <c r="Z293" s="719"/>
      <c r="AA293" s="719"/>
      <c r="AB293" s="719"/>
      <c r="AC293" s="719"/>
      <c r="AD293" s="719"/>
      <c r="AE293" s="719"/>
      <c r="AF293" s="719"/>
      <c r="AG293" s="719"/>
      <c r="AH293" s="719"/>
      <c r="AI293" s="719"/>
      <c r="AJ293" s="719"/>
      <c r="AK293" s="719"/>
      <c r="AL293" s="719"/>
      <c r="AM293" s="719"/>
      <c r="AN293" s="826"/>
      <c r="AO293" s="719"/>
      <c r="AP293" s="719"/>
      <c r="AQ293" s="719"/>
      <c r="AR293" s="719"/>
      <c r="AS293" s="719"/>
      <c r="AT293" s="719"/>
      <c r="AU293" s="719"/>
      <c r="AV293" s="719"/>
      <c r="AW293" s="719"/>
      <c r="AX293" s="719"/>
      <c r="AY293" s="719"/>
      <c r="AZ293" s="719"/>
      <c r="BA293" s="719"/>
      <c r="BB293" s="719"/>
      <c r="BC293" s="719"/>
      <c r="BD293" s="719"/>
      <c r="BE293" s="719"/>
      <c r="BF293" s="719"/>
      <c r="BG293" s="719"/>
      <c r="BH293" s="719"/>
      <c r="BI293" s="719"/>
      <c r="BJ293" s="719"/>
      <c r="BK293" s="719"/>
      <c r="BL293" s="719"/>
      <c r="BM293" s="719"/>
      <c r="BN293" s="719"/>
      <c r="BO293" s="719"/>
      <c r="BP293" s="719"/>
      <c r="BQ293" s="719"/>
      <c r="BR293" s="719"/>
      <c r="BS293" s="719"/>
      <c r="BT293" s="719"/>
      <c r="BU293" s="719"/>
      <c r="BV293" s="719"/>
      <c r="BW293" s="719"/>
      <c r="BX293" s="719"/>
      <c r="BY293" s="719"/>
      <c r="BZ293" s="719"/>
      <c r="CA293" s="719"/>
      <c r="CB293" s="719"/>
      <c r="CC293" s="719"/>
      <c r="CD293" s="719"/>
      <c r="CE293" s="719"/>
      <c r="CF293" s="719"/>
      <c r="CG293" s="719"/>
      <c r="CH293" s="719"/>
      <c r="CI293" s="719"/>
      <c r="CJ293" s="719"/>
      <c r="CK293" s="719"/>
      <c r="CL293" s="719"/>
    </row>
    <row r="294" spans="1:90" ht="15.75" customHeight="1" x14ac:dyDescent="0.25">
      <c r="A294" s="823"/>
      <c r="B294" s="828"/>
      <c r="C294" s="828"/>
      <c r="D294" s="828"/>
      <c r="E294" s="828"/>
      <c r="F294" s="719"/>
      <c r="G294" s="719"/>
      <c r="H294" s="740"/>
      <c r="I294" s="740"/>
      <c r="J294" s="740"/>
      <c r="K294" s="740"/>
      <c r="L294" s="824"/>
      <c r="M294" s="824"/>
      <c r="N294" s="719"/>
      <c r="O294" s="719"/>
      <c r="P294" s="719"/>
      <c r="Q294" s="719"/>
      <c r="R294" s="719"/>
      <c r="S294" s="828"/>
      <c r="T294" s="719"/>
      <c r="U294" s="719"/>
      <c r="V294" s="719"/>
      <c r="W294" s="719"/>
      <c r="X294" s="824"/>
      <c r="Y294" s="826"/>
      <c r="Z294" s="719"/>
      <c r="AA294" s="719"/>
      <c r="AB294" s="719"/>
      <c r="AC294" s="719"/>
      <c r="AD294" s="719"/>
      <c r="AE294" s="719"/>
      <c r="AF294" s="719"/>
      <c r="AG294" s="719"/>
      <c r="AH294" s="719"/>
      <c r="AI294" s="719"/>
      <c r="AJ294" s="719"/>
      <c r="AK294" s="719"/>
      <c r="AL294" s="719"/>
      <c r="AM294" s="719"/>
      <c r="AN294" s="826"/>
      <c r="AO294" s="719"/>
      <c r="AP294" s="719"/>
      <c r="AQ294" s="719"/>
      <c r="AR294" s="719"/>
      <c r="AS294" s="719"/>
      <c r="AT294" s="719"/>
      <c r="AU294" s="719"/>
      <c r="AV294" s="719"/>
      <c r="AW294" s="719"/>
      <c r="AX294" s="719"/>
      <c r="AY294" s="719"/>
      <c r="AZ294" s="719"/>
      <c r="BA294" s="719"/>
      <c r="BB294" s="719"/>
      <c r="BC294" s="719"/>
      <c r="BD294" s="719"/>
      <c r="BE294" s="719"/>
      <c r="BF294" s="719"/>
      <c r="BG294" s="719"/>
      <c r="BH294" s="719"/>
      <c r="BI294" s="719"/>
      <c r="BJ294" s="719"/>
      <c r="BK294" s="719"/>
      <c r="BL294" s="719"/>
      <c r="BM294" s="719"/>
      <c r="BN294" s="719"/>
      <c r="BO294" s="719"/>
      <c r="BP294" s="719"/>
      <c r="BQ294" s="719"/>
      <c r="BR294" s="719"/>
      <c r="BS294" s="719"/>
      <c r="BT294" s="719"/>
      <c r="BU294" s="719"/>
      <c r="BV294" s="719"/>
      <c r="BW294" s="719"/>
      <c r="BX294" s="719"/>
      <c r="BY294" s="719"/>
      <c r="BZ294" s="719"/>
      <c r="CA294" s="719"/>
      <c r="CB294" s="719"/>
      <c r="CC294" s="719"/>
      <c r="CD294" s="719"/>
      <c r="CE294" s="719"/>
      <c r="CF294" s="719"/>
      <c r="CG294" s="719"/>
      <c r="CH294" s="719"/>
      <c r="CI294" s="719"/>
      <c r="CJ294" s="719"/>
      <c r="CK294" s="719"/>
      <c r="CL294" s="719"/>
    </row>
    <row r="295" spans="1:90" ht="15.75" customHeight="1" x14ac:dyDescent="0.25">
      <c r="A295" s="823"/>
      <c r="B295" s="828"/>
      <c r="C295" s="828"/>
      <c r="D295" s="828"/>
      <c r="E295" s="828"/>
      <c r="F295" s="719"/>
      <c r="G295" s="719"/>
      <c r="H295" s="740"/>
      <c r="I295" s="740"/>
      <c r="J295" s="740"/>
      <c r="K295" s="740"/>
      <c r="L295" s="824"/>
      <c r="M295" s="824"/>
      <c r="N295" s="719"/>
      <c r="O295" s="719"/>
      <c r="P295" s="719"/>
      <c r="Q295" s="719"/>
      <c r="R295" s="719"/>
      <c r="S295" s="828"/>
      <c r="T295" s="719"/>
      <c r="U295" s="719"/>
      <c r="V295" s="719"/>
      <c r="W295" s="719"/>
      <c r="X295" s="824"/>
      <c r="Y295" s="826"/>
      <c r="Z295" s="719"/>
      <c r="AA295" s="719"/>
      <c r="AB295" s="719"/>
      <c r="AC295" s="719"/>
      <c r="AD295" s="719"/>
      <c r="AE295" s="719"/>
      <c r="AF295" s="719"/>
      <c r="AG295" s="719"/>
      <c r="AH295" s="719"/>
      <c r="AI295" s="719"/>
      <c r="AJ295" s="719"/>
      <c r="AK295" s="719"/>
      <c r="AL295" s="719"/>
      <c r="AM295" s="719"/>
      <c r="AN295" s="826"/>
      <c r="AO295" s="719"/>
      <c r="AP295" s="719"/>
      <c r="AQ295" s="719"/>
      <c r="AR295" s="719"/>
      <c r="AS295" s="719"/>
      <c r="AT295" s="719"/>
      <c r="AU295" s="719"/>
      <c r="AV295" s="719"/>
      <c r="AW295" s="719"/>
      <c r="AX295" s="719"/>
      <c r="AY295" s="719"/>
      <c r="AZ295" s="719"/>
      <c r="BA295" s="719"/>
      <c r="BB295" s="719"/>
      <c r="BC295" s="719"/>
      <c r="BD295" s="719"/>
      <c r="BE295" s="719"/>
      <c r="BF295" s="719"/>
      <c r="BG295" s="719"/>
      <c r="BH295" s="719"/>
      <c r="BI295" s="719"/>
      <c r="BJ295" s="719"/>
      <c r="BK295" s="719"/>
      <c r="BL295" s="719"/>
      <c r="BM295" s="719"/>
      <c r="BN295" s="719"/>
      <c r="BO295" s="719"/>
      <c r="BP295" s="719"/>
      <c r="BQ295" s="719"/>
      <c r="BR295" s="719"/>
      <c r="BS295" s="719"/>
      <c r="BT295" s="719"/>
      <c r="BU295" s="719"/>
      <c r="BV295" s="719"/>
      <c r="BW295" s="719"/>
      <c r="BX295" s="719"/>
      <c r="BY295" s="719"/>
      <c r="BZ295" s="719"/>
      <c r="CA295" s="719"/>
      <c r="CB295" s="719"/>
      <c r="CC295" s="719"/>
      <c r="CD295" s="719"/>
      <c r="CE295" s="719"/>
      <c r="CF295" s="719"/>
      <c r="CG295" s="719"/>
      <c r="CH295" s="719"/>
      <c r="CI295" s="719"/>
      <c r="CJ295" s="719"/>
      <c r="CK295" s="719"/>
      <c r="CL295" s="719"/>
    </row>
    <row r="296" spans="1:90" ht="15.75" customHeight="1" x14ac:dyDescent="0.25">
      <c r="A296" s="823"/>
      <c r="B296" s="828"/>
      <c r="C296" s="828"/>
      <c r="D296" s="828"/>
      <c r="E296" s="828"/>
      <c r="F296" s="719"/>
      <c r="G296" s="719"/>
      <c r="H296" s="740"/>
      <c r="I296" s="740"/>
      <c r="J296" s="740"/>
      <c r="K296" s="740"/>
      <c r="L296" s="824"/>
      <c r="M296" s="824"/>
      <c r="N296" s="719"/>
      <c r="O296" s="719"/>
      <c r="P296" s="719"/>
      <c r="Q296" s="719"/>
      <c r="R296" s="719"/>
      <c r="S296" s="828"/>
      <c r="T296" s="719"/>
      <c r="U296" s="719"/>
      <c r="V296" s="719"/>
      <c r="W296" s="719"/>
      <c r="X296" s="824"/>
      <c r="Y296" s="826"/>
      <c r="Z296" s="719"/>
      <c r="AA296" s="719"/>
      <c r="AB296" s="719"/>
      <c r="AC296" s="719"/>
      <c r="AD296" s="719"/>
      <c r="AE296" s="719"/>
      <c r="AF296" s="719"/>
      <c r="AG296" s="719"/>
      <c r="AH296" s="719"/>
      <c r="AI296" s="719"/>
      <c r="AJ296" s="719"/>
      <c r="AK296" s="719"/>
      <c r="AL296" s="719"/>
      <c r="AM296" s="719"/>
      <c r="AN296" s="826"/>
      <c r="AO296" s="719"/>
      <c r="AP296" s="719"/>
      <c r="AQ296" s="719"/>
      <c r="AR296" s="719"/>
      <c r="AS296" s="719"/>
      <c r="AT296" s="719"/>
      <c r="AU296" s="719"/>
      <c r="AV296" s="719"/>
      <c r="AW296" s="719"/>
      <c r="AX296" s="719"/>
      <c r="AY296" s="719"/>
      <c r="AZ296" s="719"/>
      <c r="BA296" s="719"/>
      <c r="BB296" s="719"/>
      <c r="BC296" s="719"/>
      <c r="BD296" s="719"/>
      <c r="BE296" s="719"/>
      <c r="BF296" s="719"/>
      <c r="BG296" s="719"/>
      <c r="BH296" s="719"/>
      <c r="BI296" s="719"/>
      <c r="BJ296" s="719"/>
      <c r="BK296" s="719"/>
      <c r="BL296" s="719"/>
      <c r="BM296" s="719"/>
      <c r="BN296" s="719"/>
      <c r="BO296" s="719"/>
      <c r="BP296" s="719"/>
      <c r="BQ296" s="719"/>
      <c r="BR296" s="719"/>
      <c r="BS296" s="719"/>
      <c r="BT296" s="719"/>
      <c r="BU296" s="719"/>
      <c r="BV296" s="719"/>
      <c r="BW296" s="719"/>
      <c r="BX296" s="719"/>
      <c r="BY296" s="719"/>
      <c r="BZ296" s="719"/>
      <c r="CA296" s="719"/>
      <c r="CB296" s="719"/>
      <c r="CC296" s="719"/>
      <c r="CD296" s="719"/>
      <c r="CE296" s="719"/>
      <c r="CF296" s="719"/>
      <c r="CG296" s="719"/>
      <c r="CH296" s="719"/>
      <c r="CI296" s="719"/>
      <c r="CJ296" s="719"/>
      <c r="CK296" s="719"/>
      <c r="CL296" s="719"/>
    </row>
    <row r="297" spans="1:90" ht="15.75" customHeight="1" x14ac:dyDescent="0.25">
      <c r="A297" s="823"/>
      <c r="B297" s="828"/>
      <c r="C297" s="828"/>
      <c r="D297" s="828"/>
      <c r="E297" s="828"/>
      <c r="F297" s="719"/>
      <c r="G297" s="719"/>
      <c r="H297" s="740"/>
      <c r="I297" s="740"/>
      <c r="J297" s="740"/>
      <c r="K297" s="740"/>
      <c r="L297" s="824"/>
      <c r="M297" s="824"/>
      <c r="N297" s="719"/>
      <c r="O297" s="719"/>
      <c r="P297" s="719"/>
      <c r="Q297" s="719"/>
      <c r="R297" s="719"/>
      <c r="S297" s="828"/>
      <c r="T297" s="719"/>
      <c r="U297" s="719"/>
      <c r="V297" s="719"/>
      <c r="W297" s="719"/>
      <c r="X297" s="824"/>
      <c r="Y297" s="826"/>
      <c r="Z297" s="719"/>
      <c r="AA297" s="719"/>
      <c r="AB297" s="719"/>
      <c r="AC297" s="719"/>
      <c r="AD297" s="719"/>
      <c r="AE297" s="719"/>
      <c r="AF297" s="719"/>
      <c r="AG297" s="719"/>
      <c r="AH297" s="719"/>
      <c r="AI297" s="719"/>
      <c r="AJ297" s="719"/>
      <c r="AK297" s="719"/>
      <c r="AL297" s="719"/>
      <c r="AM297" s="719"/>
      <c r="AN297" s="826"/>
      <c r="AO297" s="719"/>
      <c r="AP297" s="719"/>
      <c r="AQ297" s="719"/>
      <c r="AR297" s="719"/>
      <c r="AS297" s="719"/>
      <c r="AT297" s="719"/>
      <c r="AU297" s="719"/>
      <c r="AV297" s="719"/>
      <c r="AW297" s="719"/>
      <c r="AX297" s="719"/>
      <c r="AY297" s="719"/>
      <c r="AZ297" s="719"/>
      <c r="BA297" s="719"/>
      <c r="BB297" s="719"/>
      <c r="BC297" s="719"/>
      <c r="BD297" s="719"/>
      <c r="BE297" s="719"/>
      <c r="BF297" s="719"/>
      <c r="BG297" s="719"/>
      <c r="BH297" s="719"/>
      <c r="BI297" s="719"/>
      <c r="BJ297" s="719"/>
      <c r="BK297" s="719"/>
      <c r="BL297" s="719"/>
      <c r="BM297" s="719"/>
      <c r="BN297" s="719"/>
      <c r="BO297" s="719"/>
      <c r="BP297" s="719"/>
      <c r="BQ297" s="719"/>
      <c r="BR297" s="719"/>
      <c r="BS297" s="719"/>
      <c r="BT297" s="719"/>
      <c r="BU297" s="719"/>
      <c r="BV297" s="719"/>
      <c r="BW297" s="719"/>
      <c r="BX297" s="719"/>
      <c r="BY297" s="719"/>
      <c r="BZ297" s="719"/>
      <c r="CA297" s="719"/>
      <c r="CB297" s="719"/>
      <c r="CC297" s="719"/>
      <c r="CD297" s="719"/>
      <c r="CE297" s="719"/>
      <c r="CF297" s="719"/>
      <c r="CG297" s="719"/>
      <c r="CH297" s="719"/>
      <c r="CI297" s="719"/>
      <c r="CJ297" s="719"/>
      <c r="CK297" s="719"/>
      <c r="CL297" s="719"/>
    </row>
    <row r="298" spans="1:90" ht="15.75" customHeight="1" x14ac:dyDescent="0.25">
      <c r="A298" s="823"/>
      <c r="B298" s="828"/>
      <c r="C298" s="828"/>
      <c r="D298" s="828"/>
      <c r="E298" s="828"/>
      <c r="F298" s="719"/>
      <c r="G298" s="719"/>
      <c r="H298" s="740"/>
      <c r="I298" s="740"/>
      <c r="J298" s="740"/>
      <c r="K298" s="740"/>
      <c r="L298" s="824"/>
      <c r="M298" s="824"/>
      <c r="N298" s="719"/>
      <c r="O298" s="719"/>
      <c r="P298" s="719"/>
      <c r="Q298" s="719"/>
      <c r="R298" s="719"/>
      <c r="S298" s="828"/>
      <c r="T298" s="719"/>
      <c r="U298" s="719"/>
      <c r="V298" s="719"/>
      <c r="W298" s="719"/>
      <c r="X298" s="824"/>
      <c r="Y298" s="826"/>
      <c r="Z298" s="719"/>
      <c r="AA298" s="719"/>
      <c r="AB298" s="719"/>
      <c r="AC298" s="719"/>
      <c r="AD298" s="719"/>
      <c r="AE298" s="719"/>
      <c r="AF298" s="719"/>
      <c r="AG298" s="719"/>
      <c r="AH298" s="719"/>
      <c r="AI298" s="719"/>
      <c r="AJ298" s="719"/>
      <c r="AK298" s="719"/>
      <c r="AL298" s="719"/>
      <c r="AM298" s="719"/>
      <c r="AN298" s="826"/>
      <c r="AO298" s="719"/>
      <c r="AP298" s="719"/>
      <c r="AQ298" s="719"/>
      <c r="AR298" s="719"/>
      <c r="AS298" s="719"/>
      <c r="AT298" s="719"/>
      <c r="AU298" s="719"/>
      <c r="AV298" s="719"/>
      <c r="AW298" s="719"/>
      <c r="AX298" s="719"/>
      <c r="AY298" s="719"/>
      <c r="AZ298" s="719"/>
      <c r="BA298" s="719"/>
      <c r="BB298" s="719"/>
      <c r="BC298" s="719"/>
      <c r="BD298" s="719"/>
      <c r="BE298" s="719"/>
      <c r="BF298" s="719"/>
      <c r="BG298" s="719"/>
      <c r="BH298" s="719"/>
      <c r="BI298" s="719"/>
      <c r="BJ298" s="719"/>
      <c r="BK298" s="719"/>
      <c r="BL298" s="719"/>
      <c r="BM298" s="719"/>
      <c r="BN298" s="719"/>
      <c r="BO298" s="719"/>
      <c r="BP298" s="719"/>
      <c r="BQ298" s="719"/>
      <c r="BR298" s="719"/>
      <c r="BS298" s="719"/>
      <c r="BT298" s="719"/>
      <c r="BU298" s="719"/>
      <c r="BV298" s="719"/>
      <c r="BW298" s="719"/>
      <c r="BX298" s="719"/>
      <c r="BY298" s="719"/>
      <c r="BZ298" s="719"/>
      <c r="CA298" s="719"/>
      <c r="CB298" s="719"/>
      <c r="CC298" s="719"/>
      <c r="CD298" s="719"/>
      <c r="CE298" s="719"/>
      <c r="CF298" s="719"/>
      <c r="CG298" s="719"/>
      <c r="CH298" s="719"/>
      <c r="CI298" s="719"/>
      <c r="CJ298" s="719"/>
      <c r="CK298" s="719"/>
      <c r="CL298" s="719"/>
    </row>
    <row r="299" spans="1:90" ht="15.75" customHeight="1" x14ac:dyDescent="0.25">
      <c r="A299" s="823"/>
      <c r="B299" s="828"/>
      <c r="C299" s="828"/>
      <c r="D299" s="828"/>
      <c r="E299" s="828"/>
      <c r="F299" s="719"/>
      <c r="G299" s="719"/>
      <c r="H299" s="740"/>
      <c r="I299" s="740"/>
      <c r="J299" s="740"/>
      <c r="K299" s="740"/>
      <c r="L299" s="824"/>
      <c r="M299" s="824"/>
      <c r="N299" s="719"/>
      <c r="O299" s="719"/>
      <c r="P299" s="719"/>
      <c r="Q299" s="719"/>
      <c r="R299" s="719"/>
      <c r="S299" s="828"/>
      <c r="T299" s="719"/>
      <c r="U299" s="719"/>
      <c r="V299" s="719"/>
      <c r="W299" s="719"/>
      <c r="X299" s="824"/>
      <c r="Y299" s="826"/>
      <c r="Z299" s="719"/>
      <c r="AA299" s="719"/>
      <c r="AB299" s="719"/>
      <c r="AC299" s="719"/>
      <c r="AD299" s="719"/>
      <c r="AE299" s="719"/>
      <c r="AF299" s="719"/>
      <c r="AG299" s="719"/>
      <c r="AH299" s="719"/>
      <c r="AI299" s="719"/>
      <c r="AJ299" s="719"/>
      <c r="AK299" s="719"/>
      <c r="AL299" s="719"/>
      <c r="AM299" s="719"/>
      <c r="AN299" s="826"/>
      <c r="AO299" s="719"/>
      <c r="AP299" s="719"/>
      <c r="AQ299" s="719"/>
      <c r="AR299" s="719"/>
      <c r="AS299" s="719"/>
      <c r="AT299" s="719"/>
      <c r="AU299" s="719"/>
      <c r="AV299" s="719"/>
      <c r="AW299" s="719"/>
      <c r="AX299" s="719"/>
      <c r="AY299" s="719"/>
      <c r="AZ299" s="719"/>
      <c r="BA299" s="719"/>
      <c r="BB299" s="719"/>
      <c r="BC299" s="719"/>
      <c r="BD299" s="719"/>
      <c r="BE299" s="719"/>
      <c r="BF299" s="719"/>
      <c r="BG299" s="719"/>
      <c r="BH299" s="719"/>
      <c r="BI299" s="719"/>
      <c r="BJ299" s="719"/>
      <c r="BK299" s="719"/>
      <c r="BL299" s="719"/>
      <c r="BM299" s="719"/>
      <c r="BN299" s="719"/>
      <c r="BO299" s="719"/>
      <c r="BP299" s="719"/>
      <c r="BQ299" s="719"/>
      <c r="BR299" s="719"/>
      <c r="BS299" s="719"/>
      <c r="BT299" s="719"/>
      <c r="BU299" s="719"/>
      <c r="BV299" s="719"/>
      <c r="BW299" s="719"/>
      <c r="BX299" s="719"/>
      <c r="BY299" s="719"/>
      <c r="BZ299" s="719"/>
      <c r="CA299" s="719"/>
      <c r="CB299" s="719"/>
      <c r="CC299" s="719"/>
      <c r="CD299" s="719"/>
      <c r="CE299" s="719"/>
      <c r="CF299" s="719"/>
      <c r="CG299" s="719"/>
      <c r="CH299" s="719"/>
      <c r="CI299" s="719"/>
      <c r="CJ299" s="719"/>
      <c r="CK299" s="719"/>
      <c r="CL299" s="719"/>
    </row>
    <row r="300" spans="1:90" ht="15.75" customHeight="1" x14ac:dyDescent="0.25">
      <c r="A300" s="823"/>
      <c r="B300" s="828"/>
      <c r="C300" s="828"/>
      <c r="D300" s="828"/>
      <c r="E300" s="828"/>
      <c r="F300" s="719"/>
      <c r="G300" s="719"/>
      <c r="H300" s="740"/>
      <c r="I300" s="740"/>
      <c r="J300" s="740"/>
      <c r="K300" s="740"/>
      <c r="L300" s="824"/>
      <c r="M300" s="824"/>
      <c r="N300" s="719"/>
      <c r="O300" s="719"/>
      <c r="P300" s="719"/>
      <c r="Q300" s="719"/>
      <c r="R300" s="719"/>
      <c r="S300" s="828"/>
      <c r="T300" s="719"/>
      <c r="U300" s="719"/>
      <c r="V300" s="719"/>
      <c r="W300" s="719"/>
      <c r="X300" s="824"/>
      <c r="Y300" s="826"/>
      <c r="Z300" s="719"/>
      <c r="AA300" s="719"/>
      <c r="AB300" s="719"/>
      <c r="AC300" s="719"/>
      <c r="AD300" s="719"/>
      <c r="AE300" s="719"/>
      <c r="AF300" s="719"/>
      <c r="AG300" s="719"/>
      <c r="AH300" s="719"/>
      <c r="AI300" s="719"/>
      <c r="AJ300" s="719"/>
      <c r="AK300" s="719"/>
      <c r="AL300" s="719"/>
      <c r="AM300" s="719"/>
      <c r="AN300" s="826"/>
      <c r="AO300" s="719"/>
      <c r="AP300" s="719"/>
      <c r="AQ300" s="719"/>
      <c r="AR300" s="719"/>
      <c r="AS300" s="719"/>
      <c r="AT300" s="719"/>
      <c r="AU300" s="719"/>
      <c r="AV300" s="719"/>
      <c r="AW300" s="719"/>
      <c r="AX300" s="719"/>
      <c r="AY300" s="719"/>
      <c r="AZ300" s="719"/>
      <c r="BA300" s="719"/>
      <c r="BB300" s="719"/>
      <c r="BC300" s="719"/>
      <c r="BD300" s="719"/>
      <c r="BE300" s="719"/>
      <c r="BF300" s="719"/>
      <c r="BG300" s="719"/>
      <c r="BH300" s="719"/>
      <c r="BI300" s="719"/>
      <c r="BJ300" s="719"/>
      <c r="BK300" s="719"/>
      <c r="BL300" s="719"/>
      <c r="BM300" s="719"/>
      <c r="BN300" s="719"/>
      <c r="BO300" s="719"/>
      <c r="BP300" s="719"/>
      <c r="BQ300" s="719"/>
      <c r="BR300" s="719"/>
      <c r="BS300" s="719"/>
      <c r="BT300" s="719"/>
      <c r="BU300" s="719"/>
      <c r="BV300" s="719"/>
      <c r="BW300" s="719"/>
      <c r="BX300" s="719"/>
      <c r="BY300" s="719"/>
      <c r="BZ300" s="719"/>
      <c r="CA300" s="719"/>
      <c r="CB300" s="719"/>
      <c r="CC300" s="719"/>
      <c r="CD300" s="719"/>
      <c r="CE300" s="719"/>
      <c r="CF300" s="719"/>
      <c r="CG300" s="719"/>
      <c r="CH300" s="719"/>
      <c r="CI300" s="719"/>
      <c r="CJ300" s="719"/>
      <c r="CK300" s="719"/>
      <c r="CL300" s="719"/>
    </row>
    <row r="301" spans="1:90" ht="15.75" customHeight="1" x14ac:dyDescent="0.25">
      <c r="A301" s="823"/>
      <c r="B301" s="828"/>
      <c r="C301" s="828"/>
      <c r="D301" s="828"/>
      <c r="E301" s="828"/>
      <c r="F301" s="719"/>
      <c r="G301" s="719"/>
      <c r="H301" s="740"/>
      <c r="I301" s="740"/>
      <c r="J301" s="740"/>
      <c r="K301" s="740"/>
      <c r="L301" s="824"/>
      <c r="M301" s="824"/>
      <c r="N301" s="719"/>
      <c r="O301" s="719"/>
      <c r="P301" s="719"/>
      <c r="Q301" s="719"/>
      <c r="R301" s="719"/>
      <c r="S301" s="828"/>
      <c r="T301" s="719"/>
      <c r="U301" s="719"/>
      <c r="V301" s="719"/>
      <c r="W301" s="719"/>
      <c r="X301" s="824"/>
      <c r="Y301" s="826"/>
      <c r="Z301" s="719"/>
      <c r="AA301" s="719"/>
      <c r="AB301" s="719"/>
      <c r="AC301" s="719"/>
      <c r="AD301" s="719"/>
      <c r="AE301" s="719"/>
      <c r="AF301" s="719"/>
      <c r="AG301" s="719"/>
      <c r="AH301" s="719"/>
      <c r="AI301" s="719"/>
      <c r="AJ301" s="719"/>
      <c r="AK301" s="719"/>
      <c r="AL301" s="719"/>
      <c r="AM301" s="719"/>
      <c r="AN301" s="826"/>
      <c r="AO301" s="719"/>
      <c r="AP301" s="719"/>
      <c r="AQ301" s="719"/>
      <c r="AR301" s="719"/>
      <c r="AS301" s="719"/>
      <c r="AT301" s="719"/>
      <c r="AU301" s="719"/>
      <c r="AV301" s="719"/>
      <c r="AW301" s="719"/>
      <c r="AX301" s="719"/>
      <c r="AY301" s="719"/>
      <c r="AZ301" s="719"/>
      <c r="BA301" s="719"/>
      <c r="BB301" s="719"/>
      <c r="BC301" s="719"/>
      <c r="BD301" s="719"/>
      <c r="BE301" s="719"/>
      <c r="BF301" s="719"/>
      <c r="BG301" s="719"/>
      <c r="BH301" s="719"/>
      <c r="BI301" s="719"/>
      <c r="BJ301" s="719"/>
      <c r="BK301" s="719"/>
      <c r="BL301" s="719"/>
      <c r="BM301" s="719"/>
      <c r="BN301" s="719"/>
      <c r="BO301" s="719"/>
      <c r="BP301" s="719"/>
      <c r="BQ301" s="719"/>
      <c r="BR301" s="719"/>
      <c r="BS301" s="719"/>
      <c r="BT301" s="719"/>
      <c r="BU301" s="719"/>
      <c r="BV301" s="719"/>
      <c r="BW301" s="719"/>
      <c r="BX301" s="719"/>
      <c r="BY301" s="719"/>
      <c r="BZ301" s="719"/>
      <c r="CA301" s="719"/>
      <c r="CB301" s="719"/>
      <c r="CC301" s="719"/>
      <c r="CD301" s="719"/>
      <c r="CE301" s="719"/>
      <c r="CF301" s="719"/>
      <c r="CG301" s="719"/>
      <c r="CH301" s="719"/>
      <c r="CI301" s="719"/>
      <c r="CJ301" s="719"/>
      <c r="CK301" s="719"/>
      <c r="CL301" s="719"/>
    </row>
    <row r="302" spans="1:90" ht="15.75" customHeight="1" x14ac:dyDescent="0.25">
      <c r="A302" s="823"/>
      <c r="B302" s="828"/>
      <c r="C302" s="828"/>
      <c r="D302" s="828"/>
      <c r="E302" s="828"/>
      <c r="F302" s="719"/>
      <c r="G302" s="719"/>
      <c r="H302" s="740"/>
      <c r="I302" s="740"/>
      <c r="J302" s="740"/>
      <c r="K302" s="740"/>
      <c r="L302" s="824"/>
      <c r="M302" s="824"/>
      <c r="N302" s="719"/>
      <c r="O302" s="719"/>
      <c r="P302" s="719"/>
      <c r="Q302" s="719"/>
      <c r="R302" s="719"/>
      <c r="S302" s="828"/>
      <c r="T302" s="719"/>
      <c r="U302" s="719"/>
      <c r="V302" s="719"/>
      <c r="W302" s="719"/>
      <c r="X302" s="824"/>
      <c r="Y302" s="826"/>
      <c r="Z302" s="719"/>
      <c r="AA302" s="719"/>
      <c r="AB302" s="719"/>
      <c r="AC302" s="719"/>
      <c r="AD302" s="719"/>
      <c r="AE302" s="719"/>
      <c r="AF302" s="719"/>
      <c r="AG302" s="719"/>
      <c r="AH302" s="719"/>
      <c r="AI302" s="719"/>
      <c r="AJ302" s="719"/>
      <c r="AK302" s="719"/>
      <c r="AL302" s="719"/>
      <c r="AM302" s="719"/>
      <c r="AN302" s="826"/>
      <c r="AO302" s="719"/>
      <c r="AP302" s="719"/>
      <c r="AQ302" s="719"/>
      <c r="AR302" s="719"/>
      <c r="AS302" s="719"/>
      <c r="AT302" s="719"/>
      <c r="AU302" s="719"/>
      <c r="AV302" s="719"/>
      <c r="AW302" s="719"/>
      <c r="AX302" s="719"/>
      <c r="AY302" s="719"/>
      <c r="AZ302" s="719"/>
      <c r="BA302" s="719"/>
      <c r="BB302" s="719"/>
      <c r="BC302" s="719"/>
      <c r="BD302" s="719"/>
      <c r="BE302" s="719"/>
      <c r="BF302" s="719"/>
      <c r="BG302" s="719"/>
      <c r="BH302" s="719"/>
      <c r="BI302" s="719"/>
      <c r="BJ302" s="719"/>
      <c r="BK302" s="719"/>
      <c r="BL302" s="719"/>
      <c r="BM302" s="719"/>
      <c r="BN302" s="719"/>
      <c r="BO302" s="719"/>
      <c r="BP302" s="719"/>
      <c r="BQ302" s="719"/>
      <c r="BR302" s="719"/>
      <c r="BS302" s="719"/>
      <c r="BT302" s="719"/>
      <c r="BU302" s="719"/>
      <c r="BV302" s="719"/>
      <c r="BW302" s="719"/>
      <c r="BX302" s="719"/>
      <c r="BY302" s="719"/>
      <c r="BZ302" s="719"/>
      <c r="CA302" s="719"/>
      <c r="CB302" s="719"/>
      <c r="CC302" s="719"/>
      <c r="CD302" s="719"/>
      <c r="CE302" s="719"/>
      <c r="CF302" s="719"/>
      <c r="CG302" s="719"/>
      <c r="CH302" s="719"/>
      <c r="CI302" s="719"/>
      <c r="CJ302" s="719"/>
      <c r="CK302" s="719"/>
      <c r="CL302" s="719"/>
    </row>
    <row r="303" spans="1:90" ht="15.75" customHeight="1" x14ac:dyDescent="0.25">
      <c r="A303" s="823"/>
      <c r="B303" s="828"/>
      <c r="C303" s="828"/>
      <c r="D303" s="828"/>
      <c r="E303" s="828"/>
      <c r="F303" s="719"/>
      <c r="G303" s="719"/>
      <c r="H303" s="740"/>
      <c r="I303" s="740"/>
      <c r="J303" s="740"/>
      <c r="K303" s="740"/>
      <c r="L303" s="824"/>
      <c r="M303" s="824"/>
      <c r="N303" s="719"/>
      <c r="O303" s="719"/>
      <c r="P303" s="719"/>
      <c r="Q303" s="719"/>
      <c r="R303" s="719"/>
      <c r="S303" s="828"/>
      <c r="T303" s="719"/>
      <c r="U303" s="719"/>
      <c r="V303" s="719"/>
      <c r="W303" s="719"/>
      <c r="X303" s="824"/>
      <c r="Y303" s="826"/>
      <c r="Z303" s="719"/>
      <c r="AA303" s="719"/>
      <c r="AB303" s="719"/>
      <c r="AC303" s="719"/>
      <c r="AD303" s="719"/>
      <c r="AE303" s="719"/>
      <c r="AF303" s="719"/>
      <c r="AG303" s="719"/>
      <c r="AH303" s="719"/>
      <c r="AI303" s="719"/>
      <c r="AJ303" s="719"/>
      <c r="AK303" s="719"/>
      <c r="AL303" s="719"/>
      <c r="AM303" s="719"/>
      <c r="AN303" s="826"/>
      <c r="AO303" s="719"/>
      <c r="AP303" s="719"/>
      <c r="AQ303" s="719"/>
      <c r="AR303" s="719"/>
      <c r="AS303" s="719"/>
      <c r="AT303" s="719"/>
      <c r="AU303" s="719"/>
      <c r="AV303" s="719"/>
      <c r="AW303" s="719"/>
      <c r="AX303" s="719"/>
      <c r="AY303" s="719"/>
      <c r="AZ303" s="719"/>
      <c r="BA303" s="719"/>
      <c r="BB303" s="719"/>
      <c r="BC303" s="719"/>
      <c r="BD303" s="719"/>
      <c r="BE303" s="719"/>
      <c r="BF303" s="719"/>
      <c r="BG303" s="719"/>
      <c r="BH303" s="719"/>
      <c r="BI303" s="719"/>
      <c r="BJ303" s="719"/>
      <c r="BK303" s="719"/>
      <c r="BL303" s="719"/>
      <c r="BM303" s="719"/>
      <c r="BN303" s="719"/>
      <c r="BO303" s="719"/>
      <c r="BP303" s="719"/>
      <c r="BQ303" s="719"/>
      <c r="BR303" s="719"/>
      <c r="BS303" s="719"/>
      <c r="BT303" s="719"/>
      <c r="BU303" s="719"/>
      <c r="BV303" s="719"/>
      <c r="BW303" s="719"/>
      <c r="BX303" s="719"/>
      <c r="BY303" s="719"/>
      <c r="BZ303" s="719"/>
      <c r="CA303" s="719"/>
      <c r="CB303" s="719"/>
      <c r="CC303" s="719"/>
      <c r="CD303" s="719"/>
      <c r="CE303" s="719"/>
      <c r="CF303" s="719"/>
      <c r="CG303" s="719"/>
      <c r="CH303" s="719"/>
      <c r="CI303" s="719"/>
      <c r="CJ303" s="719"/>
      <c r="CK303" s="719"/>
      <c r="CL303" s="719"/>
    </row>
    <row r="304" spans="1:90" ht="15.75" customHeight="1" x14ac:dyDescent="0.25">
      <c r="A304" s="823"/>
      <c r="B304" s="828"/>
      <c r="C304" s="828"/>
      <c r="D304" s="828"/>
      <c r="E304" s="828"/>
      <c r="F304" s="719"/>
      <c r="G304" s="719"/>
      <c r="H304" s="740"/>
      <c r="I304" s="740"/>
      <c r="J304" s="740"/>
      <c r="K304" s="740"/>
      <c r="L304" s="824"/>
      <c r="M304" s="824"/>
      <c r="N304" s="719"/>
      <c r="O304" s="719"/>
      <c r="P304" s="719"/>
      <c r="Q304" s="719"/>
      <c r="R304" s="719"/>
      <c r="S304" s="828"/>
      <c r="T304" s="719"/>
      <c r="U304" s="719"/>
      <c r="V304" s="719"/>
      <c r="W304" s="719"/>
      <c r="X304" s="824"/>
      <c r="Y304" s="826"/>
      <c r="Z304" s="719"/>
      <c r="AA304" s="719"/>
      <c r="AB304" s="719"/>
      <c r="AC304" s="719"/>
      <c r="AD304" s="719"/>
      <c r="AE304" s="719"/>
      <c r="AF304" s="719"/>
      <c r="AG304" s="719"/>
      <c r="AH304" s="719"/>
      <c r="AI304" s="719"/>
      <c r="AJ304" s="719"/>
      <c r="AK304" s="719"/>
      <c r="AL304" s="719"/>
      <c r="AM304" s="719"/>
      <c r="AN304" s="826"/>
      <c r="AO304" s="719"/>
      <c r="AP304" s="719"/>
      <c r="AQ304" s="719"/>
      <c r="AR304" s="719"/>
      <c r="AS304" s="719"/>
      <c r="AT304" s="719"/>
      <c r="AU304" s="719"/>
      <c r="AV304" s="719"/>
      <c r="AW304" s="719"/>
      <c r="AX304" s="719"/>
      <c r="AY304" s="719"/>
      <c r="AZ304" s="719"/>
      <c r="BA304" s="719"/>
      <c r="BB304" s="719"/>
      <c r="BC304" s="719"/>
      <c r="BD304" s="719"/>
      <c r="BE304" s="719"/>
      <c r="BF304" s="719"/>
      <c r="BG304" s="719"/>
      <c r="BH304" s="719"/>
      <c r="BI304" s="719"/>
      <c r="BJ304" s="719"/>
      <c r="BK304" s="719"/>
      <c r="BL304" s="719"/>
      <c r="BM304" s="719"/>
      <c r="BN304" s="719"/>
      <c r="BO304" s="719"/>
      <c r="BP304" s="719"/>
      <c r="BQ304" s="719"/>
      <c r="BR304" s="719"/>
      <c r="BS304" s="719"/>
      <c r="BT304" s="719"/>
      <c r="BU304" s="719"/>
      <c r="BV304" s="719"/>
      <c r="BW304" s="719"/>
      <c r="BX304" s="719"/>
      <c r="BY304" s="719"/>
      <c r="BZ304" s="719"/>
      <c r="CA304" s="719"/>
      <c r="CB304" s="719"/>
      <c r="CC304" s="719"/>
      <c r="CD304" s="719"/>
      <c r="CE304" s="719"/>
      <c r="CF304" s="719"/>
      <c r="CG304" s="719"/>
      <c r="CH304" s="719"/>
      <c r="CI304" s="719"/>
      <c r="CJ304" s="719"/>
      <c r="CK304" s="719"/>
      <c r="CL304" s="719"/>
    </row>
    <row r="305" spans="1:90" ht="15.75" customHeight="1" x14ac:dyDescent="0.25">
      <c r="A305" s="823"/>
      <c r="B305" s="828"/>
      <c r="C305" s="828"/>
      <c r="D305" s="828"/>
      <c r="E305" s="828"/>
      <c r="F305" s="719"/>
      <c r="G305" s="719"/>
      <c r="H305" s="740"/>
      <c r="I305" s="740"/>
      <c r="J305" s="740"/>
      <c r="K305" s="740"/>
      <c r="L305" s="824"/>
      <c r="M305" s="824"/>
      <c r="N305" s="719"/>
      <c r="O305" s="719"/>
      <c r="P305" s="719"/>
      <c r="Q305" s="719"/>
      <c r="R305" s="719"/>
      <c r="S305" s="828"/>
      <c r="T305" s="719"/>
      <c r="U305" s="719"/>
      <c r="V305" s="719"/>
      <c r="W305" s="719"/>
      <c r="X305" s="824"/>
      <c r="Y305" s="826"/>
      <c r="Z305" s="719"/>
      <c r="AA305" s="719"/>
      <c r="AB305" s="719"/>
      <c r="AC305" s="719"/>
      <c r="AD305" s="719"/>
      <c r="AE305" s="719"/>
      <c r="AF305" s="719"/>
      <c r="AG305" s="719"/>
      <c r="AH305" s="719"/>
      <c r="AI305" s="719"/>
      <c r="AJ305" s="719"/>
      <c r="AK305" s="719"/>
      <c r="AL305" s="719"/>
      <c r="AM305" s="719"/>
      <c r="AN305" s="826"/>
      <c r="AO305" s="719"/>
      <c r="AP305" s="719"/>
      <c r="AQ305" s="719"/>
      <c r="AR305" s="719"/>
      <c r="AS305" s="719"/>
      <c r="AT305" s="719"/>
      <c r="AU305" s="719"/>
      <c r="AV305" s="719"/>
      <c r="AW305" s="719"/>
      <c r="AX305" s="719"/>
      <c r="AY305" s="719"/>
      <c r="AZ305" s="719"/>
      <c r="BA305" s="719"/>
      <c r="BB305" s="719"/>
      <c r="BC305" s="719"/>
      <c r="BD305" s="719"/>
      <c r="BE305" s="719"/>
      <c r="BF305" s="719"/>
      <c r="BG305" s="719"/>
      <c r="BH305" s="719"/>
      <c r="BI305" s="719"/>
      <c r="BJ305" s="719"/>
      <c r="BK305" s="719"/>
      <c r="BL305" s="719"/>
      <c r="BM305" s="719"/>
      <c r="BN305" s="719"/>
      <c r="BO305" s="719"/>
      <c r="BP305" s="719"/>
      <c r="BQ305" s="719"/>
      <c r="BR305" s="719"/>
      <c r="BS305" s="719"/>
      <c r="BT305" s="719"/>
      <c r="BU305" s="719"/>
      <c r="BV305" s="719"/>
      <c r="BW305" s="719"/>
      <c r="BX305" s="719"/>
      <c r="BY305" s="719"/>
      <c r="BZ305" s="719"/>
      <c r="CA305" s="719"/>
      <c r="CB305" s="719"/>
      <c r="CC305" s="719"/>
      <c r="CD305" s="719"/>
      <c r="CE305" s="719"/>
      <c r="CF305" s="719"/>
      <c r="CG305" s="719"/>
      <c r="CH305" s="719"/>
      <c r="CI305" s="719"/>
      <c r="CJ305" s="719"/>
      <c r="CK305" s="719"/>
      <c r="CL305" s="719"/>
    </row>
    <row r="306" spans="1:90" ht="15.75" customHeight="1" x14ac:dyDescent="0.25">
      <c r="A306" s="823"/>
      <c r="B306" s="828"/>
      <c r="C306" s="828"/>
      <c r="D306" s="828"/>
      <c r="E306" s="828"/>
      <c r="F306" s="719"/>
      <c r="G306" s="719"/>
      <c r="H306" s="740"/>
      <c r="I306" s="740"/>
      <c r="J306" s="740"/>
      <c r="K306" s="740"/>
      <c r="L306" s="824"/>
      <c r="M306" s="824"/>
      <c r="N306" s="719"/>
      <c r="O306" s="719"/>
      <c r="P306" s="719"/>
      <c r="Q306" s="719"/>
      <c r="R306" s="719"/>
      <c r="S306" s="828"/>
      <c r="T306" s="719"/>
      <c r="U306" s="719"/>
      <c r="V306" s="719"/>
      <c r="W306" s="719"/>
      <c r="X306" s="824"/>
      <c r="Y306" s="826"/>
      <c r="Z306" s="719"/>
      <c r="AA306" s="719"/>
      <c r="AB306" s="719"/>
      <c r="AC306" s="719"/>
      <c r="AD306" s="719"/>
      <c r="AE306" s="719"/>
      <c r="AF306" s="719"/>
      <c r="AG306" s="719"/>
      <c r="AH306" s="719"/>
      <c r="AI306" s="719"/>
      <c r="AJ306" s="719"/>
      <c r="AK306" s="719"/>
      <c r="AL306" s="719"/>
      <c r="AM306" s="719"/>
      <c r="AN306" s="826"/>
      <c r="AO306" s="719"/>
      <c r="AP306" s="719"/>
      <c r="AQ306" s="719"/>
      <c r="AR306" s="719"/>
      <c r="AS306" s="719"/>
      <c r="AT306" s="719"/>
      <c r="AU306" s="719"/>
      <c r="AV306" s="719"/>
      <c r="AW306" s="719"/>
      <c r="AX306" s="719"/>
      <c r="AY306" s="719"/>
      <c r="AZ306" s="719"/>
      <c r="BA306" s="719"/>
      <c r="BB306" s="719"/>
      <c r="BC306" s="719"/>
      <c r="BD306" s="719"/>
      <c r="BE306" s="719"/>
      <c r="BF306" s="719"/>
      <c r="BG306" s="719"/>
      <c r="BH306" s="719"/>
      <c r="BI306" s="719"/>
      <c r="BJ306" s="719"/>
      <c r="BK306" s="719"/>
      <c r="BL306" s="719"/>
      <c r="BM306" s="719"/>
      <c r="BN306" s="719"/>
      <c r="BO306" s="719"/>
      <c r="BP306" s="719"/>
      <c r="BQ306" s="719"/>
      <c r="BR306" s="719"/>
      <c r="BS306" s="719"/>
      <c r="BT306" s="719"/>
      <c r="BU306" s="719"/>
      <c r="BV306" s="719"/>
      <c r="BW306" s="719"/>
      <c r="BX306" s="719"/>
      <c r="BY306" s="719"/>
      <c r="BZ306" s="719"/>
      <c r="CA306" s="719"/>
      <c r="CB306" s="719"/>
      <c r="CC306" s="719"/>
      <c r="CD306" s="719"/>
      <c r="CE306" s="719"/>
      <c r="CF306" s="719"/>
      <c r="CG306" s="719"/>
      <c r="CH306" s="719"/>
      <c r="CI306" s="719"/>
      <c r="CJ306" s="719"/>
      <c r="CK306" s="719"/>
      <c r="CL306" s="719"/>
    </row>
    <row r="307" spans="1:90" ht="15.75" customHeight="1" x14ac:dyDescent="0.25">
      <c r="A307" s="823"/>
      <c r="B307" s="828"/>
      <c r="C307" s="828"/>
      <c r="D307" s="828"/>
      <c r="E307" s="828"/>
      <c r="F307" s="719"/>
      <c r="G307" s="719"/>
      <c r="H307" s="740"/>
      <c r="I307" s="740"/>
      <c r="J307" s="740"/>
      <c r="K307" s="740"/>
      <c r="L307" s="824"/>
      <c r="M307" s="824"/>
      <c r="N307" s="719"/>
      <c r="O307" s="719"/>
      <c r="P307" s="719"/>
      <c r="Q307" s="719"/>
      <c r="R307" s="719"/>
      <c r="S307" s="828"/>
      <c r="T307" s="719"/>
      <c r="U307" s="719"/>
      <c r="V307" s="719"/>
      <c r="W307" s="719"/>
      <c r="X307" s="824"/>
      <c r="Y307" s="826"/>
      <c r="Z307" s="719"/>
      <c r="AA307" s="719"/>
      <c r="AB307" s="719"/>
      <c r="AC307" s="719"/>
      <c r="AD307" s="719"/>
      <c r="AE307" s="719"/>
      <c r="AF307" s="719"/>
      <c r="AG307" s="719"/>
      <c r="AH307" s="719"/>
      <c r="AI307" s="719"/>
      <c r="AJ307" s="719"/>
      <c r="AK307" s="719"/>
      <c r="AL307" s="719"/>
      <c r="AM307" s="719"/>
      <c r="AN307" s="826"/>
      <c r="AO307" s="719"/>
      <c r="AP307" s="719"/>
      <c r="AQ307" s="719"/>
      <c r="AR307" s="719"/>
      <c r="AS307" s="719"/>
      <c r="AT307" s="719"/>
      <c r="AU307" s="719"/>
      <c r="AV307" s="719"/>
      <c r="AW307" s="719"/>
      <c r="AX307" s="719"/>
      <c r="AY307" s="719"/>
      <c r="AZ307" s="719"/>
      <c r="BA307" s="719"/>
      <c r="BB307" s="719"/>
      <c r="BC307" s="719"/>
      <c r="BD307" s="719"/>
      <c r="BE307" s="719"/>
      <c r="BF307" s="719"/>
      <c r="BG307" s="719"/>
      <c r="BH307" s="719"/>
      <c r="BI307" s="719"/>
      <c r="BJ307" s="719"/>
      <c r="BK307" s="719"/>
      <c r="BL307" s="719"/>
      <c r="BM307" s="719"/>
      <c r="BN307" s="719"/>
      <c r="BO307" s="719"/>
      <c r="BP307" s="719"/>
      <c r="BQ307" s="719"/>
      <c r="BR307" s="719"/>
      <c r="BS307" s="719"/>
      <c r="BT307" s="719"/>
      <c r="BU307" s="719"/>
      <c r="BV307" s="719"/>
      <c r="BW307" s="719"/>
      <c r="BX307" s="719"/>
      <c r="BY307" s="719"/>
      <c r="BZ307" s="719"/>
      <c r="CA307" s="719"/>
      <c r="CB307" s="719"/>
      <c r="CC307" s="719"/>
      <c r="CD307" s="719"/>
      <c r="CE307" s="719"/>
      <c r="CF307" s="719"/>
      <c r="CG307" s="719"/>
      <c r="CH307" s="719"/>
      <c r="CI307" s="719"/>
      <c r="CJ307" s="719"/>
      <c r="CK307" s="719"/>
      <c r="CL307" s="719"/>
    </row>
    <row r="308" spans="1:90" ht="15.75" customHeight="1" x14ac:dyDescent="0.25">
      <c r="A308" s="823"/>
      <c r="B308" s="828"/>
      <c r="C308" s="828"/>
      <c r="D308" s="828"/>
      <c r="E308" s="828"/>
      <c r="F308" s="719"/>
      <c r="G308" s="719"/>
      <c r="H308" s="740"/>
      <c r="I308" s="740"/>
      <c r="J308" s="740"/>
      <c r="K308" s="740"/>
      <c r="L308" s="824"/>
      <c r="M308" s="824"/>
      <c r="N308" s="719"/>
      <c r="O308" s="719"/>
      <c r="P308" s="719"/>
      <c r="Q308" s="719"/>
      <c r="R308" s="719"/>
      <c r="S308" s="828"/>
      <c r="T308" s="719"/>
      <c r="U308" s="719"/>
      <c r="V308" s="719"/>
      <c r="W308" s="719"/>
      <c r="X308" s="824"/>
      <c r="Y308" s="826"/>
      <c r="Z308" s="719"/>
      <c r="AA308" s="719"/>
      <c r="AB308" s="719"/>
      <c r="AC308" s="719"/>
      <c r="AD308" s="719"/>
      <c r="AE308" s="719"/>
      <c r="AF308" s="719"/>
      <c r="AG308" s="719"/>
      <c r="AH308" s="719"/>
      <c r="AI308" s="719"/>
      <c r="AJ308" s="719"/>
      <c r="AK308" s="719"/>
      <c r="AL308" s="719"/>
      <c r="AM308" s="719"/>
      <c r="AN308" s="826"/>
      <c r="AO308" s="719"/>
      <c r="AP308" s="719"/>
      <c r="AQ308" s="719"/>
      <c r="AR308" s="719"/>
      <c r="AS308" s="719"/>
      <c r="AT308" s="719"/>
      <c r="AU308" s="719"/>
      <c r="AV308" s="719"/>
      <c r="AW308" s="719"/>
      <c r="AX308" s="719"/>
      <c r="AY308" s="719"/>
      <c r="AZ308" s="719"/>
      <c r="BA308" s="719"/>
      <c r="BB308" s="719"/>
      <c r="BC308" s="719"/>
      <c r="BD308" s="719"/>
      <c r="BE308" s="719"/>
      <c r="BF308" s="719"/>
      <c r="BG308" s="719"/>
      <c r="BH308" s="719"/>
      <c r="BI308" s="719"/>
      <c r="BJ308" s="719"/>
      <c r="BK308" s="719"/>
      <c r="BL308" s="719"/>
      <c r="BM308" s="719"/>
      <c r="BN308" s="719"/>
      <c r="BO308" s="719"/>
      <c r="BP308" s="719"/>
      <c r="BQ308" s="719"/>
      <c r="BR308" s="719"/>
      <c r="BS308" s="719"/>
      <c r="BT308" s="719"/>
      <c r="BU308" s="719"/>
      <c r="BV308" s="719"/>
      <c r="BW308" s="719"/>
      <c r="BX308" s="719"/>
      <c r="BY308" s="719"/>
      <c r="BZ308" s="719"/>
      <c r="CA308" s="719"/>
      <c r="CB308" s="719"/>
      <c r="CC308" s="719"/>
      <c r="CD308" s="719"/>
      <c r="CE308" s="719"/>
      <c r="CF308" s="719"/>
      <c r="CG308" s="719"/>
      <c r="CH308" s="719"/>
      <c r="CI308" s="719"/>
      <c r="CJ308" s="719"/>
      <c r="CK308" s="719"/>
      <c r="CL308" s="719"/>
    </row>
    <row r="309" spans="1:90" ht="15.75" customHeight="1" x14ac:dyDescent="0.25">
      <c r="A309" s="823"/>
      <c r="B309" s="828"/>
      <c r="C309" s="828"/>
      <c r="D309" s="828"/>
      <c r="E309" s="828"/>
      <c r="F309" s="719"/>
      <c r="G309" s="719"/>
      <c r="H309" s="740"/>
      <c r="I309" s="740"/>
      <c r="J309" s="740"/>
      <c r="K309" s="740"/>
      <c r="L309" s="824"/>
      <c r="M309" s="824"/>
      <c r="N309" s="719"/>
      <c r="O309" s="719"/>
      <c r="P309" s="719"/>
      <c r="Q309" s="719"/>
      <c r="R309" s="719"/>
      <c r="S309" s="828"/>
      <c r="T309" s="719"/>
      <c r="U309" s="719"/>
      <c r="V309" s="719"/>
      <c r="W309" s="719"/>
      <c r="X309" s="824"/>
      <c r="Y309" s="826"/>
      <c r="Z309" s="719"/>
      <c r="AA309" s="719"/>
      <c r="AB309" s="719"/>
      <c r="AC309" s="719"/>
      <c r="AD309" s="719"/>
      <c r="AE309" s="719"/>
      <c r="AF309" s="719"/>
      <c r="AG309" s="719"/>
      <c r="AH309" s="719"/>
      <c r="AI309" s="719"/>
      <c r="AJ309" s="719"/>
      <c r="AK309" s="719"/>
      <c r="AL309" s="719"/>
      <c r="AM309" s="719"/>
      <c r="AN309" s="826"/>
      <c r="AO309" s="719"/>
      <c r="AP309" s="719"/>
      <c r="AQ309" s="719"/>
      <c r="AR309" s="719"/>
      <c r="AS309" s="719"/>
      <c r="AT309" s="719"/>
      <c r="AU309" s="719"/>
      <c r="AV309" s="719"/>
      <c r="AW309" s="719"/>
      <c r="AX309" s="719"/>
      <c r="AY309" s="719"/>
      <c r="AZ309" s="719"/>
      <c r="BA309" s="719"/>
      <c r="BB309" s="719"/>
      <c r="BC309" s="719"/>
      <c r="BD309" s="719"/>
      <c r="BE309" s="719"/>
      <c r="BF309" s="719"/>
      <c r="BG309" s="719"/>
      <c r="BH309" s="719"/>
      <c r="BI309" s="719"/>
      <c r="BJ309" s="719"/>
      <c r="BK309" s="719"/>
      <c r="BL309" s="719"/>
      <c r="BM309" s="719"/>
      <c r="BN309" s="719"/>
      <c r="BO309" s="719"/>
      <c r="BP309" s="719"/>
      <c r="BQ309" s="719"/>
      <c r="BR309" s="719"/>
      <c r="BS309" s="719"/>
      <c r="BT309" s="719"/>
      <c r="BU309" s="719"/>
      <c r="BV309" s="719"/>
      <c r="BW309" s="719"/>
      <c r="BX309" s="719"/>
      <c r="BY309" s="719"/>
      <c r="BZ309" s="719"/>
      <c r="CA309" s="719"/>
      <c r="CB309" s="719"/>
      <c r="CC309" s="719"/>
      <c r="CD309" s="719"/>
      <c r="CE309" s="719"/>
      <c r="CF309" s="719"/>
      <c r="CG309" s="719"/>
      <c r="CH309" s="719"/>
      <c r="CI309" s="719"/>
      <c r="CJ309" s="719"/>
      <c r="CK309" s="719"/>
      <c r="CL309" s="719"/>
    </row>
    <row r="310" spans="1:90" ht="15.75" customHeight="1" x14ac:dyDescent="0.25">
      <c r="A310" s="823"/>
      <c r="B310" s="828"/>
      <c r="C310" s="828"/>
      <c r="D310" s="828"/>
      <c r="E310" s="828"/>
      <c r="F310" s="719"/>
      <c r="G310" s="719"/>
      <c r="H310" s="740"/>
      <c r="I310" s="740"/>
      <c r="J310" s="740"/>
      <c r="K310" s="740"/>
      <c r="L310" s="824"/>
      <c r="M310" s="824"/>
      <c r="N310" s="719"/>
      <c r="O310" s="719"/>
      <c r="P310" s="719"/>
      <c r="Q310" s="719"/>
      <c r="R310" s="719"/>
      <c r="S310" s="828"/>
      <c r="T310" s="719"/>
      <c r="U310" s="719"/>
      <c r="V310" s="719"/>
      <c r="W310" s="719"/>
      <c r="X310" s="824"/>
      <c r="Y310" s="826"/>
      <c r="Z310" s="719"/>
      <c r="AA310" s="719"/>
      <c r="AB310" s="719"/>
      <c r="AC310" s="719"/>
      <c r="AD310" s="719"/>
      <c r="AE310" s="719"/>
      <c r="AF310" s="719"/>
      <c r="AG310" s="719"/>
      <c r="AH310" s="719"/>
      <c r="AI310" s="719"/>
      <c r="AJ310" s="719"/>
      <c r="AK310" s="719"/>
      <c r="AL310" s="719"/>
      <c r="AM310" s="719"/>
      <c r="AN310" s="826"/>
      <c r="AO310" s="719"/>
      <c r="AP310" s="719"/>
      <c r="AQ310" s="719"/>
      <c r="AR310" s="719"/>
      <c r="AS310" s="719"/>
      <c r="AT310" s="719"/>
      <c r="AU310" s="719"/>
      <c r="AV310" s="719"/>
      <c r="AW310" s="719"/>
      <c r="AX310" s="719"/>
      <c r="AY310" s="719"/>
      <c r="AZ310" s="719"/>
      <c r="BA310" s="719"/>
      <c r="BB310" s="719"/>
      <c r="BC310" s="719"/>
      <c r="BD310" s="719"/>
      <c r="BE310" s="719"/>
      <c r="BF310" s="719"/>
      <c r="BG310" s="719"/>
      <c r="BH310" s="719"/>
      <c r="BI310" s="719"/>
      <c r="BJ310" s="719"/>
      <c r="BK310" s="719"/>
      <c r="BL310" s="719"/>
      <c r="BM310" s="719"/>
      <c r="BN310" s="719"/>
      <c r="BO310" s="719"/>
      <c r="BP310" s="719"/>
      <c r="BQ310" s="719"/>
      <c r="BR310" s="719"/>
      <c r="BS310" s="719"/>
      <c r="BT310" s="719"/>
      <c r="BU310" s="719"/>
      <c r="BV310" s="719"/>
      <c r="BW310" s="719"/>
      <c r="BX310" s="719"/>
      <c r="BY310" s="719"/>
      <c r="BZ310" s="719"/>
      <c r="CA310" s="719"/>
      <c r="CB310" s="719"/>
      <c r="CC310" s="719"/>
      <c r="CD310" s="719"/>
      <c r="CE310" s="719"/>
      <c r="CF310" s="719"/>
      <c r="CG310" s="719"/>
      <c r="CH310" s="719"/>
      <c r="CI310" s="719"/>
      <c r="CJ310" s="719"/>
      <c r="CK310" s="719"/>
      <c r="CL310" s="719"/>
    </row>
    <row r="311" spans="1:90" ht="15.75" customHeight="1" x14ac:dyDescent="0.25">
      <c r="A311" s="823"/>
      <c r="B311" s="828"/>
      <c r="C311" s="828"/>
      <c r="D311" s="828"/>
      <c r="E311" s="828"/>
      <c r="F311" s="719"/>
      <c r="G311" s="719"/>
      <c r="H311" s="740"/>
      <c r="I311" s="740"/>
      <c r="J311" s="740"/>
      <c r="K311" s="740"/>
      <c r="L311" s="824"/>
      <c r="M311" s="824"/>
      <c r="N311" s="719"/>
      <c r="O311" s="719"/>
      <c r="P311" s="719"/>
      <c r="Q311" s="719"/>
      <c r="R311" s="719"/>
      <c r="S311" s="828"/>
      <c r="T311" s="719"/>
      <c r="U311" s="719"/>
      <c r="V311" s="719"/>
      <c r="W311" s="719"/>
      <c r="X311" s="824"/>
      <c r="Y311" s="826"/>
      <c r="Z311" s="719"/>
      <c r="AA311" s="719"/>
      <c r="AB311" s="719"/>
      <c r="AC311" s="719"/>
      <c r="AD311" s="719"/>
      <c r="AE311" s="719"/>
      <c r="AF311" s="719"/>
      <c r="AG311" s="719"/>
      <c r="AH311" s="719"/>
      <c r="AI311" s="719"/>
      <c r="AJ311" s="719"/>
      <c r="AK311" s="719"/>
      <c r="AL311" s="719"/>
      <c r="AM311" s="719"/>
      <c r="AN311" s="826"/>
      <c r="AO311" s="719"/>
      <c r="AP311" s="719"/>
      <c r="AQ311" s="719"/>
      <c r="AR311" s="719"/>
      <c r="AS311" s="719"/>
      <c r="AT311" s="719"/>
      <c r="AU311" s="719"/>
      <c r="AV311" s="719"/>
      <c r="AW311" s="719"/>
      <c r="AX311" s="719"/>
      <c r="AY311" s="719"/>
      <c r="AZ311" s="719"/>
      <c r="BA311" s="719"/>
      <c r="BB311" s="719"/>
      <c r="BC311" s="719"/>
      <c r="BD311" s="719"/>
      <c r="BE311" s="719"/>
      <c r="BF311" s="719"/>
      <c r="BG311" s="719"/>
      <c r="BH311" s="719"/>
      <c r="BI311" s="719"/>
      <c r="BJ311" s="719"/>
      <c r="BK311" s="719"/>
      <c r="BL311" s="719"/>
      <c r="BM311" s="719"/>
      <c r="BN311" s="719"/>
      <c r="BO311" s="719"/>
      <c r="BP311" s="719"/>
      <c r="BQ311" s="719"/>
      <c r="BR311" s="719"/>
      <c r="BS311" s="719"/>
      <c r="BT311" s="719"/>
      <c r="BU311" s="719"/>
      <c r="BV311" s="719"/>
      <c r="BW311" s="719"/>
      <c r="BX311" s="719"/>
      <c r="BY311" s="719"/>
      <c r="BZ311" s="719"/>
      <c r="CA311" s="719"/>
      <c r="CB311" s="719"/>
      <c r="CC311" s="719"/>
      <c r="CD311" s="719"/>
      <c r="CE311" s="719"/>
      <c r="CF311" s="719"/>
      <c r="CG311" s="719"/>
      <c r="CH311" s="719"/>
      <c r="CI311" s="719"/>
      <c r="CJ311" s="719"/>
      <c r="CK311" s="719"/>
      <c r="CL311" s="719"/>
    </row>
    <row r="312" spans="1:90" ht="15.75" customHeight="1" x14ac:dyDescent="0.25">
      <c r="A312" s="823"/>
      <c r="B312" s="828"/>
      <c r="C312" s="828"/>
      <c r="D312" s="828"/>
      <c r="E312" s="828"/>
      <c r="F312" s="719"/>
      <c r="G312" s="719"/>
      <c r="H312" s="740"/>
      <c r="I312" s="740"/>
      <c r="J312" s="740"/>
      <c r="K312" s="740"/>
      <c r="L312" s="824"/>
      <c r="M312" s="824"/>
      <c r="N312" s="719"/>
      <c r="O312" s="719"/>
      <c r="P312" s="719"/>
      <c r="Q312" s="719"/>
      <c r="R312" s="719"/>
      <c r="S312" s="828"/>
      <c r="T312" s="719"/>
      <c r="U312" s="719"/>
      <c r="V312" s="719"/>
      <c r="W312" s="719"/>
      <c r="X312" s="824"/>
      <c r="Y312" s="826"/>
      <c r="Z312" s="719"/>
      <c r="AA312" s="719"/>
      <c r="AB312" s="719"/>
      <c r="AC312" s="719"/>
      <c r="AD312" s="719"/>
      <c r="AE312" s="719"/>
      <c r="AF312" s="719"/>
      <c r="AG312" s="719"/>
      <c r="AH312" s="719"/>
      <c r="AI312" s="719"/>
      <c r="AJ312" s="719"/>
      <c r="AK312" s="719"/>
      <c r="AL312" s="719"/>
      <c r="AM312" s="719"/>
      <c r="AN312" s="826"/>
      <c r="AO312" s="719"/>
      <c r="AP312" s="719"/>
      <c r="AQ312" s="719"/>
      <c r="AR312" s="719"/>
      <c r="AS312" s="719"/>
      <c r="AT312" s="719"/>
      <c r="AU312" s="719"/>
      <c r="AV312" s="719"/>
      <c r="AW312" s="719"/>
      <c r="AX312" s="719"/>
      <c r="AY312" s="719"/>
      <c r="AZ312" s="719"/>
      <c r="BA312" s="719"/>
      <c r="BB312" s="719"/>
      <c r="BC312" s="719"/>
      <c r="BD312" s="719"/>
      <c r="BE312" s="719"/>
      <c r="BF312" s="719"/>
      <c r="BG312" s="719"/>
      <c r="BH312" s="719"/>
      <c r="BI312" s="719"/>
      <c r="BJ312" s="719"/>
      <c r="BK312" s="719"/>
      <c r="BL312" s="719"/>
      <c r="BM312" s="719"/>
      <c r="BN312" s="719"/>
      <c r="BO312" s="719"/>
      <c r="BP312" s="719"/>
      <c r="BQ312" s="719"/>
      <c r="BR312" s="719"/>
      <c r="BS312" s="719"/>
      <c r="BT312" s="719"/>
      <c r="BU312" s="719"/>
      <c r="BV312" s="719"/>
      <c r="BW312" s="719"/>
      <c r="BX312" s="719"/>
      <c r="BY312" s="719"/>
      <c r="BZ312" s="719"/>
      <c r="CA312" s="719"/>
      <c r="CB312" s="719"/>
      <c r="CC312" s="719"/>
      <c r="CD312" s="719"/>
      <c r="CE312" s="719"/>
      <c r="CF312" s="719"/>
      <c r="CG312" s="719"/>
      <c r="CH312" s="719"/>
      <c r="CI312" s="719"/>
      <c r="CJ312" s="719"/>
      <c r="CK312" s="719"/>
      <c r="CL312" s="719"/>
    </row>
    <row r="313" spans="1:90" ht="15.75" customHeight="1" x14ac:dyDescent="0.25">
      <c r="A313" s="823"/>
      <c r="B313" s="828"/>
      <c r="C313" s="828"/>
      <c r="D313" s="828"/>
      <c r="E313" s="828"/>
      <c r="F313" s="719"/>
      <c r="G313" s="719"/>
      <c r="H313" s="740"/>
      <c r="I313" s="740"/>
      <c r="J313" s="740"/>
      <c r="K313" s="740"/>
      <c r="L313" s="824"/>
      <c r="M313" s="824"/>
      <c r="N313" s="719"/>
      <c r="O313" s="719"/>
      <c r="P313" s="719"/>
      <c r="Q313" s="719"/>
      <c r="R313" s="719"/>
      <c r="S313" s="828"/>
      <c r="T313" s="719"/>
      <c r="U313" s="719"/>
      <c r="V313" s="719"/>
      <c r="W313" s="719"/>
      <c r="X313" s="824"/>
      <c r="Y313" s="826"/>
      <c r="Z313" s="719"/>
      <c r="AA313" s="719"/>
      <c r="AB313" s="719"/>
      <c r="AC313" s="719"/>
      <c r="AD313" s="719"/>
      <c r="AE313" s="719"/>
      <c r="AF313" s="719"/>
      <c r="AG313" s="719"/>
      <c r="AH313" s="719"/>
      <c r="AI313" s="719"/>
      <c r="AJ313" s="719"/>
      <c r="AK313" s="719"/>
      <c r="AL313" s="719"/>
      <c r="AM313" s="719"/>
      <c r="AN313" s="826"/>
      <c r="AO313" s="719"/>
      <c r="AP313" s="719"/>
      <c r="AQ313" s="719"/>
      <c r="AR313" s="719"/>
      <c r="AS313" s="719"/>
      <c r="AT313" s="719"/>
      <c r="AU313" s="719"/>
      <c r="AV313" s="719"/>
      <c r="AW313" s="719"/>
      <c r="AX313" s="719"/>
      <c r="AY313" s="719"/>
      <c r="AZ313" s="719"/>
      <c r="BA313" s="719"/>
      <c r="BB313" s="719"/>
      <c r="BC313" s="719"/>
      <c r="BD313" s="719"/>
      <c r="BE313" s="719"/>
      <c r="BF313" s="719"/>
      <c r="BG313" s="719"/>
      <c r="BH313" s="719"/>
      <c r="BI313" s="719"/>
      <c r="BJ313" s="719"/>
      <c r="BK313" s="719"/>
      <c r="BL313" s="719"/>
      <c r="BM313" s="719"/>
      <c r="BN313" s="719"/>
      <c r="BO313" s="719"/>
      <c r="BP313" s="719"/>
      <c r="BQ313" s="719"/>
      <c r="BR313" s="719"/>
      <c r="BS313" s="719"/>
      <c r="BT313" s="719"/>
      <c r="BU313" s="719"/>
      <c r="BV313" s="719"/>
      <c r="BW313" s="719"/>
      <c r="BX313" s="719"/>
      <c r="BY313" s="719"/>
      <c r="BZ313" s="719"/>
      <c r="CA313" s="719"/>
      <c r="CB313" s="719"/>
      <c r="CC313" s="719"/>
      <c r="CD313" s="719"/>
      <c r="CE313" s="719"/>
      <c r="CF313" s="719"/>
      <c r="CG313" s="719"/>
      <c r="CH313" s="719"/>
      <c r="CI313" s="719"/>
      <c r="CJ313" s="719"/>
      <c r="CK313" s="719"/>
      <c r="CL313" s="719"/>
    </row>
    <row r="314" spans="1:90" ht="15.75" customHeight="1" x14ac:dyDescent="0.25">
      <c r="A314" s="823"/>
      <c r="B314" s="828"/>
      <c r="C314" s="828"/>
      <c r="D314" s="828"/>
      <c r="E314" s="828"/>
      <c r="F314" s="719"/>
      <c r="G314" s="719"/>
      <c r="H314" s="740"/>
      <c r="I314" s="740"/>
      <c r="J314" s="740"/>
      <c r="K314" s="740"/>
      <c r="L314" s="824"/>
      <c r="M314" s="824"/>
      <c r="N314" s="719"/>
      <c r="O314" s="719"/>
      <c r="P314" s="719"/>
      <c r="Q314" s="719"/>
      <c r="R314" s="719"/>
      <c r="S314" s="828"/>
      <c r="T314" s="719"/>
      <c r="U314" s="719"/>
      <c r="V314" s="719"/>
      <c r="W314" s="719"/>
      <c r="X314" s="824"/>
      <c r="Y314" s="826"/>
      <c r="Z314" s="719"/>
      <c r="AA314" s="719"/>
      <c r="AB314" s="719"/>
      <c r="AC314" s="719"/>
      <c r="AD314" s="719"/>
      <c r="AE314" s="719"/>
      <c r="AF314" s="719"/>
      <c r="AG314" s="719"/>
      <c r="AH314" s="719"/>
      <c r="AI314" s="719"/>
      <c r="AJ314" s="719"/>
      <c r="AK314" s="719"/>
      <c r="AL314" s="719"/>
      <c r="AM314" s="719"/>
      <c r="AN314" s="826"/>
      <c r="AO314" s="719"/>
      <c r="AP314" s="719"/>
      <c r="AQ314" s="719"/>
      <c r="AR314" s="719"/>
      <c r="AS314" s="719"/>
      <c r="AT314" s="719"/>
      <c r="AU314" s="719"/>
      <c r="AV314" s="719"/>
      <c r="AW314" s="719"/>
      <c r="AX314" s="719"/>
      <c r="AY314" s="719"/>
      <c r="AZ314" s="719"/>
      <c r="BA314" s="719"/>
      <c r="BB314" s="719"/>
      <c r="BC314" s="719"/>
      <c r="BD314" s="719"/>
      <c r="BE314" s="719"/>
      <c r="BF314" s="719"/>
      <c r="BG314" s="719"/>
      <c r="BH314" s="719"/>
      <c r="BI314" s="719"/>
      <c r="BJ314" s="719"/>
      <c r="BK314" s="719"/>
      <c r="BL314" s="719"/>
      <c r="BM314" s="719"/>
      <c r="BN314" s="719"/>
      <c r="BO314" s="719"/>
      <c r="BP314" s="719"/>
      <c r="BQ314" s="719"/>
      <c r="BR314" s="719"/>
      <c r="BS314" s="719"/>
      <c r="BT314" s="719"/>
      <c r="BU314" s="719"/>
      <c r="BV314" s="719"/>
      <c r="BW314" s="719"/>
      <c r="BX314" s="719"/>
      <c r="BY314" s="719"/>
      <c r="BZ314" s="719"/>
      <c r="CA314" s="719"/>
      <c r="CB314" s="719"/>
      <c r="CC314" s="719"/>
      <c r="CD314" s="719"/>
      <c r="CE314" s="719"/>
      <c r="CF314" s="719"/>
      <c r="CG314" s="719"/>
      <c r="CH314" s="719"/>
      <c r="CI314" s="719"/>
      <c r="CJ314" s="719"/>
      <c r="CK314" s="719"/>
      <c r="CL314" s="719"/>
    </row>
    <row r="315" spans="1:90" ht="15.75" customHeight="1" x14ac:dyDescent="0.25">
      <c r="A315" s="823"/>
      <c r="B315" s="828"/>
      <c r="C315" s="828"/>
      <c r="D315" s="828"/>
      <c r="E315" s="828"/>
      <c r="F315" s="719"/>
      <c r="G315" s="719"/>
      <c r="H315" s="740"/>
      <c r="I315" s="740"/>
      <c r="J315" s="740"/>
      <c r="K315" s="740"/>
      <c r="L315" s="824"/>
      <c r="M315" s="824"/>
      <c r="N315" s="719"/>
      <c r="O315" s="719"/>
      <c r="P315" s="719"/>
      <c r="Q315" s="719"/>
      <c r="R315" s="719"/>
      <c r="S315" s="828"/>
      <c r="T315" s="719"/>
      <c r="U315" s="719"/>
      <c r="V315" s="719"/>
      <c r="W315" s="719"/>
      <c r="X315" s="824"/>
      <c r="Y315" s="826"/>
      <c r="Z315" s="719"/>
      <c r="AA315" s="719"/>
      <c r="AB315" s="719"/>
      <c r="AC315" s="719"/>
      <c r="AD315" s="719"/>
      <c r="AE315" s="719"/>
      <c r="AF315" s="719"/>
      <c r="AG315" s="719"/>
      <c r="AH315" s="719"/>
      <c r="AI315" s="719"/>
      <c r="AJ315" s="719"/>
      <c r="AK315" s="719"/>
      <c r="AL315" s="719"/>
      <c r="AM315" s="719"/>
      <c r="AN315" s="826"/>
      <c r="AO315" s="719"/>
      <c r="AP315" s="719"/>
      <c r="AQ315" s="719"/>
      <c r="AR315" s="719"/>
      <c r="AS315" s="719"/>
      <c r="AT315" s="719"/>
      <c r="AU315" s="719"/>
      <c r="AV315" s="719"/>
      <c r="AW315" s="719"/>
      <c r="AX315" s="719"/>
      <c r="AY315" s="719"/>
      <c r="AZ315" s="719"/>
      <c r="BA315" s="719"/>
      <c r="BB315" s="719"/>
      <c r="BC315" s="719"/>
      <c r="BD315" s="719"/>
      <c r="BE315" s="719"/>
      <c r="BF315" s="719"/>
      <c r="BG315" s="719"/>
      <c r="BH315" s="719"/>
      <c r="BI315" s="719"/>
      <c r="BJ315" s="719"/>
      <c r="BK315" s="719"/>
      <c r="BL315" s="719"/>
      <c r="BM315" s="719"/>
      <c r="BN315" s="719"/>
      <c r="BO315" s="719"/>
      <c r="BP315" s="719"/>
      <c r="BQ315" s="719"/>
      <c r="BR315" s="719"/>
      <c r="BS315" s="719"/>
      <c r="BT315" s="719"/>
      <c r="BU315" s="719"/>
      <c r="BV315" s="719"/>
      <c r="BW315" s="719"/>
      <c r="BX315" s="719"/>
      <c r="BY315" s="719"/>
      <c r="BZ315" s="719"/>
      <c r="CA315" s="719"/>
      <c r="CB315" s="719"/>
      <c r="CC315" s="719"/>
      <c r="CD315" s="719"/>
      <c r="CE315" s="719"/>
      <c r="CF315" s="719"/>
      <c r="CG315" s="719"/>
      <c r="CH315" s="719"/>
      <c r="CI315" s="719"/>
      <c r="CJ315" s="719"/>
      <c r="CK315" s="719"/>
      <c r="CL315" s="719"/>
    </row>
    <row r="316" spans="1:90" ht="15.75" customHeight="1" x14ac:dyDescent="0.25">
      <c r="A316" s="823"/>
      <c r="B316" s="828"/>
      <c r="C316" s="828"/>
      <c r="D316" s="828"/>
      <c r="E316" s="828"/>
      <c r="F316" s="719"/>
      <c r="G316" s="719"/>
      <c r="H316" s="740"/>
      <c r="I316" s="740"/>
      <c r="J316" s="740"/>
      <c r="K316" s="740"/>
      <c r="L316" s="824"/>
      <c r="M316" s="824"/>
      <c r="N316" s="719"/>
      <c r="O316" s="719"/>
      <c r="P316" s="719"/>
      <c r="Q316" s="719"/>
      <c r="R316" s="719"/>
      <c r="S316" s="828"/>
      <c r="T316" s="719"/>
      <c r="U316" s="719"/>
      <c r="V316" s="719"/>
      <c r="W316" s="719"/>
      <c r="X316" s="824"/>
      <c r="Y316" s="826"/>
      <c r="Z316" s="719"/>
      <c r="AA316" s="719"/>
      <c r="AB316" s="719"/>
      <c r="AC316" s="719"/>
      <c r="AD316" s="719"/>
      <c r="AE316" s="719"/>
      <c r="AF316" s="719"/>
      <c r="AG316" s="719"/>
      <c r="AH316" s="719"/>
      <c r="AI316" s="719"/>
      <c r="AJ316" s="719"/>
      <c r="AK316" s="719"/>
      <c r="AL316" s="719"/>
      <c r="AM316" s="719"/>
      <c r="AN316" s="826"/>
      <c r="AO316" s="719"/>
      <c r="AP316" s="719"/>
      <c r="AQ316" s="719"/>
      <c r="AR316" s="719"/>
      <c r="AS316" s="719"/>
      <c r="AT316" s="719"/>
      <c r="AU316" s="719"/>
      <c r="AV316" s="719"/>
      <c r="AW316" s="719"/>
      <c r="AX316" s="719"/>
      <c r="AY316" s="719"/>
      <c r="AZ316" s="719"/>
      <c r="BA316" s="719"/>
      <c r="BB316" s="719"/>
      <c r="BC316" s="719"/>
      <c r="BD316" s="719"/>
      <c r="BE316" s="719"/>
      <c r="BF316" s="719"/>
      <c r="BG316" s="719"/>
      <c r="BH316" s="719"/>
      <c r="BI316" s="719"/>
      <c r="BJ316" s="719"/>
      <c r="BK316" s="719"/>
      <c r="BL316" s="719"/>
      <c r="BM316" s="719"/>
      <c r="BN316" s="719"/>
      <c r="BO316" s="719"/>
      <c r="BP316" s="719"/>
      <c r="BQ316" s="719"/>
      <c r="BR316" s="719"/>
      <c r="BS316" s="719"/>
      <c r="BT316" s="719"/>
      <c r="BU316" s="719"/>
      <c r="BV316" s="719"/>
      <c r="BW316" s="719"/>
      <c r="BX316" s="719"/>
      <c r="BY316" s="719"/>
      <c r="BZ316" s="719"/>
      <c r="CA316" s="719"/>
      <c r="CB316" s="719"/>
      <c r="CC316" s="719"/>
      <c r="CD316" s="719"/>
      <c r="CE316" s="719"/>
      <c r="CF316" s="719"/>
      <c r="CG316" s="719"/>
      <c r="CH316" s="719"/>
      <c r="CI316" s="719"/>
      <c r="CJ316" s="719"/>
      <c r="CK316" s="719"/>
      <c r="CL316" s="719"/>
    </row>
    <row r="317" spans="1:90" ht="15.75" customHeight="1" x14ac:dyDescent="0.25">
      <c r="A317" s="823"/>
      <c r="B317" s="828"/>
      <c r="C317" s="828"/>
      <c r="D317" s="828"/>
      <c r="E317" s="828"/>
      <c r="F317" s="719"/>
      <c r="G317" s="719"/>
      <c r="H317" s="740"/>
      <c r="I317" s="740"/>
      <c r="J317" s="740"/>
      <c r="K317" s="740"/>
      <c r="L317" s="824"/>
      <c r="M317" s="824"/>
      <c r="N317" s="719"/>
      <c r="O317" s="719"/>
      <c r="P317" s="719"/>
      <c r="Q317" s="719"/>
      <c r="R317" s="719"/>
      <c r="S317" s="828"/>
      <c r="T317" s="719"/>
      <c r="U317" s="719"/>
      <c r="V317" s="719"/>
      <c r="W317" s="719"/>
      <c r="X317" s="824"/>
      <c r="Y317" s="826"/>
      <c r="Z317" s="719"/>
      <c r="AA317" s="719"/>
      <c r="AB317" s="719"/>
      <c r="AC317" s="719"/>
      <c r="AD317" s="719"/>
      <c r="AE317" s="719"/>
      <c r="AF317" s="719"/>
      <c r="AG317" s="719"/>
      <c r="AH317" s="719"/>
      <c r="AI317" s="719"/>
      <c r="AJ317" s="719"/>
      <c r="AK317" s="719"/>
      <c r="AL317" s="719"/>
      <c r="AM317" s="719"/>
      <c r="AN317" s="826"/>
      <c r="AO317" s="719"/>
      <c r="AP317" s="719"/>
      <c r="AQ317" s="719"/>
      <c r="AR317" s="719"/>
      <c r="AS317" s="719"/>
      <c r="AT317" s="719"/>
      <c r="AU317" s="719"/>
      <c r="AV317" s="719"/>
      <c r="AW317" s="719"/>
      <c r="AX317" s="719"/>
      <c r="AY317" s="719"/>
      <c r="AZ317" s="719"/>
      <c r="BA317" s="719"/>
      <c r="BB317" s="719"/>
      <c r="BC317" s="719"/>
      <c r="BD317" s="719"/>
      <c r="BE317" s="719"/>
      <c r="BF317" s="719"/>
      <c r="BG317" s="719"/>
      <c r="BH317" s="719"/>
      <c r="BI317" s="719"/>
      <c r="BJ317" s="719"/>
      <c r="BK317" s="719"/>
      <c r="BL317" s="719"/>
      <c r="BM317" s="719"/>
      <c r="BN317" s="719"/>
      <c r="BO317" s="719"/>
      <c r="BP317" s="719"/>
      <c r="BQ317" s="719"/>
      <c r="BR317" s="719"/>
      <c r="BS317" s="719"/>
      <c r="BT317" s="719"/>
      <c r="BU317" s="719"/>
      <c r="BV317" s="719"/>
      <c r="BW317" s="719"/>
      <c r="BX317" s="719"/>
      <c r="BY317" s="719"/>
      <c r="BZ317" s="719"/>
      <c r="CA317" s="719"/>
      <c r="CB317" s="719"/>
      <c r="CC317" s="719"/>
      <c r="CD317" s="719"/>
      <c r="CE317" s="719"/>
      <c r="CF317" s="719"/>
      <c r="CG317" s="719"/>
      <c r="CH317" s="719"/>
      <c r="CI317" s="719"/>
      <c r="CJ317" s="719"/>
      <c r="CK317" s="719"/>
      <c r="CL317" s="719"/>
    </row>
    <row r="318" spans="1:90" ht="15.75" customHeight="1" x14ac:dyDescent="0.25">
      <c r="A318" s="823"/>
      <c r="B318" s="828"/>
      <c r="C318" s="828"/>
      <c r="D318" s="828"/>
      <c r="E318" s="828"/>
      <c r="F318" s="719"/>
      <c r="G318" s="719"/>
      <c r="H318" s="740"/>
      <c r="I318" s="740"/>
      <c r="J318" s="740"/>
      <c r="K318" s="740"/>
      <c r="L318" s="824"/>
      <c r="M318" s="824"/>
      <c r="N318" s="719"/>
      <c r="O318" s="719"/>
      <c r="P318" s="719"/>
      <c r="Q318" s="719"/>
      <c r="R318" s="719"/>
      <c r="S318" s="828"/>
      <c r="T318" s="719"/>
      <c r="U318" s="719"/>
      <c r="V318" s="719"/>
      <c r="W318" s="719"/>
      <c r="X318" s="824"/>
      <c r="Y318" s="826"/>
      <c r="Z318" s="719"/>
      <c r="AA318" s="719"/>
      <c r="AB318" s="719"/>
      <c r="AC318" s="719"/>
      <c r="AD318" s="719"/>
      <c r="AE318" s="719"/>
      <c r="AF318" s="719"/>
      <c r="AG318" s="719"/>
      <c r="AH318" s="719"/>
      <c r="AI318" s="719"/>
      <c r="AJ318" s="719"/>
      <c r="AK318" s="719"/>
      <c r="AL318" s="719"/>
      <c r="AM318" s="719"/>
      <c r="AN318" s="826"/>
      <c r="AO318" s="719"/>
      <c r="AP318" s="719"/>
      <c r="AQ318" s="719"/>
      <c r="AR318" s="719"/>
      <c r="AS318" s="719"/>
      <c r="AT318" s="719"/>
      <c r="AU318" s="719"/>
      <c r="AV318" s="719"/>
      <c r="AW318" s="719"/>
      <c r="AX318" s="719"/>
      <c r="AY318" s="719"/>
      <c r="AZ318" s="719"/>
      <c r="BA318" s="719"/>
      <c r="BB318" s="719"/>
      <c r="BC318" s="719"/>
      <c r="BD318" s="719"/>
      <c r="BE318" s="719"/>
      <c r="BF318" s="719"/>
      <c r="BG318" s="719"/>
      <c r="BH318" s="719"/>
      <c r="BI318" s="719"/>
      <c r="BJ318" s="719"/>
      <c r="BK318" s="719"/>
      <c r="BL318" s="719"/>
      <c r="BM318" s="719"/>
      <c r="BN318" s="719"/>
      <c r="BO318" s="719"/>
      <c r="BP318" s="719"/>
      <c r="BQ318" s="719"/>
      <c r="BR318" s="719"/>
      <c r="BS318" s="719"/>
      <c r="BT318" s="719"/>
      <c r="BU318" s="719"/>
      <c r="BV318" s="719"/>
      <c r="BW318" s="719"/>
      <c r="BX318" s="719"/>
      <c r="BY318" s="719"/>
      <c r="BZ318" s="719"/>
      <c r="CA318" s="719"/>
      <c r="CB318" s="719"/>
      <c r="CC318" s="719"/>
      <c r="CD318" s="719"/>
      <c r="CE318" s="719"/>
      <c r="CF318" s="719"/>
      <c r="CG318" s="719"/>
      <c r="CH318" s="719"/>
      <c r="CI318" s="719"/>
      <c r="CJ318" s="719"/>
      <c r="CK318" s="719"/>
      <c r="CL318" s="719"/>
    </row>
    <row r="319" spans="1:90" ht="15.75" customHeight="1" x14ac:dyDescent="0.25">
      <c r="A319" s="823"/>
      <c r="B319" s="828"/>
      <c r="C319" s="828"/>
      <c r="D319" s="828"/>
      <c r="E319" s="828"/>
      <c r="F319" s="719"/>
      <c r="G319" s="719"/>
      <c r="H319" s="740"/>
      <c r="I319" s="740"/>
      <c r="J319" s="740"/>
      <c r="K319" s="740"/>
      <c r="L319" s="824"/>
      <c r="M319" s="824"/>
      <c r="N319" s="719"/>
      <c r="O319" s="719"/>
      <c r="P319" s="719"/>
      <c r="Q319" s="719"/>
      <c r="R319" s="719"/>
      <c r="S319" s="828"/>
      <c r="T319" s="719"/>
      <c r="U319" s="719"/>
      <c r="V319" s="719"/>
      <c r="W319" s="719"/>
      <c r="X319" s="824"/>
      <c r="Y319" s="826"/>
      <c r="Z319" s="719"/>
      <c r="AA319" s="719"/>
      <c r="AB319" s="719"/>
      <c r="AC319" s="719"/>
      <c r="AD319" s="719"/>
      <c r="AE319" s="719"/>
      <c r="AF319" s="719"/>
      <c r="AG319" s="719"/>
      <c r="AH319" s="719"/>
      <c r="AI319" s="719"/>
      <c r="AJ319" s="719"/>
      <c r="AK319" s="719"/>
      <c r="AL319" s="719"/>
      <c r="AM319" s="719"/>
      <c r="AN319" s="826"/>
      <c r="AO319" s="719"/>
      <c r="AP319" s="719"/>
      <c r="AQ319" s="719"/>
      <c r="AR319" s="719"/>
      <c r="AS319" s="719"/>
      <c r="AT319" s="719"/>
      <c r="AU319" s="719"/>
      <c r="AV319" s="719"/>
      <c r="AW319" s="719"/>
      <c r="AX319" s="719"/>
      <c r="AY319" s="719"/>
      <c r="AZ319" s="719"/>
      <c r="BA319" s="719"/>
      <c r="BB319" s="719"/>
      <c r="BC319" s="719"/>
      <c r="BD319" s="719"/>
      <c r="BE319" s="719"/>
      <c r="BF319" s="719"/>
      <c r="BG319" s="719"/>
      <c r="BH319" s="719"/>
      <c r="BI319" s="719"/>
      <c r="BJ319" s="719"/>
      <c r="BK319" s="719"/>
      <c r="BL319" s="719"/>
      <c r="BM319" s="719"/>
      <c r="BN319" s="719"/>
      <c r="BO319" s="719"/>
      <c r="BP319" s="719"/>
      <c r="BQ319" s="719"/>
      <c r="BR319" s="719"/>
      <c r="BS319" s="719"/>
      <c r="BT319" s="719"/>
      <c r="BU319" s="719"/>
      <c r="BV319" s="719"/>
      <c r="BW319" s="719"/>
      <c r="BX319" s="719"/>
      <c r="BY319" s="719"/>
      <c r="BZ319" s="719"/>
      <c r="CA319" s="719"/>
      <c r="CB319" s="719"/>
      <c r="CC319" s="719"/>
      <c r="CD319" s="719"/>
      <c r="CE319" s="719"/>
      <c r="CF319" s="719"/>
      <c r="CG319" s="719"/>
      <c r="CH319" s="719"/>
      <c r="CI319" s="719"/>
      <c r="CJ319" s="719"/>
      <c r="CK319" s="719"/>
      <c r="CL319" s="719"/>
    </row>
    <row r="320" spans="1:90" ht="15.75" customHeight="1" x14ac:dyDescent="0.25">
      <c r="A320" s="823"/>
      <c r="B320" s="828"/>
      <c r="C320" s="828"/>
      <c r="D320" s="828"/>
      <c r="E320" s="828"/>
      <c r="F320" s="719"/>
      <c r="G320" s="719"/>
      <c r="H320" s="740"/>
      <c r="I320" s="740"/>
      <c r="J320" s="740"/>
      <c r="K320" s="740"/>
      <c r="L320" s="824"/>
      <c r="M320" s="824"/>
      <c r="N320" s="719"/>
      <c r="O320" s="719"/>
      <c r="P320" s="719"/>
      <c r="Q320" s="719"/>
      <c r="R320" s="719"/>
      <c r="S320" s="828"/>
      <c r="T320" s="719"/>
      <c r="U320" s="719"/>
      <c r="V320" s="719"/>
      <c r="W320" s="719"/>
      <c r="X320" s="824"/>
      <c r="Y320" s="826"/>
      <c r="Z320" s="719"/>
      <c r="AA320" s="719"/>
      <c r="AB320" s="719"/>
      <c r="AC320" s="719"/>
      <c r="AD320" s="719"/>
      <c r="AE320" s="719"/>
      <c r="AF320" s="719"/>
      <c r="AG320" s="719"/>
      <c r="AH320" s="719"/>
      <c r="AI320" s="719"/>
      <c r="AJ320" s="719"/>
      <c r="AK320" s="719"/>
      <c r="AL320" s="719"/>
      <c r="AM320" s="719"/>
      <c r="AN320" s="826"/>
      <c r="AO320" s="719"/>
      <c r="AP320" s="719"/>
      <c r="AQ320" s="719"/>
      <c r="AR320" s="719"/>
      <c r="AS320" s="719"/>
      <c r="AT320" s="719"/>
      <c r="AU320" s="719"/>
      <c r="AV320" s="719"/>
      <c r="AW320" s="719"/>
      <c r="AX320" s="719"/>
      <c r="AY320" s="719"/>
      <c r="AZ320" s="719"/>
      <c r="BA320" s="719"/>
      <c r="BB320" s="719"/>
      <c r="BC320" s="719"/>
      <c r="BD320" s="719"/>
      <c r="BE320" s="719"/>
      <c r="BF320" s="719"/>
      <c r="BG320" s="719"/>
      <c r="BH320" s="719"/>
      <c r="BI320" s="719"/>
      <c r="BJ320" s="719"/>
      <c r="BK320" s="719"/>
      <c r="BL320" s="719"/>
      <c r="BM320" s="719"/>
      <c r="BN320" s="719"/>
      <c r="BO320" s="719"/>
      <c r="BP320" s="719"/>
      <c r="BQ320" s="719"/>
      <c r="BR320" s="719"/>
      <c r="BS320" s="719"/>
      <c r="BT320" s="719"/>
      <c r="BU320" s="719"/>
      <c r="BV320" s="719"/>
      <c r="BW320" s="719"/>
      <c r="BX320" s="719"/>
      <c r="BY320" s="719"/>
      <c r="BZ320" s="719"/>
      <c r="CA320" s="719"/>
      <c r="CB320" s="719"/>
      <c r="CC320" s="719"/>
      <c r="CD320" s="719"/>
      <c r="CE320" s="719"/>
      <c r="CF320" s="719"/>
      <c r="CG320" s="719"/>
      <c r="CH320" s="719"/>
      <c r="CI320" s="719"/>
      <c r="CJ320" s="719"/>
      <c r="CK320" s="719"/>
      <c r="CL320" s="719"/>
    </row>
    <row r="321" spans="1:90" ht="15.75" customHeight="1" x14ac:dyDescent="0.25">
      <c r="A321" s="823"/>
      <c r="B321" s="828"/>
      <c r="C321" s="828"/>
      <c r="D321" s="828"/>
      <c r="E321" s="828"/>
      <c r="F321" s="719"/>
      <c r="G321" s="719"/>
      <c r="H321" s="740"/>
      <c r="I321" s="740"/>
      <c r="J321" s="740"/>
      <c r="K321" s="740"/>
      <c r="L321" s="824"/>
      <c r="M321" s="824"/>
      <c r="N321" s="719"/>
      <c r="O321" s="719"/>
      <c r="P321" s="719"/>
      <c r="Q321" s="719"/>
      <c r="R321" s="719"/>
      <c r="S321" s="828"/>
      <c r="T321" s="719"/>
      <c r="U321" s="719"/>
      <c r="V321" s="719"/>
      <c r="W321" s="719"/>
      <c r="X321" s="824"/>
      <c r="Y321" s="826"/>
      <c r="Z321" s="719"/>
      <c r="AA321" s="719"/>
      <c r="AB321" s="719"/>
      <c r="AC321" s="719"/>
      <c r="AD321" s="719"/>
      <c r="AE321" s="719"/>
      <c r="AF321" s="719"/>
      <c r="AG321" s="719"/>
      <c r="AH321" s="719"/>
      <c r="AI321" s="719"/>
      <c r="AJ321" s="719"/>
      <c r="AK321" s="719"/>
      <c r="AL321" s="719"/>
      <c r="AM321" s="719"/>
      <c r="AN321" s="826"/>
      <c r="AO321" s="719"/>
      <c r="AP321" s="719"/>
      <c r="AQ321" s="719"/>
      <c r="AR321" s="719"/>
      <c r="AS321" s="719"/>
      <c r="AT321" s="719"/>
      <c r="AU321" s="719"/>
      <c r="AV321" s="719"/>
      <c r="AW321" s="719"/>
      <c r="AX321" s="719"/>
      <c r="AY321" s="719"/>
      <c r="AZ321" s="719"/>
      <c r="BA321" s="719"/>
      <c r="BB321" s="719"/>
      <c r="BC321" s="719"/>
      <c r="BD321" s="719"/>
      <c r="BE321" s="719"/>
      <c r="BF321" s="719"/>
      <c r="BG321" s="719"/>
      <c r="BH321" s="719"/>
      <c r="BI321" s="719"/>
      <c r="BJ321" s="719"/>
      <c r="BK321" s="719"/>
      <c r="BL321" s="719"/>
      <c r="BM321" s="719"/>
      <c r="BN321" s="719"/>
      <c r="BO321" s="719"/>
      <c r="BP321" s="719"/>
      <c r="BQ321" s="719"/>
      <c r="BR321" s="719"/>
      <c r="BS321" s="719"/>
      <c r="BT321" s="719"/>
      <c r="BU321" s="719"/>
      <c r="BV321" s="719"/>
      <c r="BW321" s="719"/>
      <c r="BX321" s="719"/>
      <c r="BY321" s="719"/>
      <c r="BZ321" s="719"/>
      <c r="CA321" s="719"/>
      <c r="CB321" s="719"/>
      <c r="CC321" s="719"/>
      <c r="CD321" s="719"/>
      <c r="CE321" s="719"/>
      <c r="CF321" s="719"/>
      <c r="CG321" s="719"/>
      <c r="CH321" s="719"/>
      <c r="CI321" s="719"/>
      <c r="CJ321" s="719"/>
      <c r="CK321" s="719"/>
      <c r="CL321" s="719"/>
    </row>
    <row r="322" spans="1:90" ht="15.75" customHeight="1" x14ac:dyDescent="0.25">
      <c r="A322" s="823"/>
      <c r="B322" s="828"/>
      <c r="C322" s="828"/>
      <c r="D322" s="828"/>
      <c r="E322" s="828"/>
      <c r="F322" s="719"/>
      <c r="G322" s="719"/>
      <c r="H322" s="740"/>
      <c r="I322" s="740"/>
      <c r="J322" s="740"/>
      <c r="K322" s="740"/>
      <c r="L322" s="824"/>
      <c r="M322" s="824"/>
      <c r="N322" s="719"/>
      <c r="O322" s="719"/>
      <c r="P322" s="719"/>
      <c r="Q322" s="719"/>
      <c r="R322" s="719"/>
      <c r="S322" s="828"/>
      <c r="T322" s="719"/>
      <c r="U322" s="719"/>
      <c r="V322" s="719"/>
      <c r="W322" s="719"/>
      <c r="X322" s="824"/>
      <c r="Y322" s="826"/>
      <c r="Z322" s="719"/>
      <c r="AA322" s="719"/>
      <c r="AB322" s="719"/>
      <c r="AC322" s="719"/>
      <c r="AD322" s="719"/>
      <c r="AE322" s="719"/>
      <c r="AF322" s="719"/>
      <c r="AG322" s="719"/>
      <c r="AH322" s="719"/>
      <c r="AI322" s="719"/>
      <c r="AJ322" s="719"/>
      <c r="AK322" s="719"/>
      <c r="AL322" s="719"/>
      <c r="AM322" s="719"/>
      <c r="AN322" s="826"/>
      <c r="AO322" s="719"/>
      <c r="AP322" s="719"/>
      <c r="AQ322" s="719"/>
      <c r="AR322" s="719"/>
      <c r="AS322" s="719"/>
      <c r="AT322" s="719"/>
      <c r="AU322" s="719"/>
      <c r="AV322" s="719"/>
      <c r="AW322" s="719"/>
      <c r="AX322" s="719"/>
      <c r="AY322" s="719"/>
      <c r="AZ322" s="719"/>
      <c r="BA322" s="719"/>
      <c r="BB322" s="719"/>
      <c r="BC322" s="719"/>
      <c r="BD322" s="719"/>
      <c r="BE322" s="719"/>
      <c r="BF322" s="719"/>
      <c r="BG322" s="719"/>
      <c r="BH322" s="719"/>
      <c r="BI322" s="719"/>
      <c r="BJ322" s="719"/>
      <c r="BK322" s="719"/>
      <c r="BL322" s="719"/>
      <c r="BM322" s="719"/>
      <c r="BN322" s="719"/>
      <c r="BO322" s="719"/>
      <c r="BP322" s="719"/>
      <c r="BQ322" s="719"/>
      <c r="BR322" s="719"/>
      <c r="BS322" s="719"/>
      <c r="BT322" s="719"/>
      <c r="BU322" s="719"/>
      <c r="BV322" s="719"/>
      <c r="BW322" s="719"/>
      <c r="BX322" s="719"/>
      <c r="BY322" s="719"/>
      <c r="BZ322" s="719"/>
      <c r="CA322" s="719"/>
      <c r="CB322" s="719"/>
      <c r="CC322" s="719"/>
      <c r="CD322" s="719"/>
      <c r="CE322" s="719"/>
      <c r="CF322" s="719"/>
      <c r="CG322" s="719"/>
      <c r="CH322" s="719"/>
      <c r="CI322" s="719"/>
      <c r="CJ322" s="719"/>
      <c r="CK322" s="719"/>
      <c r="CL322" s="719"/>
    </row>
    <row r="323" spans="1:90" ht="15.75" customHeight="1" x14ac:dyDescent="0.25">
      <c r="A323" s="823"/>
      <c r="B323" s="828"/>
      <c r="C323" s="828"/>
      <c r="D323" s="828"/>
      <c r="E323" s="828"/>
      <c r="F323" s="719"/>
      <c r="G323" s="719"/>
      <c r="H323" s="740"/>
      <c r="I323" s="740"/>
      <c r="J323" s="740"/>
      <c r="K323" s="740"/>
      <c r="L323" s="824"/>
      <c r="M323" s="824"/>
      <c r="N323" s="719"/>
      <c r="O323" s="719"/>
      <c r="P323" s="719"/>
      <c r="Q323" s="719"/>
      <c r="R323" s="719"/>
      <c r="S323" s="828"/>
      <c r="T323" s="719"/>
      <c r="U323" s="719"/>
      <c r="V323" s="719"/>
      <c r="W323" s="719"/>
      <c r="X323" s="824"/>
      <c r="Y323" s="826"/>
      <c r="Z323" s="719"/>
      <c r="AA323" s="719"/>
      <c r="AB323" s="719"/>
      <c r="AC323" s="719"/>
      <c r="AD323" s="719"/>
      <c r="AE323" s="719"/>
      <c r="AF323" s="719"/>
      <c r="AG323" s="719"/>
      <c r="AH323" s="719"/>
      <c r="AI323" s="719"/>
      <c r="AJ323" s="719"/>
      <c r="AK323" s="719"/>
      <c r="AL323" s="719"/>
      <c r="AM323" s="719"/>
      <c r="AN323" s="826"/>
      <c r="AO323" s="719"/>
      <c r="AP323" s="719"/>
      <c r="AQ323" s="719"/>
      <c r="AR323" s="719"/>
      <c r="AS323" s="719"/>
      <c r="AT323" s="719"/>
      <c r="AU323" s="719"/>
      <c r="AV323" s="719"/>
      <c r="AW323" s="719"/>
      <c r="AX323" s="719"/>
      <c r="AY323" s="719"/>
      <c r="AZ323" s="719"/>
      <c r="BA323" s="719"/>
      <c r="BB323" s="719"/>
      <c r="BC323" s="719"/>
      <c r="BD323" s="719"/>
      <c r="BE323" s="719"/>
      <c r="BF323" s="719"/>
      <c r="BG323" s="719"/>
      <c r="BH323" s="719"/>
      <c r="BI323" s="719"/>
      <c r="BJ323" s="719"/>
      <c r="BK323" s="719"/>
      <c r="BL323" s="719"/>
      <c r="BM323" s="719"/>
      <c r="BN323" s="719"/>
      <c r="BO323" s="719"/>
      <c r="BP323" s="719"/>
      <c r="BQ323" s="719"/>
      <c r="BR323" s="719"/>
      <c r="BS323" s="719"/>
      <c r="BT323" s="719"/>
      <c r="BU323" s="719"/>
      <c r="BV323" s="719"/>
      <c r="BW323" s="719"/>
      <c r="BX323" s="719"/>
      <c r="BY323" s="719"/>
      <c r="BZ323" s="719"/>
      <c r="CA323" s="719"/>
      <c r="CB323" s="719"/>
      <c r="CC323" s="719"/>
      <c r="CD323" s="719"/>
      <c r="CE323" s="719"/>
      <c r="CF323" s="719"/>
      <c r="CG323" s="719"/>
      <c r="CH323" s="719"/>
      <c r="CI323" s="719"/>
      <c r="CJ323" s="719"/>
      <c r="CK323" s="719"/>
      <c r="CL323" s="719"/>
    </row>
    <row r="324" spans="1:90" ht="15.75" customHeight="1" x14ac:dyDescent="0.25">
      <c r="A324" s="823"/>
      <c r="B324" s="828"/>
      <c r="C324" s="828"/>
      <c r="D324" s="828"/>
      <c r="E324" s="828"/>
      <c r="F324" s="719"/>
      <c r="G324" s="719"/>
      <c r="H324" s="740"/>
      <c r="I324" s="740"/>
      <c r="J324" s="740"/>
      <c r="K324" s="740"/>
      <c r="L324" s="824"/>
      <c r="M324" s="824"/>
      <c r="N324" s="719"/>
      <c r="O324" s="719"/>
      <c r="P324" s="719"/>
      <c r="Q324" s="719"/>
      <c r="R324" s="719"/>
      <c r="S324" s="828"/>
      <c r="T324" s="719"/>
      <c r="U324" s="719"/>
      <c r="V324" s="719"/>
      <c r="W324" s="719"/>
      <c r="X324" s="824"/>
      <c r="Y324" s="826"/>
      <c r="Z324" s="719"/>
      <c r="AA324" s="719"/>
      <c r="AB324" s="719"/>
      <c r="AC324" s="719"/>
      <c r="AD324" s="719"/>
      <c r="AE324" s="719"/>
      <c r="AF324" s="719"/>
      <c r="AG324" s="719"/>
      <c r="AH324" s="719"/>
      <c r="AI324" s="719"/>
      <c r="AJ324" s="719"/>
      <c r="AK324" s="719"/>
      <c r="AL324" s="719"/>
      <c r="AM324" s="719"/>
      <c r="AN324" s="826"/>
      <c r="AO324" s="719"/>
      <c r="AP324" s="719"/>
      <c r="AQ324" s="719"/>
      <c r="AR324" s="719"/>
      <c r="AS324" s="719"/>
      <c r="AT324" s="719"/>
      <c r="AU324" s="719"/>
      <c r="AV324" s="719"/>
      <c r="AW324" s="719"/>
      <c r="AX324" s="719"/>
      <c r="AY324" s="719"/>
      <c r="AZ324" s="719"/>
      <c r="BA324" s="719"/>
      <c r="BB324" s="719"/>
      <c r="BC324" s="719"/>
      <c r="BD324" s="719"/>
      <c r="BE324" s="719"/>
      <c r="BF324" s="719"/>
      <c r="BG324" s="719"/>
      <c r="BH324" s="719"/>
      <c r="BI324" s="719"/>
      <c r="BJ324" s="719"/>
      <c r="BK324" s="719"/>
      <c r="BL324" s="719"/>
      <c r="BM324" s="719"/>
      <c r="BN324" s="719"/>
      <c r="BO324" s="719"/>
      <c r="BP324" s="719"/>
      <c r="BQ324" s="719"/>
      <c r="BR324" s="719"/>
      <c r="BS324" s="719"/>
      <c r="BT324" s="719"/>
      <c r="BU324" s="719"/>
      <c r="BV324" s="719"/>
      <c r="BW324" s="719"/>
      <c r="BX324" s="719"/>
      <c r="BY324" s="719"/>
      <c r="BZ324" s="719"/>
      <c r="CA324" s="719"/>
      <c r="CB324" s="719"/>
      <c r="CC324" s="719"/>
      <c r="CD324" s="719"/>
      <c r="CE324" s="719"/>
      <c r="CF324" s="719"/>
      <c r="CG324" s="719"/>
      <c r="CH324" s="719"/>
      <c r="CI324" s="719"/>
      <c r="CJ324" s="719"/>
      <c r="CK324" s="719"/>
      <c r="CL324" s="719"/>
    </row>
    <row r="325" spans="1:90" ht="15.75" customHeight="1" x14ac:dyDescent="0.25">
      <c r="A325" s="823"/>
      <c r="B325" s="828"/>
      <c r="C325" s="828"/>
      <c r="D325" s="828"/>
      <c r="E325" s="828"/>
      <c r="F325" s="719"/>
      <c r="G325" s="719"/>
      <c r="H325" s="740"/>
      <c r="I325" s="740"/>
      <c r="J325" s="740"/>
      <c r="K325" s="740"/>
      <c r="L325" s="824"/>
      <c r="M325" s="824"/>
      <c r="N325" s="719"/>
      <c r="O325" s="719"/>
      <c r="P325" s="719"/>
      <c r="Q325" s="719"/>
      <c r="R325" s="719"/>
      <c r="S325" s="828"/>
      <c r="T325" s="719"/>
      <c r="U325" s="719"/>
      <c r="V325" s="719"/>
      <c r="W325" s="719"/>
      <c r="X325" s="824"/>
      <c r="Y325" s="826"/>
      <c r="Z325" s="719"/>
      <c r="AA325" s="719"/>
      <c r="AB325" s="719"/>
      <c r="AC325" s="719"/>
      <c r="AD325" s="719"/>
      <c r="AE325" s="719"/>
      <c r="AF325" s="719"/>
      <c r="AG325" s="719"/>
      <c r="AH325" s="719"/>
      <c r="AI325" s="719"/>
      <c r="AJ325" s="719"/>
      <c r="AK325" s="719"/>
      <c r="AL325" s="719"/>
      <c r="AM325" s="719"/>
      <c r="AN325" s="826"/>
      <c r="AO325" s="719"/>
      <c r="AP325" s="719"/>
      <c r="AQ325" s="719"/>
      <c r="AR325" s="719"/>
      <c r="AS325" s="719"/>
      <c r="AT325" s="719"/>
      <c r="AU325" s="719"/>
      <c r="AV325" s="719"/>
      <c r="AW325" s="719"/>
      <c r="AX325" s="719"/>
      <c r="AY325" s="719"/>
      <c r="AZ325" s="719"/>
      <c r="BA325" s="719"/>
      <c r="BB325" s="719"/>
      <c r="BC325" s="719"/>
      <c r="BD325" s="719"/>
      <c r="BE325" s="719"/>
      <c r="BF325" s="719"/>
      <c r="BG325" s="719"/>
      <c r="BH325" s="719"/>
      <c r="BI325" s="719"/>
      <c r="BJ325" s="719"/>
      <c r="BK325" s="719"/>
      <c r="BL325" s="719"/>
      <c r="BM325" s="719"/>
      <c r="BN325" s="719"/>
      <c r="BO325" s="719"/>
      <c r="BP325" s="719"/>
      <c r="BQ325" s="719"/>
      <c r="BR325" s="719"/>
      <c r="BS325" s="719"/>
      <c r="BT325" s="719"/>
      <c r="BU325" s="719"/>
      <c r="BV325" s="719"/>
      <c r="BW325" s="719"/>
      <c r="BX325" s="719"/>
      <c r="BY325" s="719"/>
      <c r="BZ325" s="719"/>
      <c r="CA325" s="719"/>
      <c r="CB325" s="719"/>
      <c r="CC325" s="719"/>
      <c r="CD325" s="719"/>
      <c r="CE325" s="719"/>
      <c r="CF325" s="719"/>
      <c r="CG325" s="719"/>
      <c r="CH325" s="719"/>
      <c r="CI325" s="719"/>
      <c r="CJ325" s="719"/>
      <c r="CK325" s="719"/>
      <c r="CL325" s="719"/>
    </row>
    <row r="326" spans="1:90" ht="15.75" customHeight="1" x14ac:dyDescent="0.25">
      <c r="A326" s="823"/>
      <c r="B326" s="828"/>
      <c r="C326" s="828"/>
      <c r="D326" s="828"/>
      <c r="E326" s="828"/>
      <c r="F326" s="719"/>
      <c r="G326" s="719"/>
      <c r="H326" s="740"/>
      <c r="I326" s="740"/>
      <c r="J326" s="740"/>
      <c r="K326" s="740"/>
      <c r="L326" s="824"/>
      <c r="M326" s="824"/>
      <c r="N326" s="719"/>
      <c r="O326" s="719"/>
      <c r="P326" s="719"/>
      <c r="Q326" s="719"/>
      <c r="R326" s="719"/>
      <c r="S326" s="828"/>
      <c r="T326" s="719"/>
      <c r="U326" s="719"/>
      <c r="V326" s="719"/>
      <c r="W326" s="719"/>
      <c r="X326" s="824"/>
      <c r="Y326" s="826"/>
      <c r="Z326" s="719"/>
      <c r="AA326" s="719"/>
      <c r="AB326" s="719"/>
      <c r="AC326" s="719"/>
      <c r="AD326" s="719"/>
      <c r="AE326" s="719"/>
      <c r="AF326" s="719"/>
      <c r="AG326" s="719"/>
      <c r="AH326" s="719"/>
      <c r="AI326" s="719"/>
      <c r="AJ326" s="719"/>
      <c r="AK326" s="719"/>
      <c r="AL326" s="719"/>
      <c r="AM326" s="719"/>
      <c r="AN326" s="826"/>
      <c r="AO326" s="719"/>
      <c r="AP326" s="719"/>
      <c r="AQ326" s="719"/>
      <c r="AR326" s="719"/>
      <c r="AS326" s="719"/>
      <c r="AT326" s="719"/>
      <c r="AU326" s="719"/>
      <c r="AV326" s="719"/>
      <c r="AW326" s="719"/>
      <c r="AX326" s="719"/>
      <c r="AY326" s="719"/>
      <c r="AZ326" s="719"/>
      <c r="BA326" s="719"/>
      <c r="BB326" s="719"/>
      <c r="BC326" s="719"/>
      <c r="BD326" s="719"/>
      <c r="BE326" s="719"/>
      <c r="BF326" s="719"/>
      <c r="BG326" s="719"/>
      <c r="BH326" s="719"/>
      <c r="BI326" s="719"/>
      <c r="BJ326" s="719"/>
      <c r="BK326" s="719"/>
      <c r="BL326" s="719"/>
      <c r="BM326" s="719"/>
      <c r="BN326" s="719"/>
      <c r="BO326" s="719"/>
      <c r="BP326" s="719"/>
      <c r="BQ326" s="719"/>
      <c r="BR326" s="719"/>
      <c r="BS326" s="719"/>
      <c r="BT326" s="719"/>
      <c r="BU326" s="719"/>
      <c r="BV326" s="719"/>
      <c r="BW326" s="719"/>
      <c r="BX326" s="719"/>
      <c r="BY326" s="719"/>
      <c r="BZ326" s="719"/>
      <c r="CA326" s="719"/>
      <c r="CB326" s="719"/>
      <c r="CC326" s="719"/>
      <c r="CD326" s="719"/>
      <c r="CE326" s="719"/>
      <c r="CF326" s="719"/>
      <c r="CG326" s="719"/>
      <c r="CH326" s="719"/>
      <c r="CI326" s="719"/>
      <c r="CJ326" s="719"/>
      <c r="CK326" s="719"/>
      <c r="CL326" s="719"/>
    </row>
    <row r="327" spans="1:90" ht="15.75" customHeight="1" x14ac:dyDescent="0.25">
      <c r="A327" s="823"/>
      <c r="B327" s="828"/>
      <c r="C327" s="828"/>
      <c r="D327" s="828"/>
      <c r="E327" s="828"/>
      <c r="F327" s="719"/>
      <c r="G327" s="719"/>
      <c r="H327" s="740"/>
      <c r="I327" s="740"/>
      <c r="J327" s="740"/>
      <c r="K327" s="740"/>
      <c r="L327" s="824"/>
      <c r="M327" s="824"/>
      <c r="N327" s="719"/>
      <c r="O327" s="719"/>
      <c r="P327" s="719"/>
      <c r="Q327" s="719"/>
      <c r="R327" s="719"/>
      <c r="S327" s="828"/>
      <c r="T327" s="719"/>
      <c r="U327" s="719"/>
      <c r="V327" s="719"/>
      <c r="W327" s="719"/>
      <c r="X327" s="824"/>
      <c r="Y327" s="826"/>
      <c r="Z327" s="719"/>
      <c r="AA327" s="719"/>
      <c r="AB327" s="719"/>
      <c r="AC327" s="719"/>
      <c r="AD327" s="719"/>
      <c r="AE327" s="719"/>
      <c r="AF327" s="719"/>
      <c r="AG327" s="719"/>
      <c r="AH327" s="719"/>
      <c r="AI327" s="719"/>
      <c r="AJ327" s="719"/>
      <c r="AK327" s="719"/>
      <c r="AL327" s="719"/>
      <c r="AM327" s="719"/>
      <c r="AN327" s="826"/>
      <c r="AO327" s="719"/>
      <c r="AP327" s="719"/>
      <c r="AQ327" s="719"/>
      <c r="AR327" s="719"/>
      <c r="AS327" s="719"/>
      <c r="AT327" s="719"/>
      <c r="AU327" s="719"/>
      <c r="AV327" s="719"/>
      <c r="AW327" s="719"/>
      <c r="AX327" s="719"/>
      <c r="AY327" s="719"/>
      <c r="AZ327" s="719"/>
      <c r="BA327" s="719"/>
      <c r="BB327" s="719"/>
      <c r="BC327" s="719"/>
      <c r="BD327" s="719"/>
      <c r="BE327" s="719"/>
      <c r="BF327" s="719"/>
      <c r="BG327" s="719"/>
      <c r="BH327" s="719"/>
      <c r="BI327" s="719"/>
      <c r="BJ327" s="719"/>
      <c r="BK327" s="719"/>
      <c r="BL327" s="719"/>
      <c r="BM327" s="719"/>
      <c r="BN327" s="719"/>
      <c r="BO327" s="719"/>
      <c r="BP327" s="719"/>
      <c r="BQ327" s="719"/>
      <c r="BR327" s="719"/>
      <c r="BS327" s="719"/>
      <c r="BT327" s="719"/>
      <c r="BU327" s="719"/>
      <c r="BV327" s="719"/>
      <c r="BW327" s="719"/>
      <c r="BX327" s="719"/>
      <c r="BY327" s="719"/>
      <c r="BZ327" s="719"/>
      <c r="CA327" s="719"/>
      <c r="CB327" s="719"/>
      <c r="CC327" s="719"/>
      <c r="CD327" s="719"/>
      <c r="CE327" s="719"/>
      <c r="CF327" s="719"/>
      <c r="CG327" s="719"/>
      <c r="CH327" s="719"/>
      <c r="CI327" s="719"/>
      <c r="CJ327" s="719"/>
      <c r="CK327" s="719"/>
      <c r="CL327" s="719"/>
    </row>
    <row r="328" spans="1:90" ht="15.75" customHeight="1" x14ac:dyDescent="0.25">
      <c r="A328" s="823"/>
      <c r="B328" s="828"/>
      <c r="C328" s="828"/>
      <c r="D328" s="828"/>
      <c r="E328" s="828"/>
      <c r="F328" s="719"/>
      <c r="G328" s="719"/>
      <c r="H328" s="740"/>
      <c r="I328" s="740"/>
      <c r="J328" s="740"/>
      <c r="K328" s="740"/>
      <c r="L328" s="824"/>
      <c r="M328" s="824"/>
      <c r="N328" s="719"/>
      <c r="O328" s="719"/>
      <c r="P328" s="719"/>
      <c r="Q328" s="719"/>
      <c r="R328" s="719"/>
      <c r="S328" s="828"/>
      <c r="T328" s="719"/>
      <c r="U328" s="719"/>
      <c r="V328" s="719"/>
      <c r="W328" s="719"/>
      <c r="X328" s="824"/>
      <c r="Y328" s="826"/>
      <c r="Z328" s="719"/>
      <c r="AA328" s="719"/>
      <c r="AB328" s="719"/>
      <c r="AC328" s="719"/>
      <c r="AD328" s="719"/>
      <c r="AE328" s="719"/>
      <c r="AF328" s="719"/>
      <c r="AG328" s="719"/>
      <c r="AH328" s="719"/>
      <c r="AI328" s="719"/>
      <c r="AJ328" s="719"/>
      <c r="AK328" s="719"/>
      <c r="AL328" s="719"/>
      <c r="AM328" s="719"/>
      <c r="AN328" s="826"/>
      <c r="AO328" s="719"/>
      <c r="AP328" s="719"/>
      <c r="AQ328" s="719"/>
      <c r="AR328" s="719"/>
      <c r="AS328" s="719"/>
      <c r="AT328" s="719"/>
      <c r="AU328" s="719"/>
      <c r="AV328" s="719"/>
      <c r="AW328" s="719"/>
      <c r="AX328" s="719"/>
      <c r="AY328" s="719"/>
      <c r="AZ328" s="719"/>
      <c r="BA328" s="719"/>
      <c r="BB328" s="719"/>
      <c r="BC328" s="719"/>
      <c r="BD328" s="719"/>
      <c r="BE328" s="719"/>
      <c r="BF328" s="719"/>
      <c r="BG328" s="719"/>
      <c r="BH328" s="719"/>
      <c r="BI328" s="719"/>
      <c r="BJ328" s="719"/>
      <c r="BK328" s="719"/>
      <c r="BL328" s="719"/>
      <c r="BM328" s="719"/>
      <c r="BN328" s="719"/>
      <c r="BO328" s="719"/>
      <c r="BP328" s="719"/>
      <c r="BQ328" s="719"/>
      <c r="BR328" s="719"/>
      <c r="BS328" s="719"/>
      <c r="BT328" s="719"/>
      <c r="BU328" s="719"/>
      <c r="BV328" s="719"/>
      <c r="BW328" s="719"/>
      <c r="BX328" s="719"/>
      <c r="BY328" s="719"/>
      <c r="BZ328" s="719"/>
      <c r="CA328" s="719"/>
      <c r="CB328" s="719"/>
      <c r="CC328" s="719"/>
      <c r="CD328" s="719"/>
      <c r="CE328" s="719"/>
      <c r="CF328" s="719"/>
      <c r="CG328" s="719"/>
      <c r="CH328" s="719"/>
      <c r="CI328" s="719"/>
      <c r="CJ328" s="719"/>
      <c r="CK328" s="719"/>
      <c r="CL328" s="719"/>
    </row>
    <row r="329" spans="1:90" ht="15.75" customHeight="1" x14ac:dyDescent="0.25">
      <c r="A329" s="823"/>
      <c r="B329" s="828"/>
      <c r="C329" s="828"/>
      <c r="D329" s="828"/>
      <c r="E329" s="828"/>
      <c r="F329" s="719"/>
      <c r="G329" s="719"/>
      <c r="H329" s="740"/>
      <c r="I329" s="740"/>
      <c r="J329" s="740"/>
      <c r="K329" s="740"/>
      <c r="L329" s="824"/>
      <c r="M329" s="824"/>
      <c r="N329" s="719"/>
      <c r="O329" s="719"/>
      <c r="P329" s="719"/>
      <c r="Q329" s="719"/>
      <c r="R329" s="719"/>
      <c r="S329" s="828"/>
      <c r="T329" s="719"/>
      <c r="U329" s="719"/>
      <c r="V329" s="719"/>
      <c r="W329" s="719"/>
      <c r="X329" s="824"/>
      <c r="Y329" s="826"/>
      <c r="Z329" s="719"/>
      <c r="AA329" s="719"/>
      <c r="AB329" s="719"/>
      <c r="AC329" s="719"/>
      <c r="AD329" s="719"/>
      <c r="AE329" s="719"/>
      <c r="AF329" s="719"/>
      <c r="AG329" s="719"/>
      <c r="AH329" s="719"/>
      <c r="AI329" s="719"/>
      <c r="AJ329" s="719"/>
      <c r="AK329" s="719"/>
      <c r="AL329" s="719"/>
      <c r="AM329" s="719"/>
      <c r="AN329" s="826"/>
      <c r="AO329" s="719"/>
      <c r="AP329" s="719"/>
      <c r="AQ329" s="719"/>
      <c r="AR329" s="719"/>
      <c r="AS329" s="719"/>
      <c r="AT329" s="719"/>
      <c r="AU329" s="719"/>
      <c r="AV329" s="719"/>
      <c r="AW329" s="719"/>
      <c r="AX329" s="719"/>
      <c r="AY329" s="719"/>
      <c r="AZ329" s="719"/>
      <c r="BA329" s="719"/>
      <c r="BB329" s="719"/>
      <c r="BC329" s="719"/>
      <c r="BD329" s="719"/>
      <c r="BE329" s="719"/>
      <c r="BF329" s="719"/>
      <c r="BG329" s="719"/>
      <c r="BH329" s="719"/>
      <c r="BI329" s="719"/>
      <c r="BJ329" s="719"/>
      <c r="BK329" s="719"/>
      <c r="BL329" s="719"/>
      <c r="BM329" s="719"/>
      <c r="BN329" s="719"/>
      <c r="BO329" s="719"/>
      <c r="BP329" s="719"/>
      <c r="BQ329" s="719"/>
      <c r="BR329" s="719"/>
      <c r="BS329" s="719"/>
      <c r="BT329" s="719"/>
      <c r="BU329" s="719"/>
      <c r="BV329" s="719"/>
      <c r="BW329" s="719"/>
      <c r="BX329" s="719"/>
      <c r="BY329" s="719"/>
      <c r="BZ329" s="719"/>
      <c r="CA329" s="719"/>
      <c r="CB329" s="719"/>
      <c r="CC329" s="719"/>
      <c r="CD329" s="719"/>
      <c r="CE329" s="719"/>
      <c r="CF329" s="719"/>
      <c r="CG329" s="719"/>
      <c r="CH329" s="719"/>
      <c r="CI329" s="719"/>
      <c r="CJ329" s="719"/>
      <c r="CK329" s="719"/>
      <c r="CL329" s="719"/>
    </row>
    <row r="330" spans="1:90" ht="15.75" customHeight="1" x14ac:dyDescent="0.25">
      <c r="A330" s="823"/>
      <c r="B330" s="828"/>
      <c r="C330" s="828"/>
      <c r="D330" s="828"/>
      <c r="E330" s="828"/>
      <c r="F330" s="719"/>
      <c r="G330" s="719"/>
      <c r="H330" s="740"/>
      <c r="I330" s="740"/>
      <c r="J330" s="740"/>
      <c r="K330" s="740"/>
      <c r="L330" s="824"/>
      <c r="M330" s="824"/>
      <c r="N330" s="719"/>
      <c r="O330" s="719"/>
      <c r="P330" s="719"/>
      <c r="Q330" s="719"/>
      <c r="R330" s="719"/>
      <c r="S330" s="828"/>
      <c r="T330" s="719"/>
      <c r="U330" s="719"/>
      <c r="V330" s="719"/>
      <c r="W330" s="719"/>
      <c r="X330" s="824"/>
      <c r="Y330" s="826"/>
      <c r="Z330" s="719"/>
      <c r="AA330" s="719"/>
      <c r="AB330" s="719"/>
      <c r="AC330" s="719"/>
      <c r="AD330" s="719"/>
      <c r="AE330" s="719"/>
      <c r="AF330" s="719"/>
      <c r="AG330" s="719"/>
      <c r="AH330" s="719"/>
      <c r="AI330" s="719"/>
      <c r="AJ330" s="719"/>
      <c r="AK330" s="719"/>
      <c r="AL330" s="719"/>
      <c r="AM330" s="719"/>
      <c r="AN330" s="826"/>
      <c r="AO330" s="719"/>
      <c r="AP330" s="719"/>
      <c r="AQ330" s="719"/>
      <c r="AR330" s="719"/>
      <c r="AS330" s="719"/>
      <c r="AT330" s="719"/>
      <c r="AU330" s="719"/>
      <c r="AV330" s="719"/>
      <c r="AW330" s="719"/>
      <c r="AX330" s="719"/>
      <c r="AY330" s="719"/>
      <c r="AZ330" s="719"/>
      <c r="BA330" s="719"/>
      <c r="BB330" s="719"/>
      <c r="BC330" s="719"/>
      <c r="BD330" s="719"/>
      <c r="BE330" s="719"/>
      <c r="BF330" s="719"/>
      <c r="BG330" s="719"/>
      <c r="BH330" s="719"/>
      <c r="BI330" s="719"/>
      <c r="BJ330" s="719"/>
      <c r="BK330" s="719"/>
      <c r="BL330" s="719"/>
      <c r="BM330" s="719"/>
      <c r="BN330" s="719"/>
      <c r="BO330" s="719"/>
      <c r="BP330" s="719"/>
      <c r="BQ330" s="719"/>
      <c r="BR330" s="719"/>
      <c r="BS330" s="719"/>
      <c r="BT330" s="719"/>
      <c r="BU330" s="719"/>
      <c r="BV330" s="719"/>
      <c r="BW330" s="719"/>
      <c r="BX330" s="719"/>
      <c r="BY330" s="719"/>
      <c r="BZ330" s="719"/>
      <c r="CA330" s="719"/>
      <c r="CB330" s="719"/>
      <c r="CC330" s="719"/>
      <c r="CD330" s="719"/>
      <c r="CE330" s="719"/>
      <c r="CF330" s="719"/>
      <c r="CG330" s="719"/>
      <c r="CH330" s="719"/>
      <c r="CI330" s="719"/>
      <c r="CJ330" s="719"/>
      <c r="CK330" s="719"/>
      <c r="CL330" s="719"/>
    </row>
    <row r="331" spans="1:90" ht="15.75" customHeight="1" x14ac:dyDescent="0.25">
      <c r="A331" s="823"/>
      <c r="B331" s="828"/>
      <c r="C331" s="828"/>
      <c r="D331" s="828"/>
      <c r="E331" s="828"/>
      <c r="F331" s="719"/>
      <c r="G331" s="719"/>
      <c r="H331" s="740"/>
      <c r="I331" s="740"/>
      <c r="J331" s="740"/>
      <c r="K331" s="740"/>
      <c r="L331" s="824"/>
      <c r="M331" s="824"/>
      <c r="N331" s="719"/>
      <c r="O331" s="719"/>
      <c r="P331" s="719"/>
      <c r="Q331" s="719"/>
      <c r="R331" s="719"/>
      <c r="S331" s="828"/>
      <c r="T331" s="719"/>
      <c r="U331" s="719"/>
      <c r="V331" s="719"/>
      <c r="W331" s="719"/>
      <c r="X331" s="824"/>
      <c r="Y331" s="826"/>
      <c r="Z331" s="719"/>
      <c r="AA331" s="719"/>
      <c r="AB331" s="719"/>
      <c r="AC331" s="719"/>
      <c r="AD331" s="719"/>
      <c r="AE331" s="719"/>
      <c r="AF331" s="719"/>
      <c r="AG331" s="719"/>
      <c r="AH331" s="719"/>
      <c r="AI331" s="719"/>
      <c r="AJ331" s="719"/>
      <c r="AK331" s="719"/>
      <c r="AL331" s="719"/>
      <c r="AM331" s="719"/>
      <c r="AN331" s="826"/>
      <c r="AO331" s="719"/>
      <c r="AP331" s="719"/>
      <c r="AQ331" s="719"/>
      <c r="AR331" s="719"/>
      <c r="AS331" s="719"/>
      <c r="AT331" s="719"/>
      <c r="AU331" s="719"/>
      <c r="AV331" s="719"/>
      <c r="AW331" s="719"/>
      <c r="AX331" s="719"/>
      <c r="AY331" s="719"/>
      <c r="AZ331" s="719"/>
      <c r="BA331" s="719"/>
      <c r="BB331" s="719"/>
      <c r="BC331" s="719"/>
      <c r="BD331" s="719"/>
      <c r="BE331" s="719"/>
      <c r="BF331" s="719"/>
      <c r="BG331" s="719"/>
      <c r="BH331" s="719"/>
      <c r="BI331" s="719"/>
      <c r="BJ331" s="719"/>
      <c r="BK331" s="719"/>
      <c r="BL331" s="719"/>
      <c r="BM331" s="719"/>
      <c r="BN331" s="719"/>
      <c r="BO331" s="719"/>
      <c r="BP331" s="719"/>
      <c r="BQ331" s="719"/>
      <c r="BR331" s="719"/>
      <c r="BS331" s="719"/>
      <c r="BT331" s="719"/>
      <c r="BU331" s="719"/>
      <c r="BV331" s="719"/>
      <c r="BW331" s="719"/>
      <c r="BX331" s="719"/>
      <c r="BY331" s="719"/>
      <c r="BZ331" s="719"/>
      <c r="CA331" s="719"/>
      <c r="CB331" s="719"/>
      <c r="CC331" s="719"/>
      <c r="CD331" s="719"/>
      <c r="CE331" s="719"/>
      <c r="CF331" s="719"/>
      <c r="CG331" s="719"/>
      <c r="CH331" s="719"/>
      <c r="CI331" s="719"/>
      <c r="CJ331" s="719"/>
      <c r="CK331" s="719"/>
      <c r="CL331" s="719"/>
    </row>
    <row r="332" spans="1:90" ht="15.75" customHeight="1" x14ac:dyDescent="0.25">
      <c r="A332" s="823"/>
      <c r="B332" s="828"/>
      <c r="C332" s="828"/>
      <c r="D332" s="828"/>
      <c r="E332" s="828"/>
      <c r="F332" s="719"/>
      <c r="G332" s="719"/>
      <c r="H332" s="740"/>
      <c r="I332" s="740"/>
      <c r="J332" s="740"/>
      <c r="K332" s="740"/>
      <c r="L332" s="824"/>
      <c r="M332" s="824"/>
      <c r="N332" s="719"/>
      <c r="O332" s="719"/>
      <c r="P332" s="719"/>
      <c r="Q332" s="719"/>
      <c r="R332" s="719"/>
      <c r="S332" s="828"/>
      <c r="T332" s="719"/>
      <c r="U332" s="719"/>
      <c r="V332" s="719"/>
      <c r="W332" s="719"/>
      <c r="X332" s="824"/>
      <c r="Y332" s="826"/>
      <c r="Z332" s="719"/>
      <c r="AA332" s="719"/>
      <c r="AB332" s="719"/>
      <c r="AC332" s="719"/>
      <c r="AD332" s="719"/>
      <c r="AE332" s="719"/>
      <c r="AF332" s="719"/>
      <c r="AG332" s="719"/>
      <c r="AH332" s="719"/>
      <c r="AI332" s="719"/>
      <c r="AJ332" s="719"/>
      <c r="AK332" s="719"/>
      <c r="AL332" s="719"/>
      <c r="AM332" s="719"/>
      <c r="AN332" s="826"/>
      <c r="AO332" s="719"/>
      <c r="AP332" s="719"/>
      <c r="AQ332" s="719"/>
      <c r="AR332" s="719"/>
      <c r="AS332" s="719"/>
      <c r="AT332" s="719"/>
      <c r="AU332" s="719"/>
      <c r="AV332" s="719"/>
      <c r="AW332" s="719"/>
      <c r="AX332" s="719"/>
      <c r="AY332" s="719"/>
      <c r="AZ332" s="719"/>
      <c r="BA332" s="719"/>
      <c r="BB332" s="719"/>
      <c r="BC332" s="719"/>
      <c r="BD332" s="719"/>
      <c r="BE332" s="719"/>
      <c r="BF332" s="719"/>
      <c r="BG332" s="719"/>
      <c r="BH332" s="719"/>
      <c r="BI332" s="719"/>
      <c r="BJ332" s="719"/>
      <c r="BK332" s="719"/>
      <c r="BL332" s="719"/>
      <c r="BM332" s="719"/>
      <c r="BN332" s="719"/>
      <c r="BO332" s="719"/>
      <c r="BP332" s="719"/>
      <c r="BQ332" s="719"/>
      <c r="BR332" s="719"/>
      <c r="BS332" s="719"/>
      <c r="BT332" s="719"/>
      <c r="BU332" s="719"/>
      <c r="BV332" s="719"/>
      <c r="BW332" s="719"/>
      <c r="BX332" s="719"/>
      <c r="BY332" s="719"/>
      <c r="BZ332" s="719"/>
      <c r="CA332" s="719"/>
      <c r="CB332" s="719"/>
      <c r="CC332" s="719"/>
      <c r="CD332" s="719"/>
      <c r="CE332" s="719"/>
      <c r="CF332" s="719"/>
      <c r="CG332" s="719"/>
      <c r="CH332" s="719"/>
      <c r="CI332" s="719"/>
      <c r="CJ332" s="719"/>
      <c r="CK332" s="719"/>
      <c r="CL332" s="719"/>
    </row>
    <row r="333" spans="1:90" ht="15.75" customHeight="1" x14ac:dyDescent="0.25">
      <c r="A333" s="823"/>
      <c r="B333" s="828"/>
      <c r="C333" s="828"/>
      <c r="D333" s="828"/>
      <c r="E333" s="828"/>
      <c r="F333" s="719"/>
      <c r="G333" s="719"/>
      <c r="H333" s="740"/>
      <c r="I333" s="740"/>
      <c r="J333" s="740"/>
      <c r="K333" s="740"/>
      <c r="L333" s="824"/>
      <c r="M333" s="824"/>
      <c r="N333" s="719"/>
      <c r="O333" s="719"/>
      <c r="P333" s="719"/>
      <c r="Q333" s="719"/>
      <c r="R333" s="719"/>
      <c r="S333" s="828"/>
      <c r="T333" s="719"/>
      <c r="U333" s="719"/>
      <c r="V333" s="719"/>
      <c r="W333" s="719"/>
      <c r="X333" s="824"/>
      <c r="Y333" s="826"/>
      <c r="Z333" s="719"/>
      <c r="AA333" s="719"/>
      <c r="AB333" s="719"/>
      <c r="AC333" s="719"/>
      <c r="AD333" s="719"/>
      <c r="AE333" s="719"/>
      <c r="AF333" s="719"/>
      <c r="AG333" s="719"/>
      <c r="AH333" s="719"/>
      <c r="AI333" s="719"/>
      <c r="AJ333" s="719"/>
      <c r="AK333" s="719"/>
      <c r="AL333" s="719"/>
      <c r="AM333" s="719"/>
      <c r="AN333" s="826"/>
      <c r="AO333" s="719"/>
      <c r="AP333" s="719"/>
      <c r="AQ333" s="719"/>
      <c r="AR333" s="719"/>
      <c r="AS333" s="719"/>
      <c r="AT333" s="719"/>
      <c r="AU333" s="719"/>
      <c r="AV333" s="719"/>
      <c r="AW333" s="719"/>
      <c r="AX333" s="719"/>
      <c r="AY333" s="719"/>
      <c r="AZ333" s="719"/>
      <c r="BA333" s="719"/>
      <c r="BB333" s="719"/>
      <c r="BC333" s="719"/>
      <c r="BD333" s="719"/>
      <c r="BE333" s="719"/>
      <c r="BF333" s="719"/>
      <c r="BG333" s="719"/>
      <c r="BH333" s="719"/>
      <c r="BI333" s="719"/>
      <c r="BJ333" s="719"/>
      <c r="BK333" s="719"/>
      <c r="BL333" s="719"/>
      <c r="BM333" s="719"/>
      <c r="BN333" s="719"/>
      <c r="BO333" s="719"/>
      <c r="BP333" s="719"/>
      <c r="BQ333" s="719"/>
      <c r="BR333" s="719"/>
      <c r="BS333" s="719"/>
      <c r="BT333" s="719"/>
      <c r="BU333" s="719"/>
      <c r="BV333" s="719"/>
      <c r="BW333" s="719"/>
      <c r="BX333" s="719"/>
      <c r="BY333" s="719"/>
      <c r="BZ333" s="719"/>
      <c r="CA333" s="719"/>
      <c r="CB333" s="719"/>
      <c r="CC333" s="719"/>
      <c r="CD333" s="719"/>
      <c r="CE333" s="719"/>
      <c r="CF333" s="719"/>
      <c r="CG333" s="719"/>
      <c r="CH333" s="719"/>
      <c r="CI333" s="719"/>
      <c r="CJ333" s="719"/>
      <c r="CK333" s="719"/>
      <c r="CL333" s="719"/>
    </row>
    <row r="334" spans="1:90" ht="15.75" customHeight="1" x14ac:dyDescent="0.25">
      <c r="A334" s="823"/>
      <c r="B334" s="828"/>
      <c r="C334" s="828"/>
      <c r="D334" s="828"/>
      <c r="E334" s="828"/>
      <c r="F334" s="719"/>
      <c r="G334" s="719"/>
      <c r="H334" s="740"/>
      <c r="I334" s="740"/>
      <c r="J334" s="740"/>
      <c r="K334" s="740"/>
      <c r="L334" s="824"/>
      <c r="M334" s="824"/>
      <c r="N334" s="719"/>
      <c r="O334" s="719"/>
      <c r="P334" s="719"/>
      <c r="Q334" s="719"/>
      <c r="R334" s="719"/>
      <c r="S334" s="828"/>
      <c r="T334" s="719"/>
      <c r="U334" s="719"/>
      <c r="V334" s="719"/>
      <c r="W334" s="719"/>
      <c r="X334" s="824"/>
      <c r="Y334" s="826"/>
      <c r="Z334" s="719"/>
      <c r="AA334" s="719"/>
      <c r="AB334" s="719"/>
      <c r="AC334" s="719"/>
      <c r="AD334" s="719"/>
      <c r="AE334" s="719"/>
      <c r="AF334" s="719"/>
      <c r="AG334" s="719"/>
      <c r="AH334" s="719"/>
      <c r="AI334" s="719"/>
      <c r="AJ334" s="719"/>
      <c r="AK334" s="719"/>
      <c r="AL334" s="719"/>
      <c r="AM334" s="719"/>
      <c r="AN334" s="826"/>
      <c r="AO334" s="719"/>
      <c r="AP334" s="719"/>
      <c r="AQ334" s="719"/>
      <c r="AR334" s="719"/>
      <c r="AS334" s="719"/>
      <c r="AT334" s="719"/>
      <c r="AU334" s="719"/>
      <c r="AV334" s="719"/>
      <c r="AW334" s="719"/>
      <c r="AX334" s="719"/>
      <c r="AY334" s="719"/>
      <c r="AZ334" s="719"/>
      <c r="BA334" s="719"/>
      <c r="BB334" s="719"/>
      <c r="BC334" s="719"/>
      <c r="BD334" s="719"/>
      <c r="BE334" s="719"/>
      <c r="BF334" s="719"/>
      <c r="BG334" s="719"/>
      <c r="BH334" s="719"/>
      <c r="BI334" s="719"/>
      <c r="BJ334" s="719"/>
      <c r="BK334" s="719"/>
      <c r="BL334" s="719"/>
      <c r="BM334" s="719"/>
      <c r="BN334" s="719"/>
      <c r="BO334" s="719"/>
      <c r="BP334" s="719"/>
      <c r="BQ334" s="719"/>
      <c r="BR334" s="719"/>
      <c r="BS334" s="719"/>
      <c r="BT334" s="719"/>
      <c r="BU334" s="719"/>
      <c r="BV334" s="719"/>
      <c r="BW334" s="719"/>
      <c r="BX334" s="719"/>
      <c r="BY334" s="719"/>
      <c r="BZ334" s="719"/>
      <c r="CA334" s="719"/>
      <c r="CB334" s="719"/>
      <c r="CC334" s="719"/>
      <c r="CD334" s="719"/>
      <c r="CE334" s="719"/>
      <c r="CF334" s="719"/>
      <c r="CG334" s="719"/>
      <c r="CH334" s="719"/>
      <c r="CI334" s="719"/>
      <c r="CJ334" s="719"/>
      <c r="CK334" s="719"/>
      <c r="CL334" s="719"/>
    </row>
    <row r="335" spans="1:90" ht="15.75" customHeight="1" x14ac:dyDescent="0.25">
      <c r="A335" s="823"/>
      <c r="B335" s="828"/>
      <c r="C335" s="828"/>
      <c r="D335" s="828"/>
      <c r="E335" s="828"/>
      <c r="F335" s="719"/>
      <c r="G335" s="719"/>
      <c r="H335" s="740"/>
      <c r="I335" s="740"/>
      <c r="J335" s="740"/>
      <c r="K335" s="740"/>
      <c r="L335" s="824"/>
      <c r="M335" s="824"/>
      <c r="N335" s="719"/>
      <c r="O335" s="719"/>
      <c r="P335" s="719"/>
      <c r="Q335" s="719"/>
      <c r="R335" s="719"/>
      <c r="S335" s="828"/>
      <c r="T335" s="719"/>
      <c r="U335" s="719"/>
      <c r="V335" s="719"/>
      <c r="W335" s="719"/>
      <c r="X335" s="824"/>
      <c r="Y335" s="826"/>
      <c r="Z335" s="719"/>
      <c r="AA335" s="719"/>
      <c r="AB335" s="719"/>
      <c r="AC335" s="719"/>
      <c r="AD335" s="719"/>
      <c r="AE335" s="719"/>
      <c r="AF335" s="719"/>
      <c r="AG335" s="719"/>
      <c r="AH335" s="719"/>
      <c r="AI335" s="719"/>
      <c r="AJ335" s="719"/>
      <c r="AK335" s="719"/>
      <c r="AL335" s="719"/>
      <c r="AM335" s="719"/>
      <c r="AN335" s="826"/>
      <c r="AO335" s="719"/>
      <c r="AP335" s="719"/>
      <c r="AQ335" s="719"/>
      <c r="AR335" s="719"/>
      <c r="AS335" s="719"/>
      <c r="AT335" s="719"/>
      <c r="AU335" s="719"/>
      <c r="AV335" s="719"/>
      <c r="AW335" s="719"/>
      <c r="AX335" s="719"/>
      <c r="AY335" s="719"/>
      <c r="AZ335" s="719"/>
      <c r="BA335" s="719"/>
      <c r="BB335" s="719"/>
      <c r="BC335" s="719"/>
      <c r="BD335" s="719"/>
      <c r="BE335" s="719"/>
      <c r="BF335" s="719"/>
      <c r="BG335" s="719"/>
      <c r="BH335" s="719"/>
      <c r="BI335" s="719"/>
      <c r="BJ335" s="719"/>
      <c r="BK335" s="719"/>
      <c r="BL335" s="719"/>
      <c r="BM335" s="719"/>
      <c r="BN335" s="719"/>
      <c r="BO335" s="719"/>
      <c r="BP335" s="719"/>
      <c r="BQ335" s="719"/>
      <c r="BR335" s="719"/>
      <c r="BS335" s="719"/>
      <c r="BT335" s="719"/>
      <c r="BU335" s="719"/>
      <c r="BV335" s="719"/>
      <c r="BW335" s="719"/>
      <c r="BX335" s="719"/>
      <c r="BY335" s="719"/>
      <c r="BZ335" s="719"/>
      <c r="CA335" s="719"/>
      <c r="CB335" s="719"/>
      <c r="CC335" s="719"/>
      <c r="CD335" s="719"/>
      <c r="CE335" s="719"/>
      <c r="CF335" s="719"/>
      <c r="CG335" s="719"/>
      <c r="CH335" s="719"/>
      <c r="CI335" s="719"/>
      <c r="CJ335" s="719"/>
      <c r="CK335" s="719"/>
      <c r="CL335" s="719"/>
    </row>
    <row r="336" spans="1:90" ht="15.75" customHeight="1" x14ac:dyDescent="0.25">
      <c r="A336" s="823"/>
      <c r="B336" s="828"/>
      <c r="C336" s="828"/>
      <c r="D336" s="828"/>
      <c r="E336" s="828"/>
      <c r="F336" s="719"/>
      <c r="G336" s="719"/>
      <c r="H336" s="740"/>
      <c r="I336" s="740"/>
      <c r="J336" s="740"/>
      <c r="K336" s="740"/>
      <c r="L336" s="824"/>
      <c r="M336" s="824"/>
      <c r="N336" s="719"/>
      <c r="O336" s="719"/>
      <c r="P336" s="719"/>
      <c r="Q336" s="719"/>
      <c r="R336" s="719"/>
      <c r="S336" s="828"/>
      <c r="T336" s="719"/>
      <c r="U336" s="719"/>
      <c r="V336" s="719"/>
      <c r="W336" s="719"/>
      <c r="X336" s="824"/>
      <c r="Y336" s="826"/>
      <c r="Z336" s="719"/>
      <c r="AA336" s="719"/>
      <c r="AB336" s="719"/>
      <c r="AC336" s="719"/>
      <c r="AD336" s="719"/>
      <c r="AE336" s="719"/>
      <c r="AF336" s="719"/>
      <c r="AG336" s="719"/>
      <c r="AH336" s="719"/>
      <c r="AI336" s="719"/>
      <c r="AJ336" s="719"/>
      <c r="AK336" s="719"/>
      <c r="AL336" s="719"/>
      <c r="AM336" s="719"/>
      <c r="AN336" s="826"/>
      <c r="AO336" s="719"/>
      <c r="AP336" s="719"/>
      <c r="AQ336" s="719"/>
      <c r="AR336" s="719"/>
      <c r="AS336" s="719"/>
      <c r="AT336" s="719"/>
      <c r="AU336" s="719"/>
      <c r="AV336" s="719"/>
      <c r="AW336" s="719"/>
      <c r="AX336" s="719"/>
      <c r="AY336" s="719"/>
      <c r="AZ336" s="719"/>
      <c r="BA336" s="719"/>
      <c r="BB336" s="719"/>
      <c r="BC336" s="719"/>
      <c r="BD336" s="719"/>
      <c r="BE336" s="719"/>
      <c r="BF336" s="719"/>
      <c r="BG336" s="719"/>
      <c r="BH336" s="719"/>
      <c r="BI336" s="719"/>
      <c r="BJ336" s="719"/>
      <c r="BK336" s="719"/>
      <c r="BL336" s="719"/>
      <c r="BM336" s="719"/>
      <c r="BN336" s="719"/>
      <c r="BO336" s="719"/>
      <c r="BP336" s="719"/>
      <c r="BQ336" s="719"/>
      <c r="BR336" s="719"/>
      <c r="BS336" s="719"/>
      <c r="BT336" s="719"/>
      <c r="BU336" s="719"/>
      <c r="BV336" s="719"/>
      <c r="BW336" s="719"/>
      <c r="BX336" s="719"/>
      <c r="BY336" s="719"/>
      <c r="BZ336" s="719"/>
      <c r="CA336" s="719"/>
      <c r="CB336" s="719"/>
      <c r="CC336" s="719"/>
      <c r="CD336" s="719"/>
      <c r="CE336" s="719"/>
      <c r="CF336" s="719"/>
      <c r="CG336" s="719"/>
      <c r="CH336" s="719"/>
      <c r="CI336" s="719"/>
      <c r="CJ336" s="719"/>
      <c r="CK336" s="719"/>
      <c r="CL336" s="719"/>
    </row>
    <row r="337" spans="1:90" ht="15.75" customHeight="1" x14ac:dyDescent="0.25">
      <c r="A337" s="823"/>
      <c r="B337" s="828"/>
      <c r="C337" s="828"/>
      <c r="D337" s="828"/>
      <c r="E337" s="828"/>
      <c r="F337" s="719"/>
      <c r="G337" s="719"/>
      <c r="H337" s="740"/>
      <c r="I337" s="740"/>
      <c r="J337" s="740"/>
      <c r="K337" s="740"/>
      <c r="L337" s="824"/>
      <c r="M337" s="824"/>
      <c r="N337" s="719"/>
      <c r="O337" s="719"/>
      <c r="P337" s="719"/>
      <c r="Q337" s="719"/>
      <c r="R337" s="719"/>
      <c r="S337" s="828"/>
      <c r="T337" s="719"/>
      <c r="U337" s="719"/>
      <c r="V337" s="719"/>
      <c r="W337" s="719"/>
      <c r="X337" s="824"/>
      <c r="Y337" s="826"/>
      <c r="Z337" s="719"/>
      <c r="AA337" s="719"/>
      <c r="AB337" s="719"/>
      <c r="AC337" s="719"/>
      <c r="AD337" s="719"/>
      <c r="AE337" s="719"/>
      <c r="AF337" s="719"/>
      <c r="AG337" s="719"/>
      <c r="AH337" s="719"/>
      <c r="AI337" s="719"/>
      <c r="AJ337" s="719"/>
      <c r="AK337" s="719"/>
      <c r="AL337" s="719"/>
      <c r="AM337" s="719"/>
      <c r="AN337" s="826"/>
      <c r="AO337" s="719"/>
      <c r="AP337" s="719"/>
      <c r="AQ337" s="719"/>
      <c r="AR337" s="719"/>
      <c r="AS337" s="719"/>
      <c r="AT337" s="719"/>
      <c r="AU337" s="719"/>
      <c r="AV337" s="719"/>
      <c r="AW337" s="719"/>
      <c r="AX337" s="719"/>
      <c r="AY337" s="719"/>
      <c r="AZ337" s="719"/>
      <c r="BA337" s="719"/>
      <c r="BB337" s="719"/>
      <c r="BC337" s="719"/>
      <c r="BD337" s="719"/>
      <c r="BE337" s="719"/>
      <c r="BF337" s="719"/>
      <c r="BG337" s="719"/>
      <c r="BH337" s="719"/>
      <c r="BI337" s="719"/>
      <c r="BJ337" s="719"/>
      <c r="BK337" s="719"/>
      <c r="BL337" s="719"/>
      <c r="BM337" s="719"/>
      <c r="BN337" s="719"/>
      <c r="BO337" s="719"/>
      <c r="BP337" s="719"/>
      <c r="BQ337" s="719"/>
      <c r="BR337" s="719"/>
      <c r="BS337" s="719"/>
      <c r="BT337" s="719"/>
      <c r="BU337" s="719"/>
      <c r="BV337" s="719"/>
      <c r="BW337" s="719"/>
      <c r="BX337" s="719"/>
      <c r="BY337" s="719"/>
      <c r="BZ337" s="719"/>
      <c r="CA337" s="719"/>
      <c r="CB337" s="719"/>
      <c r="CC337" s="719"/>
      <c r="CD337" s="719"/>
      <c r="CE337" s="719"/>
      <c r="CF337" s="719"/>
      <c r="CG337" s="719"/>
      <c r="CH337" s="719"/>
      <c r="CI337" s="719"/>
      <c r="CJ337" s="719"/>
      <c r="CK337" s="719"/>
      <c r="CL337" s="719"/>
    </row>
    <row r="338" spans="1:90" ht="15.75" customHeight="1" x14ac:dyDescent="0.25">
      <c r="A338" s="823"/>
      <c r="B338" s="828"/>
      <c r="C338" s="828"/>
      <c r="D338" s="828"/>
      <c r="E338" s="828"/>
      <c r="F338" s="719"/>
      <c r="G338" s="719"/>
      <c r="H338" s="740"/>
      <c r="I338" s="740"/>
      <c r="J338" s="740"/>
      <c r="K338" s="740"/>
      <c r="L338" s="824"/>
      <c r="M338" s="824"/>
      <c r="N338" s="719"/>
      <c r="O338" s="719"/>
      <c r="P338" s="719"/>
      <c r="Q338" s="719"/>
      <c r="R338" s="719"/>
      <c r="S338" s="828"/>
      <c r="T338" s="719"/>
      <c r="U338" s="719"/>
      <c r="V338" s="719"/>
      <c r="W338" s="719"/>
      <c r="X338" s="824"/>
      <c r="Y338" s="826"/>
      <c r="Z338" s="719"/>
      <c r="AA338" s="719"/>
      <c r="AB338" s="719"/>
      <c r="AC338" s="719"/>
      <c r="AD338" s="719"/>
      <c r="AE338" s="719"/>
      <c r="AF338" s="719"/>
      <c r="AG338" s="719"/>
      <c r="AH338" s="719"/>
      <c r="AI338" s="719"/>
      <c r="AJ338" s="719"/>
      <c r="AK338" s="719"/>
      <c r="AL338" s="719"/>
      <c r="AM338" s="719"/>
      <c r="AN338" s="826"/>
      <c r="AO338" s="719"/>
      <c r="AP338" s="719"/>
      <c r="AQ338" s="719"/>
      <c r="AR338" s="719"/>
      <c r="AS338" s="719"/>
      <c r="AT338" s="719"/>
      <c r="AU338" s="719"/>
      <c r="AV338" s="719"/>
      <c r="AW338" s="719"/>
      <c r="AX338" s="719"/>
      <c r="AY338" s="719"/>
      <c r="AZ338" s="719"/>
      <c r="BA338" s="719"/>
      <c r="BB338" s="719"/>
      <c r="BC338" s="719"/>
      <c r="BD338" s="719"/>
      <c r="BE338" s="719"/>
      <c r="BF338" s="719"/>
      <c r="BG338" s="719"/>
      <c r="BH338" s="719"/>
      <c r="BI338" s="719"/>
      <c r="BJ338" s="719"/>
      <c r="BK338" s="719"/>
      <c r="BL338" s="719"/>
      <c r="BM338" s="719"/>
      <c r="BN338" s="719"/>
      <c r="BO338" s="719"/>
      <c r="BP338" s="719"/>
      <c r="BQ338" s="719"/>
      <c r="BR338" s="719"/>
      <c r="BS338" s="719"/>
      <c r="BT338" s="719"/>
      <c r="BU338" s="719"/>
      <c r="BV338" s="719"/>
      <c r="BW338" s="719"/>
      <c r="BX338" s="719"/>
      <c r="BY338" s="719"/>
      <c r="BZ338" s="719"/>
      <c r="CA338" s="719"/>
      <c r="CB338" s="719"/>
      <c r="CC338" s="719"/>
      <c r="CD338" s="719"/>
      <c r="CE338" s="719"/>
      <c r="CF338" s="719"/>
      <c r="CG338" s="719"/>
      <c r="CH338" s="719"/>
      <c r="CI338" s="719"/>
      <c r="CJ338" s="719"/>
      <c r="CK338" s="719"/>
      <c r="CL338" s="719"/>
    </row>
    <row r="339" spans="1:90" ht="15.75" customHeight="1" x14ac:dyDescent="0.25">
      <c r="A339" s="823"/>
      <c r="B339" s="828"/>
      <c r="C339" s="828"/>
      <c r="D339" s="828"/>
      <c r="E339" s="828"/>
      <c r="F339" s="719"/>
      <c r="G339" s="719"/>
      <c r="H339" s="740"/>
      <c r="I339" s="740"/>
      <c r="J339" s="740"/>
      <c r="K339" s="740"/>
      <c r="L339" s="824"/>
      <c r="M339" s="824"/>
      <c r="N339" s="719"/>
      <c r="O339" s="719"/>
      <c r="P339" s="719"/>
      <c r="Q339" s="719"/>
      <c r="R339" s="719"/>
      <c r="S339" s="828"/>
      <c r="T339" s="719"/>
      <c r="U339" s="719"/>
      <c r="V339" s="719"/>
      <c r="W339" s="719"/>
      <c r="X339" s="824"/>
      <c r="Y339" s="826"/>
      <c r="Z339" s="719"/>
      <c r="AA339" s="719"/>
      <c r="AB339" s="719"/>
      <c r="AC339" s="719"/>
      <c r="AD339" s="719"/>
      <c r="AE339" s="719"/>
      <c r="AF339" s="719"/>
      <c r="AG339" s="719"/>
      <c r="AH339" s="719"/>
      <c r="AI339" s="719"/>
      <c r="AJ339" s="719"/>
      <c r="AK339" s="719"/>
      <c r="AL339" s="719"/>
      <c r="AM339" s="719"/>
      <c r="AN339" s="826"/>
      <c r="AO339" s="719"/>
      <c r="AP339" s="719"/>
      <c r="AQ339" s="719"/>
      <c r="AR339" s="719"/>
      <c r="AS339" s="719"/>
      <c r="AT339" s="719"/>
      <c r="AU339" s="719"/>
      <c r="AV339" s="719"/>
      <c r="AW339" s="719"/>
      <c r="AX339" s="719"/>
      <c r="AY339" s="719"/>
      <c r="AZ339" s="719"/>
      <c r="BA339" s="719"/>
      <c r="BB339" s="719"/>
      <c r="BC339" s="719"/>
      <c r="BD339" s="719"/>
      <c r="BE339" s="719"/>
      <c r="BF339" s="719"/>
      <c r="BG339" s="719"/>
      <c r="BH339" s="719"/>
      <c r="BI339" s="719"/>
      <c r="BJ339" s="719"/>
      <c r="BK339" s="719"/>
      <c r="BL339" s="719"/>
      <c r="BM339" s="719"/>
      <c r="BN339" s="719"/>
      <c r="BO339" s="719"/>
      <c r="BP339" s="719"/>
      <c r="BQ339" s="719"/>
      <c r="BR339" s="719"/>
      <c r="BS339" s="719"/>
      <c r="BT339" s="719"/>
      <c r="BU339" s="719"/>
      <c r="BV339" s="719"/>
      <c r="BW339" s="719"/>
      <c r="BX339" s="719"/>
      <c r="BY339" s="719"/>
      <c r="BZ339" s="719"/>
      <c r="CA339" s="719"/>
      <c r="CB339" s="719"/>
      <c r="CC339" s="719"/>
      <c r="CD339" s="719"/>
      <c r="CE339" s="719"/>
      <c r="CF339" s="719"/>
      <c r="CG339" s="719"/>
      <c r="CH339" s="719"/>
      <c r="CI339" s="719"/>
      <c r="CJ339" s="719"/>
      <c r="CK339" s="719"/>
      <c r="CL339" s="719"/>
    </row>
    <row r="340" spans="1:90" ht="15.75" customHeight="1" x14ac:dyDescent="0.25">
      <c r="A340" s="823"/>
      <c r="B340" s="828"/>
      <c r="C340" s="828"/>
      <c r="D340" s="828"/>
      <c r="E340" s="828"/>
      <c r="F340" s="719"/>
      <c r="G340" s="719"/>
      <c r="H340" s="740"/>
      <c r="I340" s="740"/>
      <c r="J340" s="740"/>
      <c r="K340" s="740"/>
      <c r="L340" s="824"/>
      <c r="M340" s="824"/>
      <c r="N340" s="719"/>
      <c r="O340" s="719"/>
      <c r="P340" s="719"/>
      <c r="Q340" s="719"/>
      <c r="R340" s="719"/>
      <c r="S340" s="828"/>
      <c r="T340" s="719"/>
      <c r="U340" s="719"/>
      <c r="V340" s="719"/>
      <c r="W340" s="719"/>
      <c r="X340" s="824"/>
      <c r="Y340" s="826"/>
      <c r="Z340" s="719"/>
      <c r="AA340" s="719"/>
      <c r="AB340" s="719"/>
      <c r="AC340" s="719"/>
      <c r="AD340" s="719"/>
      <c r="AE340" s="719"/>
      <c r="AF340" s="719"/>
      <c r="AG340" s="719"/>
      <c r="AH340" s="719"/>
      <c r="AI340" s="719"/>
      <c r="AJ340" s="719"/>
      <c r="AK340" s="719"/>
      <c r="AL340" s="719"/>
      <c r="AM340" s="719"/>
      <c r="AN340" s="826"/>
      <c r="AO340" s="719"/>
      <c r="AP340" s="719"/>
      <c r="AQ340" s="719"/>
      <c r="AR340" s="719"/>
      <c r="AS340" s="719"/>
      <c r="AT340" s="719"/>
      <c r="AU340" s="719"/>
      <c r="AV340" s="719"/>
      <c r="AW340" s="719"/>
      <c r="AX340" s="719"/>
      <c r="AY340" s="719"/>
      <c r="AZ340" s="719"/>
      <c r="BA340" s="719"/>
      <c r="BB340" s="719"/>
      <c r="BC340" s="719"/>
      <c r="BD340" s="719"/>
      <c r="BE340" s="719"/>
      <c r="BF340" s="719"/>
      <c r="BG340" s="719"/>
      <c r="BH340" s="719"/>
      <c r="BI340" s="719"/>
      <c r="BJ340" s="719"/>
      <c r="BK340" s="719"/>
      <c r="BL340" s="719"/>
      <c r="BM340" s="719"/>
      <c r="BN340" s="719"/>
      <c r="BO340" s="719"/>
      <c r="BP340" s="719"/>
      <c r="BQ340" s="719"/>
      <c r="BR340" s="719"/>
      <c r="BS340" s="719"/>
      <c r="BT340" s="719"/>
      <c r="BU340" s="719"/>
      <c r="BV340" s="719"/>
      <c r="BW340" s="719"/>
      <c r="BX340" s="719"/>
      <c r="BY340" s="719"/>
      <c r="BZ340" s="719"/>
      <c r="CA340" s="719"/>
      <c r="CB340" s="719"/>
      <c r="CC340" s="719"/>
      <c r="CD340" s="719"/>
      <c r="CE340" s="719"/>
      <c r="CF340" s="719"/>
      <c r="CG340" s="719"/>
      <c r="CH340" s="719"/>
      <c r="CI340" s="719"/>
      <c r="CJ340" s="719"/>
      <c r="CK340" s="719"/>
      <c r="CL340" s="719"/>
    </row>
    <row r="341" spans="1:90" ht="15.75" customHeight="1" x14ac:dyDescent="0.25">
      <c r="A341" s="823"/>
      <c r="B341" s="828"/>
      <c r="C341" s="828"/>
      <c r="D341" s="828"/>
      <c r="E341" s="828"/>
      <c r="F341" s="719"/>
      <c r="G341" s="719"/>
      <c r="H341" s="740"/>
      <c r="I341" s="740"/>
      <c r="J341" s="740"/>
      <c r="K341" s="740"/>
      <c r="L341" s="824"/>
      <c r="M341" s="824"/>
      <c r="N341" s="719"/>
      <c r="O341" s="719"/>
      <c r="P341" s="719"/>
      <c r="Q341" s="719"/>
      <c r="R341" s="719"/>
      <c r="S341" s="828"/>
      <c r="T341" s="719"/>
      <c r="U341" s="719"/>
      <c r="V341" s="719"/>
      <c r="W341" s="719"/>
      <c r="X341" s="824"/>
      <c r="Y341" s="826"/>
      <c r="Z341" s="719"/>
      <c r="AA341" s="719"/>
      <c r="AB341" s="719"/>
      <c r="AC341" s="719"/>
      <c r="AD341" s="719"/>
      <c r="AE341" s="719"/>
      <c r="AF341" s="719"/>
      <c r="AG341" s="719"/>
      <c r="AH341" s="719"/>
      <c r="AI341" s="719"/>
      <c r="AJ341" s="719"/>
      <c r="AK341" s="719"/>
      <c r="AL341" s="719"/>
      <c r="AM341" s="719"/>
      <c r="AN341" s="826"/>
      <c r="AO341" s="719"/>
      <c r="AP341" s="719"/>
      <c r="AQ341" s="719"/>
      <c r="AR341" s="719"/>
      <c r="AS341" s="719"/>
      <c r="AT341" s="719"/>
      <c r="AU341" s="719"/>
      <c r="AV341" s="719"/>
      <c r="AW341" s="719"/>
      <c r="AX341" s="719"/>
      <c r="AY341" s="719"/>
      <c r="AZ341" s="719"/>
      <c r="BA341" s="719"/>
      <c r="BB341" s="719"/>
      <c r="BC341" s="719"/>
      <c r="BD341" s="719"/>
      <c r="BE341" s="719"/>
      <c r="BF341" s="719"/>
      <c r="BG341" s="719"/>
      <c r="BH341" s="719"/>
      <c r="BI341" s="719"/>
      <c r="BJ341" s="719"/>
      <c r="BK341" s="719"/>
      <c r="BL341" s="719"/>
      <c r="BM341" s="719"/>
      <c r="BN341" s="719"/>
      <c r="BO341" s="719"/>
      <c r="BP341" s="719"/>
      <c r="BQ341" s="719"/>
      <c r="BR341" s="719"/>
      <c r="BS341" s="719"/>
      <c r="BT341" s="719"/>
      <c r="BU341" s="719"/>
      <c r="BV341" s="719"/>
      <c r="BW341" s="719"/>
      <c r="BX341" s="719"/>
      <c r="BY341" s="719"/>
      <c r="BZ341" s="719"/>
      <c r="CA341" s="719"/>
      <c r="CB341" s="719"/>
      <c r="CC341" s="719"/>
      <c r="CD341" s="719"/>
      <c r="CE341" s="719"/>
      <c r="CF341" s="719"/>
      <c r="CG341" s="719"/>
      <c r="CH341" s="719"/>
      <c r="CI341" s="719"/>
      <c r="CJ341" s="719"/>
      <c r="CK341" s="719"/>
      <c r="CL341" s="719"/>
    </row>
    <row r="342" spans="1:90" ht="15.75" customHeight="1" x14ac:dyDescent="0.25">
      <c r="A342" s="823"/>
      <c r="B342" s="828"/>
      <c r="C342" s="828"/>
      <c r="D342" s="828"/>
      <c r="E342" s="828"/>
      <c r="F342" s="719"/>
      <c r="G342" s="719"/>
      <c r="H342" s="740"/>
      <c r="I342" s="740"/>
      <c r="J342" s="740"/>
      <c r="K342" s="740"/>
      <c r="L342" s="824"/>
      <c r="M342" s="824"/>
      <c r="N342" s="719"/>
      <c r="O342" s="719"/>
      <c r="P342" s="719"/>
      <c r="Q342" s="719"/>
      <c r="R342" s="719"/>
      <c r="S342" s="828"/>
      <c r="T342" s="719"/>
      <c r="U342" s="719"/>
      <c r="V342" s="719"/>
      <c r="W342" s="719"/>
      <c r="X342" s="824"/>
      <c r="Y342" s="826"/>
      <c r="Z342" s="719"/>
      <c r="AA342" s="719"/>
      <c r="AB342" s="719"/>
      <c r="AC342" s="719"/>
      <c r="AD342" s="719"/>
      <c r="AE342" s="719"/>
      <c r="AF342" s="719"/>
      <c r="AG342" s="719"/>
      <c r="AH342" s="719"/>
      <c r="AI342" s="719"/>
      <c r="AJ342" s="719"/>
      <c r="AK342" s="719"/>
      <c r="AL342" s="719"/>
      <c r="AM342" s="719"/>
      <c r="AN342" s="826"/>
      <c r="AO342" s="719"/>
      <c r="AP342" s="719"/>
      <c r="AQ342" s="719"/>
      <c r="AR342" s="719"/>
      <c r="AS342" s="719"/>
      <c r="AT342" s="719"/>
      <c r="AU342" s="719"/>
      <c r="AV342" s="719"/>
      <c r="AW342" s="719"/>
      <c r="AX342" s="719"/>
      <c r="AY342" s="719"/>
      <c r="AZ342" s="719"/>
      <c r="BA342" s="719"/>
      <c r="BB342" s="719"/>
      <c r="BC342" s="719"/>
      <c r="BD342" s="719"/>
      <c r="BE342" s="719"/>
      <c r="BF342" s="719"/>
      <c r="BG342" s="719"/>
      <c r="BH342" s="719"/>
      <c r="BI342" s="719"/>
      <c r="BJ342" s="719"/>
      <c r="BK342" s="719"/>
      <c r="BL342" s="719"/>
      <c r="BM342" s="719"/>
      <c r="BN342" s="719"/>
      <c r="BO342" s="719"/>
      <c r="BP342" s="719"/>
      <c r="BQ342" s="719"/>
      <c r="BR342" s="719"/>
      <c r="BS342" s="719"/>
      <c r="BT342" s="719"/>
      <c r="BU342" s="719"/>
      <c r="BV342" s="719"/>
      <c r="BW342" s="719"/>
      <c r="BX342" s="719"/>
      <c r="BY342" s="719"/>
      <c r="BZ342" s="719"/>
      <c r="CA342" s="719"/>
      <c r="CB342" s="719"/>
      <c r="CC342" s="719"/>
      <c r="CD342" s="719"/>
      <c r="CE342" s="719"/>
      <c r="CF342" s="719"/>
      <c r="CG342" s="719"/>
      <c r="CH342" s="719"/>
      <c r="CI342" s="719"/>
      <c r="CJ342" s="719"/>
      <c r="CK342" s="719"/>
      <c r="CL342" s="719"/>
    </row>
    <row r="343" spans="1:90" ht="15.75" customHeight="1" x14ac:dyDescent="0.25">
      <c r="A343" s="823"/>
      <c r="B343" s="828"/>
      <c r="C343" s="828"/>
      <c r="D343" s="828"/>
      <c r="E343" s="828"/>
      <c r="F343" s="719"/>
      <c r="G343" s="719"/>
      <c r="H343" s="740"/>
      <c r="I343" s="740"/>
      <c r="J343" s="740"/>
      <c r="K343" s="740"/>
      <c r="L343" s="824"/>
      <c r="M343" s="824"/>
      <c r="N343" s="719"/>
      <c r="O343" s="719"/>
      <c r="P343" s="719"/>
      <c r="Q343" s="719"/>
      <c r="R343" s="719"/>
      <c r="S343" s="828"/>
      <c r="T343" s="719"/>
      <c r="U343" s="719"/>
      <c r="V343" s="719"/>
      <c r="W343" s="719"/>
      <c r="X343" s="824"/>
      <c r="Y343" s="826"/>
      <c r="Z343" s="719"/>
      <c r="AA343" s="719"/>
      <c r="AB343" s="719"/>
      <c r="AC343" s="719"/>
      <c r="AD343" s="719"/>
      <c r="AE343" s="719"/>
      <c r="AF343" s="719"/>
      <c r="AG343" s="719"/>
      <c r="AH343" s="719"/>
      <c r="AI343" s="719"/>
      <c r="AJ343" s="719"/>
      <c r="AK343" s="719"/>
      <c r="AL343" s="719"/>
      <c r="AM343" s="719"/>
      <c r="AN343" s="826"/>
      <c r="AO343" s="719"/>
      <c r="AP343" s="719"/>
      <c r="AQ343" s="719"/>
      <c r="AR343" s="719"/>
      <c r="AS343" s="719"/>
      <c r="AT343" s="719"/>
      <c r="AU343" s="719"/>
      <c r="AV343" s="719"/>
      <c r="AW343" s="719"/>
      <c r="AX343" s="719"/>
      <c r="AY343" s="719"/>
      <c r="AZ343" s="719"/>
      <c r="BA343" s="719"/>
      <c r="BB343" s="719"/>
      <c r="BC343" s="719"/>
      <c r="BD343" s="719"/>
      <c r="BE343" s="719"/>
      <c r="BF343" s="719"/>
      <c r="BG343" s="719"/>
      <c r="BH343" s="719"/>
      <c r="BI343" s="719"/>
      <c r="BJ343" s="719"/>
      <c r="BK343" s="719"/>
      <c r="BL343" s="719"/>
      <c r="BM343" s="719"/>
      <c r="BN343" s="719"/>
      <c r="BO343" s="719"/>
      <c r="BP343" s="719"/>
      <c r="BQ343" s="719"/>
      <c r="BR343" s="719"/>
      <c r="BS343" s="719"/>
      <c r="BT343" s="719"/>
      <c r="BU343" s="719"/>
      <c r="BV343" s="719"/>
      <c r="BW343" s="719"/>
      <c r="BX343" s="719"/>
      <c r="BY343" s="719"/>
      <c r="BZ343" s="719"/>
      <c r="CA343" s="719"/>
      <c r="CB343" s="719"/>
      <c r="CC343" s="719"/>
      <c r="CD343" s="719"/>
      <c r="CE343" s="719"/>
      <c r="CF343" s="719"/>
      <c r="CG343" s="719"/>
      <c r="CH343" s="719"/>
      <c r="CI343" s="719"/>
      <c r="CJ343" s="719"/>
      <c r="CK343" s="719"/>
      <c r="CL343" s="719"/>
    </row>
    <row r="344" spans="1:90" ht="15.75" customHeight="1" x14ac:dyDescent="0.25">
      <c r="A344" s="823"/>
      <c r="B344" s="828"/>
      <c r="C344" s="828"/>
      <c r="D344" s="828"/>
      <c r="E344" s="828"/>
      <c r="F344" s="719"/>
      <c r="G344" s="719"/>
      <c r="H344" s="740"/>
      <c r="I344" s="740"/>
      <c r="J344" s="740"/>
      <c r="K344" s="740"/>
      <c r="L344" s="824"/>
      <c r="M344" s="824"/>
      <c r="N344" s="719"/>
      <c r="O344" s="719"/>
      <c r="P344" s="719"/>
      <c r="Q344" s="719"/>
      <c r="R344" s="719"/>
      <c r="S344" s="828"/>
      <c r="T344" s="719"/>
      <c r="U344" s="719"/>
      <c r="V344" s="719"/>
      <c r="W344" s="719"/>
      <c r="X344" s="824"/>
      <c r="Y344" s="826"/>
      <c r="Z344" s="719"/>
      <c r="AA344" s="719"/>
      <c r="AB344" s="719"/>
      <c r="AC344" s="719"/>
      <c r="AD344" s="719"/>
      <c r="AE344" s="719"/>
      <c r="AF344" s="719"/>
      <c r="AG344" s="719"/>
      <c r="AH344" s="719"/>
      <c r="AI344" s="719"/>
      <c r="AJ344" s="719"/>
      <c r="AK344" s="719"/>
      <c r="AL344" s="719"/>
      <c r="AM344" s="719"/>
      <c r="AN344" s="826"/>
      <c r="AO344" s="719"/>
      <c r="AP344" s="719"/>
      <c r="AQ344" s="719"/>
      <c r="AR344" s="719"/>
      <c r="AS344" s="719"/>
      <c r="AT344" s="719"/>
      <c r="AU344" s="719"/>
      <c r="AV344" s="719"/>
      <c r="AW344" s="719"/>
      <c r="AX344" s="719"/>
      <c r="AY344" s="719"/>
      <c r="AZ344" s="719"/>
      <c r="BA344" s="719"/>
      <c r="BB344" s="719"/>
      <c r="BC344" s="719"/>
      <c r="BD344" s="719"/>
      <c r="BE344" s="719"/>
      <c r="BF344" s="719"/>
      <c r="BG344" s="719"/>
      <c r="BH344" s="719"/>
      <c r="BI344" s="719"/>
      <c r="BJ344" s="719"/>
      <c r="BK344" s="719"/>
      <c r="BL344" s="719"/>
      <c r="BM344" s="719"/>
      <c r="BN344" s="719"/>
      <c r="BO344" s="719"/>
      <c r="BP344" s="719"/>
      <c r="BQ344" s="719"/>
      <c r="BR344" s="719"/>
      <c r="BS344" s="719"/>
      <c r="BT344" s="719"/>
      <c r="BU344" s="719"/>
      <c r="BV344" s="719"/>
      <c r="BW344" s="719"/>
      <c r="BX344" s="719"/>
      <c r="BY344" s="719"/>
      <c r="BZ344" s="719"/>
      <c r="CA344" s="719"/>
      <c r="CB344" s="719"/>
      <c r="CC344" s="719"/>
      <c r="CD344" s="719"/>
      <c r="CE344" s="719"/>
      <c r="CF344" s="719"/>
      <c r="CG344" s="719"/>
      <c r="CH344" s="719"/>
      <c r="CI344" s="719"/>
      <c r="CJ344" s="719"/>
      <c r="CK344" s="719"/>
      <c r="CL344" s="719"/>
    </row>
    <row r="345" spans="1:90" ht="15.75" customHeight="1" x14ac:dyDescent="0.25">
      <c r="A345" s="823"/>
      <c r="B345" s="828"/>
      <c r="C345" s="828"/>
      <c r="D345" s="828"/>
      <c r="E345" s="828"/>
      <c r="F345" s="719"/>
      <c r="G345" s="719"/>
      <c r="H345" s="740"/>
      <c r="I345" s="740"/>
      <c r="J345" s="740"/>
      <c r="K345" s="740"/>
      <c r="L345" s="824"/>
      <c r="M345" s="824"/>
      <c r="N345" s="719"/>
      <c r="O345" s="719"/>
      <c r="P345" s="719"/>
      <c r="Q345" s="719"/>
      <c r="R345" s="719"/>
      <c r="S345" s="828"/>
      <c r="T345" s="719"/>
      <c r="U345" s="719"/>
      <c r="V345" s="719"/>
      <c r="W345" s="719"/>
      <c r="X345" s="824"/>
      <c r="Y345" s="826"/>
      <c r="Z345" s="719"/>
      <c r="AA345" s="719"/>
      <c r="AB345" s="719"/>
      <c r="AC345" s="719"/>
      <c r="AD345" s="719"/>
      <c r="AE345" s="719"/>
      <c r="AF345" s="719"/>
      <c r="AG345" s="719"/>
      <c r="AH345" s="719"/>
      <c r="AI345" s="719"/>
      <c r="AJ345" s="719"/>
      <c r="AK345" s="719"/>
      <c r="AL345" s="719"/>
      <c r="AM345" s="719"/>
      <c r="AN345" s="826"/>
      <c r="AO345" s="719"/>
      <c r="AP345" s="719"/>
      <c r="AQ345" s="719"/>
      <c r="AR345" s="719"/>
      <c r="AS345" s="719"/>
      <c r="AT345" s="719"/>
      <c r="AU345" s="719"/>
      <c r="AV345" s="719"/>
      <c r="AW345" s="719"/>
      <c r="AX345" s="719"/>
      <c r="AY345" s="719"/>
      <c r="AZ345" s="719"/>
      <c r="BA345" s="719"/>
      <c r="BB345" s="719"/>
      <c r="BC345" s="719"/>
      <c r="BD345" s="719"/>
      <c r="BE345" s="719"/>
      <c r="BF345" s="719"/>
      <c r="BG345" s="719"/>
      <c r="BH345" s="719"/>
      <c r="BI345" s="719"/>
      <c r="BJ345" s="719"/>
      <c r="BK345" s="719"/>
      <c r="BL345" s="719"/>
      <c r="BM345" s="719"/>
      <c r="BN345" s="719"/>
      <c r="BO345" s="719"/>
      <c r="BP345" s="719"/>
      <c r="BQ345" s="719"/>
      <c r="BR345" s="719"/>
      <c r="BS345" s="719"/>
      <c r="BT345" s="719"/>
      <c r="BU345" s="719"/>
      <c r="BV345" s="719"/>
      <c r="BW345" s="719"/>
      <c r="BX345" s="719"/>
      <c r="BY345" s="719"/>
      <c r="BZ345" s="719"/>
      <c r="CA345" s="719"/>
      <c r="CB345" s="719"/>
      <c r="CC345" s="719"/>
      <c r="CD345" s="719"/>
      <c r="CE345" s="719"/>
      <c r="CF345" s="719"/>
      <c r="CG345" s="719"/>
      <c r="CH345" s="719"/>
      <c r="CI345" s="719"/>
      <c r="CJ345" s="719"/>
      <c r="CK345" s="719"/>
      <c r="CL345" s="719"/>
    </row>
    <row r="346" spans="1:90" ht="15.75" customHeight="1" x14ac:dyDescent="0.25">
      <c r="A346" s="823"/>
      <c r="B346" s="828"/>
      <c r="C346" s="828"/>
      <c r="D346" s="828"/>
      <c r="E346" s="828"/>
      <c r="F346" s="719"/>
      <c r="G346" s="719"/>
      <c r="H346" s="740"/>
      <c r="I346" s="740"/>
      <c r="J346" s="740"/>
      <c r="K346" s="740"/>
      <c r="L346" s="824"/>
      <c r="M346" s="824"/>
      <c r="N346" s="719"/>
      <c r="O346" s="719"/>
      <c r="P346" s="719"/>
      <c r="Q346" s="719"/>
      <c r="R346" s="719"/>
      <c r="S346" s="828"/>
      <c r="T346" s="719"/>
      <c r="U346" s="719"/>
      <c r="V346" s="719"/>
      <c r="W346" s="719"/>
      <c r="X346" s="824"/>
      <c r="Y346" s="826"/>
      <c r="Z346" s="719"/>
      <c r="AA346" s="719"/>
      <c r="AB346" s="719"/>
      <c r="AC346" s="719"/>
      <c r="AD346" s="719"/>
      <c r="AE346" s="719"/>
      <c r="AF346" s="719"/>
      <c r="AG346" s="719"/>
      <c r="AH346" s="719"/>
      <c r="AI346" s="719"/>
      <c r="AJ346" s="719"/>
      <c r="AK346" s="719"/>
      <c r="AL346" s="719"/>
      <c r="AM346" s="719"/>
      <c r="AN346" s="826"/>
      <c r="AO346" s="719"/>
      <c r="AP346" s="719"/>
      <c r="AQ346" s="719"/>
      <c r="AR346" s="719"/>
      <c r="AS346" s="719"/>
      <c r="AT346" s="719"/>
      <c r="AU346" s="719"/>
      <c r="AV346" s="719"/>
      <c r="AW346" s="719"/>
      <c r="AX346" s="719"/>
      <c r="AY346" s="719"/>
      <c r="AZ346" s="719"/>
      <c r="BA346" s="719"/>
      <c r="BB346" s="719"/>
      <c r="BC346" s="719"/>
      <c r="BD346" s="719"/>
      <c r="BE346" s="719"/>
      <c r="BF346" s="719"/>
      <c r="BG346" s="719"/>
      <c r="BH346" s="719"/>
      <c r="BI346" s="719"/>
      <c r="BJ346" s="719"/>
      <c r="BK346" s="719"/>
      <c r="BL346" s="719"/>
      <c r="BM346" s="719"/>
      <c r="BN346" s="719"/>
      <c r="BO346" s="719"/>
      <c r="BP346" s="719"/>
      <c r="BQ346" s="719"/>
      <c r="BR346" s="719"/>
      <c r="BS346" s="719"/>
      <c r="BT346" s="719"/>
      <c r="BU346" s="719"/>
      <c r="BV346" s="719"/>
      <c r="BW346" s="719"/>
      <c r="BX346" s="719"/>
      <c r="BY346" s="719"/>
      <c r="BZ346" s="719"/>
      <c r="CA346" s="719"/>
      <c r="CB346" s="719"/>
      <c r="CC346" s="719"/>
      <c r="CD346" s="719"/>
      <c r="CE346" s="719"/>
      <c r="CF346" s="719"/>
      <c r="CG346" s="719"/>
      <c r="CH346" s="719"/>
      <c r="CI346" s="719"/>
      <c r="CJ346" s="719"/>
      <c r="CK346" s="719"/>
      <c r="CL346" s="719"/>
    </row>
    <row r="347" spans="1:90" ht="15.75" customHeight="1" x14ac:dyDescent="0.25">
      <c r="A347" s="823"/>
      <c r="B347" s="828"/>
      <c r="C347" s="828"/>
      <c r="D347" s="828"/>
      <c r="E347" s="828"/>
      <c r="F347" s="719"/>
      <c r="G347" s="719"/>
      <c r="H347" s="740"/>
      <c r="I347" s="740"/>
      <c r="J347" s="740"/>
      <c r="K347" s="740"/>
      <c r="L347" s="824"/>
      <c r="M347" s="824"/>
      <c r="N347" s="719"/>
      <c r="O347" s="719"/>
      <c r="P347" s="719"/>
      <c r="Q347" s="719"/>
      <c r="R347" s="719"/>
      <c r="S347" s="828"/>
      <c r="T347" s="719"/>
      <c r="U347" s="719"/>
      <c r="V347" s="719"/>
      <c r="W347" s="719"/>
      <c r="X347" s="824"/>
      <c r="Y347" s="826"/>
      <c r="Z347" s="719"/>
      <c r="AA347" s="719"/>
      <c r="AB347" s="719"/>
      <c r="AC347" s="719"/>
      <c r="AD347" s="719"/>
      <c r="AE347" s="719"/>
      <c r="AF347" s="719"/>
      <c r="AG347" s="719"/>
      <c r="AH347" s="719"/>
      <c r="AI347" s="719"/>
      <c r="AJ347" s="719"/>
      <c r="AK347" s="719"/>
      <c r="AL347" s="719"/>
      <c r="AM347" s="719"/>
      <c r="AN347" s="826"/>
      <c r="AO347" s="719"/>
      <c r="AP347" s="719"/>
      <c r="AQ347" s="719"/>
      <c r="AR347" s="719"/>
      <c r="AS347" s="719"/>
      <c r="AT347" s="719"/>
      <c r="AU347" s="719"/>
      <c r="AV347" s="719"/>
      <c r="AW347" s="719"/>
      <c r="AX347" s="719"/>
      <c r="AY347" s="719"/>
      <c r="AZ347" s="719"/>
      <c r="BA347" s="719"/>
      <c r="BB347" s="719"/>
      <c r="BC347" s="719"/>
      <c r="BD347" s="719"/>
      <c r="BE347" s="719"/>
      <c r="BF347" s="719"/>
      <c r="BG347" s="719"/>
      <c r="BH347" s="719"/>
      <c r="BI347" s="719"/>
      <c r="BJ347" s="719"/>
      <c r="BK347" s="719"/>
      <c r="BL347" s="719"/>
      <c r="BM347" s="719"/>
      <c r="BN347" s="719"/>
      <c r="BO347" s="719"/>
      <c r="BP347" s="719"/>
      <c r="BQ347" s="719"/>
      <c r="BR347" s="719"/>
      <c r="BS347" s="719"/>
      <c r="BT347" s="719"/>
      <c r="BU347" s="719"/>
      <c r="BV347" s="719"/>
      <c r="BW347" s="719"/>
      <c r="BX347" s="719"/>
      <c r="BY347" s="719"/>
      <c r="BZ347" s="719"/>
      <c r="CA347" s="719"/>
      <c r="CB347" s="719"/>
      <c r="CC347" s="719"/>
      <c r="CD347" s="719"/>
      <c r="CE347" s="719"/>
      <c r="CF347" s="719"/>
      <c r="CG347" s="719"/>
      <c r="CH347" s="719"/>
      <c r="CI347" s="719"/>
      <c r="CJ347" s="719"/>
      <c r="CK347" s="719"/>
      <c r="CL347" s="719"/>
    </row>
    <row r="348" spans="1:90" ht="15.75" customHeight="1" x14ac:dyDescent="0.25">
      <c r="A348" s="823"/>
      <c r="B348" s="828"/>
      <c r="C348" s="828"/>
      <c r="D348" s="828"/>
      <c r="E348" s="828"/>
      <c r="F348" s="719"/>
      <c r="G348" s="719"/>
      <c r="H348" s="740"/>
      <c r="I348" s="740"/>
      <c r="J348" s="740"/>
      <c r="K348" s="740"/>
      <c r="L348" s="824"/>
      <c r="M348" s="824"/>
      <c r="N348" s="719"/>
      <c r="O348" s="719"/>
      <c r="P348" s="719"/>
      <c r="Q348" s="719"/>
      <c r="R348" s="719"/>
      <c r="S348" s="828"/>
      <c r="T348" s="719"/>
      <c r="U348" s="719"/>
      <c r="V348" s="719"/>
      <c r="W348" s="719"/>
      <c r="X348" s="824"/>
      <c r="Y348" s="826"/>
      <c r="Z348" s="719"/>
      <c r="AA348" s="719"/>
      <c r="AB348" s="719"/>
      <c r="AC348" s="719"/>
      <c r="AD348" s="719"/>
      <c r="AE348" s="719"/>
      <c r="AF348" s="719"/>
      <c r="AG348" s="719"/>
      <c r="AH348" s="719"/>
      <c r="AI348" s="719"/>
      <c r="AJ348" s="719"/>
      <c r="AK348" s="719"/>
      <c r="AL348" s="719"/>
      <c r="AM348" s="719"/>
      <c r="AN348" s="826"/>
      <c r="AO348" s="719"/>
      <c r="AP348" s="719"/>
      <c r="AQ348" s="719"/>
      <c r="AR348" s="719"/>
      <c r="AS348" s="719"/>
      <c r="AT348" s="719"/>
      <c r="AU348" s="719"/>
      <c r="AV348" s="719"/>
      <c r="AW348" s="719"/>
      <c r="AX348" s="719"/>
      <c r="AY348" s="719"/>
      <c r="AZ348" s="719"/>
      <c r="BA348" s="719"/>
      <c r="BB348" s="719"/>
      <c r="BC348" s="719"/>
      <c r="BD348" s="719"/>
      <c r="BE348" s="719"/>
      <c r="BF348" s="719"/>
      <c r="BG348" s="719"/>
      <c r="BH348" s="719"/>
      <c r="BI348" s="719"/>
      <c r="BJ348" s="719"/>
      <c r="BK348" s="719"/>
      <c r="BL348" s="719"/>
      <c r="BM348" s="719"/>
      <c r="BN348" s="719"/>
      <c r="BO348" s="719"/>
      <c r="BP348" s="719"/>
      <c r="BQ348" s="719"/>
      <c r="BR348" s="719"/>
      <c r="BS348" s="719"/>
      <c r="BT348" s="719"/>
      <c r="BU348" s="719"/>
      <c r="BV348" s="719"/>
      <c r="BW348" s="719"/>
      <c r="BX348" s="719"/>
      <c r="BY348" s="719"/>
      <c r="BZ348" s="719"/>
      <c r="CA348" s="719"/>
      <c r="CB348" s="719"/>
      <c r="CC348" s="719"/>
      <c r="CD348" s="719"/>
      <c r="CE348" s="719"/>
      <c r="CF348" s="719"/>
      <c r="CG348" s="719"/>
      <c r="CH348" s="719"/>
      <c r="CI348" s="719"/>
      <c r="CJ348" s="719"/>
      <c r="CK348" s="719"/>
      <c r="CL348" s="719"/>
    </row>
    <row r="349" spans="1:90" ht="15.75" customHeight="1" x14ac:dyDescent="0.25">
      <c r="A349" s="823"/>
      <c r="B349" s="828"/>
      <c r="C349" s="828"/>
      <c r="D349" s="828"/>
      <c r="E349" s="828"/>
      <c r="F349" s="719"/>
      <c r="G349" s="719"/>
      <c r="H349" s="740"/>
      <c r="I349" s="740"/>
      <c r="J349" s="740"/>
      <c r="K349" s="740"/>
      <c r="L349" s="824"/>
      <c r="M349" s="824"/>
      <c r="N349" s="719"/>
      <c r="O349" s="719"/>
      <c r="P349" s="719"/>
      <c r="Q349" s="719"/>
      <c r="R349" s="719"/>
      <c r="S349" s="828"/>
      <c r="T349" s="719"/>
      <c r="U349" s="719"/>
      <c r="V349" s="719"/>
      <c r="W349" s="719"/>
      <c r="X349" s="824"/>
      <c r="Y349" s="826"/>
      <c r="Z349" s="719"/>
      <c r="AA349" s="719"/>
      <c r="AB349" s="719"/>
      <c r="AC349" s="719"/>
      <c r="AD349" s="719"/>
      <c r="AE349" s="719"/>
      <c r="AF349" s="719"/>
      <c r="AG349" s="719"/>
      <c r="AH349" s="719"/>
      <c r="AI349" s="719"/>
      <c r="AJ349" s="719"/>
      <c r="AK349" s="719"/>
      <c r="AL349" s="719"/>
      <c r="AM349" s="719"/>
      <c r="AN349" s="826"/>
      <c r="AO349" s="719"/>
      <c r="AP349" s="719"/>
      <c r="AQ349" s="719"/>
      <c r="AR349" s="719"/>
      <c r="AS349" s="719"/>
      <c r="AT349" s="719"/>
      <c r="AU349" s="719"/>
      <c r="AV349" s="719"/>
      <c r="AW349" s="719"/>
      <c r="AX349" s="719"/>
      <c r="AY349" s="719"/>
      <c r="AZ349" s="719"/>
      <c r="BA349" s="719"/>
      <c r="BB349" s="719"/>
      <c r="BC349" s="719"/>
      <c r="BD349" s="719"/>
      <c r="BE349" s="719"/>
      <c r="BF349" s="719"/>
      <c r="BG349" s="719"/>
      <c r="BH349" s="719"/>
      <c r="BI349" s="719"/>
      <c r="BJ349" s="719"/>
      <c r="BK349" s="719"/>
      <c r="BL349" s="719"/>
      <c r="BM349" s="719"/>
      <c r="BN349" s="719"/>
      <c r="BO349" s="719"/>
      <c r="BP349" s="719"/>
      <c r="BQ349" s="719"/>
      <c r="BR349" s="719"/>
      <c r="BS349" s="719"/>
      <c r="BT349" s="719"/>
      <c r="BU349" s="719"/>
      <c r="BV349" s="719"/>
      <c r="BW349" s="719"/>
      <c r="BX349" s="719"/>
      <c r="BY349" s="719"/>
      <c r="BZ349" s="719"/>
      <c r="CA349" s="719"/>
      <c r="CB349" s="719"/>
      <c r="CC349" s="719"/>
      <c r="CD349" s="719"/>
      <c r="CE349" s="719"/>
      <c r="CF349" s="719"/>
      <c r="CG349" s="719"/>
      <c r="CH349" s="719"/>
      <c r="CI349" s="719"/>
      <c r="CJ349" s="719"/>
      <c r="CK349" s="719"/>
      <c r="CL349" s="719"/>
    </row>
    <row r="350" spans="1:90" ht="15.75" customHeight="1" x14ac:dyDescent="0.25">
      <c r="A350" s="823"/>
      <c r="B350" s="828"/>
      <c r="C350" s="828"/>
      <c r="D350" s="828"/>
      <c r="E350" s="828"/>
      <c r="F350" s="719"/>
      <c r="G350" s="719"/>
      <c r="H350" s="740"/>
      <c r="I350" s="740"/>
      <c r="J350" s="740"/>
      <c r="K350" s="740"/>
      <c r="L350" s="824"/>
      <c r="M350" s="824"/>
      <c r="N350" s="719"/>
      <c r="O350" s="719"/>
      <c r="P350" s="719"/>
      <c r="Q350" s="719"/>
      <c r="R350" s="719"/>
      <c r="S350" s="828"/>
      <c r="T350" s="719"/>
      <c r="U350" s="719"/>
      <c r="V350" s="719"/>
      <c r="W350" s="719"/>
      <c r="X350" s="824"/>
      <c r="Y350" s="826"/>
      <c r="Z350" s="719"/>
      <c r="AA350" s="719"/>
      <c r="AB350" s="719"/>
      <c r="AC350" s="719"/>
      <c r="AD350" s="719"/>
      <c r="AE350" s="719"/>
      <c r="AF350" s="719"/>
      <c r="AG350" s="719"/>
      <c r="AH350" s="719"/>
      <c r="AI350" s="719"/>
      <c r="AJ350" s="719"/>
      <c r="AK350" s="719"/>
      <c r="AL350" s="719"/>
      <c r="AM350" s="719"/>
      <c r="AN350" s="826"/>
      <c r="AO350" s="719"/>
      <c r="AP350" s="719"/>
      <c r="AQ350" s="719"/>
      <c r="AR350" s="719"/>
      <c r="AS350" s="719"/>
      <c r="AT350" s="719"/>
      <c r="AU350" s="719"/>
      <c r="AV350" s="719"/>
      <c r="AW350" s="719"/>
      <c r="AX350" s="719"/>
      <c r="AY350" s="719"/>
      <c r="AZ350" s="719"/>
      <c r="BA350" s="719"/>
      <c r="BB350" s="719"/>
      <c r="BC350" s="719"/>
      <c r="BD350" s="719"/>
      <c r="BE350" s="719"/>
      <c r="BF350" s="719"/>
      <c r="BG350" s="719"/>
      <c r="BH350" s="719"/>
      <c r="BI350" s="719"/>
      <c r="BJ350" s="719"/>
      <c r="BK350" s="719"/>
      <c r="BL350" s="719"/>
      <c r="BM350" s="719"/>
      <c r="BN350" s="719"/>
      <c r="BO350" s="719"/>
      <c r="BP350" s="719"/>
      <c r="BQ350" s="719"/>
      <c r="BR350" s="719"/>
      <c r="BS350" s="719"/>
      <c r="BT350" s="719"/>
      <c r="BU350" s="719"/>
      <c r="BV350" s="719"/>
      <c r="BW350" s="719"/>
      <c r="BX350" s="719"/>
      <c r="BY350" s="719"/>
      <c r="BZ350" s="719"/>
      <c r="CA350" s="719"/>
      <c r="CB350" s="719"/>
      <c r="CC350" s="719"/>
      <c r="CD350" s="719"/>
      <c r="CE350" s="719"/>
      <c r="CF350" s="719"/>
      <c r="CG350" s="719"/>
      <c r="CH350" s="719"/>
      <c r="CI350" s="719"/>
      <c r="CJ350" s="719"/>
      <c r="CK350" s="719"/>
      <c r="CL350" s="719"/>
    </row>
    <row r="351" spans="1:90" ht="15.75" customHeight="1" x14ac:dyDescent="0.25">
      <c r="A351" s="823"/>
      <c r="B351" s="828"/>
      <c r="C351" s="828"/>
      <c r="D351" s="828"/>
      <c r="E351" s="828"/>
      <c r="F351" s="719"/>
      <c r="G351" s="719"/>
      <c r="H351" s="740"/>
      <c r="I351" s="740"/>
      <c r="J351" s="740"/>
      <c r="K351" s="740"/>
      <c r="L351" s="824"/>
      <c r="M351" s="824"/>
      <c r="N351" s="719"/>
      <c r="O351" s="719"/>
      <c r="P351" s="719"/>
      <c r="Q351" s="719"/>
      <c r="R351" s="719"/>
      <c r="S351" s="828"/>
      <c r="T351" s="719"/>
      <c r="U351" s="719"/>
      <c r="V351" s="719"/>
      <c r="W351" s="719"/>
      <c r="X351" s="824"/>
      <c r="Y351" s="826"/>
      <c r="Z351" s="719"/>
      <c r="AA351" s="719"/>
      <c r="AB351" s="719"/>
      <c r="AC351" s="719"/>
      <c r="AD351" s="719"/>
      <c r="AE351" s="719"/>
      <c r="AF351" s="719"/>
      <c r="AG351" s="719"/>
      <c r="AH351" s="719"/>
      <c r="AI351" s="719"/>
      <c r="AJ351" s="719"/>
      <c r="AK351" s="719"/>
      <c r="AL351" s="719"/>
      <c r="AM351" s="719"/>
      <c r="AN351" s="826"/>
      <c r="AO351" s="719"/>
      <c r="AP351" s="719"/>
      <c r="AQ351" s="719"/>
      <c r="AR351" s="719"/>
      <c r="AS351" s="719"/>
      <c r="AT351" s="719"/>
      <c r="AU351" s="719"/>
      <c r="AV351" s="719"/>
      <c r="AW351" s="719"/>
      <c r="AX351" s="719"/>
      <c r="AY351" s="719"/>
      <c r="AZ351" s="719"/>
      <c r="BA351" s="719"/>
      <c r="BB351" s="719"/>
      <c r="BC351" s="719"/>
      <c r="BD351" s="719"/>
      <c r="BE351" s="719"/>
      <c r="BF351" s="719"/>
      <c r="BG351" s="719"/>
      <c r="BH351" s="719"/>
      <c r="BI351" s="719"/>
      <c r="BJ351" s="719"/>
      <c r="BK351" s="719"/>
      <c r="BL351" s="719"/>
      <c r="BM351" s="719"/>
      <c r="BN351" s="719"/>
      <c r="BO351" s="719"/>
      <c r="BP351" s="719"/>
      <c r="BQ351" s="719"/>
      <c r="BR351" s="719"/>
      <c r="BS351" s="719"/>
      <c r="BT351" s="719"/>
      <c r="BU351" s="719"/>
      <c r="BV351" s="719"/>
      <c r="BW351" s="719"/>
      <c r="BX351" s="719"/>
      <c r="BY351" s="719"/>
      <c r="BZ351" s="719"/>
      <c r="CA351" s="719"/>
      <c r="CB351" s="719"/>
      <c r="CC351" s="719"/>
      <c r="CD351" s="719"/>
      <c r="CE351" s="719"/>
      <c r="CF351" s="719"/>
      <c r="CG351" s="719"/>
      <c r="CH351" s="719"/>
      <c r="CI351" s="719"/>
      <c r="CJ351" s="719"/>
      <c r="CK351" s="719"/>
      <c r="CL351" s="719"/>
    </row>
    <row r="352" spans="1:90" ht="15.75" customHeight="1" x14ac:dyDescent="0.25">
      <c r="A352" s="823"/>
      <c r="B352" s="828"/>
      <c r="C352" s="828"/>
      <c r="D352" s="828"/>
      <c r="E352" s="828"/>
      <c r="F352" s="719"/>
      <c r="G352" s="719"/>
      <c r="H352" s="740"/>
      <c r="I352" s="740"/>
      <c r="J352" s="740"/>
      <c r="K352" s="740"/>
      <c r="L352" s="824"/>
      <c r="M352" s="824"/>
      <c r="N352" s="719"/>
      <c r="O352" s="719"/>
      <c r="P352" s="719"/>
      <c r="Q352" s="719"/>
      <c r="R352" s="719"/>
      <c r="S352" s="828"/>
      <c r="T352" s="719"/>
      <c r="U352" s="719"/>
      <c r="V352" s="719"/>
      <c r="W352" s="719"/>
      <c r="X352" s="824"/>
      <c r="Y352" s="826"/>
      <c r="Z352" s="719"/>
      <c r="AA352" s="719"/>
      <c r="AB352" s="719"/>
      <c r="AC352" s="719"/>
      <c r="AD352" s="719"/>
      <c r="AE352" s="719"/>
      <c r="AF352" s="719"/>
      <c r="AG352" s="719"/>
      <c r="AH352" s="719"/>
      <c r="AI352" s="719"/>
      <c r="AJ352" s="719"/>
      <c r="AK352" s="719"/>
      <c r="AL352" s="719"/>
      <c r="AM352" s="719"/>
      <c r="AN352" s="826"/>
      <c r="AO352" s="719"/>
      <c r="AP352" s="719"/>
      <c r="AQ352" s="719"/>
      <c r="AR352" s="719"/>
      <c r="AS352" s="719"/>
      <c r="AT352" s="719"/>
      <c r="AU352" s="719"/>
      <c r="AV352" s="719"/>
      <c r="AW352" s="719"/>
      <c r="AX352" s="719"/>
      <c r="AY352" s="719"/>
      <c r="AZ352" s="719"/>
      <c r="BA352" s="719"/>
      <c r="BB352" s="719"/>
      <c r="BC352" s="719"/>
      <c r="BD352" s="719"/>
      <c r="BE352" s="719"/>
      <c r="BF352" s="719"/>
      <c r="BG352" s="719"/>
      <c r="BH352" s="719"/>
      <c r="BI352" s="719"/>
      <c r="BJ352" s="719"/>
      <c r="BK352" s="719"/>
      <c r="BL352" s="719"/>
      <c r="BM352" s="719"/>
      <c r="BN352" s="719"/>
      <c r="BO352" s="719"/>
      <c r="BP352" s="719"/>
      <c r="BQ352" s="719"/>
      <c r="BR352" s="719"/>
      <c r="BS352" s="719"/>
      <c r="BT352" s="719"/>
      <c r="BU352" s="719"/>
      <c r="BV352" s="719"/>
      <c r="BW352" s="719"/>
      <c r="BX352" s="719"/>
      <c r="BY352" s="719"/>
      <c r="BZ352" s="719"/>
      <c r="CA352" s="719"/>
      <c r="CB352" s="719"/>
      <c r="CC352" s="719"/>
      <c r="CD352" s="719"/>
      <c r="CE352" s="719"/>
      <c r="CF352" s="719"/>
      <c r="CG352" s="719"/>
      <c r="CH352" s="719"/>
      <c r="CI352" s="719"/>
      <c r="CJ352" s="719"/>
      <c r="CK352" s="719"/>
      <c r="CL352" s="719"/>
    </row>
    <row r="353" spans="1:90" ht="15.75" customHeight="1" x14ac:dyDescent="0.25">
      <c r="A353" s="823"/>
      <c r="B353" s="828"/>
      <c r="C353" s="828"/>
      <c r="D353" s="828"/>
      <c r="E353" s="828"/>
      <c r="F353" s="719"/>
      <c r="G353" s="719"/>
      <c r="H353" s="740"/>
      <c r="I353" s="740"/>
      <c r="J353" s="740"/>
      <c r="K353" s="740"/>
      <c r="L353" s="824"/>
      <c r="M353" s="824"/>
      <c r="N353" s="719"/>
      <c r="O353" s="719"/>
      <c r="P353" s="719"/>
      <c r="Q353" s="719"/>
      <c r="R353" s="719"/>
      <c r="S353" s="828"/>
      <c r="T353" s="719"/>
      <c r="U353" s="719"/>
      <c r="V353" s="719"/>
      <c r="W353" s="719"/>
      <c r="X353" s="824"/>
      <c r="Y353" s="826"/>
      <c r="Z353" s="719"/>
      <c r="AA353" s="719"/>
      <c r="AB353" s="719"/>
      <c r="AC353" s="719"/>
      <c r="AD353" s="719"/>
      <c r="AE353" s="719"/>
      <c r="AF353" s="719"/>
      <c r="AG353" s="719"/>
      <c r="AH353" s="719"/>
      <c r="AI353" s="719"/>
      <c r="AJ353" s="719"/>
      <c r="AK353" s="719"/>
      <c r="AL353" s="719"/>
      <c r="AM353" s="719"/>
      <c r="AN353" s="826"/>
      <c r="AO353" s="719"/>
      <c r="AP353" s="719"/>
      <c r="AQ353" s="719"/>
      <c r="AR353" s="719"/>
      <c r="AS353" s="719"/>
      <c r="AT353" s="719"/>
      <c r="AU353" s="719"/>
      <c r="AV353" s="719"/>
      <c r="AW353" s="719"/>
      <c r="AX353" s="719"/>
      <c r="AY353" s="719"/>
      <c r="AZ353" s="719"/>
      <c r="BA353" s="719"/>
      <c r="BB353" s="719"/>
      <c r="BC353" s="719"/>
      <c r="BD353" s="719"/>
      <c r="BE353" s="719"/>
      <c r="BF353" s="719"/>
      <c r="BG353" s="719"/>
      <c r="BH353" s="719"/>
      <c r="BI353" s="719"/>
      <c r="BJ353" s="719"/>
      <c r="BK353" s="719"/>
      <c r="BL353" s="719"/>
      <c r="BM353" s="719"/>
      <c r="BN353" s="719"/>
      <c r="BO353" s="719"/>
      <c r="BP353" s="719"/>
      <c r="BQ353" s="719"/>
      <c r="BR353" s="719"/>
      <c r="BS353" s="719"/>
      <c r="BT353" s="719"/>
      <c r="BU353" s="719"/>
      <c r="BV353" s="719"/>
      <c r="BW353" s="719"/>
      <c r="BX353" s="719"/>
      <c r="BY353" s="719"/>
      <c r="BZ353" s="719"/>
      <c r="CA353" s="719"/>
      <c r="CB353" s="719"/>
      <c r="CC353" s="719"/>
      <c r="CD353" s="719"/>
      <c r="CE353" s="719"/>
      <c r="CF353" s="719"/>
      <c r="CG353" s="719"/>
      <c r="CH353" s="719"/>
      <c r="CI353" s="719"/>
      <c r="CJ353" s="719"/>
      <c r="CK353" s="719"/>
      <c r="CL353" s="719"/>
    </row>
    <row r="354" spans="1:90" ht="15.75" customHeight="1" x14ac:dyDescent="0.25">
      <c r="A354" s="823"/>
      <c r="B354" s="828"/>
      <c r="C354" s="828"/>
      <c r="D354" s="828"/>
      <c r="E354" s="828"/>
      <c r="F354" s="719"/>
      <c r="G354" s="719"/>
      <c r="H354" s="740"/>
      <c r="I354" s="740"/>
      <c r="J354" s="740"/>
      <c r="K354" s="740"/>
      <c r="L354" s="824"/>
      <c r="M354" s="824"/>
      <c r="N354" s="719"/>
      <c r="O354" s="719"/>
      <c r="P354" s="719"/>
      <c r="Q354" s="719"/>
      <c r="R354" s="719"/>
      <c r="S354" s="828"/>
      <c r="T354" s="719"/>
      <c r="U354" s="719"/>
      <c r="V354" s="719"/>
      <c r="W354" s="719"/>
      <c r="X354" s="824"/>
      <c r="Y354" s="826"/>
      <c r="Z354" s="719"/>
      <c r="AA354" s="719"/>
      <c r="AB354" s="719"/>
      <c r="AC354" s="719"/>
      <c r="AD354" s="719"/>
      <c r="AE354" s="719"/>
      <c r="AF354" s="719"/>
      <c r="AG354" s="719"/>
      <c r="AH354" s="719"/>
      <c r="AI354" s="719"/>
      <c r="AJ354" s="719"/>
      <c r="AK354" s="719"/>
      <c r="AL354" s="719"/>
      <c r="AM354" s="719"/>
      <c r="AN354" s="826"/>
      <c r="AO354" s="719"/>
      <c r="AP354" s="719"/>
      <c r="AQ354" s="719"/>
      <c r="AR354" s="719"/>
      <c r="AS354" s="719"/>
      <c r="AT354" s="719"/>
      <c r="AU354" s="719"/>
      <c r="AV354" s="719"/>
      <c r="AW354" s="719"/>
      <c r="AX354" s="719"/>
      <c r="AY354" s="719"/>
      <c r="AZ354" s="719"/>
      <c r="BA354" s="719"/>
      <c r="BB354" s="719"/>
      <c r="BC354" s="719"/>
      <c r="BD354" s="719"/>
      <c r="BE354" s="719"/>
      <c r="BF354" s="719"/>
      <c r="BG354" s="719"/>
      <c r="BH354" s="719"/>
      <c r="BI354" s="719"/>
      <c r="BJ354" s="719"/>
      <c r="BK354" s="719"/>
      <c r="BL354" s="719"/>
      <c r="BM354" s="719"/>
      <c r="BN354" s="719"/>
      <c r="BO354" s="719"/>
      <c r="BP354" s="719"/>
      <c r="BQ354" s="719"/>
      <c r="BR354" s="719"/>
      <c r="BS354" s="719"/>
      <c r="BT354" s="719"/>
      <c r="BU354" s="719"/>
      <c r="BV354" s="719"/>
      <c r="BW354" s="719"/>
      <c r="BX354" s="719"/>
      <c r="BY354" s="719"/>
      <c r="BZ354" s="719"/>
      <c r="CA354" s="719"/>
      <c r="CB354" s="719"/>
      <c r="CC354" s="719"/>
      <c r="CD354" s="719"/>
      <c r="CE354" s="719"/>
      <c r="CF354" s="719"/>
      <c r="CG354" s="719"/>
      <c r="CH354" s="719"/>
      <c r="CI354" s="719"/>
      <c r="CJ354" s="719"/>
      <c r="CK354" s="719"/>
      <c r="CL354" s="719"/>
    </row>
    <row r="355" spans="1:90" ht="15.75" customHeight="1" x14ac:dyDescent="0.25">
      <c r="A355" s="823"/>
      <c r="B355" s="828"/>
      <c r="C355" s="828"/>
      <c r="D355" s="828"/>
      <c r="E355" s="828"/>
      <c r="F355" s="719"/>
      <c r="G355" s="719"/>
      <c r="H355" s="740"/>
      <c r="I355" s="740"/>
      <c r="J355" s="740"/>
      <c r="K355" s="740"/>
      <c r="L355" s="824"/>
      <c r="M355" s="824"/>
      <c r="N355" s="719"/>
      <c r="O355" s="719"/>
      <c r="P355" s="719"/>
      <c r="Q355" s="719"/>
      <c r="R355" s="719"/>
      <c r="S355" s="828"/>
      <c r="T355" s="719"/>
      <c r="U355" s="719"/>
      <c r="V355" s="719"/>
      <c r="W355" s="719"/>
      <c r="X355" s="824"/>
      <c r="Y355" s="826"/>
      <c r="Z355" s="719"/>
      <c r="AA355" s="719"/>
      <c r="AB355" s="719"/>
      <c r="AC355" s="719"/>
      <c r="AD355" s="719"/>
      <c r="AE355" s="719"/>
      <c r="AF355" s="719"/>
      <c r="AG355" s="719"/>
      <c r="AH355" s="719"/>
      <c r="AI355" s="719"/>
      <c r="AJ355" s="719"/>
      <c r="AK355" s="719"/>
      <c r="AL355" s="719"/>
      <c r="AM355" s="719"/>
      <c r="AN355" s="826"/>
      <c r="AO355" s="719"/>
      <c r="AP355" s="719"/>
      <c r="AQ355" s="719"/>
      <c r="AR355" s="719"/>
      <c r="AS355" s="719"/>
      <c r="AT355" s="719"/>
      <c r="AU355" s="719"/>
      <c r="AV355" s="719"/>
      <c r="AW355" s="719"/>
      <c r="AX355" s="719"/>
      <c r="AY355" s="719"/>
      <c r="AZ355" s="719"/>
      <c r="BA355" s="719"/>
      <c r="BB355" s="719"/>
      <c r="BC355" s="719"/>
      <c r="BD355" s="719"/>
      <c r="BE355" s="719"/>
      <c r="BF355" s="719"/>
      <c r="BG355" s="719"/>
      <c r="BH355" s="719"/>
      <c r="BI355" s="719"/>
      <c r="BJ355" s="719"/>
      <c r="BK355" s="719"/>
      <c r="BL355" s="719"/>
      <c r="BM355" s="719"/>
      <c r="BN355" s="719"/>
      <c r="BO355" s="719"/>
      <c r="BP355" s="719"/>
      <c r="BQ355" s="719"/>
      <c r="BR355" s="719"/>
      <c r="BS355" s="719"/>
      <c r="BT355" s="719"/>
      <c r="BU355" s="719"/>
      <c r="BV355" s="719"/>
      <c r="BW355" s="719"/>
      <c r="BX355" s="719"/>
      <c r="BY355" s="719"/>
      <c r="BZ355" s="719"/>
      <c r="CA355" s="719"/>
      <c r="CB355" s="719"/>
      <c r="CC355" s="719"/>
      <c r="CD355" s="719"/>
      <c r="CE355" s="719"/>
      <c r="CF355" s="719"/>
      <c r="CG355" s="719"/>
      <c r="CH355" s="719"/>
      <c r="CI355" s="719"/>
      <c r="CJ355" s="719"/>
      <c r="CK355" s="719"/>
      <c r="CL355" s="719"/>
    </row>
    <row r="356" spans="1:90" ht="15.75" customHeight="1" x14ac:dyDescent="0.25">
      <c r="A356" s="823"/>
      <c r="B356" s="828"/>
      <c r="C356" s="828"/>
      <c r="D356" s="828"/>
      <c r="E356" s="828"/>
      <c r="F356" s="719"/>
      <c r="G356" s="719"/>
      <c r="H356" s="740"/>
      <c r="I356" s="740"/>
      <c r="J356" s="740"/>
      <c r="K356" s="740"/>
      <c r="L356" s="824"/>
      <c r="M356" s="824"/>
      <c r="N356" s="719"/>
      <c r="O356" s="719"/>
      <c r="P356" s="719"/>
      <c r="Q356" s="719"/>
      <c r="R356" s="719"/>
      <c r="S356" s="828"/>
      <c r="T356" s="719"/>
      <c r="U356" s="719"/>
      <c r="V356" s="719"/>
      <c r="W356" s="719"/>
      <c r="X356" s="824"/>
      <c r="Y356" s="826"/>
      <c r="Z356" s="719"/>
      <c r="AA356" s="719"/>
      <c r="AB356" s="719"/>
      <c r="AC356" s="719"/>
      <c r="AD356" s="719"/>
      <c r="AE356" s="719"/>
      <c r="AF356" s="719"/>
      <c r="AG356" s="719"/>
      <c r="AH356" s="719"/>
      <c r="AI356" s="719"/>
      <c r="AJ356" s="719"/>
      <c r="AK356" s="719"/>
      <c r="AL356" s="719"/>
      <c r="AM356" s="719"/>
      <c r="AN356" s="826"/>
      <c r="AO356" s="719"/>
      <c r="AP356" s="719"/>
      <c r="AQ356" s="719"/>
      <c r="AR356" s="719"/>
      <c r="AS356" s="719"/>
      <c r="AT356" s="719"/>
      <c r="AU356" s="719"/>
      <c r="AV356" s="719"/>
      <c r="AW356" s="719"/>
      <c r="AX356" s="719"/>
      <c r="AY356" s="719"/>
      <c r="AZ356" s="719"/>
      <c r="BA356" s="719"/>
      <c r="BB356" s="719"/>
      <c r="BC356" s="719"/>
      <c r="BD356" s="719"/>
      <c r="BE356" s="719"/>
      <c r="BF356" s="719"/>
      <c r="BG356" s="719"/>
      <c r="BH356" s="719"/>
      <c r="BI356" s="719"/>
      <c r="BJ356" s="719"/>
      <c r="BK356" s="719"/>
      <c r="BL356" s="719"/>
      <c r="BM356" s="719"/>
      <c r="BN356" s="719"/>
      <c r="BO356" s="719"/>
      <c r="BP356" s="719"/>
      <c r="BQ356" s="719"/>
      <c r="BR356" s="719"/>
      <c r="BS356" s="719"/>
      <c r="BT356" s="719"/>
      <c r="BU356" s="719"/>
      <c r="BV356" s="719"/>
      <c r="BW356" s="719"/>
      <c r="BX356" s="719"/>
      <c r="BY356" s="719"/>
      <c r="BZ356" s="719"/>
      <c r="CA356" s="719"/>
      <c r="CB356" s="719"/>
      <c r="CC356" s="719"/>
      <c r="CD356" s="719"/>
      <c r="CE356" s="719"/>
      <c r="CF356" s="719"/>
      <c r="CG356" s="719"/>
      <c r="CH356" s="719"/>
      <c r="CI356" s="719"/>
      <c r="CJ356" s="719"/>
      <c r="CK356" s="719"/>
      <c r="CL356" s="719"/>
    </row>
    <row r="357" spans="1:90" ht="15.75" customHeight="1" x14ac:dyDescent="0.25">
      <c r="A357" s="823"/>
      <c r="B357" s="828"/>
      <c r="C357" s="828"/>
      <c r="D357" s="828"/>
      <c r="E357" s="828"/>
      <c r="F357" s="719"/>
      <c r="G357" s="719"/>
      <c r="H357" s="740"/>
      <c r="I357" s="740"/>
      <c r="J357" s="740"/>
      <c r="K357" s="740"/>
      <c r="L357" s="824"/>
      <c r="M357" s="824"/>
      <c r="N357" s="719"/>
      <c r="O357" s="719"/>
      <c r="P357" s="719"/>
      <c r="Q357" s="719"/>
      <c r="R357" s="719"/>
      <c r="S357" s="828"/>
      <c r="T357" s="719"/>
      <c r="U357" s="719"/>
      <c r="V357" s="719"/>
      <c r="W357" s="719"/>
      <c r="X357" s="824"/>
      <c r="Y357" s="826"/>
      <c r="Z357" s="719"/>
      <c r="AA357" s="719"/>
      <c r="AB357" s="719"/>
      <c r="AC357" s="719"/>
      <c r="AD357" s="719"/>
      <c r="AE357" s="719"/>
      <c r="AF357" s="719"/>
      <c r="AG357" s="719"/>
      <c r="AH357" s="719"/>
      <c r="AI357" s="719"/>
      <c r="AJ357" s="719"/>
      <c r="AK357" s="719"/>
      <c r="AL357" s="719"/>
      <c r="AM357" s="719"/>
      <c r="AN357" s="826"/>
      <c r="AO357" s="719"/>
      <c r="AP357" s="719"/>
      <c r="AQ357" s="719"/>
      <c r="AR357" s="719"/>
      <c r="AS357" s="719"/>
      <c r="AT357" s="719"/>
      <c r="AU357" s="719"/>
      <c r="AV357" s="719"/>
      <c r="AW357" s="719"/>
      <c r="AX357" s="719"/>
      <c r="AY357" s="719"/>
      <c r="AZ357" s="719"/>
      <c r="BA357" s="719"/>
      <c r="BB357" s="719"/>
      <c r="BC357" s="719"/>
      <c r="BD357" s="719"/>
      <c r="BE357" s="719"/>
      <c r="BF357" s="719"/>
      <c r="BG357" s="719"/>
      <c r="BH357" s="719"/>
      <c r="BI357" s="719"/>
      <c r="BJ357" s="719"/>
      <c r="BK357" s="719"/>
      <c r="BL357" s="719"/>
      <c r="BM357" s="719"/>
      <c r="BN357" s="719"/>
      <c r="BO357" s="719"/>
      <c r="BP357" s="719"/>
      <c r="BQ357" s="719"/>
      <c r="BR357" s="719"/>
      <c r="BS357" s="719"/>
      <c r="BT357" s="719"/>
      <c r="BU357" s="719"/>
      <c r="BV357" s="719"/>
      <c r="BW357" s="719"/>
      <c r="BX357" s="719"/>
      <c r="BY357" s="719"/>
      <c r="BZ357" s="719"/>
      <c r="CA357" s="719"/>
      <c r="CB357" s="719"/>
      <c r="CC357" s="719"/>
      <c r="CD357" s="719"/>
      <c r="CE357" s="719"/>
      <c r="CF357" s="719"/>
      <c r="CG357" s="719"/>
      <c r="CH357" s="719"/>
      <c r="CI357" s="719"/>
      <c r="CJ357" s="719"/>
      <c r="CK357" s="719"/>
      <c r="CL357" s="719"/>
    </row>
    <row r="358" spans="1:90" ht="15.75" customHeight="1" x14ac:dyDescent="0.25">
      <c r="A358" s="823"/>
      <c r="B358" s="828"/>
      <c r="C358" s="828"/>
      <c r="D358" s="828"/>
      <c r="E358" s="828"/>
      <c r="F358" s="719"/>
      <c r="G358" s="719"/>
      <c r="H358" s="740"/>
      <c r="I358" s="740"/>
      <c r="J358" s="740"/>
      <c r="K358" s="740"/>
      <c r="L358" s="824"/>
      <c r="M358" s="824"/>
      <c r="N358" s="719"/>
      <c r="O358" s="719"/>
      <c r="P358" s="719"/>
      <c r="Q358" s="719"/>
      <c r="R358" s="719"/>
      <c r="S358" s="828"/>
      <c r="T358" s="719"/>
      <c r="U358" s="719"/>
      <c r="V358" s="719"/>
      <c r="W358" s="719"/>
      <c r="X358" s="824"/>
      <c r="Y358" s="826"/>
      <c r="Z358" s="719"/>
      <c r="AA358" s="719"/>
      <c r="AB358" s="719"/>
      <c r="AC358" s="719"/>
      <c r="AD358" s="719"/>
      <c r="AE358" s="719"/>
      <c r="AF358" s="719"/>
      <c r="AG358" s="719"/>
      <c r="AH358" s="719"/>
      <c r="AI358" s="719"/>
      <c r="AJ358" s="719"/>
      <c r="AK358" s="719"/>
      <c r="AL358" s="719"/>
      <c r="AM358" s="719"/>
      <c r="AN358" s="826"/>
      <c r="AO358" s="719"/>
      <c r="AP358" s="719"/>
      <c r="AQ358" s="719"/>
      <c r="AR358" s="719"/>
      <c r="AS358" s="719"/>
      <c r="AT358" s="719"/>
      <c r="AU358" s="719"/>
      <c r="AV358" s="719"/>
      <c r="AW358" s="719"/>
      <c r="AX358" s="719"/>
      <c r="AY358" s="719"/>
      <c r="AZ358" s="719"/>
      <c r="BA358" s="719"/>
      <c r="BB358" s="719"/>
      <c r="BC358" s="719"/>
      <c r="BD358" s="719"/>
      <c r="BE358" s="719"/>
      <c r="BF358" s="719"/>
      <c r="BG358" s="719"/>
      <c r="BH358" s="719"/>
      <c r="BI358" s="719"/>
      <c r="BJ358" s="719"/>
      <c r="BK358" s="719"/>
      <c r="BL358" s="719"/>
      <c r="BM358" s="719"/>
      <c r="BN358" s="719"/>
      <c r="BO358" s="719"/>
      <c r="BP358" s="719"/>
      <c r="BQ358" s="719"/>
      <c r="BR358" s="719"/>
      <c r="BS358" s="719"/>
      <c r="BT358" s="719"/>
      <c r="BU358" s="719"/>
      <c r="BV358" s="719"/>
      <c r="BW358" s="719"/>
      <c r="BX358" s="719"/>
      <c r="BY358" s="719"/>
      <c r="BZ358" s="719"/>
      <c r="CA358" s="719"/>
      <c r="CB358" s="719"/>
      <c r="CC358" s="719"/>
      <c r="CD358" s="719"/>
      <c r="CE358" s="719"/>
      <c r="CF358" s="719"/>
      <c r="CG358" s="719"/>
      <c r="CH358" s="719"/>
      <c r="CI358" s="719"/>
      <c r="CJ358" s="719"/>
      <c r="CK358" s="719"/>
      <c r="CL358" s="719"/>
    </row>
    <row r="359" spans="1:90" ht="15.75" customHeight="1" x14ac:dyDescent="0.25">
      <c r="A359" s="823"/>
      <c r="B359" s="828"/>
      <c r="C359" s="828"/>
      <c r="D359" s="828"/>
      <c r="E359" s="828"/>
      <c r="F359" s="719"/>
      <c r="G359" s="719"/>
      <c r="H359" s="740"/>
      <c r="I359" s="740"/>
      <c r="J359" s="740"/>
      <c r="K359" s="740"/>
      <c r="L359" s="824"/>
      <c r="M359" s="824"/>
      <c r="N359" s="719"/>
      <c r="O359" s="719"/>
      <c r="P359" s="719"/>
      <c r="Q359" s="719"/>
      <c r="R359" s="719"/>
      <c r="S359" s="828"/>
      <c r="T359" s="719"/>
      <c r="U359" s="719"/>
      <c r="V359" s="719"/>
      <c r="W359" s="719"/>
      <c r="X359" s="824"/>
      <c r="Y359" s="826"/>
      <c r="Z359" s="719"/>
      <c r="AA359" s="719"/>
      <c r="AB359" s="719"/>
      <c r="AC359" s="719"/>
      <c r="AD359" s="719"/>
      <c r="AE359" s="719"/>
      <c r="AF359" s="719"/>
      <c r="AG359" s="719"/>
      <c r="AH359" s="719"/>
      <c r="AI359" s="719"/>
      <c r="AJ359" s="719"/>
      <c r="AK359" s="719"/>
      <c r="AL359" s="719"/>
      <c r="AM359" s="719"/>
      <c r="AN359" s="826"/>
      <c r="AO359" s="719"/>
      <c r="AP359" s="719"/>
      <c r="AQ359" s="719"/>
      <c r="AR359" s="719"/>
      <c r="AS359" s="719"/>
      <c r="AT359" s="719"/>
      <c r="AU359" s="719"/>
      <c r="AV359" s="719"/>
      <c r="AW359" s="719"/>
      <c r="AX359" s="719"/>
      <c r="AY359" s="719"/>
      <c r="AZ359" s="719"/>
      <c r="BA359" s="719"/>
      <c r="BB359" s="719"/>
      <c r="BC359" s="719"/>
      <c r="BD359" s="719"/>
      <c r="BE359" s="719"/>
      <c r="BF359" s="719"/>
      <c r="BG359" s="719"/>
      <c r="BH359" s="719"/>
      <c r="BI359" s="719"/>
      <c r="BJ359" s="719"/>
      <c r="BK359" s="719"/>
      <c r="BL359" s="719"/>
      <c r="BM359" s="719"/>
      <c r="BN359" s="719"/>
      <c r="BO359" s="719"/>
      <c r="BP359" s="719"/>
      <c r="BQ359" s="719"/>
      <c r="BR359" s="719"/>
      <c r="BS359" s="719"/>
      <c r="BT359" s="719"/>
      <c r="BU359" s="719"/>
      <c r="BV359" s="719"/>
      <c r="BW359" s="719"/>
      <c r="BX359" s="719"/>
      <c r="BY359" s="719"/>
      <c r="BZ359" s="719"/>
      <c r="CA359" s="719"/>
      <c r="CB359" s="719"/>
      <c r="CC359" s="719"/>
      <c r="CD359" s="719"/>
      <c r="CE359" s="719"/>
      <c r="CF359" s="719"/>
      <c r="CG359" s="719"/>
      <c r="CH359" s="719"/>
      <c r="CI359" s="719"/>
      <c r="CJ359" s="719"/>
      <c r="CK359" s="719"/>
      <c r="CL359" s="719"/>
    </row>
    <row r="360" spans="1:90" ht="15.75" customHeight="1" x14ac:dyDescent="0.25">
      <c r="A360" s="823"/>
      <c r="B360" s="828"/>
      <c r="C360" s="828"/>
      <c r="D360" s="828"/>
      <c r="E360" s="828"/>
      <c r="F360" s="719"/>
      <c r="G360" s="719"/>
      <c r="H360" s="740"/>
      <c r="I360" s="740"/>
      <c r="J360" s="740"/>
      <c r="K360" s="740"/>
      <c r="L360" s="824"/>
      <c r="M360" s="824"/>
      <c r="N360" s="719"/>
      <c r="O360" s="719"/>
      <c r="P360" s="719"/>
      <c r="Q360" s="719"/>
      <c r="R360" s="719"/>
      <c r="S360" s="828"/>
      <c r="T360" s="719"/>
      <c r="U360" s="719"/>
      <c r="V360" s="719"/>
      <c r="W360" s="719"/>
      <c r="X360" s="824"/>
      <c r="Y360" s="826"/>
      <c r="Z360" s="719"/>
      <c r="AA360" s="719"/>
      <c r="AB360" s="719"/>
      <c r="AC360" s="719"/>
      <c r="AD360" s="719"/>
      <c r="AE360" s="719"/>
      <c r="AF360" s="719"/>
      <c r="AG360" s="719"/>
      <c r="AH360" s="719"/>
      <c r="AI360" s="719"/>
      <c r="AJ360" s="719"/>
      <c r="AK360" s="719"/>
      <c r="AL360" s="719"/>
      <c r="AM360" s="719"/>
      <c r="AN360" s="826"/>
      <c r="AO360" s="719"/>
      <c r="AP360" s="719"/>
      <c r="AQ360" s="719"/>
      <c r="AR360" s="719"/>
      <c r="AS360" s="719"/>
      <c r="AT360" s="719"/>
      <c r="AU360" s="719"/>
      <c r="AV360" s="719"/>
      <c r="AW360" s="719"/>
      <c r="AX360" s="719"/>
      <c r="AY360" s="719"/>
      <c r="AZ360" s="719"/>
      <c r="BA360" s="719"/>
      <c r="BB360" s="719"/>
      <c r="BC360" s="719"/>
      <c r="BD360" s="719"/>
      <c r="BE360" s="719"/>
      <c r="BF360" s="719"/>
      <c r="BG360" s="719"/>
      <c r="BH360" s="719"/>
      <c r="BI360" s="719"/>
      <c r="BJ360" s="719"/>
      <c r="BK360" s="719"/>
      <c r="BL360" s="719"/>
      <c r="BM360" s="719"/>
      <c r="BN360" s="719"/>
      <c r="BO360" s="719"/>
      <c r="BP360" s="719"/>
      <c r="BQ360" s="719"/>
      <c r="BR360" s="719"/>
      <c r="BS360" s="719"/>
      <c r="BT360" s="719"/>
      <c r="BU360" s="719"/>
      <c r="BV360" s="719"/>
      <c r="BW360" s="719"/>
      <c r="BX360" s="719"/>
      <c r="BY360" s="719"/>
      <c r="BZ360" s="719"/>
      <c r="CA360" s="719"/>
      <c r="CB360" s="719"/>
      <c r="CC360" s="719"/>
      <c r="CD360" s="719"/>
      <c r="CE360" s="719"/>
      <c r="CF360" s="719"/>
      <c r="CG360" s="719"/>
      <c r="CH360" s="719"/>
      <c r="CI360" s="719"/>
      <c r="CJ360" s="719"/>
      <c r="CK360" s="719"/>
      <c r="CL360" s="719"/>
    </row>
    <row r="361" spans="1:90" ht="15.75" customHeight="1" x14ac:dyDescent="0.25">
      <c r="A361" s="823"/>
      <c r="B361" s="828"/>
      <c r="C361" s="828"/>
      <c r="D361" s="828"/>
      <c r="E361" s="828"/>
      <c r="F361" s="719"/>
      <c r="G361" s="719"/>
      <c r="H361" s="740"/>
      <c r="I361" s="740"/>
      <c r="J361" s="740"/>
      <c r="K361" s="740"/>
      <c r="L361" s="824"/>
      <c r="M361" s="824"/>
      <c r="N361" s="719"/>
      <c r="O361" s="719"/>
      <c r="P361" s="719"/>
      <c r="Q361" s="719"/>
      <c r="R361" s="719"/>
      <c r="S361" s="828"/>
      <c r="T361" s="719"/>
      <c r="U361" s="719"/>
      <c r="V361" s="719"/>
      <c r="W361" s="719"/>
      <c r="X361" s="824"/>
      <c r="Y361" s="826"/>
      <c r="Z361" s="719"/>
      <c r="AA361" s="719"/>
      <c r="AB361" s="719"/>
      <c r="AC361" s="719"/>
      <c r="AD361" s="719"/>
      <c r="AE361" s="719"/>
      <c r="AF361" s="719"/>
      <c r="AG361" s="719"/>
      <c r="AH361" s="719"/>
      <c r="AI361" s="719"/>
      <c r="AJ361" s="719"/>
      <c r="AK361" s="719"/>
      <c r="AL361" s="719"/>
      <c r="AM361" s="719"/>
      <c r="AN361" s="826"/>
      <c r="AO361" s="719"/>
      <c r="AP361" s="719"/>
      <c r="AQ361" s="719"/>
      <c r="AR361" s="719"/>
      <c r="AS361" s="719"/>
      <c r="AT361" s="719"/>
      <c r="AU361" s="719"/>
      <c r="AV361" s="719"/>
      <c r="AW361" s="719"/>
      <c r="AX361" s="719"/>
      <c r="AY361" s="719"/>
      <c r="AZ361" s="719"/>
      <c r="BA361" s="719"/>
      <c r="BB361" s="719"/>
      <c r="BC361" s="719"/>
      <c r="BD361" s="719"/>
      <c r="BE361" s="719"/>
      <c r="BF361" s="719"/>
      <c r="BG361" s="719"/>
      <c r="BH361" s="719"/>
      <c r="BI361" s="719"/>
      <c r="BJ361" s="719"/>
      <c r="BK361" s="719"/>
      <c r="BL361" s="719"/>
      <c r="BM361" s="719"/>
      <c r="BN361" s="719"/>
      <c r="BO361" s="719"/>
      <c r="BP361" s="719"/>
      <c r="BQ361" s="719"/>
      <c r="BR361" s="719"/>
      <c r="BS361" s="719"/>
      <c r="BT361" s="719"/>
      <c r="BU361" s="719"/>
      <c r="BV361" s="719"/>
      <c r="BW361" s="719"/>
      <c r="BX361" s="719"/>
      <c r="BY361" s="719"/>
      <c r="BZ361" s="719"/>
      <c r="CA361" s="719"/>
      <c r="CB361" s="719"/>
      <c r="CC361" s="719"/>
      <c r="CD361" s="719"/>
      <c r="CE361" s="719"/>
      <c r="CF361" s="719"/>
      <c r="CG361" s="719"/>
      <c r="CH361" s="719"/>
      <c r="CI361" s="719"/>
      <c r="CJ361" s="719"/>
      <c r="CK361" s="719"/>
      <c r="CL361" s="719"/>
    </row>
    <row r="362" spans="1:90" ht="15.75" customHeight="1" x14ac:dyDescent="0.25">
      <c r="A362" s="823"/>
      <c r="B362" s="828"/>
      <c r="C362" s="828"/>
      <c r="D362" s="828"/>
      <c r="E362" s="828"/>
      <c r="F362" s="719"/>
      <c r="G362" s="719"/>
      <c r="H362" s="740"/>
      <c r="I362" s="740"/>
      <c r="J362" s="740"/>
      <c r="K362" s="740"/>
      <c r="L362" s="824"/>
      <c r="M362" s="824"/>
      <c r="N362" s="719"/>
      <c r="O362" s="719"/>
      <c r="P362" s="719"/>
      <c r="Q362" s="719"/>
      <c r="R362" s="719"/>
      <c r="S362" s="828"/>
      <c r="T362" s="719"/>
      <c r="U362" s="719"/>
      <c r="V362" s="719"/>
      <c r="W362" s="719"/>
      <c r="X362" s="824"/>
      <c r="Y362" s="826"/>
      <c r="Z362" s="719"/>
      <c r="AA362" s="719"/>
      <c r="AB362" s="719"/>
      <c r="AC362" s="719"/>
      <c r="AD362" s="719"/>
      <c r="AE362" s="719"/>
      <c r="AF362" s="719"/>
      <c r="AG362" s="719"/>
      <c r="AH362" s="719"/>
      <c r="AI362" s="719"/>
      <c r="AJ362" s="719"/>
      <c r="AK362" s="719"/>
      <c r="AL362" s="719"/>
      <c r="AM362" s="719"/>
      <c r="AN362" s="826"/>
      <c r="AO362" s="719"/>
      <c r="AP362" s="719"/>
      <c r="AQ362" s="719"/>
      <c r="AR362" s="719"/>
      <c r="AS362" s="719"/>
      <c r="AT362" s="719"/>
      <c r="AU362" s="719"/>
      <c r="AV362" s="719"/>
      <c r="AW362" s="719"/>
      <c r="AX362" s="719"/>
      <c r="AY362" s="719"/>
      <c r="AZ362" s="719"/>
      <c r="BA362" s="719"/>
      <c r="BB362" s="719"/>
      <c r="BC362" s="719"/>
      <c r="BD362" s="719"/>
      <c r="BE362" s="719"/>
      <c r="BF362" s="719"/>
      <c r="BG362" s="719"/>
      <c r="BH362" s="719"/>
      <c r="BI362" s="719"/>
      <c r="BJ362" s="719"/>
      <c r="BK362" s="719"/>
      <c r="BL362" s="719"/>
      <c r="BM362" s="719"/>
      <c r="BN362" s="719"/>
      <c r="BO362" s="719"/>
      <c r="BP362" s="719"/>
      <c r="BQ362" s="719"/>
      <c r="BR362" s="719"/>
      <c r="BS362" s="719"/>
      <c r="BT362" s="719"/>
      <c r="BU362" s="719"/>
      <c r="BV362" s="719"/>
      <c r="BW362" s="719"/>
      <c r="BX362" s="719"/>
      <c r="BY362" s="719"/>
      <c r="BZ362" s="719"/>
      <c r="CA362" s="719"/>
      <c r="CB362" s="719"/>
      <c r="CC362" s="719"/>
      <c r="CD362" s="719"/>
      <c r="CE362" s="719"/>
      <c r="CF362" s="719"/>
      <c r="CG362" s="719"/>
      <c r="CH362" s="719"/>
      <c r="CI362" s="719"/>
      <c r="CJ362" s="719"/>
      <c r="CK362" s="719"/>
      <c r="CL362" s="719"/>
    </row>
    <row r="363" spans="1:90" ht="15.75" customHeight="1" x14ac:dyDescent="0.25">
      <c r="A363" s="823"/>
      <c r="B363" s="828"/>
      <c r="C363" s="828"/>
      <c r="D363" s="828"/>
      <c r="E363" s="828"/>
      <c r="F363" s="719"/>
      <c r="G363" s="719"/>
      <c r="H363" s="740"/>
      <c r="I363" s="740"/>
      <c r="J363" s="740"/>
      <c r="K363" s="740"/>
      <c r="L363" s="824"/>
      <c r="M363" s="824"/>
      <c r="N363" s="719"/>
      <c r="O363" s="719"/>
      <c r="P363" s="719"/>
      <c r="Q363" s="719"/>
      <c r="R363" s="719"/>
      <c r="S363" s="828"/>
      <c r="T363" s="719"/>
      <c r="U363" s="719"/>
      <c r="V363" s="719"/>
      <c r="W363" s="719"/>
      <c r="X363" s="824"/>
      <c r="Y363" s="826"/>
      <c r="Z363" s="719"/>
      <c r="AA363" s="719"/>
      <c r="AB363" s="719"/>
      <c r="AC363" s="719"/>
      <c r="AD363" s="719"/>
      <c r="AE363" s="719"/>
      <c r="AF363" s="719"/>
      <c r="AG363" s="719"/>
      <c r="AH363" s="719"/>
      <c r="AI363" s="719"/>
      <c r="AJ363" s="719"/>
      <c r="AK363" s="719"/>
      <c r="AL363" s="719"/>
      <c r="AM363" s="719"/>
      <c r="AN363" s="826"/>
      <c r="AO363" s="719"/>
      <c r="AP363" s="719"/>
      <c r="AQ363" s="719"/>
      <c r="AR363" s="719"/>
      <c r="AS363" s="719"/>
      <c r="AT363" s="719"/>
      <c r="AU363" s="719"/>
      <c r="AV363" s="719"/>
      <c r="AW363" s="719"/>
      <c r="AX363" s="719"/>
      <c r="AY363" s="719"/>
      <c r="AZ363" s="719"/>
      <c r="BA363" s="719"/>
      <c r="BB363" s="719"/>
      <c r="BC363" s="719"/>
      <c r="BD363" s="719"/>
      <c r="BE363" s="719"/>
      <c r="BF363" s="719"/>
      <c r="BG363" s="719"/>
      <c r="BH363" s="719"/>
      <c r="BI363" s="719"/>
      <c r="BJ363" s="719"/>
      <c r="BK363" s="719"/>
      <c r="BL363" s="719"/>
      <c r="BM363" s="719"/>
      <c r="BN363" s="719"/>
      <c r="BO363" s="719"/>
      <c r="BP363" s="719"/>
      <c r="BQ363" s="719"/>
      <c r="BR363" s="719"/>
      <c r="BS363" s="719"/>
      <c r="BT363" s="719"/>
      <c r="BU363" s="719"/>
      <c r="BV363" s="719"/>
      <c r="BW363" s="719"/>
      <c r="BX363" s="719"/>
      <c r="BY363" s="719"/>
      <c r="BZ363" s="719"/>
      <c r="CA363" s="719"/>
      <c r="CB363" s="719"/>
      <c r="CC363" s="719"/>
      <c r="CD363" s="719"/>
      <c r="CE363" s="719"/>
      <c r="CF363" s="719"/>
      <c r="CG363" s="719"/>
      <c r="CH363" s="719"/>
      <c r="CI363" s="719"/>
      <c r="CJ363" s="719"/>
      <c r="CK363" s="719"/>
      <c r="CL363" s="719"/>
    </row>
    <row r="364" spans="1:90" ht="15.75" customHeight="1" x14ac:dyDescent="0.25">
      <c r="A364" s="823"/>
      <c r="B364" s="828"/>
      <c r="C364" s="828"/>
      <c r="D364" s="828"/>
      <c r="E364" s="828"/>
      <c r="F364" s="719"/>
      <c r="G364" s="719"/>
      <c r="H364" s="740"/>
      <c r="I364" s="740"/>
      <c r="J364" s="740"/>
      <c r="K364" s="740"/>
      <c r="L364" s="824"/>
      <c r="M364" s="824"/>
      <c r="N364" s="719"/>
      <c r="O364" s="719"/>
      <c r="P364" s="719"/>
      <c r="Q364" s="719"/>
      <c r="R364" s="719"/>
      <c r="S364" s="828"/>
      <c r="T364" s="719"/>
      <c r="U364" s="719"/>
      <c r="V364" s="719"/>
      <c r="W364" s="719"/>
      <c r="X364" s="824"/>
      <c r="Y364" s="826"/>
      <c r="Z364" s="719"/>
      <c r="AA364" s="719"/>
      <c r="AB364" s="719"/>
      <c r="AC364" s="719"/>
      <c r="AD364" s="719"/>
      <c r="AE364" s="719"/>
      <c r="AF364" s="719"/>
      <c r="AG364" s="719"/>
      <c r="AH364" s="719"/>
      <c r="AI364" s="719"/>
      <c r="AJ364" s="719"/>
      <c r="AK364" s="719"/>
      <c r="AL364" s="719"/>
      <c r="AM364" s="719"/>
      <c r="AN364" s="826"/>
      <c r="AO364" s="719"/>
      <c r="AP364" s="719"/>
      <c r="AQ364" s="719"/>
      <c r="AR364" s="719"/>
      <c r="AS364" s="719"/>
      <c r="AT364" s="719"/>
      <c r="AU364" s="719"/>
      <c r="AV364" s="719"/>
      <c r="AW364" s="719"/>
      <c r="AX364" s="719"/>
      <c r="AY364" s="719"/>
      <c r="AZ364" s="719"/>
      <c r="BA364" s="719"/>
      <c r="BB364" s="719"/>
      <c r="BC364" s="719"/>
      <c r="BD364" s="719"/>
      <c r="BE364" s="719"/>
      <c r="BF364" s="719"/>
      <c r="BG364" s="719"/>
      <c r="BH364" s="719"/>
      <c r="BI364" s="719"/>
      <c r="BJ364" s="719"/>
      <c r="BK364" s="719"/>
      <c r="BL364" s="719"/>
      <c r="BM364" s="719"/>
      <c r="BN364" s="719"/>
      <c r="BO364" s="719"/>
      <c r="BP364" s="719"/>
      <c r="BQ364" s="719"/>
      <c r="BR364" s="719"/>
      <c r="BS364" s="719"/>
      <c r="BT364" s="719"/>
      <c r="BU364" s="719"/>
      <c r="BV364" s="719"/>
      <c r="BW364" s="719"/>
      <c r="BX364" s="719"/>
      <c r="BY364" s="719"/>
      <c r="BZ364" s="719"/>
      <c r="CA364" s="719"/>
      <c r="CB364" s="719"/>
      <c r="CC364" s="719"/>
      <c r="CD364" s="719"/>
      <c r="CE364" s="719"/>
      <c r="CF364" s="719"/>
      <c r="CG364" s="719"/>
      <c r="CH364" s="719"/>
      <c r="CI364" s="719"/>
      <c r="CJ364" s="719"/>
      <c r="CK364" s="719"/>
      <c r="CL364" s="719"/>
    </row>
    <row r="365" spans="1:90" ht="15.75" customHeight="1" x14ac:dyDescent="0.25">
      <c r="A365" s="823"/>
      <c r="B365" s="828"/>
      <c r="C365" s="828"/>
      <c r="D365" s="828"/>
      <c r="E365" s="828"/>
      <c r="F365" s="719"/>
      <c r="G365" s="719"/>
      <c r="H365" s="740"/>
      <c r="I365" s="740"/>
      <c r="J365" s="740"/>
      <c r="K365" s="740"/>
      <c r="L365" s="824"/>
      <c r="M365" s="824"/>
      <c r="N365" s="719"/>
      <c r="O365" s="719"/>
      <c r="P365" s="719"/>
      <c r="Q365" s="719"/>
      <c r="R365" s="719"/>
      <c r="S365" s="828"/>
      <c r="T365" s="719"/>
      <c r="U365" s="719"/>
      <c r="V365" s="719"/>
      <c r="W365" s="719"/>
      <c r="X365" s="824"/>
      <c r="Y365" s="826"/>
      <c r="Z365" s="719"/>
      <c r="AA365" s="719"/>
      <c r="AB365" s="719"/>
      <c r="AC365" s="719"/>
      <c r="AD365" s="719"/>
      <c r="AE365" s="719"/>
      <c r="AF365" s="719"/>
      <c r="AG365" s="719"/>
      <c r="AH365" s="719"/>
      <c r="AI365" s="719"/>
      <c r="AJ365" s="719"/>
      <c r="AK365" s="719"/>
      <c r="AL365" s="719"/>
      <c r="AM365" s="719"/>
      <c r="AN365" s="826"/>
      <c r="AO365" s="719"/>
      <c r="AP365" s="719"/>
      <c r="AQ365" s="719"/>
      <c r="AR365" s="719"/>
      <c r="AS365" s="719"/>
      <c r="AT365" s="719"/>
      <c r="AU365" s="719"/>
      <c r="AV365" s="719"/>
      <c r="AW365" s="719"/>
      <c r="AX365" s="719"/>
      <c r="AY365" s="719"/>
      <c r="AZ365" s="719"/>
      <c r="BA365" s="719"/>
      <c r="BB365" s="719"/>
      <c r="BC365" s="719"/>
      <c r="BD365" s="719"/>
      <c r="BE365" s="719"/>
      <c r="BF365" s="719"/>
      <c r="BG365" s="719"/>
      <c r="BH365" s="719"/>
      <c r="BI365" s="719"/>
      <c r="BJ365" s="719"/>
      <c r="BK365" s="719"/>
      <c r="BL365" s="719"/>
      <c r="BM365" s="719"/>
      <c r="BN365" s="719"/>
      <c r="BO365" s="719"/>
      <c r="BP365" s="719"/>
      <c r="BQ365" s="719"/>
      <c r="BR365" s="719"/>
      <c r="BS365" s="719"/>
      <c r="BT365" s="719"/>
      <c r="BU365" s="719"/>
      <c r="BV365" s="719"/>
      <c r="BW365" s="719"/>
      <c r="BX365" s="719"/>
      <c r="BY365" s="719"/>
      <c r="BZ365" s="719"/>
      <c r="CA365" s="719"/>
      <c r="CB365" s="719"/>
      <c r="CC365" s="719"/>
      <c r="CD365" s="719"/>
      <c r="CE365" s="719"/>
      <c r="CF365" s="719"/>
      <c r="CG365" s="719"/>
      <c r="CH365" s="719"/>
      <c r="CI365" s="719"/>
      <c r="CJ365" s="719"/>
      <c r="CK365" s="719"/>
      <c r="CL365" s="719"/>
    </row>
    <row r="366" spans="1:90" ht="15.75" customHeight="1" x14ac:dyDescent="0.25">
      <c r="A366" s="823"/>
      <c r="B366" s="828"/>
      <c r="C366" s="828"/>
      <c r="D366" s="828"/>
      <c r="E366" s="828"/>
      <c r="F366" s="719"/>
      <c r="G366" s="719"/>
      <c r="H366" s="740"/>
      <c r="I366" s="740"/>
      <c r="J366" s="740"/>
      <c r="K366" s="740"/>
      <c r="L366" s="824"/>
      <c r="M366" s="824"/>
      <c r="N366" s="719"/>
      <c r="O366" s="719"/>
      <c r="P366" s="719"/>
      <c r="Q366" s="719"/>
      <c r="R366" s="719"/>
      <c r="S366" s="828"/>
      <c r="T366" s="719"/>
      <c r="U366" s="719"/>
      <c r="V366" s="719"/>
      <c r="W366" s="719"/>
      <c r="X366" s="824"/>
      <c r="Y366" s="826"/>
      <c r="Z366" s="719"/>
      <c r="AA366" s="719"/>
      <c r="AB366" s="719"/>
      <c r="AC366" s="719"/>
      <c r="AD366" s="719"/>
      <c r="AE366" s="719"/>
      <c r="AF366" s="719"/>
      <c r="AG366" s="719"/>
      <c r="AH366" s="719"/>
      <c r="AI366" s="719"/>
      <c r="AJ366" s="719"/>
      <c r="AK366" s="719"/>
      <c r="AL366" s="719"/>
      <c r="AM366" s="719"/>
      <c r="AN366" s="826"/>
      <c r="AO366" s="719"/>
      <c r="AP366" s="719"/>
      <c r="AQ366" s="719"/>
      <c r="AR366" s="719"/>
      <c r="AS366" s="719"/>
      <c r="AT366" s="719"/>
      <c r="AU366" s="719"/>
      <c r="AV366" s="719"/>
      <c r="AW366" s="719"/>
      <c r="AX366" s="719"/>
      <c r="AY366" s="719"/>
      <c r="AZ366" s="719"/>
      <c r="BA366" s="719"/>
      <c r="BB366" s="719"/>
      <c r="BC366" s="719"/>
      <c r="BD366" s="719"/>
      <c r="BE366" s="719"/>
      <c r="BF366" s="719"/>
      <c r="BG366" s="719"/>
      <c r="BH366" s="719"/>
      <c r="BI366" s="719"/>
      <c r="BJ366" s="719"/>
      <c r="BK366" s="719"/>
      <c r="BL366" s="719"/>
      <c r="BM366" s="719"/>
      <c r="BN366" s="719"/>
      <c r="BO366" s="719"/>
      <c r="BP366" s="719"/>
      <c r="BQ366" s="719"/>
      <c r="BR366" s="719"/>
      <c r="BS366" s="719"/>
      <c r="BT366" s="719"/>
      <c r="BU366" s="719"/>
      <c r="BV366" s="719"/>
      <c r="BW366" s="719"/>
      <c r="BX366" s="719"/>
      <c r="BY366" s="719"/>
      <c r="BZ366" s="719"/>
      <c r="CA366" s="719"/>
      <c r="CB366" s="719"/>
      <c r="CC366" s="719"/>
      <c r="CD366" s="719"/>
      <c r="CE366" s="719"/>
      <c r="CF366" s="719"/>
      <c r="CG366" s="719"/>
      <c r="CH366" s="719"/>
      <c r="CI366" s="719"/>
      <c r="CJ366" s="719"/>
      <c r="CK366" s="719"/>
      <c r="CL366" s="719"/>
    </row>
    <row r="367" spans="1:90" ht="15.75" customHeight="1" x14ac:dyDescent="0.25">
      <c r="A367" s="823"/>
      <c r="B367" s="828"/>
      <c r="C367" s="828"/>
      <c r="D367" s="828"/>
      <c r="E367" s="828"/>
      <c r="F367" s="719"/>
      <c r="G367" s="719"/>
      <c r="H367" s="740"/>
      <c r="I367" s="740"/>
      <c r="J367" s="740"/>
      <c r="K367" s="740"/>
      <c r="L367" s="824"/>
      <c r="M367" s="824"/>
      <c r="N367" s="719"/>
      <c r="O367" s="719"/>
      <c r="P367" s="719"/>
      <c r="Q367" s="719"/>
      <c r="R367" s="719"/>
      <c r="S367" s="828"/>
      <c r="T367" s="719"/>
      <c r="U367" s="719"/>
      <c r="V367" s="719"/>
      <c r="W367" s="719"/>
      <c r="X367" s="824"/>
      <c r="Y367" s="826"/>
      <c r="Z367" s="719"/>
      <c r="AA367" s="719"/>
      <c r="AB367" s="719"/>
      <c r="AC367" s="719"/>
      <c r="AD367" s="719"/>
      <c r="AE367" s="719"/>
      <c r="AF367" s="719"/>
      <c r="AG367" s="719"/>
      <c r="AH367" s="719"/>
      <c r="AI367" s="719"/>
      <c r="AJ367" s="719"/>
      <c r="AK367" s="719"/>
      <c r="AL367" s="719"/>
      <c r="AM367" s="719"/>
      <c r="AN367" s="826"/>
      <c r="AO367" s="719"/>
      <c r="AP367" s="719"/>
      <c r="AQ367" s="719"/>
      <c r="AR367" s="719"/>
      <c r="AS367" s="719"/>
      <c r="AT367" s="719"/>
      <c r="AU367" s="719"/>
      <c r="AV367" s="719"/>
      <c r="AW367" s="719"/>
      <c r="AX367" s="719"/>
      <c r="AY367" s="719"/>
      <c r="AZ367" s="719"/>
      <c r="BA367" s="719"/>
      <c r="BB367" s="719"/>
      <c r="BC367" s="719"/>
      <c r="BD367" s="719"/>
      <c r="BE367" s="719"/>
      <c r="BF367" s="719"/>
      <c r="BG367" s="719"/>
      <c r="BH367" s="719"/>
      <c r="BI367" s="719"/>
      <c r="BJ367" s="719"/>
      <c r="BK367" s="719"/>
      <c r="BL367" s="719"/>
      <c r="BM367" s="719"/>
      <c r="BN367" s="719"/>
      <c r="BO367" s="719"/>
      <c r="BP367" s="719"/>
      <c r="BQ367" s="719"/>
      <c r="BR367" s="719"/>
      <c r="BS367" s="719"/>
      <c r="BT367" s="719"/>
      <c r="BU367" s="719"/>
      <c r="BV367" s="719"/>
      <c r="BW367" s="719"/>
      <c r="BX367" s="719"/>
      <c r="BY367" s="719"/>
      <c r="BZ367" s="719"/>
      <c r="CA367" s="719"/>
      <c r="CB367" s="719"/>
      <c r="CC367" s="719"/>
      <c r="CD367" s="719"/>
      <c r="CE367" s="719"/>
      <c r="CF367" s="719"/>
      <c r="CG367" s="719"/>
      <c r="CH367" s="719"/>
      <c r="CI367" s="719"/>
      <c r="CJ367" s="719"/>
      <c r="CK367" s="719"/>
      <c r="CL367" s="719"/>
    </row>
    <row r="368" spans="1:90" ht="15.75" customHeight="1" x14ac:dyDescent="0.25">
      <c r="A368" s="823"/>
      <c r="B368" s="828"/>
      <c r="C368" s="828"/>
      <c r="D368" s="828"/>
      <c r="E368" s="828"/>
      <c r="F368" s="719"/>
      <c r="G368" s="719"/>
      <c r="H368" s="740"/>
      <c r="I368" s="740"/>
      <c r="J368" s="740"/>
      <c r="K368" s="740"/>
      <c r="L368" s="824"/>
      <c r="M368" s="824"/>
      <c r="N368" s="719"/>
      <c r="O368" s="719"/>
      <c r="P368" s="719"/>
      <c r="Q368" s="719"/>
      <c r="R368" s="719"/>
      <c r="S368" s="828"/>
      <c r="T368" s="719"/>
      <c r="U368" s="719"/>
      <c r="V368" s="719"/>
      <c r="W368" s="719"/>
      <c r="X368" s="824"/>
      <c r="Y368" s="826"/>
      <c r="Z368" s="719"/>
      <c r="AA368" s="719"/>
      <c r="AB368" s="719"/>
      <c r="AC368" s="719"/>
      <c r="AD368" s="719"/>
      <c r="AE368" s="719"/>
      <c r="AF368" s="719"/>
      <c r="AG368" s="719"/>
      <c r="AH368" s="719"/>
      <c r="AI368" s="719"/>
      <c r="AJ368" s="719"/>
      <c r="AK368" s="719"/>
      <c r="AL368" s="719"/>
      <c r="AM368" s="719"/>
      <c r="AN368" s="826"/>
      <c r="AO368" s="719"/>
      <c r="AP368" s="719"/>
      <c r="AQ368" s="719"/>
      <c r="AR368" s="719"/>
      <c r="AS368" s="719"/>
      <c r="AT368" s="719"/>
      <c r="AU368" s="719"/>
      <c r="AV368" s="719"/>
      <c r="AW368" s="719"/>
      <c r="AX368" s="719"/>
      <c r="AY368" s="719"/>
      <c r="AZ368" s="719"/>
      <c r="BA368" s="719"/>
      <c r="BB368" s="719"/>
      <c r="BC368" s="719"/>
      <c r="BD368" s="719"/>
      <c r="BE368" s="719"/>
      <c r="BF368" s="719"/>
      <c r="BG368" s="719"/>
      <c r="BH368" s="719"/>
      <c r="BI368" s="719"/>
      <c r="BJ368" s="719"/>
      <c r="BK368" s="719"/>
      <c r="BL368" s="719"/>
      <c r="BM368" s="719"/>
      <c r="BN368" s="719"/>
      <c r="BO368" s="719"/>
      <c r="BP368" s="719"/>
      <c r="BQ368" s="719"/>
      <c r="BR368" s="719"/>
      <c r="BS368" s="719"/>
      <c r="BT368" s="719"/>
      <c r="BU368" s="719"/>
      <c r="BV368" s="719"/>
      <c r="BW368" s="719"/>
      <c r="BX368" s="719"/>
      <c r="BY368" s="719"/>
      <c r="BZ368" s="719"/>
      <c r="CA368" s="719"/>
      <c r="CB368" s="719"/>
      <c r="CC368" s="719"/>
      <c r="CD368" s="719"/>
      <c r="CE368" s="719"/>
      <c r="CF368" s="719"/>
      <c r="CG368" s="719"/>
      <c r="CH368" s="719"/>
      <c r="CI368" s="719"/>
      <c r="CJ368" s="719"/>
      <c r="CK368" s="719"/>
      <c r="CL368" s="719"/>
    </row>
    <row r="369" spans="1:90" ht="15.75" customHeight="1" x14ac:dyDescent="0.25">
      <c r="A369" s="823"/>
      <c r="B369" s="828"/>
      <c r="C369" s="828"/>
      <c r="D369" s="828"/>
      <c r="E369" s="828"/>
      <c r="F369" s="719"/>
      <c r="G369" s="719"/>
      <c r="H369" s="740"/>
      <c r="I369" s="740"/>
      <c r="J369" s="740"/>
      <c r="K369" s="740"/>
      <c r="L369" s="824"/>
      <c r="M369" s="824"/>
      <c r="N369" s="719"/>
      <c r="O369" s="719"/>
      <c r="P369" s="719"/>
      <c r="Q369" s="719"/>
      <c r="R369" s="719"/>
      <c r="S369" s="828"/>
      <c r="T369" s="719"/>
      <c r="U369" s="719"/>
      <c r="V369" s="719"/>
      <c r="W369" s="719"/>
      <c r="X369" s="824"/>
      <c r="Y369" s="826"/>
      <c r="Z369" s="719"/>
      <c r="AA369" s="719"/>
      <c r="AB369" s="719"/>
      <c r="AC369" s="719"/>
      <c r="AD369" s="719"/>
      <c r="AE369" s="719"/>
      <c r="AF369" s="719"/>
      <c r="AG369" s="719"/>
      <c r="AH369" s="719"/>
      <c r="AI369" s="719"/>
      <c r="AJ369" s="719"/>
      <c r="AK369" s="719"/>
      <c r="AL369" s="719"/>
      <c r="AM369" s="719"/>
      <c r="AN369" s="826"/>
      <c r="AO369" s="719"/>
      <c r="AP369" s="719"/>
      <c r="AQ369" s="719"/>
      <c r="AR369" s="719"/>
      <c r="AS369" s="719"/>
      <c r="AT369" s="719"/>
      <c r="AU369" s="719"/>
      <c r="AV369" s="719"/>
      <c r="AW369" s="719"/>
      <c r="AX369" s="719"/>
      <c r="AY369" s="719"/>
      <c r="AZ369" s="719"/>
      <c r="BA369" s="719"/>
      <c r="BB369" s="719"/>
      <c r="BC369" s="719"/>
      <c r="BD369" s="719"/>
      <c r="BE369" s="719"/>
      <c r="BF369" s="719"/>
      <c r="BG369" s="719"/>
      <c r="BH369" s="719"/>
      <c r="BI369" s="719"/>
      <c r="BJ369" s="719"/>
      <c r="BK369" s="719"/>
      <c r="BL369" s="719"/>
      <c r="BM369" s="719"/>
      <c r="BN369" s="719"/>
      <c r="BO369" s="719"/>
      <c r="BP369" s="719"/>
      <c r="BQ369" s="719"/>
      <c r="BR369" s="719"/>
      <c r="BS369" s="719"/>
      <c r="BT369" s="719"/>
      <c r="BU369" s="719"/>
      <c r="BV369" s="719"/>
      <c r="BW369" s="719"/>
      <c r="BX369" s="719"/>
      <c r="BY369" s="719"/>
      <c r="BZ369" s="719"/>
      <c r="CA369" s="719"/>
      <c r="CB369" s="719"/>
      <c r="CC369" s="719"/>
      <c r="CD369" s="719"/>
      <c r="CE369" s="719"/>
      <c r="CF369" s="719"/>
      <c r="CG369" s="719"/>
      <c r="CH369" s="719"/>
      <c r="CI369" s="719"/>
      <c r="CJ369" s="719"/>
      <c r="CK369" s="719"/>
      <c r="CL369" s="719"/>
    </row>
    <row r="370" spans="1:90" ht="15.75" customHeight="1" x14ac:dyDescent="0.25">
      <c r="A370" s="823"/>
      <c r="B370" s="828"/>
      <c r="C370" s="828"/>
      <c r="D370" s="828"/>
      <c r="E370" s="828"/>
      <c r="F370" s="719"/>
      <c r="G370" s="719"/>
      <c r="H370" s="740"/>
      <c r="I370" s="740"/>
      <c r="J370" s="740"/>
      <c r="K370" s="740"/>
      <c r="L370" s="824"/>
      <c r="M370" s="824"/>
      <c r="N370" s="719"/>
      <c r="O370" s="719"/>
      <c r="P370" s="719"/>
      <c r="Q370" s="719"/>
      <c r="R370" s="719"/>
      <c r="S370" s="828"/>
      <c r="T370" s="719"/>
      <c r="U370" s="719"/>
      <c r="V370" s="719"/>
      <c r="W370" s="719"/>
      <c r="X370" s="824"/>
      <c r="Y370" s="826"/>
      <c r="Z370" s="719"/>
      <c r="AA370" s="719"/>
      <c r="AB370" s="719"/>
      <c r="AC370" s="719"/>
      <c r="AD370" s="719"/>
      <c r="AE370" s="719"/>
      <c r="AF370" s="719"/>
      <c r="AG370" s="719"/>
      <c r="AH370" s="719"/>
      <c r="AI370" s="719"/>
      <c r="AJ370" s="719"/>
      <c r="AK370" s="719"/>
      <c r="AL370" s="719"/>
      <c r="AM370" s="719"/>
      <c r="AN370" s="826"/>
      <c r="AO370" s="719"/>
      <c r="AP370" s="719"/>
      <c r="AQ370" s="719"/>
      <c r="AR370" s="719"/>
      <c r="AS370" s="719"/>
      <c r="AT370" s="719"/>
      <c r="AU370" s="719"/>
      <c r="AV370" s="719"/>
      <c r="AW370" s="719"/>
      <c r="AX370" s="719"/>
      <c r="AY370" s="719"/>
      <c r="AZ370" s="719"/>
      <c r="BA370" s="719"/>
      <c r="BB370" s="719"/>
      <c r="BC370" s="719"/>
      <c r="BD370" s="719"/>
      <c r="BE370" s="719"/>
      <c r="BF370" s="719"/>
      <c r="BG370" s="719"/>
      <c r="BH370" s="719"/>
      <c r="BI370" s="719"/>
      <c r="BJ370" s="719"/>
      <c r="BK370" s="719"/>
      <c r="BL370" s="719"/>
      <c r="BM370" s="719"/>
      <c r="BN370" s="719"/>
      <c r="BO370" s="719"/>
      <c r="BP370" s="719"/>
      <c r="BQ370" s="719"/>
      <c r="BR370" s="719"/>
      <c r="BS370" s="719"/>
      <c r="BT370" s="719"/>
      <c r="BU370" s="719"/>
      <c r="BV370" s="719"/>
      <c r="BW370" s="719"/>
      <c r="BX370" s="719"/>
      <c r="BY370" s="719"/>
      <c r="BZ370" s="719"/>
      <c r="CA370" s="719"/>
      <c r="CB370" s="719"/>
      <c r="CC370" s="719"/>
      <c r="CD370" s="719"/>
      <c r="CE370" s="719"/>
      <c r="CF370" s="719"/>
      <c r="CG370" s="719"/>
      <c r="CH370" s="719"/>
      <c r="CI370" s="719"/>
      <c r="CJ370" s="719"/>
      <c r="CK370" s="719"/>
      <c r="CL370" s="719"/>
    </row>
    <row r="371" spans="1:90" ht="15.75" customHeight="1" x14ac:dyDescent="0.25">
      <c r="A371" s="823"/>
      <c r="B371" s="828"/>
      <c r="C371" s="828"/>
      <c r="D371" s="828"/>
      <c r="E371" s="828"/>
      <c r="F371" s="719"/>
      <c r="G371" s="719"/>
      <c r="H371" s="740"/>
      <c r="I371" s="740"/>
      <c r="J371" s="740"/>
      <c r="K371" s="740"/>
      <c r="L371" s="824"/>
      <c r="M371" s="824"/>
      <c r="N371" s="719"/>
      <c r="O371" s="719"/>
      <c r="P371" s="719"/>
      <c r="Q371" s="719"/>
      <c r="R371" s="719"/>
      <c r="S371" s="828"/>
      <c r="T371" s="719"/>
      <c r="U371" s="719"/>
      <c r="V371" s="719"/>
      <c r="W371" s="719"/>
      <c r="X371" s="824"/>
      <c r="Y371" s="826"/>
      <c r="Z371" s="719"/>
      <c r="AA371" s="719"/>
      <c r="AB371" s="719"/>
      <c r="AC371" s="719"/>
      <c r="AD371" s="719"/>
      <c r="AE371" s="719"/>
      <c r="AF371" s="719"/>
      <c r="AG371" s="719"/>
      <c r="AH371" s="719"/>
      <c r="AI371" s="719"/>
      <c r="AJ371" s="719"/>
      <c r="AK371" s="719"/>
      <c r="AL371" s="719"/>
      <c r="AM371" s="719"/>
      <c r="AN371" s="826"/>
      <c r="AO371" s="719"/>
      <c r="AP371" s="719"/>
      <c r="AQ371" s="719"/>
      <c r="AR371" s="719"/>
      <c r="AS371" s="719"/>
      <c r="AT371" s="719"/>
      <c r="AU371" s="719"/>
      <c r="AV371" s="719"/>
      <c r="AW371" s="719"/>
      <c r="AX371" s="719"/>
      <c r="AY371" s="719"/>
      <c r="AZ371" s="719"/>
      <c r="BA371" s="719"/>
      <c r="BB371" s="719"/>
      <c r="BC371" s="719"/>
      <c r="BD371" s="719"/>
      <c r="BE371" s="719"/>
      <c r="BF371" s="719"/>
      <c r="BG371" s="719"/>
      <c r="BH371" s="719"/>
      <c r="BI371" s="719"/>
      <c r="BJ371" s="719"/>
      <c r="BK371" s="719"/>
      <c r="BL371" s="719"/>
      <c r="BM371" s="719"/>
      <c r="BN371" s="719"/>
      <c r="BO371" s="719"/>
      <c r="BP371" s="719"/>
      <c r="BQ371" s="719"/>
      <c r="BR371" s="719"/>
      <c r="BS371" s="719"/>
      <c r="BT371" s="719"/>
      <c r="BU371" s="719"/>
      <c r="BV371" s="719"/>
      <c r="BW371" s="719"/>
      <c r="BX371" s="719"/>
      <c r="BY371" s="719"/>
      <c r="BZ371" s="719"/>
      <c r="CA371" s="719"/>
      <c r="CB371" s="719"/>
      <c r="CC371" s="719"/>
      <c r="CD371" s="719"/>
      <c r="CE371" s="719"/>
      <c r="CF371" s="719"/>
      <c r="CG371" s="719"/>
      <c r="CH371" s="719"/>
      <c r="CI371" s="719"/>
      <c r="CJ371" s="719"/>
      <c r="CK371" s="719"/>
      <c r="CL371" s="719"/>
    </row>
    <row r="372" spans="1:90" ht="15.75" customHeight="1" x14ac:dyDescent="0.25">
      <c r="A372" s="823"/>
      <c r="B372" s="828"/>
      <c r="C372" s="828"/>
      <c r="D372" s="828"/>
      <c r="E372" s="828"/>
      <c r="F372" s="719"/>
      <c r="G372" s="719"/>
      <c r="H372" s="740"/>
      <c r="I372" s="740"/>
      <c r="J372" s="740"/>
      <c r="K372" s="740"/>
      <c r="L372" s="824"/>
      <c r="M372" s="824"/>
      <c r="N372" s="719"/>
      <c r="O372" s="719"/>
      <c r="P372" s="719"/>
      <c r="Q372" s="719"/>
      <c r="R372" s="719"/>
      <c r="S372" s="828"/>
      <c r="T372" s="719"/>
      <c r="U372" s="719"/>
      <c r="V372" s="719"/>
      <c r="W372" s="719"/>
      <c r="X372" s="824"/>
      <c r="Y372" s="826"/>
      <c r="Z372" s="719"/>
      <c r="AA372" s="719"/>
      <c r="AB372" s="719"/>
      <c r="AC372" s="719"/>
      <c r="AD372" s="719"/>
      <c r="AE372" s="719"/>
      <c r="AF372" s="719"/>
      <c r="AG372" s="719"/>
      <c r="AH372" s="719"/>
      <c r="AI372" s="719"/>
      <c r="AJ372" s="719"/>
      <c r="AK372" s="719"/>
      <c r="AL372" s="719"/>
      <c r="AM372" s="719"/>
      <c r="AN372" s="826"/>
      <c r="AO372" s="719"/>
      <c r="AP372" s="719"/>
      <c r="AQ372" s="719"/>
      <c r="AR372" s="719"/>
      <c r="AS372" s="719"/>
      <c r="AT372" s="719"/>
      <c r="AU372" s="719"/>
      <c r="AV372" s="719"/>
      <c r="AW372" s="719"/>
      <c r="AX372" s="719"/>
      <c r="AY372" s="719"/>
      <c r="AZ372" s="719"/>
      <c r="BA372" s="719"/>
      <c r="BB372" s="719"/>
      <c r="BC372" s="719"/>
      <c r="BD372" s="719"/>
      <c r="BE372" s="719"/>
      <c r="BF372" s="719"/>
      <c r="BG372" s="719"/>
      <c r="BH372" s="719"/>
      <c r="BI372" s="719"/>
      <c r="BJ372" s="719"/>
      <c r="BK372" s="719"/>
      <c r="BL372" s="719"/>
      <c r="BM372" s="719"/>
      <c r="BN372" s="719"/>
      <c r="BO372" s="719"/>
      <c r="BP372" s="719"/>
      <c r="BQ372" s="719"/>
      <c r="BR372" s="719"/>
      <c r="BS372" s="719"/>
      <c r="BT372" s="719"/>
      <c r="BU372" s="719"/>
      <c r="BV372" s="719"/>
      <c r="BW372" s="719"/>
      <c r="BX372" s="719"/>
      <c r="BY372" s="719"/>
      <c r="BZ372" s="719"/>
      <c r="CA372" s="719"/>
      <c r="CB372" s="719"/>
      <c r="CC372" s="719"/>
      <c r="CD372" s="719"/>
      <c r="CE372" s="719"/>
      <c r="CF372" s="719"/>
      <c r="CG372" s="719"/>
      <c r="CH372" s="719"/>
      <c r="CI372" s="719"/>
      <c r="CJ372" s="719"/>
      <c r="CK372" s="719"/>
      <c r="CL372" s="719"/>
    </row>
    <row r="373" spans="1:90" ht="15.75" customHeight="1" x14ac:dyDescent="0.25">
      <c r="A373" s="823"/>
      <c r="B373" s="828"/>
      <c r="C373" s="828"/>
      <c r="D373" s="828"/>
      <c r="E373" s="828"/>
      <c r="F373" s="719"/>
      <c r="G373" s="719"/>
      <c r="H373" s="740"/>
      <c r="I373" s="740"/>
      <c r="J373" s="740"/>
      <c r="K373" s="740"/>
      <c r="L373" s="824"/>
      <c r="M373" s="824"/>
      <c r="N373" s="719"/>
      <c r="O373" s="719"/>
      <c r="P373" s="719"/>
      <c r="Q373" s="719"/>
      <c r="R373" s="719"/>
      <c r="S373" s="828"/>
      <c r="T373" s="719"/>
      <c r="U373" s="719"/>
      <c r="V373" s="719"/>
      <c r="W373" s="719"/>
      <c r="X373" s="824"/>
      <c r="Y373" s="826"/>
      <c r="Z373" s="719"/>
      <c r="AA373" s="719"/>
      <c r="AB373" s="719"/>
      <c r="AC373" s="719"/>
      <c r="AD373" s="719"/>
      <c r="AE373" s="719"/>
      <c r="AF373" s="719"/>
      <c r="AG373" s="719"/>
      <c r="AH373" s="719"/>
      <c r="AI373" s="719"/>
      <c r="AJ373" s="719"/>
      <c r="AK373" s="719"/>
      <c r="AL373" s="719"/>
      <c r="AM373" s="719"/>
      <c r="AN373" s="826"/>
      <c r="AO373" s="719"/>
      <c r="AP373" s="719"/>
      <c r="AQ373" s="719"/>
      <c r="AR373" s="719"/>
      <c r="AS373" s="719"/>
      <c r="AT373" s="719"/>
      <c r="AU373" s="719"/>
      <c r="AV373" s="719"/>
      <c r="AW373" s="719"/>
      <c r="AX373" s="719"/>
      <c r="AY373" s="719"/>
      <c r="AZ373" s="719"/>
      <c r="BA373" s="719"/>
      <c r="BB373" s="719"/>
      <c r="BC373" s="719"/>
      <c r="BD373" s="719"/>
      <c r="BE373" s="719"/>
      <c r="BF373" s="719"/>
      <c r="BG373" s="719"/>
      <c r="BH373" s="719"/>
      <c r="BI373" s="719"/>
      <c r="BJ373" s="719"/>
      <c r="BK373" s="719"/>
      <c r="BL373" s="719"/>
      <c r="BM373" s="719"/>
      <c r="BN373" s="719"/>
      <c r="BO373" s="719"/>
      <c r="BP373" s="719"/>
      <c r="BQ373" s="719"/>
      <c r="BR373" s="719"/>
      <c r="BS373" s="719"/>
      <c r="BT373" s="719"/>
      <c r="BU373" s="719"/>
      <c r="BV373" s="719"/>
      <c r="BW373" s="719"/>
      <c r="BX373" s="719"/>
      <c r="BY373" s="719"/>
      <c r="BZ373" s="719"/>
      <c r="CA373" s="719"/>
      <c r="CB373" s="719"/>
      <c r="CC373" s="719"/>
      <c r="CD373" s="719"/>
      <c r="CE373" s="719"/>
      <c r="CF373" s="719"/>
      <c r="CG373" s="719"/>
      <c r="CH373" s="719"/>
      <c r="CI373" s="719"/>
      <c r="CJ373" s="719"/>
      <c r="CK373" s="719"/>
      <c r="CL373" s="719"/>
    </row>
    <row r="374" spans="1:90" ht="15.75" customHeight="1" x14ac:dyDescent="0.25">
      <c r="A374" s="823"/>
      <c r="B374" s="828"/>
      <c r="C374" s="828"/>
      <c r="D374" s="828"/>
      <c r="E374" s="828"/>
      <c r="F374" s="719"/>
      <c r="G374" s="719"/>
      <c r="H374" s="740"/>
      <c r="I374" s="740"/>
      <c r="J374" s="740"/>
      <c r="K374" s="740"/>
      <c r="L374" s="824"/>
      <c r="M374" s="824"/>
      <c r="N374" s="719"/>
      <c r="O374" s="719"/>
      <c r="P374" s="719"/>
      <c r="Q374" s="719"/>
      <c r="R374" s="719"/>
      <c r="S374" s="828"/>
      <c r="T374" s="719"/>
      <c r="U374" s="719"/>
      <c r="V374" s="719"/>
      <c r="W374" s="719"/>
      <c r="X374" s="824"/>
      <c r="Y374" s="826"/>
      <c r="Z374" s="719"/>
      <c r="AA374" s="719"/>
      <c r="AB374" s="719"/>
      <c r="AC374" s="719"/>
      <c r="AD374" s="719"/>
      <c r="AE374" s="719"/>
      <c r="AF374" s="719"/>
      <c r="AG374" s="719"/>
      <c r="AH374" s="719"/>
      <c r="AI374" s="719"/>
      <c r="AJ374" s="719"/>
      <c r="AK374" s="719"/>
      <c r="AL374" s="719"/>
      <c r="AM374" s="719"/>
      <c r="AN374" s="826"/>
      <c r="AO374" s="719"/>
      <c r="AP374" s="719"/>
      <c r="AQ374" s="719"/>
      <c r="AR374" s="719"/>
      <c r="AS374" s="719"/>
      <c r="AT374" s="719"/>
      <c r="AU374" s="719"/>
      <c r="AV374" s="719"/>
      <c r="AW374" s="719"/>
      <c r="AX374" s="719"/>
      <c r="AY374" s="719"/>
      <c r="AZ374" s="719"/>
      <c r="BA374" s="719"/>
      <c r="BB374" s="719"/>
      <c r="BC374" s="719"/>
      <c r="BD374" s="719"/>
      <c r="BE374" s="719"/>
      <c r="BF374" s="719"/>
      <c r="BG374" s="719"/>
      <c r="BH374" s="719"/>
      <c r="BI374" s="719"/>
      <c r="BJ374" s="719"/>
      <c r="BK374" s="719"/>
      <c r="BL374" s="719"/>
      <c r="BM374" s="719"/>
      <c r="BN374" s="719"/>
      <c r="BO374" s="719"/>
      <c r="BP374" s="719"/>
      <c r="BQ374" s="719"/>
      <c r="BR374" s="719"/>
      <c r="BS374" s="719"/>
      <c r="BT374" s="719"/>
      <c r="BU374" s="719"/>
      <c r="BV374" s="719"/>
      <c r="BW374" s="719"/>
      <c r="BX374" s="719"/>
      <c r="BY374" s="719"/>
      <c r="BZ374" s="719"/>
      <c r="CA374" s="719"/>
      <c r="CB374" s="719"/>
      <c r="CC374" s="719"/>
      <c r="CD374" s="719"/>
      <c r="CE374" s="719"/>
      <c r="CF374" s="719"/>
      <c r="CG374" s="719"/>
      <c r="CH374" s="719"/>
      <c r="CI374" s="719"/>
      <c r="CJ374" s="719"/>
      <c r="CK374" s="719"/>
      <c r="CL374" s="719"/>
    </row>
    <row r="375" spans="1:90" ht="15.75" customHeight="1" x14ac:dyDescent="0.25">
      <c r="A375" s="823"/>
      <c r="B375" s="828"/>
      <c r="C375" s="828"/>
      <c r="D375" s="828"/>
      <c r="E375" s="828"/>
      <c r="F375" s="719"/>
      <c r="G375" s="719"/>
      <c r="H375" s="740"/>
      <c r="I375" s="740"/>
      <c r="J375" s="740"/>
      <c r="K375" s="740"/>
      <c r="L375" s="824"/>
      <c r="M375" s="824"/>
      <c r="N375" s="719"/>
      <c r="O375" s="719"/>
      <c r="P375" s="719"/>
      <c r="Q375" s="719"/>
      <c r="R375" s="719"/>
      <c r="S375" s="828"/>
      <c r="T375" s="719"/>
      <c r="U375" s="719"/>
      <c r="V375" s="719"/>
      <c r="W375" s="719"/>
      <c r="X375" s="824"/>
      <c r="Y375" s="826"/>
      <c r="Z375" s="719"/>
      <c r="AA375" s="719"/>
      <c r="AB375" s="719"/>
      <c r="AC375" s="719"/>
      <c r="AD375" s="719"/>
      <c r="AE375" s="719"/>
      <c r="AF375" s="719"/>
      <c r="AG375" s="719"/>
      <c r="AH375" s="719"/>
      <c r="AI375" s="719"/>
      <c r="AJ375" s="719"/>
      <c r="AK375" s="719"/>
      <c r="AL375" s="719"/>
      <c r="AM375" s="719"/>
      <c r="AN375" s="826"/>
      <c r="AO375" s="719"/>
      <c r="AP375" s="719"/>
      <c r="AQ375" s="719"/>
      <c r="AR375" s="719"/>
      <c r="AS375" s="719"/>
      <c r="AT375" s="719"/>
      <c r="AU375" s="719"/>
      <c r="AV375" s="719"/>
      <c r="AW375" s="719"/>
      <c r="AX375" s="719"/>
      <c r="AY375" s="719"/>
      <c r="AZ375" s="719"/>
      <c r="BA375" s="719"/>
      <c r="BB375" s="719"/>
      <c r="BC375" s="719"/>
      <c r="BD375" s="719"/>
      <c r="BE375" s="719"/>
      <c r="BF375" s="719"/>
      <c r="BG375" s="719"/>
      <c r="BH375" s="719"/>
      <c r="BI375" s="719"/>
      <c r="BJ375" s="719"/>
      <c r="BK375" s="719"/>
      <c r="BL375" s="719"/>
      <c r="BM375" s="719"/>
      <c r="BN375" s="719"/>
      <c r="BO375" s="719"/>
      <c r="BP375" s="719"/>
      <c r="BQ375" s="719"/>
      <c r="BR375" s="719"/>
      <c r="BS375" s="719"/>
      <c r="BT375" s="719"/>
      <c r="BU375" s="719"/>
      <c r="BV375" s="719"/>
      <c r="BW375" s="719"/>
      <c r="BX375" s="719"/>
      <c r="BY375" s="719"/>
      <c r="BZ375" s="719"/>
      <c r="CA375" s="719"/>
      <c r="CB375" s="719"/>
      <c r="CC375" s="719"/>
      <c r="CD375" s="719"/>
      <c r="CE375" s="719"/>
      <c r="CF375" s="719"/>
      <c r="CG375" s="719"/>
      <c r="CH375" s="719"/>
      <c r="CI375" s="719"/>
      <c r="CJ375" s="719"/>
      <c r="CK375" s="719"/>
      <c r="CL375" s="719"/>
    </row>
    <row r="376" spans="1:90" ht="15.75" customHeight="1" x14ac:dyDescent="0.25">
      <c r="A376" s="823"/>
      <c r="B376" s="828"/>
      <c r="C376" s="828"/>
      <c r="D376" s="828"/>
      <c r="E376" s="828"/>
      <c r="F376" s="719"/>
      <c r="G376" s="719"/>
      <c r="H376" s="740"/>
      <c r="I376" s="740"/>
      <c r="J376" s="740"/>
      <c r="K376" s="740"/>
      <c r="L376" s="824"/>
      <c r="M376" s="824"/>
      <c r="N376" s="719"/>
      <c r="O376" s="719"/>
      <c r="P376" s="719"/>
      <c r="Q376" s="719"/>
      <c r="R376" s="719"/>
      <c r="S376" s="828"/>
      <c r="T376" s="719"/>
      <c r="U376" s="719"/>
      <c r="V376" s="719"/>
      <c r="W376" s="719"/>
      <c r="X376" s="824"/>
      <c r="Y376" s="826"/>
      <c r="Z376" s="719"/>
      <c r="AA376" s="719"/>
      <c r="AB376" s="719"/>
      <c r="AC376" s="719"/>
      <c r="AD376" s="719"/>
      <c r="AE376" s="719"/>
      <c r="AF376" s="719"/>
      <c r="AG376" s="719"/>
      <c r="AH376" s="719"/>
      <c r="AI376" s="719"/>
      <c r="AJ376" s="719"/>
      <c r="AK376" s="719"/>
      <c r="AL376" s="719"/>
      <c r="AM376" s="719"/>
      <c r="AN376" s="826"/>
      <c r="AO376" s="719"/>
      <c r="AP376" s="719"/>
      <c r="AQ376" s="719"/>
      <c r="AR376" s="719"/>
      <c r="AS376" s="719"/>
      <c r="AT376" s="719"/>
      <c r="AU376" s="719"/>
      <c r="AV376" s="719"/>
      <c r="AW376" s="719"/>
      <c r="AX376" s="719"/>
      <c r="AY376" s="719"/>
      <c r="AZ376" s="719"/>
      <c r="BA376" s="719"/>
      <c r="BB376" s="719"/>
      <c r="BC376" s="719"/>
      <c r="BD376" s="719"/>
      <c r="BE376" s="719"/>
      <c r="BF376" s="719"/>
      <c r="BG376" s="719"/>
      <c r="BH376" s="719"/>
      <c r="BI376" s="719"/>
      <c r="BJ376" s="719"/>
      <c r="BK376" s="719"/>
      <c r="BL376" s="719"/>
      <c r="BM376" s="719"/>
      <c r="BN376" s="719"/>
      <c r="BO376" s="719"/>
      <c r="BP376" s="719"/>
      <c r="BQ376" s="719"/>
      <c r="BR376" s="719"/>
      <c r="BS376" s="719"/>
      <c r="BT376" s="719"/>
      <c r="BU376" s="719"/>
      <c r="BV376" s="719"/>
      <c r="BW376" s="719"/>
      <c r="BX376" s="719"/>
      <c r="BY376" s="719"/>
      <c r="BZ376" s="719"/>
      <c r="CA376" s="719"/>
      <c r="CB376" s="719"/>
      <c r="CC376" s="719"/>
      <c r="CD376" s="719"/>
      <c r="CE376" s="719"/>
      <c r="CF376" s="719"/>
      <c r="CG376" s="719"/>
      <c r="CH376" s="719"/>
      <c r="CI376" s="719"/>
      <c r="CJ376" s="719"/>
      <c r="CK376" s="719"/>
      <c r="CL376" s="719"/>
    </row>
    <row r="377" spans="1:90" ht="15.75" customHeight="1" x14ac:dyDescent="0.25">
      <c r="A377" s="823"/>
      <c r="B377" s="828"/>
      <c r="C377" s="828"/>
      <c r="D377" s="828"/>
      <c r="E377" s="828"/>
      <c r="F377" s="719"/>
      <c r="G377" s="719"/>
      <c r="H377" s="740"/>
      <c r="I377" s="740"/>
      <c r="J377" s="740"/>
      <c r="K377" s="740"/>
      <c r="L377" s="824"/>
      <c r="M377" s="824"/>
      <c r="N377" s="719"/>
      <c r="O377" s="719"/>
      <c r="P377" s="719"/>
      <c r="Q377" s="719"/>
      <c r="R377" s="719"/>
      <c r="S377" s="828"/>
      <c r="T377" s="719"/>
      <c r="U377" s="719"/>
      <c r="V377" s="719"/>
      <c r="W377" s="719"/>
      <c r="X377" s="824"/>
      <c r="Y377" s="826"/>
      <c r="Z377" s="719"/>
      <c r="AA377" s="719"/>
      <c r="AB377" s="719"/>
      <c r="AC377" s="719"/>
      <c r="AD377" s="719"/>
      <c r="AE377" s="719"/>
      <c r="AF377" s="719"/>
      <c r="AG377" s="719"/>
      <c r="AH377" s="719"/>
      <c r="AI377" s="719"/>
      <c r="AJ377" s="719"/>
      <c r="AK377" s="719"/>
      <c r="AL377" s="719"/>
      <c r="AM377" s="719"/>
      <c r="AN377" s="826"/>
      <c r="AO377" s="719"/>
      <c r="AP377" s="719"/>
      <c r="AQ377" s="719"/>
      <c r="AR377" s="719"/>
      <c r="AS377" s="719"/>
      <c r="AT377" s="719"/>
      <c r="AU377" s="719"/>
      <c r="AV377" s="719"/>
      <c r="AW377" s="719"/>
      <c r="AX377" s="719"/>
      <c r="AY377" s="719"/>
      <c r="AZ377" s="719"/>
      <c r="BA377" s="719"/>
      <c r="BB377" s="719"/>
      <c r="BC377" s="719"/>
      <c r="BD377" s="719"/>
      <c r="BE377" s="719"/>
      <c r="BF377" s="719"/>
      <c r="BG377" s="719"/>
      <c r="BH377" s="719"/>
      <c r="BI377" s="719"/>
      <c r="BJ377" s="719"/>
      <c r="BK377" s="719"/>
      <c r="BL377" s="719"/>
      <c r="BM377" s="719"/>
      <c r="BN377" s="719"/>
      <c r="BO377" s="719"/>
      <c r="BP377" s="719"/>
      <c r="BQ377" s="719"/>
      <c r="BR377" s="719"/>
      <c r="BS377" s="719"/>
      <c r="BT377" s="719"/>
      <c r="BU377" s="719"/>
      <c r="BV377" s="719"/>
      <c r="BW377" s="719"/>
      <c r="BX377" s="719"/>
      <c r="BY377" s="719"/>
      <c r="BZ377" s="719"/>
      <c r="CA377" s="719"/>
      <c r="CB377" s="719"/>
      <c r="CC377" s="719"/>
      <c r="CD377" s="719"/>
      <c r="CE377" s="719"/>
      <c r="CF377" s="719"/>
      <c r="CG377" s="719"/>
      <c r="CH377" s="719"/>
      <c r="CI377" s="719"/>
      <c r="CJ377" s="719"/>
      <c r="CK377" s="719"/>
      <c r="CL377" s="719"/>
    </row>
    <row r="378" spans="1:90" ht="15.75" customHeight="1" x14ac:dyDescent="0.25">
      <c r="A378" s="823"/>
      <c r="B378" s="828"/>
      <c r="C378" s="828"/>
      <c r="D378" s="828"/>
      <c r="E378" s="828"/>
      <c r="F378" s="719"/>
      <c r="G378" s="719"/>
      <c r="H378" s="740"/>
      <c r="I378" s="740"/>
      <c r="J378" s="740"/>
      <c r="K378" s="740"/>
      <c r="L378" s="824"/>
      <c r="M378" s="824"/>
      <c r="N378" s="719"/>
      <c r="O378" s="719"/>
      <c r="P378" s="719"/>
      <c r="Q378" s="719"/>
      <c r="R378" s="719"/>
      <c r="S378" s="828"/>
      <c r="T378" s="719"/>
      <c r="U378" s="719"/>
      <c r="V378" s="719"/>
      <c r="W378" s="719"/>
      <c r="X378" s="824"/>
      <c r="Y378" s="826"/>
      <c r="Z378" s="719"/>
      <c r="AA378" s="719"/>
      <c r="AB378" s="719"/>
      <c r="AC378" s="719"/>
      <c r="AD378" s="719"/>
      <c r="AE378" s="719"/>
      <c r="AF378" s="719"/>
      <c r="AG378" s="719"/>
      <c r="AH378" s="719"/>
      <c r="AI378" s="719"/>
      <c r="AJ378" s="719"/>
      <c r="AK378" s="719"/>
      <c r="AL378" s="719"/>
      <c r="AM378" s="719"/>
      <c r="AN378" s="826"/>
      <c r="AO378" s="719"/>
      <c r="AP378" s="719"/>
      <c r="AQ378" s="719"/>
      <c r="AR378" s="719"/>
      <c r="AS378" s="719"/>
      <c r="AT378" s="719"/>
      <c r="AU378" s="719"/>
      <c r="AV378" s="719"/>
      <c r="AW378" s="719"/>
      <c r="AX378" s="719"/>
      <c r="AY378" s="719"/>
      <c r="AZ378" s="719"/>
      <c r="BA378" s="719"/>
      <c r="BB378" s="719"/>
      <c r="BC378" s="719"/>
      <c r="BD378" s="719"/>
      <c r="BE378" s="719"/>
      <c r="BF378" s="719"/>
      <c r="BG378" s="719"/>
      <c r="BH378" s="719"/>
      <c r="BI378" s="719"/>
      <c r="BJ378" s="719"/>
      <c r="BK378" s="719"/>
      <c r="BL378" s="719"/>
      <c r="BM378" s="719"/>
      <c r="BN378" s="719"/>
      <c r="BO378" s="719"/>
      <c r="BP378" s="719"/>
      <c r="BQ378" s="719"/>
      <c r="BR378" s="719"/>
      <c r="BS378" s="719"/>
      <c r="BT378" s="719"/>
      <c r="BU378" s="719"/>
      <c r="BV378" s="719"/>
      <c r="BW378" s="719"/>
      <c r="BX378" s="719"/>
      <c r="BY378" s="719"/>
      <c r="BZ378" s="719"/>
      <c r="CA378" s="719"/>
      <c r="CB378" s="719"/>
      <c r="CC378" s="719"/>
      <c r="CD378" s="719"/>
      <c r="CE378" s="719"/>
      <c r="CF378" s="719"/>
      <c r="CG378" s="719"/>
      <c r="CH378" s="719"/>
      <c r="CI378" s="719"/>
      <c r="CJ378" s="719"/>
      <c r="CK378" s="719"/>
      <c r="CL378" s="719"/>
    </row>
    <row r="379" spans="1:90" ht="15.75" customHeight="1" x14ac:dyDescent="0.25">
      <c r="A379" s="823"/>
      <c r="B379" s="828"/>
      <c r="C379" s="828"/>
      <c r="D379" s="828"/>
      <c r="E379" s="828"/>
      <c r="F379" s="719"/>
      <c r="G379" s="719"/>
      <c r="H379" s="740"/>
      <c r="I379" s="740"/>
      <c r="J379" s="740"/>
      <c r="K379" s="740"/>
      <c r="L379" s="824"/>
      <c r="M379" s="824"/>
      <c r="N379" s="719"/>
      <c r="O379" s="719"/>
      <c r="P379" s="719"/>
      <c r="Q379" s="719"/>
      <c r="R379" s="719"/>
      <c r="S379" s="828"/>
      <c r="T379" s="719"/>
      <c r="U379" s="719"/>
      <c r="V379" s="719"/>
      <c r="W379" s="719"/>
      <c r="X379" s="824"/>
      <c r="Y379" s="826"/>
      <c r="Z379" s="719"/>
      <c r="AA379" s="719"/>
      <c r="AB379" s="719"/>
      <c r="AC379" s="719"/>
      <c r="AD379" s="719"/>
      <c r="AE379" s="719"/>
      <c r="AF379" s="719"/>
      <c r="AG379" s="719"/>
      <c r="AH379" s="719"/>
      <c r="AI379" s="719"/>
      <c r="AJ379" s="719"/>
      <c r="AK379" s="719"/>
      <c r="AL379" s="719"/>
      <c r="AM379" s="719"/>
      <c r="AN379" s="826"/>
      <c r="AO379" s="719"/>
      <c r="AP379" s="719"/>
      <c r="AQ379" s="719"/>
      <c r="AR379" s="719"/>
      <c r="AS379" s="719"/>
      <c r="AT379" s="719"/>
      <c r="AU379" s="719"/>
      <c r="AV379" s="719"/>
      <c r="AW379" s="719"/>
      <c r="AX379" s="719"/>
      <c r="AY379" s="719"/>
      <c r="AZ379" s="719"/>
      <c r="BA379" s="719"/>
      <c r="BB379" s="719"/>
      <c r="BC379" s="719"/>
      <c r="BD379" s="719"/>
      <c r="BE379" s="719"/>
      <c r="BF379" s="719"/>
      <c r="BG379" s="719"/>
      <c r="BH379" s="719"/>
      <c r="BI379" s="719"/>
      <c r="BJ379" s="719"/>
      <c r="BK379" s="719"/>
      <c r="BL379" s="719"/>
      <c r="BM379" s="719"/>
      <c r="BN379" s="719"/>
      <c r="BO379" s="719"/>
      <c r="BP379" s="719"/>
      <c r="BQ379" s="719"/>
      <c r="BR379" s="719"/>
      <c r="BS379" s="719"/>
      <c r="BT379" s="719"/>
      <c r="BU379" s="719"/>
      <c r="BV379" s="719"/>
      <c r="BW379" s="719"/>
      <c r="BX379" s="719"/>
      <c r="BY379" s="719"/>
      <c r="BZ379" s="719"/>
      <c r="CA379" s="719"/>
      <c r="CB379" s="719"/>
      <c r="CC379" s="719"/>
      <c r="CD379" s="719"/>
      <c r="CE379" s="719"/>
      <c r="CF379" s="719"/>
      <c r="CG379" s="719"/>
      <c r="CH379" s="719"/>
      <c r="CI379" s="719"/>
      <c r="CJ379" s="719"/>
      <c r="CK379" s="719"/>
      <c r="CL379" s="719"/>
    </row>
    <row r="380" spans="1:90" ht="15.75" customHeight="1" x14ac:dyDescent="0.25">
      <c r="A380" s="823"/>
      <c r="B380" s="828"/>
      <c r="C380" s="828"/>
      <c r="D380" s="828"/>
      <c r="E380" s="828"/>
      <c r="F380" s="719"/>
      <c r="G380" s="719"/>
      <c r="H380" s="740"/>
      <c r="I380" s="740"/>
      <c r="J380" s="740"/>
      <c r="K380" s="740"/>
      <c r="L380" s="824"/>
      <c r="M380" s="824"/>
      <c r="N380" s="719"/>
      <c r="O380" s="719"/>
      <c r="P380" s="719"/>
      <c r="Q380" s="719"/>
      <c r="R380" s="719"/>
      <c r="S380" s="828"/>
      <c r="T380" s="719"/>
      <c r="U380" s="719"/>
      <c r="V380" s="719"/>
      <c r="W380" s="719"/>
      <c r="X380" s="824"/>
      <c r="Y380" s="826"/>
      <c r="Z380" s="719"/>
      <c r="AA380" s="719"/>
      <c r="AB380" s="719"/>
      <c r="AC380" s="719"/>
      <c r="AD380" s="719"/>
      <c r="AE380" s="719"/>
      <c r="AF380" s="719"/>
      <c r="AG380" s="719"/>
      <c r="AH380" s="719"/>
      <c r="AI380" s="719"/>
      <c r="AJ380" s="719"/>
      <c r="AK380" s="719"/>
      <c r="AL380" s="719"/>
      <c r="AM380" s="719"/>
      <c r="AN380" s="826"/>
      <c r="AO380" s="719"/>
      <c r="AP380" s="719"/>
      <c r="AQ380" s="719"/>
      <c r="AR380" s="719"/>
      <c r="AS380" s="719"/>
      <c r="AT380" s="719"/>
      <c r="AU380" s="719"/>
      <c r="AV380" s="719"/>
      <c r="AW380" s="719"/>
      <c r="AX380" s="719"/>
      <c r="AY380" s="719"/>
      <c r="AZ380" s="719"/>
      <c r="BA380" s="719"/>
      <c r="BB380" s="719"/>
      <c r="BC380" s="719"/>
      <c r="BD380" s="719"/>
      <c r="BE380" s="719"/>
      <c r="BF380" s="719"/>
      <c r="BG380" s="719"/>
      <c r="BH380" s="719"/>
      <c r="BI380" s="719"/>
      <c r="BJ380" s="719"/>
      <c r="BK380" s="719"/>
      <c r="BL380" s="719"/>
      <c r="BM380" s="719"/>
      <c r="BN380" s="719"/>
      <c r="BO380" s="719"/>
      <c r="BP380" s="719"/>
      <c r="BQ380" s="719"/>
      <c r="BR380" s="719"/>
      <c r="BS380" s="719"/>
      <c r="BT380" s="719"/>
      <c r="BU380" s="719"/>
      <c r="BV380" s="719"/>
      <c r="BW380" s="719"/>
      <c r="BX380" s="719"/>
      <c r="BY380" s="719"/>
      <c r="BZ380" s="719"/>
      <c r="CA380" s="719"/>
      <c r="CB380" s="719"/>
      <c r="CC380" s="719"/>
      <c r="CD380" s="719"/>
      <c r="CE380" s="719"/>
      <c r="CF380" s="719"/>
      <c r="CG380" s="719"/>
      <c r="CH380" s="719"/>
      <c r="CI380" s="719"/>
      <c r="CJ380" s="719"/>
      <c r="CK380" s="719"/>
      <c r="CL380" s="719"/>
    </row>
    <row r="381" spans="1:90" ht="15.75" customHeight="1" x14ac:dyDescent="0.25">
      <c r="A381" s="823"/>
      <c r="B381" s="828"/>
      <c r="C381" s="828"/>
      <c r="D381" s="828"/>
      <c r="E381" s="828"/>
      <c r="F381" s="719"/>
      <c r="G381" s="719"/>
      <c r="H381" s="740"/>
      <c r="I381" s="740"/>
      <c r="J381" s="740"/>
      <c r="K381" s="740"/>
      <c r="L381" s="824"/>
      <c r="M381" s="824"/>
      <c r="N381" s="719"/>
      <c r="O381" s="719"/>
      <c r="P381" s="719"/>
      <c r="Q381" s="719"/>
      <c r="R381" s="719"/>
      <c r="S381" s="828"/>
      <c r="T381" s="719"/>
      <c r="U381" s="719"/>
      <c r="V381" s="719"/>
      <c r="W381" s="719"/>
      <c r="X381" s="824"/>
      <c r="Y381" s="826"/>
      <c r="Z381" s="719"/>
      <c r="AA381" s="719"/>
      <c r="AB381" s="719"/>
      <c r="AC381" s="719"/>
      <c r="AD381" s="719"/>
      <c r="AE381" s="719"/>
      <c r="AF381" s="719"/>
      <c r="AG381" s="719"/>
      <c r="AH381" s="719"/>
      <c r="AI381" s="719"/>
      <c r="AJ381" s="719"/>
      <c r="AK381" s="719"/>
      <c r="AL381" s="719"/>
      <c r="AM381" s="719"/>
      <c r="AN381" s="826"/>
      <c r="AO381" s="719"/>
      <c r="AP381" s="719"/>
      <c r="AQ381" s="719"/>
      <c r="AR381" s="719"/>
      <c r="AS381" s="719"/>
      <c r="AT381" s="719"/>
      <c r="AU381" s="719"/>
      <c r="AV381" s="719"/>
      <c r="AW381" s="719"/>
      <c r="AX381" s="719"/>
      <c r="AY381" s="719"/>
      <c r="AZ381" s="719"/>
      <c r="BA381" s="719"/>
      <c r="BB381" s="719"/>
      <c r="BC381" s="719"/>
      <c r="BD381" s="719"/>
      <c r="BE381" s="719"/>
      <c r="BF381" s="719"/>
      <c r="BG381" s="719"/>
      <c r="BH381" s="719"/>
      <c r="BI381" s="719"/>
      <c r="BJ381" s="719"/>
      <c r="BK381" s="719"/>
      <c r="BL381" s="719"/>
      <c r="BM381" s="719"/>
      <c r="BN381" s="719"/>
      <c r="BO381" s="719"/>
      <c r="BP381" s="719"/>
      <c r="BQ381" s="719"/>
      <c r="BR381" s="719"/>
      <c r="BS381" s="719"/>
      <c r="BT381" s="719"/>
      <c r="BU381" s="719"/>
      <c r="BV381" s="719"/>
      <c r="BW381" s="719"/>
      <c r="BX381" s="719"/>
      <c r="BY381" s="719"/>
      <c r="BZ381" s="719"/>
      <c r="CA381" s="719"/>
      <c r="CB381" s="719"/>
      <c r="CC381" s="719"/>
      <c r="CD381" s="719"/>
      <c r="CE381" s="719"/>
      <c r="CF381" s="719"/>
      <c r="CG381" s="719"/>
      <c r="CH381" s="719"/>
      <c r="CI381" s="719"/>
      <c r="CJ381" s="719"/>
      <c r="CK381" s="719"/>
      <c r="CL381" s="719"/>
    </row>
    <row r="382" spans="1:90" ht="15.75" customHeight="1" x14ac:dyDescent="0.25">
      <c r="A382" s="823"/>
      <c r="B382" s="828"/>
      <c r="C382" s="828"/>
      <c r="D382" s="828"/>
      <c r="E382" s="828"/>
      <c r="F382" s="719"/>
      <c r="G382" s="719"/>
      <c r="H382" s="740"/>
      <c r="I382" s="740"/>
      <c r="J382" s="740"/>
      <c r="K382" s="740"/>
      <c r="L382" s="824"/>
      <c r="M382" s="824"/>
      <c r="N382" s="719"/>
      <c r="O382" s="719"/>
      <c r="P382" s="719"/>
      <c r="Q382" s="719"/>
      <c r="R382" s="719"/>
      <c r="S382" s="828"/>
      <c r="T382" s="719"/>
      <c r="U382" s="719"/>
      <c r="V382" s="719"/>
      <c r="W382" s="719"/>
      <c r="X382" s="824"/>
      <c r="Y382" s="826"/>
      <c r="Z382" s="719"/>
      <c r="AA382" s="719"/>
      <c r="AB382" s="719"/>
      <c r="AC382" s="719"/>
      <c r="AD382" s="719"/>
      <c r="AE382" s="719"/>
      <c r="AF382" s="719"/>
      <c r="AG382" s="719"/>
      <c r="AH382" s="719"/>
      <c r="AI382" s="719"/>
      <c r="AJ382" s="719"/>
      <c r="AK382" s="719"/>
      <c r="AL382" s="719"/>
      <c r="AM382" s="719"/>
      <c r="AN382" s="826"/>
      <c r="AO382" s="719"/>
      <c r="AP382" s="719"/>
      <c r="AQ382" s="719"/>
      <c r="AR382" s="719"/>
      <c r="AS382" s="719"/>
      <c r="AT382" s="719"/>
      <c r="AU382" s="719"/>
      <c r="AV382" s="719"/>
      <c r="AW382" s="719"/>
      <c r="AX382" s="719"/>
      <c r="AY382" s="719"/>
      <c r="AZ382" s="719"/>
      <c r="BA382" s="719"/>
      <c r="BB382" s="719"/>
      <c r="BC382" s="719"/>
      <c r="BD382" s="719"/>
      <c r="BE382" s="719"/>
      <c r="BF382" s="719"/>
      <c r="BG382" s="719"/>
      <c r="BH382" s="719"/>
      <c r="BI382" s="719"/>
      <c r="BJ382" s="719"/>
      <c r="BK382" s="719"/>
      <c r="BL382" s="719"/>
      <c r="BM382" s="719"/>
      <c r="BN382" s="719"/>
      <c r="BO382" s="719"/>
      <c r="BP382" s="719"/>
      <c r="BQ382" s="719"/>
      <c r="BR382" s="719"/>
      <c r="BS382" s="719"/>
      <c r="BT382" s="719"/>
      <c r="BU382" s="719"/>
      <c r="BV382" s="719"/>
      <c r="BW382" s="719"/>
      <c r="BX382" s="719"/>
      <c r="BY382" s="719"/>
      <c r="BZ382" s="719"/>
      <c r="CA382" s="719"/>
      <c r="CB382" s="719"/>
      <c r="CC382" s="719"/>
      <c r="CD382" s="719"/>
      <c r="CE382" s="719"/>
      <c r="CF382" s="719"/>
      <c r="CG382" s="719"/>
      <c r="CH382" s="719"/>
      <c r="CI382" s="719"/>
      <c r="CJ382" s="719"/>
      <c r="CK382" s="719"/>
      <c r="CL382" s="719"/>
    </row>
    <row r="383" spans="1:90" ht="15.75" customHeight="1" x14ac:dyDescent="0.25">
      <c r="A383" s="823"/>
      <c r="B383" s="828"/>
      <c r="C383" s="828"/>
      <c r="D383" s="828"/>
      <c r="E383" s="828"/>
      <c r="F383" s="719"/>
      <c r="G383" s="719"/>
      <c r="H383" s="740"/>
      <c r="I383" s="740"/>
      <c r="J383" s="740"/>
      <c r="K383" s="740"/>
      <c r="L383" s="824"/>
      <c r="M383" s="824"/>
      <c r="N383" s="719"/>
      <c r="O383" s="719"/>
      <c r="P383" s="719"/>
      <c r="Q383" s="719"/>
      <c r="R383" s="719"/>
      <c r="S383" s="828"/>
      <c r="T383" s="719"/>
      <c r="U383" s="719"/>
      <c r="V383" s="719"/>
      <c r="W383" s="719"/>
      <c r="X383" s="824"/>
      <c r="Y383" s="826"/>
      <c r="Z383" s="719"/>
      <c r="AA383" s="719"/>
      <c r="AB383" s="719"/>
      <c r="AC383" s="719"/>
      <c r="AD383" s="719"/>
      <c r="AE383" s="719"/>
      <c r="AF383" s="719"/>
      <c r="AG383" s="719"/>
      <c r="AH383" s="719"/>
      <c r="AI383" s="719"/>
      <c r="AJ383" s="719"/>
      <c r="AK383" s="719"/>
      <c r="AL383" s="719"/>
      <c r="AM383" s="719"/>
      <c r="AN383" s="826"/>
      <c r="AO383" s="719"/>
      <c r="AP383" s="719"/>
      <c r="AQ383" s="719"/>
      <c r="AR383" s="719"/>
      <c r="AS383" s="719"/>
      <c r="AT383" s="719"/>
      <c r="AU383" s="719"/>
      <c r="AV383" s="719"/>
      <c r="AW383" s="719"/>
      <c r="AX383" s="719"/>
      <c r="AY383" s="719"/>
      <c r="AZ383" s="719"/>
      <c r="BA383" s="719"/>
      <c r="BB383" s="719"/>
      <c r="BC383" s="719"/>
      <c r="BD383" s="719"/>
      <c r="BE383" s="719"/>
      <c r="BF383" s="719"/>
      <c r="BG383" s="719"/>
      <c r="BH383" s="719"/>
      <c r="BI383" s="719"/>
      <c r="BJ383" s="719"/>
      <c r="BK383" s="719"/>
      <c r="BL383" s="719"/>
      <c r="BM383" s="719"/>
      <c r="BN383" s="719"/>
      <c r="BO383" s="719"/>
      <c r="BP383" s="719"/>
      <c r="BQ383" s="719"/>
      <c r="BR383" s="719"/>
      <c r="BS383" s="719"/>
      <c r="BT383" s="719"/>
      <c r="BU383" s="719"/>
      <c r="BV383" s="719"/>
      <c r="BW383" s="719"/>
      <c r="BX383" s="719"/>
      <c r="BY383" s="719"/>
      <c r="BZ383" s="719"/>
      <c r="CA383" s="719"/>
      <c r="CB383" s="719"/>
      <c r="CC383" s="719"/>
      <c r="CD383" s="719"/>
      <c r="CE383" s="719"/>
      <c r="CF383" s="719"/>
      <c r="CG383" s="719"/>
      <c r="CH383" s="719"/>
      <c r="CI383" s="719"/>
      <c r="CJ383" s="719"/>
      <c r="CK383" s="719"/>
      <c r="CL383" s="719"/>
    </row>
    <row r="384" spans="1:90" ht="15.75" customHeight="1" x14ac:dyDescent="0.25">
      <c r="A384" s="823"/>
      <c r="B384" s="828"/>
      <c r="C384" s="828"/>
      <c r="D384" s="828"/>
      <c r="E384" s="828"/>
      <c r="F384" s="719"/>
      <c r="G384" s="719"/>
      <c r="H384" s="740"/>
      <c r="I384" s="740"/>
      <c r="J384" s="740"/>
      <c r="K384" s="740"/>
      <c r="L384" s="824"/>
      <c r="M384" s="824"/>
      <c r="N384" s="719"/>
      <c r="O384" s="719"/>
      <c r="P384" s="719"/>
      <c r="Q384" s="719"/>
      <c r="R384" s="719"/>
      <c r="S384" s="828"/>
      <c r="T384" s="719"/>
      <c r="U384" s="719"/>
      <c r="V384" s="719"/>
      <c r="W384" s="719"/>
      <c r="X384" s="824"/>
      <c r="Y384" s="826"/>
      <c r="Z384" s="719"/>
      <c r="AA384" s="719"/>
      <c r="AB384" s="719"/>
      <c r="AC384" s="719"/>
      <c r="AD384" s="719"/>
      <c r="AE384" s="719"/>
      <c r="AF384" s="719"/>
      <c r="AG384" s="719"/>
      <c r="AH384" s="719"/>
      <c r="AI384" s="719"/>
      <c r="AJ384" s="719"/>
      <c r="AK384" s="719"/>
      <c r="AL384" s="719"/>
      <c r="AM384" s="719"/>
      <c r="AN384" s="826"/>
      <c r="AO384" s="719"/>
      <c r="AP384" s="719"/>
      <c r="AQ384" s="719"/>
      <c r="AR384" s="719"/>
      <c r="AS384" s="719"/>
      <c r="AT384" s="719"/>
      <c r="AU384" s="719"/>
      <c r="AV384" s="719"/>
      <c r="AW384" s="719"/>
      <c r="AX384" s="719"/>
      <c r="AY384" s="719"/>
      <c r="AZ384" s="719"/>
      <c r="BA384" s="719"/>
      <c r="BB384" s="719"/>
      <c r="BC384" s="719"/>
      <c r="BD384" s="719"/>
      <c r="BE384" s="719"/>
      <c r="BF384" s="719"/>
      <c r="BG384" s="719"/>
      <c r="BH384" s="719"/>
      <c r="BI384" s="719"/>
      <c r="BJ384" s="719"/>
      <c r="BK384" s="719"/>
      <c r="BL384" s="719"/>
      <c r="BM384" s="719"/>
      <c r="BN384" s="719"/>
      <c r="BO384" s="719"/>
      <c r="BP384" s="719"/>
      <c r="BQ384" s="719"/>
      <c r="BR384" s="719"/>
      <c r="BS384" s="719"/>
      <c r="BT384" s="719"/>
      <c r="BU384" s="719"/>
      <c r="BV384" s="719"/>
      <c r="BW384" s="719"/>
      <c r="BX384" s="719"/>
      <c r="BY384" s="719"/>
      <c r="BZ384" s="719"/>
      <c r="CA384" s="719"/>
      <c r="CB384" s="719"/>
      <c r="CC384" s="719"/>
      <c r="CD384" s="719"/>
      <c r="CE384" s="719"/>
      <c r="CF384" s="719"/>
      <c r="CG384" s="719"/>
      <c r="CH384" s="719"/>
      <c r="CI384" s="719"/>
      <c r="CJ384" s="719"/>
      <c r="CK384" s="719"/>
      <c r="CL384" s="719"/>
    </row>
    <row r="385" spans="1:90" ht="15.75" customHeight="1" x14ac:dyDescent="0.25">
      <c r="A385" s="823"/>
      <c r="B385" s="828"/>
      <c r="C385" s="828"/>
      <c r="D385" s="828"/>
      <c r="E385" s="828"/>
      <c r="F385" s="719"/>
      <c r="G385" s="719"/>
      <c r="H385" s="740"/>
      <c r="I385" s="740"/>
      <c r="J385" s="740"/>
      <c r="K385" s="740"/>
      <c r="L385" s="824"/>
      <c r="M385" s="824"/>
      <c r="N385" s="719"/>
      <c r="O385" s="719"/>
      <c r="P385" s="719"/>
      <c r="Q385" s="719"/>
      <c r="R385" s="719"/>
      <c r="S385" s="828"/>
      <c r="T385" s="719"/>
      <c r="U385" s="719"/>
      <c r="V385" s="719"/>
      <c r="W385" s="719"/>
      <c r="X385" s="824"/>
      <c r="Y385" s="826"/>
      <c r="Z385" s="719"/>
      <c r="AA385" s="719"/>
      <c r="AB385" s="719"/>
      <c r="AC385" s="719"/>
      <c r="AD385" s="719"/>
      <c r="AE385" s="719"/>
      <c r="AF385" s="719"/>
      <c r="AG385" s="719"/>
      <c r="AH385" s="719"/>
      <c r="AI385" s="719"/>
      <c r="AJ385" s="719"/>
      <c r="AK385" s="719"/>
      <c r="AL385" s="719"/>
      <c r="AM385" s="719"/>
      <c r="AN385" s="826"/>
      <c r="AO385" s="719"/>
      <c r="AP385" s="719"/>
      <c r="AQ385" s="719"/>
      <c r="AR385" s="719"/>
      <c r="AS385" s="719"/>
      <c r="AT385" s="719"/>
      <c r="AU385" s="719"/>
      <c r="AV385" s="719"/>
      <c r="AW385" s="719"/>
      <c r="AX385" s="719"/>
      <c r="AY385" s="719"/>
      <c r="AZ385" s="719"/>
      <c r="BA385" s="719"/>
      <c r="BB385" s="719"/>
      <c r="BC385" s="719"/>
      <c r="BD385" s="719"/>
      <c r="BE385" s="719"/>
      <c r="BF385" s="719"/>
      <c r="BG385" s="719"/>
      <c r="BH385" s="719"/>
      <c r="BI385" s="719"/>
      <c r="BJ385" s="719"/>
      <c r="BK385" s="719"/>
      <c r="BL385" s="719"/>
      <c r="BM385" s="719"/>
      <c r="BN385" s="719"/>
      <c r="BO385" s="719"/>
      <c r="BP385" s="719"/>
      <c r="BQ385" s="719"/>
      <c r="BR385" s="719"/>
      <c r="BS385" s="719"/>
      <c r="BT385" s="719"/>
      <c r="BU385" s="719"/>
      <c r="BV385" s="719"/>
      <c r="BW385" s="719"/>
      <c r="BX385" s="719"/>
      <c r="BY385" s="719"/>
      <c r="BZ385" s="719"/>
      <c r="CA385" s="719"/>
      <c r="CB385" s="719"/>
      <c r="CC385" s="719"/>
      <c r="CD385" s="719"/>
      <c r="CE385" s="719"/>
      <c r="CF385" s="719"/>
      <c r="CG385" s="719"/>
      <c r="CH385" s="719"/>
      <c r="CI385" s="719"/>
      <c r="CJ385" s="719"/>
      <c r="CK385" s="719"/>
      <c r="CL385" s="719"/>
    </row>
    <row r="386" spans="1:90" ht="15.75" customHeight="1" x14ac:dyDescent="0.25">
      <c r="A386" s="823"/>
      <c r="B386" s="828"/>
      <c r="C386" s="828"/>
      <c r="D386" s="828"/>
      <c r="E386" s="828"/>
      <c r="F386" s="719"/>
      <c r="G386" s="719"/>
      <c r="H386" s="740"/>
      <c r="I386" s="740"/>
      <c r="J386" s="740"/>
      <c r="K386" s="740"/>
      <c r="L386" s="824"/>
      <c r="M386" s="824"/>
      <c r="N386" s="719"/>
      <c r="O386" s="719"/>
      <c r="P386" s="719"/>
      <c r="Q386" s="719"/>
      <c r="R386" s="719"/>
      <c r="S386" s="828"/>
      <c r="T386" s="719"/>
      <c r="U386" s="719"/>
      <c r="V386" s="719"/>
      <c r="W386" s="719"/>
      <c r="X386" s="824"/>
      <c r="Y386" s="826"/>
      <c r="Z386" s="719"/>
      <c r="AA386" s="719"/>
      <c r="AB386" s="719"/>
      <c r="AC386" s="719"/>
      <c r="AD386" s="719"/>
      <c r="AE386" s="719"/>
      <c r="AF386" s="719"/>
      <c r="AG386" s="719"/>
      <c r="AH386" s="719"/>
      <c r="AI386" s="719"/>
      <c r="AJ386" s="719"/>
      <c r="AK386" s="719"/>
      <c r="AL386" s="719"/>
      <c r="AM386" s="719"/>
      <c r="AN386" s="826"/>
      <c r="AO386" s="719"/>
      <c r="AP386" s="719"/>
      <c r="AQ386" s="719"/>
      <c r="AR386" s="719"/>
      <c r="AS386" s="719"/>
      <c r="AT386" s="719"/>
      <c r="AU386" s="719"/>
      <c r="AV386" s="719"/>
      <c r="AW386" s="719"/>
      <c r="AX386" s="719"/>
      <c r="AY386" s="719"/>
      <c r="AZ386" s="719"/>
      <c r="BA386" s="719"/>
      <c r="BB386" s="719"/>
      <c r="BC386" s="719"/>
      <c r="BD386" s="719"/>
      <c r="BE386" s="719"/>
      <c r="BF386" s="719"/>
      <c r="BG386" s="719"/>
      <c r="BH386" s="719"/>
      <c r="BI386" s="719"/>
      <c r="BJ386" s="719"/>
      <c r="BK386" s="719"/>
      <c r="BL386" s="719"/>
      <c r="BM386" s="719"/>
      <c r="BN386" s="719"/>
      <c r="BO386" s="719"/>
      <c r="BP386" s="719"/>
      <c r="BQ386" s="719"/>
      <c r="BR386" s="719"/>
      <c r="BS386" s="719"/>
      <c r="BT386" s="719"/>
      <c r="BU386" s="719"/>
      <c r="BV386" s="719"/>
      <c r="BW386" s="719"/>
      <c r="BX386" s="719"/>
      <c r="BY386" s="719"/>
      <c r="BZ386" s="719"/>
      <c r="CA386" s="719"/>
      <c r="CB386" s="719"/>
      <c r="CC386" s="719"/>
      <c r="CD386" s="719"/>
      <c r="CE386" s="719"/>
      <c r="CF386" s="719"/>
      <c r="CG386" s="719"/>
      <c r="CH386" s="719"/>
      <c r="CI386" s="719"/>
      <c r="CJ386" s="719"/>
      <c r="CK386" s="719"/>
      <c r="CL386" s="719"/>
    </row>
    <row r="387" spans="1:90" ht="15.75" customHeight="1" x14ac:dyDescent="0.25">
      <c r="A387" s="823"/>
      <c r="B387" s="828"/>
      <c r="C387" s="828"/>
      <c r="D387" s="828"/>
      <c r="E387" s="828"/>
      <c r="F387" s="719"/>
      <c r="G387" s="719"/>
      <c r="H387" s="740"/>
      <c r="I387" s="740"/>
      <c r="J387" s="740"/>
      <c r="K387" s="740"/>
      <c r="L387" s="824"/>
      <c r="M387" s="824"/>
      <c r="N387" s="719"/>
      <c r="O387" s="719"/>
      <c r="P387" s="719"/>
      <c r="Q387" s="719"/>
      <c r="R387" s="719"/>
      <c r="S387" s="828"/>
      <c r="T387" s="719"/>
      <c r="U387" s="719"/>
      <c r="V387" s="719"/>
      <c r="W387" s="719"/>
      <c r="X387" s="824"/>
      <c r="Y387" s="826"/>
      <c r="Z387" s="719"/>
      <c r="AA387" s="719"/>
      <c r="AB387" s="719"/>
      <c r="AC387" s="719"/>
      <c r="AD387" s="719"/>
      <c r="AE387" s="719"/>
      <c r="AF387" s="719"/>
      <c r="AG387" s="719"/>
      <c r="AH387" s="719"/>
      <c r="AI387" s="719"/>
      <c r="AJ387" s="719"/>
      <c r="AK387" s="719"/>
      <c r="AL387" s="719"/>
      <c r="AM387" s="719"/>
      <c r="AN387" s="826"/>
      <c r="AO387" s="719"/>
      <c r="AP387" s="719"/>
      <c r="AQ387" s="719"/>
      <c r="AR387" s="719"/>
      <c r="AS387" s="719"/>
      <c r="AT387" s="719"/>
      <c r="AU387" s="719"/>
      <c r="AV387" s="719"/>
      <c r="AW387" s="719"/>
      <c r="AX387" s="719"/>
      <c r="AY387" s="719"/>
      <c r="AZ387" s="719"/>
      <c r="BA387" s="719"/>
      <c r="BB387" s="719"/>
      <c r="BC387" s="719"/>
      <c r="BD387" s="719"/>
      <c r="BE387" s="719"/>
      <c r="BF387" s="719"/>
      <c r="BG387" s="719"/>
      <c r="BH387" s="719"/>
      <c r="BI387" s="719"/>
      <c r="BJ387" s="719"/>
      <c r="BK387" s="719"/>
      <c r="BL387" s="719"/>
      <c r="BM387" s="719"/>
      <c r="BN387" s="719"/>
      <c r="BO387" s="719"/>
      <c r="BP387" s="719"/>
      <c r="BQ387" s="719"/>
      <c r="BR387" s="719"/>
      <c r="BS387" s="719"/>
      <c r="BT387" s="719"/>
      <c r="BU387" s="719"/>
      <c r="BV387" s="719"/>
      <c r="BW387" s="719"/>
      <c r="BX387" s="719"/>
      <c r="BY387" s="719"/>
      <c r="BZ387" s="719"/>
      <c r="CA387" s="719"/>
      <c r="CB387" s="719"/>
      <c r="CC387" s="719"/>
      <c r="CD387" s="719"/>
      <c r="CE387" s="719"/>
      <c r="CF387" s="719"/>
      <c r="CG387" s="719"/>
      <c r="CH387" s="719"/>
      <c r="CI387" s="719"/>
      <c r="CJ387" s="719"/>
      <c r="CK387" s="719"/>
      <c r="CL387" s="719"/>
    </row>
    <row r="388" spans="1:90" ht="15.75" customHeight="1" x14ac:dyDescent="0.25">
      <c r="A388" s="823"/>
      <c r="B388" s="828"/>
      <c r="C388" s="828"/>
      <c r="D388" s="828"/>
      <c r="E388" s="828"/>
      <c r="F388" s="719"/>
      <c r="G388" s="719"/>
      <c r="H388" s="740"/>
      <c r="I388" s="740"/>
      <c r="J388" s="740"/>
      <c r="K388" s="740"/>
      <c r="L388" s="824"/>
      <c r="M388" s="824"/>
      <c r="N388" s="719"/>
      <c r="O388" s="719"/>
      <c r="P388" s="719"/>
      <c r="Q388" s="719"/>
      <c r="R388" s="719"/>
      <c r="S388" s="828"/>
      <c r="T388" s="719"/>
      <c r="U388" s="719"/>
      <c r="V388" s="719"/>
      <c r="W388" s="719"/>
      <c r="X388" s="824"/>
      <c r="Y388" s="826"/>
      <c r="Z388" s="719"/>
      <c r="AA388" s="719"/>
      <c r="AB388" s="719"/>
      <c r="AC388" s="719"/>
      <c r="AD388" s="719"/>
      <c r="AE388" s="719"/>
      <c r="AF388" s="719"/>
      <c r="AG388" s="719"/>
      <c r="AH388" s="719"/>
      <c r="AI388" s="719"/>
      <c r="AJ388" s="719"/>
      <c r="AK388" s="719"/>
      <c r="AL388" s="719"/>
      <c r="AM388" s="719"/>
      <c r="AN388" s="826"/>
      <c r="AO388" s="719"/>
      <c r="AP388" s="719"/>
      <c r="AQ388" s="719"/>
      <c r="AR388" s="719"/>
      <c r="AS388" s="719"/>
      <c r="AT388" s="719"/>
      <c r="AU388" s="719"/>
      <c r="AV388" s="719"/>
      <c r="AW388" s="719"/>
      <c r="AX388" s="719"/>
      <c r="AY388" s="719"/>
      <c r="AZ388" s="719"/>
      <c r="BA388" s="719"/>
      <c r="BB388" s="719"/>
      <c r="BC388" s="719"/>
      <c r="BD388" s="719"/>
      <c r="BE388" s="719"/>
      <c r="BF388" s="719"/>
      <c r="BG388" s="719"/>
      <c r="BH388" s="719"/>
      <c r="BI388" s="719"/>
      <c r="BJ388" s="719"/>
      <c r="BK388" s="719"/>
      <c r="BL388" s="719"/>
      <c r="BM388" s="719"/>
      <c r="BN388" s="719"/>
      <c r="BO388" s="719"/>
      <c r="BP388" s="719"/>
      <c r="BQ388" s="719"/>
      <c r="BR388" s="719"/>
      <c r="BS388" s="719"/>
      <c r="BT388" s="719"/>
      <c r="BU388" s="719"/>
      <c r="BV388" s="719"/>
      <c r="BW388" s="719"/>
      <c r="BX388" s="719"/>
      <c r="BY388" s="719"/>
      <c r="BZ388" s="719"/>
      <c r="CA388" s="719"/>
      <c r="CB388" s="719"/>
      <c r="CC388" s="719"/>
      <c r="CD388" s="719"/>
      <c r="CE388" s="719"/>
      <c r="CF388" s="719"/>
      <c r="CG388" s="719"/>
      <c r="CH388" s="719"/>
      <c r="CI388" s="719"/>
      <c r="CJ388" s="719"/>
      <c r="CK388" s="719"/>
      <c r="CL388" s="719"/>
    </row>
    <row r="389" spans="1:90" ht="15.75" customHeight="1" x14ac:dyDescent="0.25">
      <c r="A389" s="823"/>
      <c r="B389" s="828"/>
      <c r="C389" s="828"/>
      <c r="D389" s="828"/>
      <c r="E389" s="828"/>
      <c r="F389" s="719"/>
      <c r="G389" s="719"/>
      <c r="H389" s="740"/>
      <c r="I389" s="740"/>
      <c r="J389" s="740"/>
      <c r="K389" s="740"/>
      <c r="L389" s="824"/>
      <c r="M389" s="824"/>
      <c r="N389" s="719"/>
      <c r="O389" s="719"/>
      <c r="P389" s="719"/>
      <c r="Q389" s="719"/>
      <c r="R389" s="719"/>
      <c r="S389" s="828"/>
      <c r="T389" s="719"/>
      <c r="U389" s="719"/>
      <c r="V389" s="719"/>
      <c r="W389" s="719"/>
      <c r="X389" s="824"/>
      <c r="Y389" s="826"/>
      <c r="Z389" s="719"/>
      <c r="AA389" s="719"/>
      <c r="AB389" s="719"/>
      <c r="AC389" s="719"/>
      <c r="AD389" s="719"/>
      <c r="AE389" s="719"/>
      <c r="AF389" s="719"/>
      <c r="AG389" s="719"/>
      <c r="AH389" s="719"/>
      <c r="AI389" s="719"/>
      <c r="AJ389" s="719"/>
      <c r="AK389" s="719"/>
      <c r="AL389" s="719"/>
      <c r="AM389" s="719"/>
      <c r="AN389" s="826"/>
      <c r="AO389" s="719"/>
      <c r="AP389" s="719"/>
      <c r="AQ389" s="719"/>
      <c r="AR389" s="719"/>
      <c r="AS389" s="719"/>
      <c r="AT389" s="719"/>
      <c r="AU389" s="719"/>
      <c r="AV389" s="719"/>
      <c r="AW389" s="719"/>
      <c r="AX389" s="719"/>
      <c r="AY389" s="719"/>
      <c r="AZ389" s="719"/>
      <c r="BA389" s="719"/>
      <c r="BB389" s="719"/>
      <c r="BC389" s="719"/>
      <c r="BD389" s="719"/>
      <c r="BE389" s="719"/>
      <c r="BF389" s="719"/>
      <c r="BG389" s="719"/>
      <c r="BH389" s="719"/>
      <c r="BI389" s="719"/>
      <c r="BJ389" s="719"/>
      <c r="BK389" s="719"/>
      <c r="BL389" s="719"/>
      <c r="BM389" s="719"/>
      <c r="BN389" s="719"/>
      <c r="BO389" s="719"/>
      <c r="BP389" s="719"/>
      <c r="BQ389" s="719"/>
      <c r="BR389" s="719"/>
      <c r="BS389" s="719"/>
      <c r="BT389" s="719"/>
      <c r="BU389" s="719"/>
      <c r="BV389" s="719"/>
      <c r="BW389" s="719"/>
      <c r="BX389" s="719"/>
      <c r="BY389" s="719"/>
      <c r="BZ389" s="719"/>
      <c r="CA389" s="719"/>
      <c r="CB389" s="719"/>
      <c r="CC389" s="719"/>
      <c r="CD389" s="719"/>
      <c r="CE389" s="719"/>
      <c r="CF389" s="719"/>
      <c r="CG389" s="719"/>
      <c r="CH389" s="719"/>
      <c r="CI389" s="719"/>
      <c r="CJ389" s="719"/>
      <c r="CK389" s="719"/>
      <c r="CL389" s="719"/>
    </row>
    <row r="390" spans="1:90" ht="15.75" customHeight="1" x14ac:dyDescent="0.25">
      <c r="A390" s="823"/>
      <c r="B390" s="828"/>
      <c r="C390" s="828"/>
      <c r="D390" s="828"/>
      <c r="E390" s="828"/>
      <c r="F390" s="719"/>
      <c r="G390" s="719"/>
      <c r="H390" s="740"/>
      <c r="I390" s="740"/>
      <c r="J390" s="740"/>
      <c r="K390" s="740"/>
      <c r="L390" s="824"/>
      <c r="M390" s="824"/>
      <c r="N390" s="719"/>
      <c r="O390" s="719"/>
      <c r="P390" s="719"/>
      <c r="Q390" s="719"/>
      <c r="R390" s="719"/>
      <c r="S390" s="828"/>
      <c r="T390" s="719"/>
      <c r="U390" s="719"/>
      <c r="V390" s="719"/>
      <c r="W390" s="719"/>
      <c r="X390" s="824"/>
      <c r="Y390" s="826"/>
      <c r="Z390" s="719"/>
      <c r="AA390" s="719"/>
      <c r="AB390" s="719"/>
      <c r="AC390" s="719"/>
      <c r="AD390" s="719"/>
      <c r="AE390" s="719"/>
      <c r="AF390" s="719"/>
      <c r="AG390" s="719"/>
      <c r="AH390" s="719"/>
      <c r="AI390" s="719"/>
      <c r="AJ390" s="719"/>
      <c r="AK390" s="719"/>
      <c r="AL390" s="719"/>
      <c r="AM390" s="719"/>
      <c r="AN390" s="826"/>
      <c r="AO390" s="719"/>
      <c r="AP390" s="719"/>
      <c r="AQ390" s="719"/>
      <c r="AR390" s="719"/>
      <c r="AS390" s="719"/>
      <c r="AT390" s="719"/>
      <c r="AU390" s="719"/>
      <c r="AV390" s="719"/>
      <c r="AW390" s="719"/>
      <c r="AX390" s="719"/>
      <c r="AY390" s="719"/>
      <c r="AZ390" s="719"/>
      <c r="BA390" s="719"/>
      <c r="BB390" s="719"/>
      <c r="BC390" s="719"/>
      <c r="BD390" s="719"/>
      <c r="BE390" s="719"/>
      <c r="BF390" s="719"/>
      <c r="BG390" s="719"/>
      <c r="BH390" s="719"/>
      <c r="BI390" s="719"/>
      <c r="BJ390" s="719"/>
      <c r="BK390" s="719"/>
      <c r="BL390" s="719"/>
      <c r="BM390" s="719"/>
      <c r="BN390" s="719"/>
      <c r="BO390" s="719"/>
      <c r="BP390" s="719"/>
      <c r="BQ390" s="719"/>
      <c r="BR390" s="719"/>
      <c r="BS390" s="719"/>
      <c r="BT390" s="719"/>
      <c r="BU390" s="719"/>
      <c r="BV390" s="719"/>
      <c r="BW390" s="719"/>
      <c r="BX390" s="719"/>
      <c r="BY390" s="719"/>
      <c r="BZ390" s="719"/>
      <c r="CA390" s="719"/>
      <c r="CB390" s="719"/>
      <c r="CC390" s="719"/>
      <c r="CD390" s="719"/>
      <c r="CE390" s="719"/>
      <c r="CF390" s="719"/>
      <c r="CG390" s="719"/>
      <c r="CH390" s="719"/>
      <c r="CI390" s="719"/>
      <c r="CJ390" s="719"/>
      <c r="CK390" s="719"/>
      <c r="CL390" s="719"/>
    </row>
    <row r="391" spans="1:90" ht="15.75" customHeight="1" x14ac:dyDescent="0.25">
      <c r="A391" s="823"/>
      <c r="B391" s="828"/>
      <c r="C391" s="828"/>
      <c r="D391" s="828"/>
      <c r="E391" s="828"/>
      <c r="F391" s="719"/>
      <c r="G391" s="719"/>
      <c r="H391" s="740"/>
      <c r="I391" s="740"/>
      <c r="J391" s="740"/>
      <c r="K391" s="740"/>
      <c r="L391" s="824"/>
      <c r="M391" s="824"/>
      <c r="N391" s="719"/>
      <c r="O391" s="719"/>
      <c r="P391" s="719"/>
      <c r="Q391" s="719"/>
      <c r="R391" s="719"/>
      <c r="S391" s="828"/>
      <c r="T391" s="719"/>
      <c r="U391" s="719"/>
      <c r="V391" s="719"/>
      <c r="W391" s="719"/>
      <c r="X391" s="824"/>
      <c r="Y391" s="826"/>
      <c r="Z391" s="719"/>
      <c r="AA391" s="719"/>
      <c r="AB391" s="719"/>
      <c r="AC391" s="719"/>
      <c r="AD391" s="719"/>
      <c r="AE391" s="719"/>
      <c r="AF391" s="719"/>
      <c r="AG391" s="719"/>
      <c r="AH391" s="719"/>
      <c r="AI391" s="719"/>
      <c r="AJ391" s="719"/>
      <c r="AK391" s="719"/>
      <c r="AL391" s="719"/>
      <c r="AM391" s="719"/>
      <c r="AN391" s="826"/>
      <c r="AO391" s="719"/>
      <c r="AP391" s="719"/>
      <c r="AQ391" s="719"/>
      <c r="AR391" s="719"/>
      <c r="AS391" s="719"/>
      <c r="AT391" s="719"/>
      <c r="AU391" s="719"/>
      <c r="AV391" s="719"/>
      <c r="AW391" s="719"/>
      <c r="AX391" s="719"/>
      <c r="AY391" s="719"/>
      <c r="AZ391" s="719"/>
      <c r="BA391" s="719"/>
      <c r="BB391" s="719"/>
      <c r="BC391" s="719"/>
      <c r="BD391" s="719"/>
      <c r="BE391" s="719"/>
      <c r="BF391" s="719"/>
      <c r="BG391" s="719"/>
      <c r="BH391" s="719"/>
      <c r="BI391" s="719"/>
      <c r="BJ391" s="719"/>
      <c r="BK391" s="719"/>
      <c r="BL391" s="719"/>
      <c r="BM391" s="719"/>
      <c r="BN391" s="719"/>
      <c r="BO391" s="719"/>
      <c r="BP391" s="719"/>
      <c r="BQ391" s="719"/>
      <c r="BR391" s="719"/>
      <c r="BS391" s="719"/>
      <c r="BT391" s="719"/>
      <c r="BU391" s="719"/>
      <c r="BV391" s="719"/>
      <c r="BW391" s="719"/>
      <c r="BX391" s="719"/>
      <c r="BY391" s="719"/>
      <c r="BZ391" s="719"/>
      <c r="CA391" s="719"/>
      <c r="CB391" s="719"/>
      <c r="CC391" s="719"/>
      <c r="CD391" s="719"/>
      <c r="CE391" s="719"/>
      <c r="CF391" s="719"/>
      <c r="CG391" s="719"/>
      <c r="CH391" s="719"/>
      <c r="CI391" s="719"/>
      <c r="CJ391" s="719"/>
      <c r="CK391" s="719"/>
      <c r="CL391" s="719"/>
    </row>
    <row r="392" spans="1:90" ht="15.75" customHeight="1" x14ac:dyDescent="0.25">
      <c r="A392" s="823"/>
      <c r="B392" s="828"/>
      <c r="C392" s="828"/>
      <c r="D392" s="828"/>
      <c r="E392" s="828"/>
      <c r="F392" s="719"/>
      <c r="G392" s="719"/>
      <c r="H392" s="740"/>
      <c r="I392" s="740"/>
      <c r="J392" s="740"/>
      <c r="K392" s="740"/>
      <c r="L392" s="824"/>
      <c r="M392" s="824"/>
      <c r="N392" s="719"/>
      <c r="O392" s="719"/>
      <c r="P392" s="719"/>
      <c r="Q392" s="719"/>
      <c r="R392" s="719"/>
      <c r="S392" s="828"/>
      <c r="T392" s="719"/>
      <c r="U392" s="719"/>
      <c r="V392" s="719"/>
      <c r="W392" s="719"/>
      <c r="X392" s="824"/>
      <c r="Y392" s="826"/>
      <c r="Z392" s="719"/>
      <c r="AA392" s="719"/>
      <c r="AB392" s="719"/>
      <c r="AC392" s="719"/>
      <c r="AD392" s="719"/>
      <c r="AE392" s="719"/>
      <c r="AF392" s="719"/>
      <c r="AG392" s="719"/>
      <c r="AH392" s="719"/>
      <c r="AI392" s="719"/>
      <c r="AJ392" s="719"/>
      <c r="AK392" s="719"/>
      <c r="AL392" s="719"/>
      <c r="AM392" s="719"/>
      <c r="AN392" s="826"/>
      <c r="AO392" s="719"/>
      <c r="AP392" s="719"/>
      <c r="AQ392" s="719"/>
      <c r="AR392" s="719"/>
      <c r="AS392" s="719"/>
      <c r="AT392" s="719"/>
      <c r="AU392" s="719"/>
      <c r="AV392" s="719"/>
      <c r="AW392" s="719"/>
      <c r="AX392" s="719"/>
      <c r="AY392" s="719"/>
      <c r="AZ392" s="719"/>
      <c r="BA392" s="719"/>
      <c r="BB392" s="719"/>
      <c r="BC392" s="719"/>
      <c r="BD392" s="719"/>
      <c r="BE392" s="719"/>
      <c r="BF392" s="719"/>
      <c r="BG392" s="719"/>
      <c r="BH392" s="719"/>
      <c r="BI392" s="719"/>
      <c r="BJ392" s="719"/>
      <c r="BK392" s="719"/>
      <c r="BL392" s="719"/>
      <c r="BM392" s="719"/>
      <c r="BN392" s="719"/>
      <c r="BO392" s="719"/>
      <c r="BP392" s="719"/>
      <c r="BQ392" s="719"/>
      <c r="BR392" s="719"/>
      <c r="BS392" s="719"/>
      <c r="BT392" s="719"/>
      <c r="BU392" s="719"/>
      <c r="BV392" s="719"/>
      <c r="BW392" s="719"/>
      <c r="BX392" s="719"/>
      <c r="BY392" s="719"/>
      <c r="BZ392" s="719"/>
      <c r="CA392" s="719"/>
      <c r="CB392" s="719"/>
      <c r="CC392" s="719"/>
      <c r="CD392" s="719"/>
      <c r="CE392" s="719"/>
      <c r="CF392" s="719"/>
      <c r="CG392" s="719"/>
      <c r="CH392" s="719"/>
      <c r="CI392" s="719"/>
      <c r="CJ392" s="719"/>
      <c r="CK392" s="719"/>
      <c r="CL392" s="719"/>
    </row>
    <row r="393" spans="1:90" ht="15.75" customHeight="1" x14ac:dyDescent="0.25">
      <c r="A393" s="823"/>
      <c r="B393" s="828"/>
      <c r="C393" s="828"/>
      <c r="D393" s="828"/>
      <c r="E393" s="828"/>
      <c r="F393" s="719"/>
      <c r="G393" s="719"/>
      <c r="H393" s="740"/>
      <c r="I393" s="740"/>
      <c r="J393" s="740"/>
      <c r="K393" s="740"/>
      <c r="L393" s="824"/>
      <c r="M393" s="824"/>
      <c r="N393" s="719"/>
      <c r="O393" s="719"/>
      <c r="P393" s="719"/>
      <c r="Q393" s="719"/>
      <c r="R393" s="719"/>
      <c r="S393" s="828"/>
      <c r="T393" s="719"/>
      <c r="U393" s="719"/>
      <c r="V393" s="719"/>
      <c r="W393" s="719"/>
      <c r="X393" s="824"/>
      <c r="Y393" s="826"/>
      <c r="Z393" s="719"/>
      <c r="AA393" s="719"/>
      <c r="AB393" s="719"/>
      <c r="AC393" s="719"/>
      <c r="AD393" s="719"/>
      <c r="AE393" s="719"/>
      <c r="AF393" s="719"/>
      <c r="AG393" s="719"/>
      <c r="AH393" s="719"/>
      <c r="AI393" s="719"/>
      <c r="AJ393" s="719"/>
      <c r="AK393" s="719"/>
      <c r="AL393" s="719"/>
      <c r="AM393" s="719"/>
      <c r="AN393" s="826"/>
      <c r="AO393" s="719"/>
      <c r="AP393" s="719"/>
      <c r="AQ393" s="719"/>
      <c r="AR393" s="719"/>
      <c r="AS393" s="719"/>
      <c r="AT393" s="719"/>
      <c r="AU393" s="719"/>
      <c r="AV393" s="719"/>
      <c r="AW393" s="719"/>
      <c r="AX393" s="719"/>
      <c r="AY393" s="719"/>
      <c r="AZ393" s="719"/>
      <c r="BA393" s="719"/>
      <c r="BB393" s="719"/>
      <c r="BC393" s="719"/>
      <c r="BD393" s="719"/>
      <c r="BE393" s="719"/>
      <c r="BF393" s="719"/>
      <c r="BG393" s="719"/>
      <c r="BH393" s="719"/>
      <c r="BI393" s="719"/>
      <c r="BJ393" s="719"/>
      <c r="BK393" s="719"/>
      <c r="BL393" s="719"/>
      <c r="BM393" s="719"/>
      <c r="BN393" s="719"/>
      <c r="BO393" s="719"/>
      <c r="BP393" s="719"/>
      <c r="BQ393" s="719"/>
      <c r="BR393" s="719"/>
      <c r="BS393" s="719"/>
      <c r="BT393" s="719"/>
      <c r="BU393" s="719"/>
      <c r="BV393" s="719"/>
      <c r="BW393" s="719"/>
      <c r="BX393" s="719"/>
      <c r="BY393" s="719"/>
      <c r="BZ393" s="719"/>
      <c r="CA393" s="719"/>
      <c r="CB393" s="719"/>
      <c r="CC393" s="719"/>
      <c r="CD393" s="719"/>
      <c r="CE393" s="719"/>
      <c r="CF393" s="719"/>
      <c r="CG393" s="719"/>
      <c r="CH393" s="719"/>
      <c r="CI393" s="719"/>
      <c r="CJ393" s="719"/>
      <c r="CK393" s="719"/>
      <c r="CL393" s="719"/>
    </row>
    <row r="394" spans="1:90" ht="15.75" customHeight="1" x14ac:dyDescent="0.25">
      <c r="A394" s="823"/>
      <c r="B394" s="828"/>
      <c r="C394" s="828"/>
      <c r="D394" s="828"/>
      <c r="E394" s="828"/>
      <c r="F394" s="719"/>
      <c r="G394" s="719"/>
      <c r="H394" s="740"/>
      <c r="I394" s="740"/>
      <c r="J394" s="740"/>
      <c r="K394" s="740"/>
      <c r="L394" s="824"/>
      <c r="M394" s="824"/>
      <c r="N394" s="719"/>
      <c r="O394" s="719"/>
      <c r="P394" s="719"/>
      <c r="Q394" s="719"/>
      <c r="R394" s="719"/>
      <c r="S394" s="828"/>
      <c r="T394" s="719"/>
      <c r="U394" s="719"/>
      <c r="V394" s="719"/>
      <c r="W394" s="719"/>
      <c r="X394" s="824"/>
      <c r="Y394" s="826"/>
      <c r="Z394" s="719"/>
      <c r="AA394" s="719"/>
      <c r="AB394" s="719"/>
      <c r="AC394" s="719"/>
      <c r="AD394" s="719"/>
      <c r="AE394" s="719"/>
      <c r="AF394" s="719"/>
      <c r="AG394" s="719"/>
      <c r="AH394" s="719"/>
      <c r="AI394" s="719"/>
      <c r="AJ394" s="719"/>
      <c r="AK394" s="719"/>
      <c r="AL394" s="719"/>
      <c r="AM394" s="719"/>
      <c r="AN394" s="826"/>
      <c r="AO394" s="719"/>
      <c r="AP394" s="719"/>
      <c r="AQ394" s="719"/>
      <c r="AR394" s="719"/>
      <c r="AS394" s="719"/>
      <c r="AT394" s="719"/>
      <c r="AU394" s="719"/>
      <c r="AV394" s="719"/>
      <c r="AW394" s="719"/>
      <c r="AX394" s="719"/>
      <c r="AY394" s="719"/>
      <c r="AZ394" s="719"/>
      <c r="BA394" s="719"/>
      <c r="BB394" s="719"/>
      <c r="BC394" s="719"/>
      <c r="BD394" s="719"/>
      <c r="BE394" s="719"/>
      <c r="BF394" s="719"/>
      <c r="BG394" s="719"/>
      <c r="BH394" s="719"/>
      <c r="BI394" s="719"/>
      <c r="BJ394" s="719"/>
      <c r="BK394" s="719"/>
      <c r="BL394" s="719"/>
      <c r="BM394" s="719"/>
      <c r="BN394" s="719"/>
      <c r="BO394" s="719"/>
      <c r="BP394" s="719"/>
      <c r="BQ394" s="719"/>
      <c r="BR394" s="719"/>
      <c r="BS394" s="719"/>
      <c r="BT394" s="719"/>
      <c r="BU394" s="719"/>
      <c r="BV394" s="719"/>
      <c r="BW394" s="719"/>
      <c r="BX394" s="719"/>
      <c r="BY394" s="719"/>
      <c r="BZ394" s="719"/>
      <c r="CA394" s="719"/>
      <c r="CB394" s="719"/>
      <c r="CC394" s="719"/>
      <c r="CD394" s="719"/>
      <c r="CE394" s="719"/>
      <c r="CF394" s="719"/>
      <c r="CG394" s="719"/>
      <c r="CH394" s="719"/>
      <c r="CI394" s="719"/>
      <c r="CJ394" s="719"/>
      <c r="CK394" s="719"/>
      <c r="CL394" s="719"/>
    </row>
    <row r="395" spans="1:90" ht="15.75" customHeight="1" x14ac:dyDescent="0.25">
      <c r="A395" s="823"/>
      <c r="B395" s="828"/>
      <c r="C395" s="828"/>
      <c r="D395" s="828"/>
      <c r="E395" s="828"/>
      <c r="F395" s="719"/>
      <c r="G395" s="719"/>
      <c r="H395" s="740"/>
      <c r="I395" s="740"/>
      <c r="J395" s="740"/>
      <c r="K395" s="740"/>
      <c r="L395" s="824"/>
      <c r="M395" s="824"/>
      <c r="N395" s="719"/>
      <c r="O395" s="719"/>
      <c r="P395" s="719"/>
      <c r="Q395" s="719"/>
      <c r="R395" s="719"/>
      <c r="S395" s="828"/>
      <c r="T395" s="719"/>
      <c r="U395" s="719"/>
      <c r="V395" s="719"/>
      <c r="W395" s="719"/>
      <c r="X395" s="824"/>
      <c r="Y395" s="826"/>
      <c r="Z395" s="719"/>
      <c r="AA395" s="719"/>
      <c r="AB395" s="719"/>
      <c r="AC395" s="719"/>
      <c r="AD395" s="719"/>
      <c r="AE395" s="719"/>
      <c r="AF395" s="719"/>
      <c r="AG395" s="719"/>
      <c r="AH395" s="719"/>
      <c r="AI395" s="719"/>
      <c r="AJ395" s="719"/>
      <c r="AK395" s="719"/>
      <c r="AL395" s="719"/>
      <c r="AM395" s="719"/>
      <c r="AN395" s="826"/>
      <c r="AO395" s="719"/>
      <c r="AP395" s="719"/>
      <c r="AQ395" s="719"/>
      <c r="AR395" s="719"/>
      <c r="AS395" s="719"/>
      <c r="AT395" s="719"/>
      <c r="AU395" s="719"/>
      <c r="AV395" s="719"/>
      <c r="AW395" s="719"/>
      <c r="AX395" s="719"/>
      <c r="AY395" s="719"/>
      <c r="AZ395" s="719"/>
      <c r="BA395" s="719"/>
      <c r="BB395" s="719"/>
      <c r="BC395" s="719"/>
      <c r="BD395" s="719"/>
      <c r="BE395" s="719"/>
      <c r="BF395" s="719"/>
      <c r="BG395" s="719"/>
      <c r="BH395" s="719"/>
      <c r="BI395" s="719"/>
      <c r="BJ395" s="719"/>
      <c r="BK395" s="719"/>
      <c r="BL395" s="719"/>
      <c r="BM395" s="719"/>
      <c r="BN395" s="719"/>
      <c r="BO395" s="719"/>
      <c r="BP395" s="719"/>
      <c r="BQ395" s="719"/>
      <c r="BR395" s="719"/>
      <c r="BS395" s="719"/>
      <c r="BT395" s="719"/>
      <c r="BU395" s="719"/>
      <c r="BV395" s="719"/>
      <c r="BW395" s="719"/>
      <c r="BX395" s="719"/>
      <c r="BY395" s="719"/>
      <c r="BZ395" s="719"/>
      <c r="CA395" s="719"/>
      <c r="CB395" s="719"/>
      <c r="CC395" s="719"/>
      <c r="CD395" s="719"/>
      <c r="CE395" s="719"/>
      <c r="CF395" s="719"/>
      <c r="CG395" s="719"/>
      <c r="CH395" s="719"/>
      <c r="CI395" s="719"/>
      <c r="CJ395" s="719"/>
      <c r="CK395" s="719"/>
      <c r="CL395" s="719"/>
    </row>
    <row r="396" spans="1:90" ht="15.75" customHeight="1" x14ac:dyDescent="0.25">
      <c r="A396" s="823"/>
      <c r="B396" s="828"/>
      <c r="C396" s="828"/>
      <c r="D396" s="828"/>
      <c r="E396" s="828"/>
      <c r="F396" s="719"/>
      <c r="G396" s="719"/>
      <c r="H396" s="740"/>
      <c r="I396" s="740"/>
      <c r="J396" s="740"/>
      <c r="K396" s="740"/>
      <c r="L396" s="824"/>
      <c r="M396" s="824"/>
      <c r="N396" s="719"/>
      <c r="O396" s="719"/>
      <c r="P396" s="719"/>
      <c r="Q396" s="719"/>
      <c r="R396" s="719"/>
      <c r="S396" s="828"/>
      <c r="T396" s="719"/>
      <c r="U396" s="719"/>
      <c r="V396" s="719"/>
      <c r="W396" s="719"/>
      <c r="X396" s="824"/>
      <c r="Y396" s="826"/>
      <c r="Z396" s="719"/>
      <c r="AA396" s="719"/>
      <c r="AB396" s="719"/>
      <c r="AC396" s="719"/>
      <c r="AD396" s="719"/>
      <c r="AE396" s="719"/>
      <c r="AF396" s="719"/>
      <c r="AG396" s="719"/>
      <c r="AH396" s="719"/>
      <c r="AI396" s="719"/>
      <c r="AJ396" s="719"/>
      <c r="AK396" s="719"/>
      <c r="AL396" s="719"/>
      <c r="AM396" s="719"/>
      <c r="AN396" s="826"/>
      <c r="AO396" s="719"/>
      <c r="AP396" s="719"/>
      <c r="AQ396" s="719"/>
      <c r="AR396" s="719"/>
      <c r="AS396" s="719"/>
      <c r="AT396" s="719"/>
      <c r="AU396" s="719"/>
      <c r="AV396" s="719"/>
      <c r="AW396" s="719"/>
      <c r="AX396" s="719"/>
      <c r="AY396" s="719"/>
      <c r="AZ396" s="719"/>
      <c r="BA396" s="719"/>
      <c r="BB396" s="719"/>
      <c r="BC396" s="719"/>
      <c r="BD396" s="719"/>
      <c r="BE396" s="719"/>
      <c r="BF396" s="719"/>
      <c r="BG396" s="719"/>
      <c r="BH396" s="719"/>
      <c r="BI396" s="719"/>
      <c r="BJ396" s="719"/>
      <c r="BK396" s="719"/>
      <c r="BL396" s="719"/>
      <c r="BM396" s="719"/>
      <c r="BN396" s="719"/>
      <c r="BO396" s="719"/>
      <c r="BP396" s="719"/>
      <c r="BQ396" s="719"/>
      <c r="BR396" s="719"/>
      <c r="BS396" s="719"/>
      <c r="BT396" s="719"/>
      <c r="BU396" s="719"/>
      <c r="BV396" s="719"/>
      <c r="BW396" s="719"/>
      <c r="BX396" s="719"/>
      <c r="BY396" s="719"/>
      <c r="BZ396" s="719"/>
      <c r="CA396" s="719"/>
      <c r="CB396" s="719"/>
      <c r="CC396" s="719"/>
      <c r="CD396" s="719"/>
      <c r="CE396" s="719"/>
      <c r="CF396" s="719"/>
      <c r="CG396" s="719"/>
      <c r="CH396" s="719"/>
      <c r="CI396" s="719"/>
      <c r="CJ396" s="719"/>
      <c r="CK396" s="719"/>
      <c r="CL396" s="719"/>
    </row>
    <row r="397" spans="1:90" ht="15.75" customHeight="1" x14ac:dyDescent="0.25">
      <c r="A397" s="823"/>
      <c r="B397" s="828"/>
      <c r="C397" s="828"/>
      <c r="D397" s="828"/>
      <c r="E397" s="828"/>
      <c r="F397" s="719"/>
      <c r="G397" s="719"/>
      <c r="H397" s="740"/>
      <c r="I397" s="740"/>
      <c r="J397" s="740"/>
      <c r="K397" s="740"/>
      <c r="L397" s="824"/>
      <c r="M397" s="824"/>
      <c r="N397" s="719"/>
      <c r="O397" s="719"/>
      <c r="P397" s="719"/>
      <c r="Q397" s="719"/>
      <c r="R397" s="719"/>
      <c r="S397" s="828"/>
      <c r="T397" s="719"/>
      <c r="U397" s="719"/>
      <c r="V397" s="719"/>
      <c r="W397" s="719"/>
      <c r="X397" s="824"/>
      <c r="Y397" s="826"/>
      <c r="Z397" s="719"/>
      <c r="AA397" s="719"/>
      <c r="AB397" s="719"/>
      <c r="AC397" s="719"/>
      <c r="AD397" s="719"/>
      <c r="AE397" s="719"/>
      <c r="AF397" s="719"/>
      <c r="AG397" s="719"/>
      <c r="AH397" s="719"/>
      <c r="AI397" s="719"/>
      <c r="AJ397" s="719"/>
      <c r="AK397" s="719"/>
      <c r="AL397" s="719"/>
      <c r="AM397" s="719"/>
      <c r="AN397" s="826"/>
      <c r="AO397" s="719"/>
      <c r="AP397" s="719"/>
      <c r="AQ397" s="719"/>
      <c r="AR397" s="719"/>
      <c r="AS397" s="719"/>
      <c r="AT397" s="719"/>
      <c r="AU397" s="719"/>
      <c r="AV397" s="719"/>
      <c r="AW397" s="719"/>
      <c r="AX397" s="719"/>
      <c r="AY397" s="719"/>
      <c r="AZ397" s="719"/>
      <c r="BA397" s="719"/>
      <c r="BB397" s="719"/>
      <c r="BC397" s="719"/>
      <c r="BD397" s="719"/>
      <c r="BE397" s="719"/>
      <c r="BF397" s="719"/>
      <c r="BG397" s="719"/>
      <c r="BH397" s="719"/>
      <c r="BI397" s="719"/>
      <c r="BJ397" s="719"/>
      <c r="BK397" s="719"/>
      <c r="BL397" s="719"/>
      <c r="BM397" s="719"/>
      <c r="BN397" s="719"/>
      <c r="BO397" s="719"/>
      <c r="BP397" s="719"/>
      <c r="BQ397" s="719"/>
      <c r="BR397" s="719"/>
      <c r="BS397" s="719"/>
      <c r="BT397" s="719"/>
      <c r="BU397" s="719"/>
      <c r="BV397" s="719"/>
      <c r="BW397" s="719"/>
      <c r="BX397" s="719"/>
      <c r="BY397" s="719"/>
      <c r="BZ397" s="719"/>
      <c r="CA397" s="719"/>
      <c r="CB397" s="719"/>
      <c r="CC397" s="719"/>
      <c r="CD397" s="719"/>
      <c r="CE397" s="719"/>
      <c r="CF397" s="719"/>
      <c r="CG397" s="719"/>
      <c r="CH397" s="719"/>
      <c r="CI397" s="719"/>
      <c r="CJ397" s="719"/>
      <c r="CK397" s="719"/>
      <c r="CL397" s="719"/>
    </row>
    <row r="398" spans="1:90" ht="15.75" customHeight="1" x14ac:dyDescent="0.25">
      <c r="A398" s="823"/>
      <c r="B398" s="828"/>
      <c r="C398" s="828"/>
      <c r="D398" s="828"/>
      <c r="E398" s="828"/>
      <c r="F398" s="719"/>
      <c r="G398" s="719"/>
      <c r="H398" s="740"/>
      <c r="I398" s="740"/>
      <c r="J398" s="740"/>
      <c r="K398" s="740"/>
      <c r="L398" s="824"/>
      <c r="M398" s="824"/>
      <c r="N398" s="719"/>
      <c r="O398" s="719"/>
      <c r="P398" s="719"/>
      <c r="Q398" s="719"/>
      <c r="R398" s="719"/>
      <c r="S398" s="828"/>
      <c r="T398" s="719"/>
      <c r="U398" s="719"/>
      <c r="V398" s="719"/>
      <c r="W398" s="719"/>
      <c r="X398" s="824"/>
      <c r="Y398" s="826"/>
      <c r="Z398" s="719"/>
      <c r="AA398" s="719"/>
      <c r="AB398" s="719"/>
      <c r="AC398" s="719"/>
      <c r="AD398" s="719"/>
      <c r="AE398" s="719"/>
      <c r="AF398" s="719"/>
      <c r="AG398" s="719"/>
      <c r="AH398" s="719"/>
      <c r="AI398" s="719"/>
      <c r="AJ398" s="719"/>
      <c r="AK398" s="719"/>
      <c r="AL398" s="719"/>
      <c r="AM398" s="719"/>
      <c r="AN398" s="826"/>
      <c r="AO398" s="719"/>
      <c r="AP398" s="719"/>
      <c r="AQ398" s="719"/>
      <c r="AR398" s="719"/>
      <c r="AS398" s="719"/>
      <c r="AT398" s="719"/>
      <c r="AU398" s="719"/>
      <c r="AV398" s="719"/>
      <c r="AW398" s="719"/>
      <c r="AX398" s="719"/>
      <c r="AY398" s="719"/>
      <c r="AZ398" s="719"/>
      <c r="BA398" s="719"/>
      <c r="BB398" s="719"/>
      <c r="BC398" s="719"/>
      <c r="BD398" s="719"/>
      <c r="BE398" s="719"/>
      <c r="BF398" s="719"/>
      <c r="BG398" s="719"/>
      <c r="BH398" s="719"/>
      <c r="BI398" s="719"/>
      <c r="BJ398" s="719"/>
      <c r="BK398" s="719"/>
      <c r="BL398" s="719"/>
      <c r="BM398" s="719"/>
      <c r="BN398" s="719"/>
      <c r="BO398" s="719"/>
      <c r="BP398" s="719"/>
      <c r="BQ398" s="719"/>
      <c r="BR398" s="719"/>
      <c r="BS398" s="719"/>
      <c r="BT398" s="719"/>
      <c r="BU398" s="719"/>
      <c r="BV398" s="719"/>
      <c r="BW398" s="719"/>
      <c r="BX398" s="719"/>
      <c r="BY398" s="719"/>
      <c r="BZ398" s="719"/>
      <c r="CA398" s="719"/>
      <c r="CB398" s="719"/>
      <c r="CC398" s="719"/>
      <c r="CD398" s="719"/>
      <c r="CE398" s="719"/>
      <c r="CF398" s="719"/>
      <c r="CG398" s="719"/>
      <c r="CH398" s="719"/>
      <c r="CI398" s="719"/>
      <c r="CJ398" s="719"/>
      <c r="CK398" s="719"/>
      <c r="CL398" s="719"/>
    </row>
    <row r="399" spans="1:90" ht="15.75" customHeight="1" x14ac:dyDescent="0.25">
      <c r="A399" s="823"/>
      <c r="B399" s="828"/>
      <c r="C399" s="828"/>
      <c r="D399" s="828"/>
      <c r="E399" s="828"/>
      <c r="F399" s="719"/>
      <c r="G399" s="719"/>
      <c r="H399" s="740"/>
      <c r="I399" s="740"/>
      <c r="J399" s="740"/>
      <c r="K399" s="740"/>
      <c r="L399" s="824"/>
      <c r="M399" s="824"/>
      <c r="N399" s="719"/>
      <c r="O399" s="719"/>
      <c r="P399" s="719"/>
      <c r="Q399" s="719"/>
      <c r="R399" s="719"/>
      <c r="S399" s="828"/>
      <c r="T399" s="719"/>
      <c r="U399" s="719"/>
      <c r="V399" s="719"/>
      <c r="W399" s="719"/>
      <c r="X399" s="824"/>
      <c r="Y399" s="826"/>
      <c r="Z399" s="719"/>
      <c r="AA399" s="719"/>
      <c r="AB399" s="719"/>
      <c r="AC399" s="719"/>
      <c r="AD399" s="719"/>
      <c r="AE399" s="719"/>
      <c r="AF399" s="719"/>
      <c r="AG399" s="719"/>
      <c r="AH399" s="719"/>
      <c r="AI399" s="719"/>
      <c r="AJ399" s="719"/>
      <c r="AK399" s="719"/>
      <c r="AL399" s="719"/>
      <c r="AM399" s="719"/>
      <c r="AN399" s="826"/>
      <c r="AO399" s="719"/>
      <c r="AP399" s="719"/>
      <c r="AQ399" s="719"/>
      <c r="AR399" s="719"/>
      <c r="AS399" s="719"/>
      <c r="AT399" s="719"/>
      <c r="AU399" s="719"/>
      <c r="AV399" s="719"/>
      <c r="AW399" s="719"/>
      <c r="AX399" s="719"/>
      <c r="AY399" s="719"/>
      <c r="AZ399" s="719"/>
      <c r="BA399" s="719"/>
      <c r="BB399" s="719"/>
      <c r="BC399" s="719"/>
      <c r="BD399" s="719"/>
      <c r="BE399" s="719"/>
      <c r="BF399" s="719"/>
      <c r="BG399" s="719"/>
      <c r="BH399" s="719"/>
      <c r="BI399" s="719"/>
      <c r="BJ399" s="719"/>
      <c r="BK399" s="719"/>
      <c r="BL399" s="719"/>
      <c r="BM399" s="719"/>
      <c r="BN399" s="719"/>
      <c r="BO399" s="719"/>
      <c r="BP399" s="719"/>
      <c r="BQ399" s="719"/>
      <c r="BR399" s="719"/>
      <c r="BS399" s="719"/>
      <c r="BT399" s="719"/>
      <c r="BU399" s="719"/>
      <c r="BV399" s="719"/>
      <c r="BW399" s="719"/>
      <c r="BX399" s="719"/>
      <c r="BY399" s="719"/>
      <c r="BZ399" s="719"/>
      <c r="CA399" s="719"/>
      <c r="CB399" s="719"/>
      <c r="CC399" s="719"/>
      <c r="CD399" s="719"/>
      <c r="CE399" s="719"/>
      <c r="CF399" s="719"/>
      <c r="CG399" s="719"/>
      <c r="CH399" s="719"/>
      <c r="CI399" s="719"/>
      <c r="CJ399" s="719"/>
      <c r="CK399" s="719"/>
      <c r="CL399" s="719"/>
    </row>
    <row r="400" spans="1:90" ht="15.75" customHeight="1" x14ac:dyDescent="0.25">
      <c r="A400" s="823"/>
      <c r="B400" s="828"/>
      <c r="C400" s="828"/>
      <c r="D400" s="828"/>
      <c r="E400" s="828"/>
      <c r="F400" s="719"/>
      <c r="G400" s="719"/>
      <c r="H400" s="740"/>
      <c r="I400" s="740"/>
      <c r="J400" s="740"/>
      <c r="K400" s="740"/>
      <c r="L400" s="824"/>
      <c r="M400" s="824"/>
      <c r="N400" s="719"/>
      <c r="O400" s="719"/>
      <c r="P400" s="719"/>
      <c r="Q400" s="719"/>
      <c r="R400" s="719"/>
      <c r="S400" s="828"/>
      <c r="T400" s="719"/>
      <c r="U400" s="719"/>
      <c r="V400" s="719"/>
      <c r="W400" s="719"/>
      <c r="X400" s="824"/>
      <c r="Y400" s="826"/>
      <c r="Z400" s="719"/>
      <c r="AA400" s="719"/>
      <c r="AB400" s="719"/>
      <c r="AC400" s="719"/>
      <c r="AD400" s="719"/>
      <c r="AE400" s="719"/>
      <c r="AF400" s="719"/>
      <c r="AG400" s="719"/>
      <c r="AH400" s="719"/>
      <c r="AI400" s="719"/>
      <c r="AJ400" s="719"/>
      <c r="AK400" s="719"/>
      <c r="AL400" s="719"/>
      <c r="AM400" s="719"/>
      <c r="AN400" s="826"/>
      <c r="AO400" s="719"/>
      <c r="AP400" s="719"/>
      <c r="AQ400" s="719"/>
      <c r="AR400" s="719"/>
      <c r="AS400" s="719"/>
      <c r="AT400" s="719"/>
      <c r="AU400" s="719"/>
      <c r="AV400" s="719"/>
      <c r="AW400" s="719"/>
      <c r="AX400" s="719"/>
      <c r="AY400" s="719"/>
      <c r="AZ400" s="719"/>
      <c r="BA400" s="719"/>
      <c r="BB400" s="719"/>
      <c r="BC400" s="719"/>
      <c r="BD400" s="719"/>
      <c r="BE400" s="719"/>
      <c r="BF400" s="719"/>
      <c r="BG400" s="719"/>
      <c r="BH400" s="719"/>
      <c r="BI400" s="719"/>
      <c r="BJ400" s="719"/>
      <c r="BK400" s="719"/>
      <c r="BL400" s="719"/>
      <c r="BM400" s="719"/>
      <c r="BN400" s="719"/>
      <c r="BO400" s="719"/>
      <c r="BP400" s="719"/>
      <c r="BQ400" s="719"/>
      <c r="BR400" s="719"/>
      <c r="BS400" s="719"/>
      <c r="BT400" s="719"/>
      <c r="BU400" s="719"/>
      <c r="BV400" s="719"/>
      <c r="BW400" s="719"/>
      <c r="BX400" s="719"/>
      <c r="BY400" s="719"/>
      <c r="BZ400" s="719"/>
      <c r="CA400" s="719"/>
      <c r="CB400" s="719"/>
      <c r="CC400" s="719"/>
      <c r="CD400" s="719"/>
      <c r="CE400" s="719"/>
      <c r="CF400" s="719"/>
      <c r="CG400" s="719"/>
      <c r="CH400" s="719"/>
      <c r="CI400" s="719"/>
      <c r="CJ400" s="719"/>
      <c r="CK400" s="719"/>
      <c r="CL400" s="719"/>
    </row>
    <row r="401" spans="1:90" ht="15.75" customHeight="1" x14ac:dyDescent="0.25">
      <c r="A401" s="823"/>
      <c r="B401" s="828"/>
      <c r="C401" s="828"/>
      <c r="D401" s="828"/>
      <c r="E401" s="828"/>
      <c r="F401" s="719"/>
      <c r="G401" s="719"/>
      <c r="H401" s="740"/>
      <c r="I401" s="740"/>
      <c r="J401" s="740"/>
      <c r="K401" s="740"/>
      <c r="L401" s="824"/>
      <c r="M401" s="824"/>
      <c r="N401" s="719"/>
      <c r="O401" s="719"/>
      <c r="P401" s="719"/>
      <c r="Q401" s="719"/>
      <c r="R401" s="719"/>
      <c r="S401" s="828"/>
      <c r="T401" s="719"/>
      <c r="U401" s="719"/>
      <c r="V401" s="719"/>
      <c r="W401" s="719"/>
      <c r="X401" s="824"/>
      <c r="Y401" s="826"/>
      <c r="Z401" s="719"/>
      <c r="AA401" s="719"/>
      <c r="AB401" s="719"/>
      <c r="AC401" s="719"/>
      <c r="AD401" s="719"/>
      <c r="AE401" s="719"/>
      <c r="AF401" s="719"/>
      <c r="AG401" s="719"/>
      <c r="AH401" s="719"/>
      <c r="AI401" s="719"/>
      <c r="AJ401" s="719"/>
      <c r="AK401" s="719"/>
      <c r="AL401" s="719"/>
      <c r="AM401" s="719"/>
      <c r="AN401" s="826"/>
      <c r="AO401" s="719"/>
      <c r="AP401" s="719"/>
      <c r="AQ401" s="719"/>
      <c r="AR401" s="719"/>
      <c r="AS401" s="719"/>
      <c r="AT401" s="719"/>
      <c r="AU401" s="719"/>
      <c r="AV401" s="719"/>
      <c r="AW401" s="719"/>
      <c r="AX401" s="719"/>
      <c r="AY401" s="719"/>
      <c r="AZ401" s="719"/>
      <c r="BA401" s="719"/>
      <c r="BB401" s="719"/>
      <c r="BC401" s="719"/>
      <c r="BD401" s="719"/>
      <c r="BE401" s="719"/>
      <c r="BF401" s="719"/>
      <c r="BG401" s="719"/>
      <c r="BH401" s="719"/>
      <c r="BI401" s="719"/>
      <c r="BJ401" s="719"/>
      <c r="BK401" s="719"/>
      <c r="BL401" s="719"/>
      <c r="BM401" s="719"/>
      <c r="BN401" s="719"/>
      <c r="BO401" s="719"/>
      <c r="BP401" s="719"/>
      <c r="BQ401" s="719"/>
      <c r="BR401" s="719"/>
      <c r="BS401" s="719"/>
      <c r="BT401" s="719"/>
      <c r="BU401" s="719"/>
      <c r="BV401" s="719"/>
      <c r="BW401" s="719"/>
      <c r="BX401" s="719"/>
      <c r="BY401" s="719"/>
      <c r="BZ401" s="719"/>
      <c r="CA401" s="719"/>
      <c r="CB401" s="719"/>
      <c r="CC401" s="719"/>
      <c r="CD401" s="719"/>
      <c r="CE401" s="719"/>
      <c r="CF401" s="719"/>
      <c r="CG401" s="719"/>
      <c r="CH401" s="719"/>
      <c r="CI401" s="719"/>
      <c r="CJ401" s="719"/>
      <c r="CK401" s="719"/>
      <c r="CL401" s="719"/>
    </row>
    <row r="402" spans="1:90" ht="15.75" customHeight="1" x14ac:dyDescent="0.25">
      <c r="A402" s="823"/>
      <c r="B402" s="828"/>
      <c r="C402" s="828"/>
      <c r="D402" s="828"/>
      <c r="E402" s="828"/>
      <c r="F402" s="719"/>
      <c r="G402" s="719"/>
      <c r="H402" s="740"/>
      <c r="I402" s="740"/>
      <c r="J402" s="740"/>
      <c r="K402" s="740"/>
      <c r="L402" s="824"/>
      <c r="M402" s="824"/>
      <c r="N402" s="719"/>
      <c r="O402" s="719"/>
      <c r="P402" s="719"/>
      <c r="Q402" s="719"/>
      <c r="R402" s="719"/>
      <c r="S402" s="828"/>
      <c r="T402" s="719"/>
      <c r="U402" s="719"/>
      <c r="V402" s="719"/>
      <c r="W402" s="719"/>
      <c r="X402" s="824"/>
      <c r="Y402" s="826"/>
      <c r="Z402" s="719"/>
      <c r="AA402" s="719"/>
      <c r="AB402" s="719"/>
      <c r="AC402" s="719"/>
      <c r="AD402" s="719"/>
      <c r="AE402" s="719"/>
      <c r="AF402" s="719"/>
      <c r="AG402" s="719"/>
      <c r="AH402" s="719"/>
      <c r="AI402" s="719"/>
      <c r="AJ402" s="719"/>
      <c r="AK402" s="719"/>
      <c r="AL402" s="719"/>
      <c r="AM402" s="719"/>
      <c r="AN402" s="826"/>
      <c r="AO402" s="719"/>
      <c r="AP402" s="719"/>
      <c r="AQ402" s="719"/>
      <c r="AR402" s="719"/>
      <c r="AS402" s="719"/>
      <c r="AT402" s="719"/>
      <c r="AU402" s="719"/>
      <c r="AV402" s="719"/>
      <c r="AW402" s="719"/>
      <c r="AX402" s="719"/>
      <c r="AY402" s="719"/>
      <c r="AZ402" s="719"/>
      <c r="BA402" s="719"/>
      <c r="BB402" s="719"/>
      <c r="BC402" s="719"/>
      <c r="BD402" s="719"/>
      <c r="BE402" s="719"/>
      <c r="BF402" s="719"/>
      <c r="BG402" s="719"/>
      <c r="BH402" s="719"/>
      <c r="BI402" s="719"/>
      <c r="BJ402" s="719"/>
      <c r="BK402" s="719"/>
      <c r="BL402" s="719"/>
      <c r="BM402" s="719"/>
      <c r="BN402" s="719"/>
      <c r="BO402" s="719"/>
      <c r="BP402" s="719"/>
      <c r="BQ402" s="719"/>
      <c r="BR402" s="719"/>
      <c r="BS402" s="719"/>
      <c r="BT402" s="719"/>
      <c r="BU402" s="719"/>
      <c r="BV402" s="719"/>
      <c r="BW402" s="719"/>
      <c r="BX402" s="719"/>
      <c r="BY402" s="719"/>
      <c r="BZ402" s="719"/>
      <c r="CA402" s="719"/>
      <c r="CB402" s="719"/>
      <c r="CC402" s="719"/>
      <c r="CD402" s="719"/>
      <c r="CE402" s="719"/>
      <c r="CF402" s="719"/>
      <c r="CG402" s="719"/>
      <c r="CH402" s="719"/>
      <c r="CI402" s="719"/>
      <c r="CJ402" s="719"/>
      <c r="CK402" s="719"/>
      <c r="CL402" s="719"/>
    </row>
    <row r="403" spans="1:90" ht="15.75" customHeight="1" x14ac:dyDescent="0.25">
      <c r="A403" s="823"/>
      <c r="B403" s="828"/>
      <c r="C403" s="828"/>
      <c r="D403" s="828"/>
      <c r="E403" s="828"/>
      <c r="F403" s="719"/>
      <c r="G403" s="719"/>
      <c r="H403" s="740"/>
      <c r="I403" s="740"/>
      <c r="J403" s="740"/>
      <c r="K403" s="740"/>
      <c r="L403" s="824"/>
      <c r="M403" s="824"/>
      <c r="N403" s="719"/>
      <c r="O403" s="719"/>
      <c r="P403" s="719"/>
      <c r="Q403" s="719"/>
      <c r="R403" s="719"/>
      <c r="S403" s="828"/>
      <c r="T403" s="719"/>
      <c r="U403" s="719"/>
      <c r="V403" s="719"/>
      <c r="W403" s="719"/>
      <c r="X403" s="824"/>
      <c r="Y403" s="826"/>
      <c r="Z403" s="719"/>
      <c r="AA403" s="719"/>
      <c r="AB403" s="719"/>
      <c r="AC403" s="719"/>
      <c r="AD403" s="719"/>
      <c r="AE403" s="719"/>
      <c r="AF403" s="719"/>
      <c r="AG403" s="719"/>
      <c r="AH403" s="719"/>
      <c r="AI403" s="719"/>
      <c r="AJ403" s="719"/>
      <c r="AK403" s="719"/>
      <c r="AL403" s="719"/>
      <c r="AM403" s="719"/>
      <c r="AN403" s="826"/>
      <c r="AO403" s="719"/>
      <c r="AP403" s="719"/>
      <c r="AQ403" s="719"/>
      <c r="AR403" s="719"/>
      <c r="AS403" s="719"/>
      <c r="AT403" s="719"/>
      <c r="AU403" s="719"/>
      <c r="AV403" s="719"/>
      <c r="AW403" s="719"/>
      <c r="AX403" s="719"/>
      <c r="AY403" s="719"/>
      <c r="AZ403" s="719"/>
      <c r="BA403" s="719"/>
      <c r="BB403" s="719"/>
      <c r="BC403" s="719"/>
      <c r="BD403" s="719"/>
      <c r="BE403" s="719"/>
      <c r="BF403" s="719"/>
      <c r="BG403" s="719"/>
      <c r="BH403" s="719"/>
      <c r="BI403" s="719"/>
      <c r="BJ403" s="719"/>
      <c r="BK403" s="719"/>
      <c r="BL403" s="719"/>
      <c r="BM403" s="719"/>
      <c r="BN403" s="719"/>
      <c r="BO403" s="719"/>
      <c r="BP403" s="719"/>
      <c r="BQ403" s="719"/>
      <c r="BR403" s="719"/>
      <c r="BS403" s="719"/>
      <c r="BT403" s="719"/>
      <c r="BU403" s="719"/>
      <c r="BV403" s="719"/>
      <c r="BW403" s="719"/>
      <c r="BX403" s="719"/>
      <c r="BY403" s="719"/>
      <c r="BZ403" s="719"/>
      <c r="CA403" s="719"/>
      <c r="CB403" s="719"/>
      <c r="CC403" s="719"/>
      <c r="CD403" s="719"/>
      <c r="CE403" s="719"/>
      <c r="CF403" s="719"/>
      <c r="CG403" s="719"/>
      <c r="CH403" s="719"/>
      <c r="CI403" s="719"/>
      <c r="CJ403" s="719"/>
      <c r="CK403" s="719"/>
      <c r="CL403" s="719"/>
    </row>
    <row r="404" spans="1:90" ht="15.75" customHeight="1" x14ac:dyDescent="0.25">
      <c r="A404" s="823"/>
      <c r="B404" s="828"/>
      <c r="C404" s="828"/>
      <c r="D404" s="828"/>
      <c r="E404" s="828"/>
      <c r="F404" s="719"/>
      <c r="G404" s="719"/>
      <c r="H404" s="740"/>
      <c r="I404" s="740"/>
      <c r="J404" s="740"/>
      <c r="K404" s="740"/>
      <c r="L404" s="824"/>
      <c r="M404" s="824"/>
      <c r="N404" s="719"/>
      <c r="O404" s="719"/>
      <c r="P404" s="719"/>
      <c r="Q404" s="719"/>
      <c r="R404" s="719"/>
      <c r="S404" s="828"/>
      <c r="T404" s="719"/>
      <c r="U404" s="719"/>
      <c r="V404" s="719"/>
      <c r="W404" s="719"/>
      <c r="X404" s="824"/>
      <c r="Y404" s="826"/>
      <c r="Z404" s="719"/>
      <c r="AA404" s="719"/>
      <c r="AB404" s="719"/>
      <c r="AC404" s="719"/>
      <c r="AD404" s="719"/>
      <c r="AE404" s="719"/>
      <c r="AF404" s="719"/>
      <c r="AG404" s="719"/>
      <c r="AH404" s="719"/>
      <c r="AI404" s="719"/>
      <c r="AJ404" s="719"/>
      <c r="AK404" s="719"/>
      <c r="AL404" s="719"/>
      <c r="AM404" s="719"/>
      <c r="AN404" s="826"/>
      <c r="AO404" s="719"/>
      <c r="AP404" s="719"/>
      <c r="AQ404" s="719"/>
      <c r="AR404" s="719"/>
      <c r="AS404" s="719"/>
      <c r="AT404" s="719"/>
      <c r="AU404" s="719"/>
      <c r="AV404" s="719"/>
      <c r="AW404" s="719"/>
      <c r="AX404" s="719"/>
      <c r="AY404" s="719"/>
      <c r="AZ404" s="719"/>
      <c r="BA404" s="719"/>
      <c r="BB404" s="719"/>
      <c r="BC404" s="719"/>
      <c r="BD404" s="719"/>
      <c r="BE404" s="719"/>
      <c r="BF404" s="719"/>
      <c r="BG404" s="719"/>
      <c r="BH404" s="719"/>
      <c r="BI404" s="719"/>
      <c r="BJ404" s="719"/>
      <c r="BK404" s="719"/>
      <c r="BL404" s="719"/>
      <c r="BM404" s="719"/>
      <c r="BN404" s="719"/>
      <c r="BO404" s="719"/>
      <c r="BP404" s="719"/>
      <c r="BQ404" s="719"/>
      <c r="BR404" s="719"/>
      <c r="BS404" s="719"/>
      <c r="BT404" s="719"/>
      <c r="BU404" s="719"/>
      <c r="BV404" s="719"/>
      <c r="BW404" s="719"/>
      <c r="BX404" s="719"/>
      <c r="BY404" s="719"/>
      <c r="BZ404" s="719"/>
      <c r="CA404" s="719"/>
      <c r="CB404" s="719"/>
      <c r="CC404" s="719"/>
      <c r="CD404" s="719"/>
      <c r="CE404" s="719"/>
      <c r="CF404" s="719"/>
      <c r="CG404" s="719"/>
      <c r="CH404" s="719"/>
      <c r="CI404" s="719"/>
      <c r="CJ404" s="719"/>
      <c r="CK404" s="719"/>
      <c r="CL404" s="719"/>
    </row>
    <row r="405" spans="1:90" ht="15.75" customHeight="1" x14ac:dyDescent="0.25">
      <c r="A405" s="823"/>
      <c r="B405" s="828"/>
      <c r="C405" s="828"/>
      <c r="D405" s="828"/>
      <c r="E405" s="828"/>
      <c r="F405" s="719"/>
      <c r="G405" s="719"/>
      <c r="H405" s="740"/>
      <c r="I405" s="740"/>
      <c r="J405" s="740"/>
      <c r="K405" s="740"/>
      <c r="L405" s="824"/>
      <c r="M405" s="824"/>
      <c r="N405" s="719"/>
      <c r="O405" s="719"/>
      <c r="P405" s="719"/>
      <c r="Q405" s="719"/>
      <c r="R405" s="719"/>
      <c r="S405" s="828"/>
      <c r="T405" s="719"/>
      <c r="U405" s="719"/>
      <c r="V405" s="719"/>
      <c r="W405" s="719"/>
      <c r="X405" s="824"/>
      <c r="Y405" s="826"/>
      <c r="Z405" s="719"/>
      <c r="AA405" s="719"/>
      <c r="AB405" s="719"/>
      <c r="AC405" s="719"/>
      <c r="AD405" s="719"/>
      <c r="AE405" s="719"/>
      <c r="AF405" s="719"/>
      <c r="AG405" s="719"/>
      <c r="AH405" s="719"/>
      <c r="AI405" s="719"/>
      <c r="AJ405" s="719"/>
      <c r="AK405" s="719"/>
      <c r="AL405" s="719"/>
      <c r="AM405" s="719"/>
      <c r="AN405" s="826"/>
      <c r="AO405" s="719"/>
      <c r="AP405" s="719"/>
      <c r="AQ405" s="719"/>
      <c r="AR405" s="719"/>
      <c r="AS405" s="719"/>
      <c r="AT405" s="719"/>
      <c r="AU405" s="719"/>
      <c r="AV405" s="719"/>
      <c r="AW405" s="719"/>
      <c r="AX405" s="719"/>
      <c r="AY405" s="719"/>
      <c r="AZ405" s="719"/>
      <c r="BA405" s="719"/>
      <c r="BB405" s="719"/>
      <c r="BC405" s="719"/>
      <c r="BD405" s="719"/>
      <c r="BE405" s="719"/>
      <c r="BF405" s="719"/>
      <c r="BG405" s="719"/>
      <c r="BH405" s="719"/>
      <c r="BI405" s="719"/>
      <c r="BJ405" s="719"/>
      <c r="BK405" s="719"/>
      <c r="BL405" s="719"/>
      <c r="BM405" s="719"/>
      <c r="BN405" s="719"/>
      <c r="BO405" s="719"/>
      <c r="BP405" s="719"/>
      <c r="BQ405" s="719"/>
      <c r="BR405" s="719"/>
      <c r="BS405" s="719"/>
      <c r="BT405" s="719"/>
      <c r="BU405" s="719"/>
      <c r="BV405" s="719"/>
      <c r="BW405" s="719"/>
      <c r="BX405" s="719"/>
      <c r="BY405" s="719"/>
      <c r="BZ405" s="719"/>
      <c r="CA405" s="719"/>
      <c r="CB405" s="719"/>
      <c r="CC405" s="719"/>
      <c r="CD405" s="719"/>
      <c r="CE405" s="719"/>
      <c r="CF405" s="719"/>
      <c r="CG405" s="719"/>
      <c r="CH405" s="719"/>
      <c r="CI405" s="719"/>
      <c r="CJ405" s="719"/>
      <c r="CK405" s="719"/>
      <c r="CL405" s="719"/>
    </row>
    <row r="406" spans="1:90" ht="15.75" customHeight="1" x14ac:dyDescent="0.25">
      <c r="A406" s="823"/>
      <c r="B406" s="828"/>
      <c r="C406" s="828"/>
      <c r="D406" s="828"/>
      <c r="E406" s="828"/>
      <c r="F406" s="719"/>
      <c r="G406" s="719"/>
      <c r="H406" s="740"/>
      <c r="I406" s="740"/>
      <c r="J406" s="740"/>
      <c r="K406" s="740"/>
      <c r="L406" s="824"/>
      <c r="M406" s="824"/>
      <c r="N406" s="719"/>
      <c r="O406" s="719"/>
      <c r="P406" s="719"/>
      <c r="Q406" s="719"/>
      <c r="R406" s="719"/>
      <c r="S406" s="828"/>
      <c r="T406" s="719"/>
      <c r="U406" s="719"/>
      <c r="V406" s="719"/>
      <c r="W406" s="719"/>
      <c r="X406" s="824"/>
      <c r="Y406" s="826"/>
      <c r="Z406" s="719"/>
      <c r="AA406" s="719"/>
      <c r="AB406" s="719"/>
      <c r="AC406" s="719"/>
      <c r="AD406" s="719"/>
      <c r="AE406" s="719"/>
      <c r="AF406" s="719"/>
      <c r="AG406" s="719"/>
      <c r="AH406" s="719"/>
      <c r="AI406" s="719"/>
      <c r="AJ406" s="719"/>
      <c r="AK406" s="719"/>
      <c r="AL406" s="719"/>
      <c r="AM406" s="719"/>
      <c r="AN406" s="826"/>
      <c r="AO406" s="719"/>
      <c r="AP406" s="719"/>
      <c r="AQ406" s="719"/>
      <c r="AR406" s="719"/>
      <c r="AS406" s="719"/>
      <c r="AT406" s="719"/>
      <c r="AU406" s="719"/>
      <c r="AV406" s="719"/>
      <c r="AW406" s="719"/>
      <c r="AX406" s="719"/>
      <c r="AY406" s="719"/>
      <c r="AZ406" s="719"/>
      <c r="BA406" s="719"/>
      <c r="BB406" s="719"/>
      <c r="BC406" s="719"/>
      <c r="BD406" s="719"/>
      <c r="BE406" s="719"/>
      <c r="BF406" s="719"/>
      <c r="BG406" s="719"/>
      <c r="BH406" s="719"/>
      <c r="BI406" s="719"/>
      <c r="BJ406" s="719"/>
      <c r="BK406" s="719"/>
      <c r="BL406" s="719"/>
      <c r="BM406" s="719"/>
      <c r="BN406" s="719"/>
      <c r="BO406" s="719"/>
      <c r="BP406" s="719"/>
      <c r="BQ406" s="719"/>
      <c r="BR406" s="719"/>
      <c r="BS406" s="719"/>
      <c r="BT406" s="719"/>
      <c r="BU406" s="719"/>
      <c r="BV406" s="719"/>
      <c r="BW406" s="719"/>
      <c r="BX406" s="719"/>
      <c r="BY406" s="719"/>
      <c r="BZ406" s="719"/>
      <c r="CA406" s="719"/>
      <c r="CB406" s="719"/>
      <c r="CC406" s="719"/>
      <c r="CD406" s="719"/>
      <c r="CE406" s="719"/>
      <c r="CF406" s="719"/>
      <c r="CG406" s="719"/>
      <c r="CH406" s="719"/>
      <c r="CI406" s="719"/>
      <c r="CJ406" s="719"/>
      <c r="CK406" s="719"/>
      <c r="CL406" s="719"/>
    </row>
    <row r="407" spans="1:90" ht="15.75" customHeight="1" x14ac:dyDescent="0.25">
      <c r="A407" s="823"/>
      <c r="B407" s="828"/>
      <c r="C407" s="828"/>
      <c r="D407" s="828"/>
      <c r="E407" s="828"/>
      <c r="F407" s="719"/>
      <c r="G407" s="719"/>
      <c r="H407" s="740"/>
      <c r="I407" s="740"/>
      <c r="J407" s="740"/>
      <c r="K407" s="740"/>
      <c r="L407" s="824"/>
      <c r="M407" s="824"/>
      <c r="N407" s="719"/>
      <c r="O407" s="719"/>
      <c r="P407" s="719"/>
      <c r="Q407" s="719"/>
      <c r="R407" s="719"/>
      <c r="S407" s="828"/>
      <c r="T407" s="719"/>
      <c r="U407" s="719"/>
      <c r="V407" s="719"/>
      <c r="W407" s="719"/>
      <c r="X407" s="824"/>
      <c r="Y407" s="826"/>
      <c r="Z407" s="719"/>
      <c r="AA407" s="719"/>
      <c r="AB407" s="719"/>
      <c r="AC407" s="719"/>
      <c r="AD407" s="719"/>
      <c r="AE407" s="719"/>
      <c r="AF407" s="719"/>
      <c r="AG407" s="719"/>
      <c r="AH407" s="719"/>
      <c r="AI407" s="719"/>
      <c r="AJ407" s="719"/>
      <c r="AK407" s="719"/>
      <c r="AL407" s="719"/>
      <c r="AM407" s="719"/>
      <c r="AN407" s="826"/>
      <c r="AO407" s="719"/>
      <c r="AP407" s="719"/>
      <c r="AQ407" s="719"/>
      <c r="AR407" s="719"/>
      <c r="AS407" s="719"/>
      <c r="AT407" s="719"/>
      <c r="AU407" s="719"/>
      <c r="AV407" s="719"/>
      <c r="AW407" s="719"/>
      <c r="AX407" s="719"/>
      <c r="AY407" s="719"/>
      <c r="AZ407" s="719"/>
      <c r="BA407" s="719"/>
      <c r="BB407" s="719"/>
      <c r="BC407" s="719"/>
      <c r="BD407" s="719"/>
      <c r="BE407" s="719"/>
      <c r="BF407" s="719"/>
      <c r="BG407" s="719"/>
      <c r="BH407" s="719"/>
      <c r="BI407" s="719"/>
      <c r="BJ407" s="719"/>
      <c r="BK407" s="719"/>
      <c r="BL407" s="719"/>
      <c r="BM407" s="719"/>
      <c r="BN407" s="719"/>
      <c r="BO407" s="719"/>
      <c r="BP407" s="719"/>
      <c r="BQ407" s="719"/>
      <c r="BR407" s="719"/>
      <c r="BS407" s="719"/>
      <c r="BT407" s="719"/>
      <c r="BU407" s="719"/>
      <c r="BV407" s="719"/>
      <c r="BW407" s="719"/>
      <c r="BX407" s="719"/>
      <c r="BY407" s="719"/>
      <c r="BZ407" s="719"/>
      <c r="CA407" s="719"/>
      <c r="CB407" s="719"/>
      <c r="CC407" s="719"/>
      <c r="CD407" s="719"/>
      <c r="CE407" s="719"/>
      <c r="CF407" s="719"/>
      <c r="CG407" s="719"/>
      <c r="CH407" s="719"/>
      <c r="CI407" s="719"/>
      <c r="CJ407" s="719"/>
      <c r="CK407" s="719"/>
      <c r="CL407" s="719"/>
    </row>
    <row r="408" spans="1:90" ht="15.75" customHeight="1" x14ac:dyDescent="0.25">
      <c r="A408" s="823"/>
      <c r="B408" s="828"/>
      <c r="C408" s="828"/>
      <c r="D408" s="828"/>
      <c r="E408" s="828"/>
      <c r="F408" s="719"/>
      <c r="G408" s="719"/>
      <c r="H408" s="740"/>
      <c r="I408" s="740"/>
      <c r="J408" s="740"/>
      <c r="K408" s="740"/>
      <c r="L408" s="824"/>
      <c r="M408" s="824"/>
      <c r="N408" s="719"/>
      <c r="O408" s="719"/>
      <c r="P408" s="719"/>
      <c r="Q408" s="719"/>
      <c r="R408" s="719"/>
      <c r="S408" s="828"/>
      <c r="T408" s="719"/>
      <c r="U408" s="719"/>
      <c r="V408" s="719"/>
      <c r="W408" s="719"/>
      <c r="X408" s="824"/>
      <c r="Y408" s="826"/>
      <c r="Z408" s="719"/>
      <c r="AA408" s="719"/>
      <c r="AB408" s="719"/>
      <c r="AC408" s="719"/>
      <c r="AD408" s="719"/>
      <c r="AE408" s="719"/>
      <c r="AF408" s="719"/>
      <c r="AG408" s="719"/>
      <c r="AH408" s="719"/>
      <c r="AI408" s="719"/>
      <c r="AJ408" s="719"/>
      <c r="AK408" s="719"/>
      <c r="AL408" s="719"/>
      <c r="AM408" s="719"/>
      <c r="AN408" s="826"/>
      <c r="AO408" s="719"/>
      <c r="AP408" s="719"/>
      <c r="AQ408" s="719"/>
      <c r="AR408" s="719"/>
      <c r="AS408" s="719"/>
      <c r="AT408" s="719"/>
      <c r="AU408" s="719"/>
      <c r="AV408" s="719"/>
      <c r="AW408" s="719"/>
      <c r="AX408" s="719"/>
      <c r="AY408" s="719"/>
      <c r="AZ408" s="719"/>
      <c r="BA408" s="719"/>
      <c r="BB408" s="719"/>
      <c r="BC408" s="719"/>
      <c r="BD408" s="719"/>
      <c r="BE408" s="719"/>
      <c r="BF408" s="719"/>
      <c r="BG408" s="719"/>
      <c r="BH408" s="719"/>
      <c r="BI408" s="719"/>
      <c r="BJ408" s="719"/>
      <c r="BK408" s="719"/>
      <c r="BL408" s="719"/>
      <c r="BM408" s="719"/>
      <c r="BN408" s="719"/>
      <c r="BO408" s="719"/>
      <c r="BP408" s="719"/>
      <c r="BQ408" s="719"/>
      <c r="BR408" s="719"/>
      <c r="BS408" s="719"/>
      <c r="BT408" s="719"/>
      <c r="BU408" s="719"/>
      <c r="BV408" s="719"/>
      <c r="BW408" s="719"/>
      <c r="BX408" s="719"/>
      <c r="BY408" s="719"/>
      <c r="BZ408" s="719"/>
      <c r="CA408" s="719"/>
      <c r="CB408" s="719"/>
      <c r="CC408" s="719"/>
      <c r="CD408" s="719"/>
      <c r="CE408" s="719"/>
      <c r="CF408" s="719"/>
      <c r="CG408" s="719"/>
      <c r="CH408" s="719"/>
      <c r="CI408" s="719"/>
      <c r="CJ408" s="719"/>
      <c r="CK408" s="719"/>
      <c r="CL408" s="719"/>
    </row>
    <row r="409" spans="1:90" ht="15.75" customHeight="1" x14ac:dyDescent="0.25">
      <c r="A409" s="823"/>
      <c r="B409" s="828"/>
      <c r="C409" s="828"/>
      <c r="D409" s="828"/>
      <c r="E409" s="828"/>
      <c r="F409" s="719"/>
      <c r="G409" s="719"/>
      <c r="H409" s="740"/>
      <c r="I409" s="740"/>
      <c r="J409" s="740"/>
      <c r="K409" s="740"/>
      <c r="L409" s="824"/>
      <c r="M409" s="824"/>
      <c r="N409" s="719"/>
      <c r="O409" s="719"/>
      <c r="P409" s="719"/>
      <c r="Q409" s="719"/>
      <c r="R409" s="719"/>
      <c r="S409" s="828"/>
      <c r="T409" s="719"/>
      <c r="U409" s="719"/>
      <c r="V409" s="719"/>
      <c r="W409" s="719"/>
      <c r="X409" s="824"/>
      <c r="Y409" s="826"/>
      <c r="Z409" s="719"/>
      <c r="AA409" s="719"/>
      <c r="AB409" s="719"/>
      <c r="AC409" s="719"/>
      <c r="AD409" s="719"/>
      <c r="AE409" s="719"/>
      <c r="AF409" s="719"/>
      <c r="AG409" s="719"/>
      <c r="AH409" s="719"/>
      <c r="AI409" s="719"/>
      <c r="AJ409" s="719"/>
      <c r="AK409" s="719"/>
      <c r="AL409" s="719"/>
      <c r="AM409" s="719"/>
      <c r="AN409" s="826"/>
      <c r="AO409" s="719"/>
      <c r="AP409" s="719"/>
      <c r="AQ409" s="719"/>
      <c r="AR409" s="719"/>
      <c r="AS409" s="719"/>
      <c r="AT409" s="719"/>
      <c r="AU409" s="719"/>
      <c r="AV409" s="719"/>
      <c r="AW409" s="719"/>
      <c r="AX409" s="719"/>
      <c r="AY409" s="719"/>
      <c r="AZ409" s="719"/>
      <c r="BA409" s="719"/>
      <c r="BB409" s="719"/>
      <c r="BC409" s="719"/>
      <c r="BD409" s="719"/>
      <c r="BE409" s="719"/>
      <c r="BF409" s="719"/>
      <c r="BG409" s="719"/>
      <c r="BH409" s="719"/>
      <c r="BI409" s="719"/>
      <c r="BJ409" s="719"/>
      <c r="BK409" s="719"/>
      <c r="BL409" s="719"/>
      <c r="BM409" s="719"/>
      <c r="BN409" s="719"/>
      <c r="BO409" s="719"/>
      <c r="BP409" s="719"/>
      <c r="BQ409" s="719"/>
      <c r="BR409" s="719"/>
      <c r="BS409" s="719"/>
      <c r="BT409" s="719"/>
      <c r="BU409" s="719"/>
      <c r="BV409" s="719"/>
      <c r="BW409" s="719"/>
      <c r="BX409" s="719"/>
      <c r="BY409" s="719"/>
      <c r="BZ409" s="719"/>
      <c r="CA409" s="719"/>
      <c r="CB409" s="719"/>
      <c r="CC409" s="719"/>
      <c r="CD409" s="719"/>
      <c r="CE409" s="719"/>
      <c r="CF409" s="719"/>
      <c r="CG409" s="719"/>
      <c r="CH409" s="719"/>
      <c r="CI409" s="719"/>
      <c r="CJ409" s="719"/>
      <c r="CK409" s="719"/>
      <c r="CL409" s="719"/>
    </row>
    <row r="410" spans="1:90" ht="15.75" customHeight="1" x14ac:dyDescent="0.25">
      <c r="A410" s="823"/>
      <c r="B410" s="828"/>
      <c r="C410" s="828"/>
      <c r="D410" s="828"/>
      <c r="E410" s="828"/>
      <c r="F410" s="719"/>
      <c r="G410" s="719"/>
      <c r="H410" s="740"/>
      <c r="I410" s="740"/>
      <c r="J410" s="740"/>
      <c r="K410" s="740"/>
      <c r="L410" s="824"/>
      <c r="M410" s="824"/>
      <c r="N410" s="719"/>
      <c r="O410" s="719"/>
      <c r="P410" s="719"/>
      <c r="Q410" s="719"/>
      <c r="R410" s="719"/>
      <c r="S410" s="828"/>
      <c r="T410" s="719"/>
      <c r="U410" s="719"/>
      <c r="V410" s="719"/>
      <c r="W410" s="719"/>
      <c r="X410" s="824"/>
      <c r="Y410" s="826"/>
      <c r="Z410" s="719"/>
      <c r="AA410" s="719"/>
      <c r="AB410" s="719"/>
      <c r="AC410" s="719"/>
      <c r="AD410" s="719"/>
      <c r="AE410" s="719"/>
      <c r="AF410" s="719"/>
      <c r="AG410" s="719"/>
      <c r="AH410" s="719"/>
      <c r="AI410" s="719"/>
      <c r="AJ410" s="719"/>
      <c r="AK410" s="719"/>
      <c r="AL410" s="719"/>
      <c r="AM410" s="719"/>
      <c r="AN410" s="826"/>
      <c r="AO410" s="719"/>
      <c r="AP410" s="719"/>
      <c r="AQ410" s="719"/>
      <c r="AR410" s="719"/>
      <c r="AS410" s="719"/>
      <c r="AT410" s="719"/>
      <c r="AU410" s="719"/>
      <c r="AV410" s="719"/>
      <c r="AW410" s="719"/>
      <c r="AX410" s="719"/>
      <c r="AY410" s="719"/>
      <c r="AZ410" s="719"/>
      <c r="BA410" s="719"/>
      <c r="BB410" s="719"/>
      <c r="BC410" s="719"/>
      <c r="BD410" s="719"/>
      <c r="BE410" s="719"/>
      <c r="BF410" s="719"/>
      <c r="BG410" s="719"/>
      <c r="BH410" s="719"/>
      <c r="BI410" s="719"/>
      <c r="BJ410" s="719"/>
      <c r="BK410" s="719"/>
      <c r="BL410" s="719"/>
      <c r="BM410" s="719"/>
      <c r="BN410" s="719"/>
      <c r="BO410" s="719"/>
      <c r="BP410" s="719"/>
      <c r="BQ410" s="719"/>
      <c r="BR410" s="719"/>
      <c r="BS410" s="719"/>
      <c r="BT410" s="719"/>
      <c r="BU410" s="719"/>
      <c r="BV410" s="719"/>
      <c r="BW410" s="719"/>
      <c r="BX410" s="719"/>
      <c r="BY410" s="719"/>
      <c r="BZ410" s="719"/>
      <c r="CA410" s="719"/>
      <c r="CB410" s="719"/>
      <c r="CC410" s="719"/>
      <c r="CD410" s="719"/>
      <c r="CE410" s="719"/>
      <c r="CF410" s="719"/>
      <c r="CG410" s="719"/>
      <c r="CH410" s="719"/>
      <c r="CI410" s="719"/>
      <c r="CJ410" s="719"/>
      <c r="CK410" s="719"/>
      <c r="CL410" s="719"/>
    </row>
    <row r="411" spans="1:90" ht="15.75" customHeight="1" x14ac:dyDescent="0.25">
      <c r="A411" s="823"/>
      <c r="B411" s="828"/>
      <c r="C411" s="828"/>
      <c r="D411" s="828"/>
      <c r="E411" s="828"/>
      <c r="F411" s="719"/>
      <c r="G411" s="719"/>
      <c r="H411" s="740"/>
      <c r="I411" s="740"/>
      <c r="J411" s="740"/>
      <c r="K411" s="740"/>
      <c r="L411" s="824"/>
      <c r="M411" s="824"/>
      <c r="N411" s="719"/>
      <c r="O411" s="719"/>
      <c r="P411" s="719"/>
      <c r="Q411" s="719"/>
      <c r="R411" s="719"/>
      <c r="S411" s="828"/>
      <c r="T411" s="719"/>
      <c r="U411" s="719"/>
      <c r="V411" s="719"/>
      <c r="W411" s="719"/>
      <c r="X411" s="824"/>
      <c r="Y411" s="826"/>
      <c r="Z411" s="719"/>
      <c r="AA411" s="719"/>
      <c r="AB411" s="719"/>
      <c r="AC411" s="719"/>
      <c r="AD411" s="719"/>
      <c r="AE411" s="719"/>
      <c r="AF411" s="719"/>
      <c r="AG411" s="719"/>
      <c r="AH411" s="719"/>
      <c r="AI411" s="719"/>
      <c r="AJ411" s="719"/>
      <c r="AK411" s="719"/>
      <c r="AL411" s="719"/>
      <c r="AM411" s="719"/>
      <c r="AN411" s="826"/>
      <c r="AO411" s="719"/>
      <c r="AP411" s="719"/>
      <c r="AQ411" s="719"/>
      <c r="AR411" s="719"/>
      <c r="AS411" s="719"/>
      <c r="AT411" s="719"/>
      <c r="AU411" s="719"/>
      <c r="AV411" s="719"/>
      <c r="AW411" s="719"/>
      <c r="AX411" s="719"/>
      <c r="AY411" s="719"/>
      <c r="AZ411" s="719"/>
      <c r="BA411" s="719"/>
      <c r="BB411" s="719"/>
      <c r="BC411" s="719"/>
      <c r="BD411" s="719"/>
      <c r="BE411" s="719"/>
      <c r="BF411" s="719"/>
      <c r="BG411" s="719"/>
      <c r="BH411" s="719"/>
      <c r="BI411" s="719"/>
      <c r="BJ411" s="719"/>
      <c r="BK411" s="719"/>
      <c r="BL411" s="719"/>
      <c r="BM411" s="719"/>
      <c r="BN411" s="719"/>
      <c r="BO411" s="719"/>
      <c r="BP411" s="719"/>
      <c r="BQ411" s="719"/>
      <c r="BR411" s="719"/>
      <c r="BS411" s="719"/>
      <c r="BT411" s="719"/>
      <c r="BU411" s="719"/>
      <c r="BV411" s="719"/>
      <c r="BW411" s="719"/>
      <c r="BX411" s="719"/>
      <c r="BY411" s="719"/>
      <c r="BZ411" s="719"/>
      <c r="CA411" s="719"/>
      <c r="CB411" s="719"/>
      <c r="CC411" s="719"/>
      <c r="CD411" s="719"/>
      <c r="CE411" s="719"/>
      <c r="CF411" s="719"/>
      <c r="CG411" s="719"/>
      <c r="CH411" s="719"/>
      <c r="CI411" s="719"/>
      <c r="CJ411" s="719"/>
      <c r="CK411" s="719"/>
      <c r="CL411" s="719"/>
    </row>
    <row r="412" spans="1:90" ht="15.75" customHeight="1" x14ac:dyDescent="0.25">
      <c r="A412" s="823"/>
      <c r="B412" s="828"/>
      <c r="C412" s="828"/>
      <c r="D412" s="828"/>
      <c r="E412" s="828"/>
      <c r="F412" s="719"/>
      <c r="G412" s="719"/>
      <c r="H412" s="740"/>
      <c r="I412" s="740"/>
      <c r="J412" s="740"/>
      <c r="K412" s="740"/>
      <c r="L412" s="824"/>
      <c r="M412" s="824"/>
      <c r="N412" s="719"/>
      <c r="O412" s="719"/>
      <c r="P412" s="719"/>
      <c r="Q412" s="719"/>
      <c r="R412" s="719"/>
      <c r="S412" s="828"/>
      <c r="T412" s="719"/>
      <c r="U412" s="719"/>
      <c r="V412" s="719"/>
      <c r="W412" s="719"/>
      <c r="X412" s="824"/>
      <c r="Y412" s="826"/>
      <c r="Z412" s="719"/>
      <c r="AA412" s="719"/>
      <c r="AB412" s="719"/>
      <c r="AC412" s="719"/>
      <c r="AD412" s="719"/>
      <c r="AE412" s="719"/>
      <c r="AF412" s="719"/>
      <c r="AG412" s="719"/>
      <c r="AH412" s="719"/>
      <c r="AI412" s="719"/>
      <c r="AJ412" s="719"/>
      <c r="AK412" s="719"/>
      <c r="AL412" s="719"/>
      <c r="AM412" s="719"/>
      <c r="AN412" s="826"/>
      <c r="AO412" s="719"/>
      <c r="AP412" s="719"/>
      <c r="AQ412" s="719"/>
      <c r="AR412" s="719"/>
      <c r="AS412" s="719"/>
      <c r="AT412" s="719"/>
      <c r="AU412" s="719"/>
      <c r="AV412" s="719"/>
      <c r="AW412" s="719"/>
      <c r="AX412" s="719"/>
      <c r="AY412" s="719"/>
      <c r="AZ412" s="719"/>
      <c r="BA412" s="719"/>
      <c r="BB412" s="719"/>
      <c r="BC412" s="719"/>
      <c r="BD412" s="719"/>
      <c r="BE412" s="719"/>
      <c r="BF412" s="719"/>
      <c r="BG412" s="719"/>
      <c r="BH412" s="719"/>
      <c r="BI412" s="719"/>
      <c r="BJ412" s="719"/>
      <c r="BK412" s="719"/>
      <c r="BL412" s="719"/>
      <c r="BM412" s="719"/>
      <c r="BN412" s="719"/>
      <c r="BO412" s="719"/>
      <c r="BP412" s="719"/>
      <c r="BQ412" s="719"/>
      <c r="BR412" s="719"/>
      <c r="BS412" s="719"/>
      <c r="BT412" s="719"/>
      <c r="BU412" s="719"/>
      <c r="BV412" s="719"/>
      <c r="BW412" s="719"/>
      <c r="BX412" s="719"/>
      <c r="BY412" s="719"/>
      <c r="BZ412" s="719"/>
      <c r="CA412" s="719"/>
      <c r="CB412" s="719"/>
      <c r="CC412" s="719"/>
      <c r="CD412" s="719"/>
      <c r="CE412" s="719"/>
      <c r="CF412" s="719"/>
      <c r="CG412" s="719"/>
      <c r="CH412" s="719"/>
      <c r="CI412" s="719"/>
      <c r="CJ412" s="719"/>
      <c r="CK412" s="719"/>
      <c r="CL412" s="719"/>
    </row>
    <row r="413" spans="1:90" ht="15.75" customHeight="1" x14ac:dyDescent="0.25">
      <c r="A413" s="823"/>
      <c r="B413" s="828"/>
      <c r="C413" s="828"/>
      <c r="D413" s="828"/>
      <c r="E413" s="828"/>
      <c r="F413" s="719"/>
      <c r="G413" s="719"/>
      <c r="H413" s="740"/>
      <c r="I413" s="740"/>
      <c r="J413" s="740"/>
      <c r="K413" s="740"/>
      <c r="L413" s="824"/>
      <c r="M413" s="824"/>
      <c r="N413" s="719"/>
      <c r="O413" s="719"/>
      <c r="P413" s="719"/>
      <c r="Q413" s="719"/>
      <c r="R413" s="719"/>
      <c r="S413" s="828"/>
      <c r="T413" s="719"/>
      <c r="U413" s="719"/>
      <c r="V413" s="719"/>
      <c r="W413" s="719"/>
      <c r="X413" s="824"/>
      <c r="Y413" s="826"/>
      <c r="Z413" s="719"/>
      <c r="AA413" s="719"/>
      <c r="AB413" s="719"/>
      <c r="AC413" s="719"/>
      <c r="AD413" s="719"/>
      <c r="AE413" s="719"/>
      <c r="AF413" s="719"/>
      <c r="AG413" s="719"/>
      <c r="AH413" s="719"/>
      <c r="AI413" s="719"/>
      <c r="AJ413" s="719"/>
      <c r="AK413" s="719"/>
      <c r="AL413" s="719"/>
      <c r="AM413" s="719"/>
      <c r="AN413" s="826"/>
      <c r="AO413" s="719"/>
      <c r="AP413" s="719"/>
      <c r="AQ413" s="719"/>
      <c r="AR413" s="719"/>
      <c r="AS413" s="719"/>
      <c r="AT413" s="719"/>
      <c r="AU413" s="719"/>
      <c r="AV413" s="719"/>
      <c r="AW413" s="719"/>
      <c r="AX413" s="719"/>
      <c r="AY413" s="719"/>
      <c r="AZ413" s="719"/>
      <c r="BA413" s="719"/>
      <c r="BB413" s="719"/>
      <c r="BC413" s="719"/>
      <c r="BD413" s="719"/>
      <c r="BE413" s="719"/>
      <c r="BF413" s="719"/>
      <c r="BG413" s="719"/>
      <c r="BH413" s="719"/>
      <c r="BI413" s="719"/>
      <c r="BJ413" s="719"/>
      <c r="BK413" s="719"/>
      <c r="BL413" s="719"/>
      <c r="BM413" s="719"/>
      <c r="BN413" s="719"/>
      <c r="BO413" s="719"/>
      <c r="BP413" s="719"/>
      <c r="BQ413" s="719"/>
      <c r="BR413" s="719"/>
      <c r="BS413" s="719"/>
      <c r="BT413" s="719"/>
      <c r="BU413" s="719"/>
      <c r="BV413" s="719"/>
      <c r="BW413" s="719"/>
      <c r="BX413" s="719"/>
      <c r="BY413" s="719"/>
      <c r="BZ413" s="719"/>
      <c r="CA413" s="719"/>
      <c r="CB413" s="719"/>
      <c r="CC413" s="719"/>
      <c r="CD413" s="719"/>
      <c r="CE413" s="719"/>
      <c r="CF413" s="719"/>
      <c r="CG413" s="719"/>
      <c r="CH413" s="719"/>
      <c r="CI413" s="719"/>
      <c r="CJ413" s="719"/>
      <c r="CK413" s="719"/>
      <c r="CL413" s="719"/>
    </row>
    <row r="414" spans="1:90" ht="15.75" customHeight="1" x14ac:dyDescent="0.25">
      <c r="A414" s="823"/>
      <c r="B414" s="828"/>
      <c r="C414" s="828"/>
      <c r="D414" s="828"/>
      <c r="E414" s="828"/>
      <c r="F414" s="719"/>
      <c r="G414" s="719"/>
      <c r="H414" s="740"/>
      <c r="I414" s="740"/>
      <c r="J414" s="740"/>
      <c r="K414" s="740"/>
      <c r="L414" s="824"/>
      <c r="M414" s="824"/>
      <c r="N414" s="719"/>
      <c r="O414" s="719"/>
      <c r="P414" s="719"/>
      <c r="Q414" s="719"/>
      <c r="R414" s="719"/>
      <c r="S414" s="828"/>
      <c r="T414" s="719"/>
      <c r="U414" s="719"/>
      <c r="V414" s="719"/>
      <c r="W414" s="719"/>
      <c r="X414" s="824"/>
      <c r="Y414" s="826"/>
      <c r="Z414" s="719"/>
      <c r="AA414" s="719"/>
      <c r="AB414" s="719"/>
      <c r="AC414" s="719"/>
      <c r="AD414" s="719"/>
      <c r="AE414" s="719"/>
      <c r="AF414" s="719"/>
      <c r="AG414" s="719"/>
      <c r="AH414" s="719"/>
      <c r="AI414" s="719"/>
      <c r="AJ414" s="719"/>
      <c r="AK414" s="719"/>
      <c r="AL414" s="719"/>
      <c r="AM414" s="719"/>
      <c r="AN414" s="826"/>
      <c r="AO414" s="719"/>
      <c r="AP414" s="719"/>
      <c r="AQ414" s="719"/>
      <c r="AR414" s="719"/>
      <c r="AS414" s="719"/>
      <c r="AT414" s="719"/>
      <c r="AU414" s="719"/>
      <c r="AV414" s="719"/>
      <c r="AW414" s="719"/>
      <c r="AX414" s="719"/>
      <c r="AY414" s="719"/>
      <c r="AZ414" s="719"/>
      <c r="BA414" s="719"/>
      <c r="BB414" s="719"/>
      <c r="BC414" s="719"/>
      <c r="BD414" s="719"/>
      <c r="BE414" s="719"/>
      <c r="BF414" s="719"/>
      <c r="BG414" s="719"/>
      <c r="BH414" s="719"/>
      <c r="BI414" s="719"/>
      <c r="BJ414" s="719"/>
      <c r="BK414" s="719"/>
      <c r="BL414" s="719"/>
      <c r="BM414" s="719"/>
      <c r="BN414" s="719"/>
      <c r="BO414" s="719"/>
      <c r="BP414" s="719"/>
      <c r="BQ414" s="719"/>
      <c r="BR414" s="719"/>
      <c r="BS414" s="719"/>
      <c r="BT414" s="719"/>
      <c r="BU414" s="719"/>
      <c r="BV414" s="719"/>
      <c r="BW414" s="719"/>
      <c r="BX414" s="719"/>
      <c r="BY414" s="719"/>
      <c r="BZ414" s="719"/>
      <c r="CA414" s="719"/>
      <c r="CB414" s="719"/>
      <c r="CC414" s="719"/>
      <c r="CD414" s="719"/>
      <c r="CE414" s="719"/>
      <c r="CF414" s="719"/>
      <c r="CG414" s="719"/>
      <c r="CH414" s="719"/>
      <c r="CI414" s="719"/>
      <c r="CJ414" s="719"/>
      <c r="CK414" s="719"/>
      <c r="CL414" s="719"/>
    </row>
    <row r="415" spans="1:90" ht="15.75" customHeight="1" x14ac:dyDescent="0.25">
      <c r="A415" s="823"/>
      <c r="B415" s="828"/>
      <c r="C415" s="828"/>
      <c r="D415" s="828"/>
      <c r="E415" s="828"/>
      <c r="F415" s="719"/>
      <c r="G415" s="719"/>
      <c r="H415" s="740"/>
      <c r="I415" s="740"/>
      <c r="J415" s="740"/>
      <c r="K415" s="740"/>
      <c r="L415" s="824"/>
      <c r="M415" s="824"/>
      <c r="N415" s="719"/>
      <c r="O415" s="719"/>
      <c r="P415" s="719"/>
      <c r="Q415" s="719"/>
      <c r="R415" s="719"/>
      <c r="S415" s="828"/>
      <c r="T415" s="719"/>
      <c r="U415" s="719"/>
      <c r="V415" s="719"/>
      <c r="W415" s="719"/>
      <c r="X415" s="824"/>
      <c r="Y415" s="826"/>
      <c r="Z415" s="719"/>
      <c r="AA415" s="719"/>
      <c r="AB415" s="719"/>
      <c r="AC415" s="719"/>
      <c r="AD415" s="719"/>
      <c r="AE415" s="719"/>
      <c r="AF415" s="719"/>
      <c r="AG415" s="719"/>
      <c r="AH415" s="719"/>
      <c r="AI415" s="719"/>
      <c r="AJ415" s="719"/>
      <c r="AK415" s="719"/>
      <c r="AL415" s="719"/>
      <c r="AM415" s="719"/>
      <c r="AN415" s="826"/>
      <c r="AO415" s="719"/>
      <c r="AP415" s="719"/>
      <c r="AQ415" s="719"/>
      <c r="AR415" s="719"/>
      <c r="AS415" s="719"/>
      <c r="AT415" s="719"/>
      <c r="AU415" s="719"/>
      <c r="AV415" s="719"/>
      <c r="AW415" s="719"/>
      <c r="AX415" s="719"/>
      <c r="AY415" s="719"/>
      <c r="AZ415" s="719"/>
      <c r="BA415" s="719"/>
      <c r="BB415" s="719"/>
      <c r="BC415" s="719"/>
      <c r="BD415" s="719"/>
      <c r="BE415" s="719"/>
      <c r="BF415" s="719"/>
      <c r="BG415" s="719"/>
      <c r="BH415" s="719"/>
      <c r="BI415" s="719"/>
      <c r="BJ415" s="719"/>
      <c r="BK415" s="719"/>
      <c r="BL415" s="719"/>
      <c r="BM415" s="719"/>
      <c r="BN415" s="719"/>
      <c r="BO415" s="719"/>
      <c r="BP415" s="719"/>
      <c r="BQ415" s="719"/>
      <c r="BR415" s="719"/>
      <c r="BS415" s="719"/>
      <c r="BT415" s="719"/>
      <c r="BU415" s="719"/>
      <c r="BV415" s="719"/>
      <c r="BW415" s="719"/>
      <c r="BX415" s="719"/>
      <c r="BY415" s="719"/>
      <c r="BZ415" s="719"/>
      <c r="CA415" s="719"/>
      <c r="CB415" s="719"/>
      <c r="CC415" s="719"/>
      <c r="CD415" s="719"/>
      <c r="CE415" s="719"/>
      <c r="CF415" s="719"/>
      <c r="CG415" s="719"/>
      <c r="CH415" s="719"/>
      <c r="CI415" s="719"/>
      <c r="CJ415" s="719"/>
      <c r="CK415" s="719"/>
      <c r="CL415" s="719"/>
    </row>
    <row r="416" spans="1:90" ht="15.75" customHeight="1" x14ac:dyDescent="0.25">
      <c r="A416" s="823"/>
      <c r="B416" s="828"/>
      <c r="C416" s="828"/>
      <c r="D416" s="828"/>
      <c r="E416" s="828"/>
      <c r="F416" s="719"/>
      <c r="G416" s="719"/>
      <c r="H416" s="740"/>
      <c r="I416" s="740"/>
      <c r="J416" s="740"/>
      <c r="K416" s="740"/>
      <c r="L416" s="824"/>
      <c r="M416" s="824"/>
      <c r="N416" s="719"/>
      <c r="O416" s="719"/>
      <c r="P416" s="719"/>
      <c r="Q416" s="719"/>
      <c r="R416" s="719"/>
      <c r="S416" s="828"/>
      <c r="T416" s="719"/>
      <c r="U416" s="719"/>
      <c r="V416" s="719"/>
      <c r="W416" s="719"/>
      <c r="X416" s="824"/>
      <c r="Y416" s="826"/>
      <c r="Z416" s="719"/>
      <c r="AA416" s="719"/>
      <c r="AB416" s="719"/>
      <c r="AC416" s="719"/>
      <c r="AD416" s="719"/>
      <c r="AE416" s="719"/>
      <c r="AF416" s="719"/>
      <c r="AG416" s="719"/>
      <c r="AH416" s="719"/>
      <c r="AI416" s="719"/>
      <c r="AJ416" s="719"/>
      <c r="AK416" s="719"/>
      <c r="AL416" s="719"/>
      <c r="AM416" s="719"/>
      <c r="AN416" s="826"/>
      <c r="AO416" s="719"/>
      <c r="AP416" s="719"/>
      <c r="AQ416" s="719"/>
      <c r="AR416" s="719"/>
      <c r="AS416" s="719"/>
      <c r="AT416" s="719"/>
      <c r="AU416" s="719"/>
      <c r="AV416" s="719"/>
      <c r="AW416" s="719"/>
      <c r="AX416" s="719"/>
      <c r="AY416" s="719"/>
      <c r="AZ416" s="719"/>
      <c r="BA416" s="719"/>
      <c r="BB416" s="719"/>
      <c r="BC416" s="719"/>
      <c r="BD416" s="719"/>
      <c r="BE416" s="719"/>
      <c r="BF416" s="719"/>
      <c r="BG416" s="719"/>
      <c r="BH416" s="719"/>
      <c r="BI416" s="719"/>
      <c r="BJ416" s="719"/>
      <c r="BK416" s="719"/>
      <c r="BL416" s="719"/>
      <c r="BM416" s="719"/>
      <c r="BN416" s="719"/>
      <c r="BO416" s="719"/>
      <c r="BP416" s="719"/>
      <c r="BQ416" s="719"/>
      <c r="BR416" s="719"/>
      <c r="BS416" s="719"/>
      <c r="BT416" s="719"/>
      <c r="BU416" s="719"/>
      <c r="BV416" s="719"/>
      <c r="BW416" s="719"/>
      <c r="BX416" s="719"/>
      <c r="BY416" s="719"/>
      <c r="BZ416" s="719"/>
      <c r="CA416" s="719"/>
      <c r="CB416" s="719"/>
      <c r="CC416" s="719"/>
      <c r="CD416" s="719"/>
      <c r="CE416" s="719"/>
      <c r="CF416" s="719"/>
      <c r="CG416" s="719"/>
      <c r="CH416" s="719"/>
      <c r="CI416" s="719"/>
      <c r="CJ416" s="719"/>
      <c r="CK416" s="719"/>
      <c r="CL416" s="719"/>
    </row>
    <row r="417" spans="1:90" ht="15.75" customHeight="1" x14ac:dyDescent="0.25">
      <c r="A417" s="823"/>
      <c r="B417" s="828"/>
      <c r="C417" s="828"/>
      <c r="D417" s="828"/>
      <c r="E417" s="828"/>
      <c r="F417" s="719"/>
      <c r="G417" s="719"/>
      <c r="H417" s="740"/>
      <c r="I417" s="740"/>
      <c r="J417" s="740"/>
      <c r="K417" s="740"/>
      <c r="L417" s="824"/>
      <c r="M417" s="824"/>
      <c r="N417" s="719"/>
      <c r="O417" s="719"/>
      <c r="P417" s="719"/>
      <c r="Q417" s="719"/>
      <c r="R417" s="719"/>
      <c r="S417" s="828"/>
      <c r="T417" s="719"/>
      <c r="U417" s="719"/>
      <c r="V417" s="719"/>
      <c r="W417" s="719"/>
      <c r="X417" s="824"/>
      <c r="Y417" s="826"/>
      <c r="Z417" s="719"/>
      <c r="AA417" s="719"/>
      <c r="AB417" s="719"/>
      <c r="AC417" s="719"/>
      <c r="AD417" s="719"/>
      <c r="AE417" s="719"/>
      <c r="AF417" s="719"/>
      <c r="AG417" s="719"/>
      <c r="AH417" s="719"/>
      <c r="AI417" s="719"/>
      <c r="AJ417" s="719"/>
      <c r="AK417" s="719"/>
      <c r="AL417" s="719"/>
      <c r="AM417" s="719"/>
      <c r="AN417" s="826"/>
      <c r="AO417" s="719"/>
      <c r="AP417" s="719"/>
      <c r="AQ417" s="719"/>
      <c r="AR417" s="719"/>
      <c r="AS417" s="719"/>
      <c r="AT417" s="719"/>
      <c r="AU417" s="719"/>
      <c r="AV417" s="719"/>
      <c r="AW417" s="719"/>
      <c r="AX417" s="719"/>
      <c r="AY417" s="719"/>
      <c r="AZ417" s="719"/>
      <c r="BA417" s="719"/>
      <c r="BB417" s="719"/>
      <c r="BC417" s="719"/>
      <c r="BD417" s="719"/>
      <c r="BE417" s="719"/>
      <c r="BF417" s="719"/>
      <c r="BG417" s="719"/>
      <c r="BH417" s="719"/>
      <c r="BI417" s="719"/>
      <c r="BJ417" s="719"/>
      <c r="BK417" s="719"/>
      <c r="BL417" s="719"/>
      <c r="BM417" s="719"/>
      <c r="BN417" s="719"/>
      <c r="BO417" s="719"/>
      <c r="BP417" s="719"/>
      <c r="BQ417" s="719"/>
      <c r="BR417" s="719"/>
      <c r="BS417" s="719"/>
      <c r="BT417" s="719"/>
      <c r="BU417" s="719"/>
      <c r="BV417" s="719"/>
      <c r="BW417" s="719"/>
      <c r="BX417" s="719"/>
      <c r="BY417" s="719"/>
      <c r="BZ417" s="719"/>
      <c r="CA417" s="719"/>
      <c r="CB417" s="719"/>
      <c r="CC417" s="719"/>
      <c r="CD417" s="719"/>
      <c r="CE417" s="719"/>
      <c r="CF417" s="719"/>
      <c r="CG417" s="719"/>
      <c r="CH417" s="719"/>
      <c r="CI417" s="719"/>
      <c r="CJ417" s="719"/>
      <c r="CK417" s="719"/>
      <c r="CL417" s="719"/>
    </row>
    <row r="418" spans="1:90" ht="15.75" customHeight="1" x14ac:dyDescent="0.25">
      <c r="A418" s="823"/>
      <c r="B418" s="828"/>
      <c r="C418" s="828"/>
      <c r="D418" s="828"/>
      <c r="E418" s="828"/>
      <c r="F418" s="719"/>
      <c r="G418" s="719"/>
      <c r="H418" s="740"/>
      <c r="I418" s="740"/>
      <c r="J418" s="740"/>
      <c r="K418" s="740"/>
      <c r="L418" s="824"/>
      <c r="M418" s="824"/>
      <c r="N418" s="719"/>
      <c r="O418" s="719"/>
      <c r="P418" s="719"/>
      <c r="Q418" s="719"/>
      <c r="R418" s="719"/>
      <c r="S418" s="828"/>
      <c r="T418" s="719"/>
      <c r="U418" s="719"/>
      <c r="V418" s="719"/>
      <c r="W418" s="719"/>
      <c r="X418" s="824"/>
      <c r="Y418" s="826"/>
      <c r="Z418" s="719"/>
      <c r="AA418" s="719"/>
      <c r="AB418" s="719"/>
      <c r="AC418" s="719"/>
      <c r="AD418" s="719"/>
      <c r="AE418" s="719"/>
      <c r="AF418" s="719"/>
      <c r="AG418" s="719"/>
      <c r="AH418" s="719"/>
      <c r="AI418" s="719"/>
      <c r="AJ418" s="719"/>
      <c r="AK418" s="719"/>
      <c r="AL418" s="719"/>
      <c r="AM418" s="719"/>
      <c r="AN418" s="826"/>
      <c r="AO418" s="719"/>
      <c r="AP418" s="719"/>
      <c r="AQ418" s="719"/>
      <c r="AR418" s="719"/>
      <c r="AS418" s="719"/>
      <c r="AT418" s="719"/>
      <c r="AU418" s="719"/>
      <c r="AV418" s="719"/>
      <c r="AW418" s="719"/>
      <c r="AX418" s="719"/>
      <c r="AY418" s="719"/>
      <c r="AZ418" s="719"/>
      <c r="BA418" s="719"/>
      <c r="BB418" s="719"/>
      <c r="BC418" s="719"/>
      <c r="BD418" s="719"/>
      <c r="BE418" s="719"/>
      <c r="BF418" s="719"/>
      <c r="BG418" s="719"/>
      <c r="BH418" s="719"/>
      <c r="BI418" s="719"/>
      <c r="BJ418" s="719"/>
      <c r="BK418" s="719"/>
      <c r="BL418" s="719"/>
      <c r="BM418" s="719"/>
      <c r="BN418" s="719"/>
      <c r="BO418" s="719"/>
      <c r="BP418" s="719"/>
      <c r="BQ418" s="719"/>
      <c r="BR418" s="719"/>
      <c r="BS418" s="719"/>
      <c r="BT418" s="719"/>
      <c r="BU418" s="719"/>
      <c r="BV418" s="719"/>
      <c r="BW418" s="719"/>
      <c r="BX418" s="719"/>
      <c r="BY418" s="719"/>
      <c r="BZ418" s="719"/>
      <c r="CA418" s="719"/>
      <c r="CB418" s="719"/>
      <c r="CC418" s="719"/>
      <c r="CD418" s="719"/>
      <c r="CE418" s="719"/>
      <c r="CF418" s="719"/>
      <c r="CG418" s="719"/>
      <c r="CH418" s="719"/>
      <c r="CI418" s="719"/>
      <c r="CJ418" s="719"/>
      <c r="CK418" s="719"/>
      <c r="CL418" s="719"/>
    </row>
    <row r="419" spans="1:90" ht="15.75" customHeight="1" x14ac:dyDescent="0.25">
      <c r="A419" s="823"/>
      <c r="B419" s="828"/>
      <c r="C419" s="828"/>
      <c r="D419" s="828"/>
      <c r="E419" s="828"/>
      <c r="F419" s="719"/>
      <c r="G419" s="719"/>
      <c r="H419" s="740"/>
      <c r="I419" s="740"/>
      <c r="J419" s="740"/>
      <c r="K419" s="740"/>
      <c r="L419" s="824"/>
      <c r="M419" s="824"/>
      <c r="N419" s="719"/>
      <c r="O419" s="719"/>
      <c r="P419" s="719"/>
      <c r="Q419" s="719"/>
      <c r="R419" s="719"/>
      <c r="S419" s="828"/>
      <c r="T419" s="719"/>
      <c r="U419" s="719"/>
      <c r="V419" s="719"/>
      <c r="W419" s="719"/>
      <c r="X419" s="824"/>
      <c r="Y419" s="826"/>
      <c r="Z419" s="719"/>
      <c r="AA419" s="719"/>
      <c r="AB419" s="719"/>
      <c r="AC419" s="719"/>
      <c r="AD419" s="719"/>
      <c r="AE419" s="719"/>
      <c r="AF419" s="719"/>
      <c r="AG419" s="719"/>
      <c r="AH419" s="719"/>
      <c r="AI419" s="719"/>
      <c r="AJ419" s="719"/>
      <c r="AK419" s="719"/>
      <c r="AL419" s="719"/>
      <c r="AM419" s="719"/>
      <c r="AN419" s="826"/>
      <c r="AO419" s="719"/>
      <c r="AP419" s="719"/>
      <c r="AQ419" s="719"/>
      <c r="AR419" s="719"/>
      <c r="AS419" s="719"/>
      <c r="AT419" s="719"/>
      <c r="AU419" s="719"/>
      <c r="AV419" s="719"/>
      <c r="AW419" s="719"/>
      <c r="AX419" s="719"/>
      <c r="AY419" s="719"/>
      <c r="AZ419" s="719"/>
      <c r="BA419" s="719"/>
      <c r="BB419" s="719"/>
      <c r="BC419" s="719"/>
      <c r="BD419" s="719"/>
      <c r="BE419" s="719"/>
      <c r="BF419" s="719"/>
      <c r="BG419" s="719"/>
      <c r="BH419" s="719"/>
      <c r="BI419" s="719"/>
      <c r="BJ419" s="719"/>
      <c r="BK419" s="719"/>
      <c r="BL419" s="719"/>
      <c r="BM419" s="719"/>
      <c r="BN419" s="719"/>
      <c r="BO419" s="719"/>
      <c r="BP419" s="719"/>
      <c r="BQ419" s="719"/>
      <c r="BR419" s="719"/>
      <c r="BS419" s="719"/>
      <c r="BT419" s="719"/>
      <c r="BU419" s="719"/>
      <c r="BV419" s="719"/>
      <c r="BW419" s="719"/>
      <c r="BX419" s="719"/>
      <c r="BY419" s="719"/>
      <c r="BZ419" s="719"/>
      <c r="CA419" s="719"/>
      <c r="CB419" s="719"/>
      <c r="CC419" s="719"/>
      <c r="CD419" s="719"/>
      <c r="CE419" s="719"/>
      <c r="CF419" s="719"/>
      <c r="CG419" s="719"/>
      <c r="CH419" s="719"/>
      <c r="CI419" s="719"/>
      <c r="CJ419" s="719"/>
      <c r="CK419" s="719"/>
      <c r="CL419" s="719"/>
    </row>
    <row r="420" spans="1:90" ht="15.75" customHeight="1" x14ac:dyDescent="0.25">
      <c r="A420" s="823"/>
      <c r="B420" s="828"/>
      <c r="C420" s="828"/>
      <c r="D420" s="828"/>
      <c r="E420" s="828"/>
      <c r="F420" s="719"/>
      <c r="G420" s="719"/>
      <c r="H420" s="740"/>
      <c r="I420" s="740"/>
      <c r="J420" s="740"/>
      <c r="K420" s="740"/>
      <c r="L420" s="824"/>
      <c r="M420" s="824"/>
      <c r="N420" s="719"/>
      <c r="O420" s="719"/>
      <c r="P420" s="719"/>
      <c r="Q420" s="719"/>
      <c r="R420" s="719"/>
      <c r="S420" s="828"/>
      <c r="T420" s="719"/>
      <c r="U420" s="719"/>
      <c r="V420" s="719"/>
      <c r="W420" s="719"/>
      <c r="X420" s="824"/>
      <c r="Y420" s="826"/>
      <c r="Z420" s="719"/>
      <c r="AA420" s="719"/>
      <c r="AB420" s="719"/>
      <c r="AC420" s="719"/>
      <c r="AD420" s="719"/>
      <c r="AE420" s="719"/>
      <c r="AF420" s="719"/>
      <c r="AG420" s="719"/>
      <c r="AH420" s="719"/>
      <c r="AI420" s="719"/>
      <c r="AJ420" s="719"/>
      <c r="AK420" s="719"/>
      <c r="AL420" s="719"/>
      <c r="AM420" s="719"/>
      <c r="AN420" s="826"/>
      <c r="AO420" s="719"/>
      <c r="AP420" s="719"/>
      <c r="AQ420" s="719"/>
      <c r="AR420" s="719"/>
      <c r="AS420" s="719"/>
      <c r="AT420" s="719"/>
      <c r="AU420" s="719"/>
      <c r="AV420" s="719"/>
      <c r="AW420" s="719"/>
      <c r="AX420" s="719"/>
      <c r="AY420" s="719"/>
      <c r="AZ420" s="719"/>
      <c r="BA420" s="719"/>
      <c r="BB420" s="719"/>
      <c r="BC420" s="719"/>
      <c r="BD420" s="719"/>
      <c r="BE420" s="719"/>
      <c r="BF420" s="719"/>
      <c r="BG420" s="719"/>
      <c r="BH420" s="719"/>
      <c r="BI420" s="719"/>
      <c r="BJ420" s="719"/>
      <c r="BK420" s="719"/>
      <c r="BL420" s="719"/>
      <c r="BM420" s="719"/>
      <c r="BN420" s="719"/>
      <c r="BO420" s="719"/>
      <c r="BP420" s="719"/>
      <c r="BQ420" s="719"/>
      <c r="BR420" s="719"/>
      <c r="BS420" s="719"/>
      <c r="BT420" s="719"/>
      <c r="BU420" s="719"/>
      <c r="BV420" s="719"/>
      <c r="BW420" s="719"/>
      <c r="BX420" s="719"/>
      <c r="BY420" s="719"/>
      <c r="BZ420" s="719"/>
      <c r="CA420" s="719"/>
      <c r="CB420" s="719"/>
      <c r="CC420" s="719"/>
      <c r="CD420" s="719"/>
      <c r="CE420" s="719"/>
      <c r="CF420" s="719"/>
      <c r="CG420" s="719"/>
      <c r="CH420" s="719"/>
      <c r="CI420" s="719"/>
      <c r="CJ420" s="719"/>
      <c r="CK420" s="719"/>
      <c r="CL420" s="719"/>
    </row>
    <row r="421" spans="1:90" ht="15.75" customHeight="1" x14ac:dyDescent="0.25">
      <c r="A421" s="823"/>
      <c r="B421" s="828"/>
      <c r="C421" s="828"/>
      <c r="D421" s="828"/>
      <c r="E421" s="828"/>
      <c r="F421" s="719"/>
      <c r="G421" s="719"/>
      <c r="H421" s="740"/>
      <c r="I421" s="740"/>
      <c r="J421" s="740"/>
      <c r="K421" s="740"/>
      <c r="L421" s="824"/>
      <c r="M421" s="824"/>
      <c r="N421" s="719"/>
      <c r="O421" s="719"/>
      <c r="P421" s="719"/>
      <c r="Q421" s="719"/>
      <c r="R421" s="719"/>
      <c r="S421" s="828"/>
      <c r="T421" s="719"/>
      <c r="U421" s="719"/>
      <c r="V421" s="719"/>
      <c r="W421" s="719"/>
      <c r="X421" s="824"/>
      <c r="Y421" s="826"/>
      <c r="Z421" s="719"/>
      <c r="AA421" s="719"/>
      <c r="AB421" s="719"/>
      <c r="AC421" s="719"/>
      <c r="AD421" s="719"/>
      <c r="AE421" s="719"/>
      <c r="AF421" s="719"/>
      <c r="AG421" s="719"/>
      <c r="AH421" s="719"/>
      <c r="AI421" s="719"/>
      <c r="AJ421" s="719"/>
      <c r="AK421" s="719"/>
      <c r="AL421" s="719"/>
      <c r="AM421" s="719"/>
      <c r="AN421" s="826"/>
      <c r="AO421" s="719"/>
      <c r="AP421" s="719"/>
      <c r="AQ421" s="719"/>
      <c r="AR421" s="719"/>
      <c r="AS421" s="719"/>
      <c r="AT421" s="719"/>
      <c r="AU421" s="719"/>
      <c r="AV421" s="719"/>
      <c r="AW421" s="719"/>
      <c r="AX421" s="719"/>
      <c r="AY421" s="719"/>
      <c r="AZ421" s="719"/>
      <c r="BA421" s="719"/>
      <c r="BB421" s="719"/>
      <c r="BC421" s="719"/>
      <c r="BD421" s="719"/>
      <c r="BE421" s="719"/>
      <c r="BF421" s="719"/>
      <c r="BG421" s="719"/>
      <c r="BH421" s="719"/>
      <c r="BI421" s="719"/>
      <c r="BJ421" s="719"/>
      <c r="BK421" s="719"/>
      <c r="BL421" s="719"/>
      <c r="BM421" s="719"/>
      <c r="BN421" s="719"/>
      <c r="BO421" s="719"/>
      <c r="BP421" s="719"/>
      <c r="BQ421" s="719"/>
      <c r="BR421" s="719"/>
      <c r="BS421" s="719"/>
      <c r="BT421" s="719"/>
      <c r="BU421" s="719"/>
      <c r="BV421" s="719"/>
      <c r="BW421" s="719"/>
      <c r="BX421" s="719"/>
      <c r="BY421" s="719"/>
      <c r="BZ421" s="719"/>
      <c r="CA421" s="719"/>
      <c r="CB421" s="719"/>
      <c r="CC421" s="719"/>
      <c r="CD421" s="719"/>
      <c r="CE421" s="719"/>
      <c r="CF421" s="719"/>
      <c r="CG421" s="719"/>
      <c r="CH421" s="719"/>
      <c r="CI421" s="719"/>
      <c r="CJ421" s="719"/>
      <c r="CK421" s="719"/>
      <c r="CL421" s="719"/>
    </row>
    <row r="422" spans="1:90" ht="15.75" customHeight="1" x14ac:dyDescent="0.25">
      <c r="A422" s="823"/>
      <c r="B422" s="828"/>
      <c r="C422" s="828"/>
      <c r="D422" s="828"/>
      <c r="E422" s="828"/>
      <c r="F422" s="719"/>
      <c r="G422" s="719"/>
      <c r="H422" s="740"/>
      <c r="I422" s="740"/>
      <c r="J422" s="740"/>
      <c r="K422" s="740"/>
      <c r="L422" s="824"/>
      <c r="M422" s="824"/>
      <c r="N422" s="719"/>
      <c r="O422" s="719"/>
      <c r="P422" s="719"/>
      <c r="Q422" s="719"/>
      <c r="R422" s="719"/>
      <c r="S422" s="828"/>
      <c r="T422" s="719"/>
      <c r="U422" s="719"/>
      <c r="V422" s="719"/>
      <c r="W422" s="719"/>
      <c r="X422" s="824"/>
      <c r="Y422" s="826"/>
      <c r="Z422" s="719"/>
      <c r="AA422" s="719"/>
      <c r="AB422" s="719"/>
      <c r="AC422" s="719"/>
      <c r="AD422" s="719"/>
      <c r="AE422" s="719"/>
      <c r="AF422" s="719"/>
      <c r="AG422" s="719"/>
      <c r="AH422" s="719"/>
      <c r="AI422" s="719"/>
      <c r="AJ422" s="719"/>
      <c r="AK422" s="719"/>
      <c r="AL422" s="719"/>
      <c r="AM422" s="719"/>
      <c r="AN422" s="826"/>
      <c r="AO422" s="719"/>
      <c r="AP422" s="719"/>
      <c r="AQ422" s="719"/>
      <c r="AR422" s="719"/>
      <c r="AS422" s="719"/>
      <c r="AT422" s="719"/>
      <c r="AU422" s="719"/>
      <c r="AV422" s="719"/>
      <c r="AW422" s="719"/>
      <c r="AX422" s="719"/>
      <c r="AY422" s="719"/>
      <c r="AZ422" s="719"/>
      <c r="BA422" s="719"/>
      <c r="BB422" s="719"/>
      <c r="BC422" s="719"/>
      <c r="BD422" s="719"/>
      <c r="BE422" s="719"/>
      <c r="BF422" s="719"/>
      <c r="BG422" s="719"/>
      <c r="BH422" s="719"/>
      <c r="BI422" s="719"/>
      <c r="BJ422" s="719"/>
      <c r="BK422" s="719"/>
      <c r="BL422" s="719"/>
      <c r="BM422" s="719"/>
      <c r="BN422" s="719"/>
      <c r="BO422" s="719"/>
      <c r="BP422" s="719"/>
      <c r="BQ422" s="719"/>
      <c r="BR422" s="719"/>
      <c r="BS422" s="719"/>
      <c r="BT422" s="719"/>
      <c r="BU422" s="719"/>
      <c r="BV422" s="719"/>
      <c r="BW422" s="719"/>
      <c r="BX422" s="719"/>
      <c r="BY422" s="719"/>
      <c r="BZ422" s="719"/>
      <c r="CA422" s="719"/>
      <c r="CB422" s="719"/>
      <c r="CC422" s="719"/>
      <c r="CD422" s="719"/>
      <c r="CE422" s="719"/>
      <c r="CF422" s="719"/>
      <c r="CG422" s="719"/>
      <c r="CH422" s="719"/>
      <c r="CI422" s="719"/>
      <c r="CJ422" s="719"/>
      <c r="CK422" s="719"/>
      <c r="CL422" s="719"/>
    </row>
    <row r="423" spans="1:90" ht="15.75" customHeight="1" x14ac:dyDescent="0.25">
      <c r="A423" s="823"/>
      <c r="B423" s="828"/>
      <c r="C423" s="828"/>
      <c r="D423" s="828"/>
      <c r="E423" s="828"/>
      <c r="F423" s="719"/>
      <c r="G423" s="719"/>
      <c r="H423" s="740"/>
      <c r="I423" s="740"/>
      <c r="J423" s="740"/>
      <c r="K423" s="740"/>
      <c r="L423" s="824"/>
      <c r="M423" s="824"/>
      <c r="N423" s="719"/>
      <c r="O423" s="719"/>
      <c r="P423" s="719"/>
      <c r="Q423" s="719"/>
      <c r="R423" s="719"/>
      <c r="S423" s="828"/>
      <c r="T423" s="719"/>
      <c r="U423" s="719"/>
      <c r="V423" s="719"/>
      <c r="W423" s="719"/>
      <c r="X423" s="824"/>
      <c r="Y423" s="826"/>
      <c r="Z423" s="719"/>
      <c r="AA423" s="719"/>
      <c r="AB423" s="719"/>
      <c r="AC423" s="719"/>
      <c r="AD423" s="719"/>
      <c r="AE423" s="719"/>
      <c r="AF423" s="719"/>
      <c r="AG423" s="719"/>
      <c r="AH423" s="719"/>
      <c r="AI423" s="719"/>
      <c r="AJ423" s="719"/>
      <c r="AK423" s="719"/>
      <c r="AL423" s="719"/>
      <c r="AM423" s="719"/>
      <c r="AN423" s="826"/>
      <c r="AO423" s="719"/>
      <c r="AP423" s="719"/>
      <c r="AQ423" s="719"/>
      <c r="AR423" s="719"/>
      <c r="AS423" s="719"/>
      <c r="AT423" s="719"/>
      <c r="AU423" s="719"/>
      <c r="AV423" s="719"/>
      <c r="AW423" s="719"/>
      <c r="AX423" s="719"/>
      <c r="AY423" s="719"/>
      <c r="AZ423" s="719"/>
      <c r="BA423" s="719"/>
      <c r="BB423" s="719"/>
      <c r="BC423" s="719"/>
      <c r="BD423" s="719"/>
      <c r="BE423" s="719"/>
      <c r="BF423" s="719"/>
      <c r="BG423" s="719"/>
      <c r="BH423" s="719"/>
      <c r="BI423" s="719"/>
      <c r="BJ423" s="719"/>
      <c r="BK423" s="719"/>
      <c r="BL423" s="719"/>
      <c r="BM423" s="719"/>
      <c r="BN423" s="719"/>
      <c r="BO423" s="719"/>
      <c r="BP423" s="719"/>
      <c r="BQ423" s="719"/>
      <c r="BR423" s="719"/>
      <c r="BS423" s="719"/>
      <c r="BT423" s="719"/>
      <c r="BU423" s="719"/>
      <c r="BV423" s="719"/>
      <c r="BW423" s="719"/>
      <c r="BX423" s="719"/>
      <c r="BY423" s="719"/>
      <c r="BZ423" s="719"/>
      <c r="CA423" s="719"/>
      <c r="CB423" s="719"/>
      <c r="CC423" s="719"/>
      <c r="CD423" s="719"/>
      <c r="CE423" s="719"/>
      <c r="CF423" s="719"/>
      <c r="CG423" s="719"/>
      <c r="CH423" s="719"/>
      <c r="CI423" s="719"/>
      <c r="CJ423" s="719"/>
      <c r="CK423" s="719"/>
      <c r="CL423" s="719"/>
    </row>
    <row r="424" spans="1:90" ht="15.75" customHeight="1" x14ac:dyDescent="0.25">
      <c r="A424" s="823"/>
      <c r="B424" s="828"/>
      <c r="C424" s="828"/>
      <c r="D424" s="828"/>
      <c r="E424" s="828"/>
      <c r="F424" s="719"/>
      <c r="G424" s="719"/>
      <c r="H424" s="740"/>
      <c r="I424" s="740"/>
      <c r="J424" s="740"/>
      <c r="K424" s="740"/>
      <c r="L424" s="824"/>
      <c r="M424" s="824"/>
      <c r="N424" s="719"/>
      <c r="O424" s="719"/>
      <c r="P424" s="719"/>
      <c r="Q424" s="719"/>
      <c r="R424" s="719"/>
      <c r="S424" s="828"/>
      <c r="T424" s="719"/>
      <c r="U424" s="719"/>
      <c r="V424" s="719"/>
      <c r="W424" s="719"/>
      <c r="X424" s="824"/>
      <c r="Y424" s="826"/>
      <c r="Z424" s="719"/>
      <c r="AA424" s="719"/>
      <c r="AB424" s="719"/>
      <c r="AC424" s="719"/>
      <c r="AD424" s="719"/>
      <c r="AE424" s="719"/>
      <c r="AF424" s="719"/>
      <c r="AG424" s="719"/>
      <c r="AH424" s="719"/>
      <c r="AI424" s="719"/>
      <c r="AJ424" s="719"/>
      <c r="AK424" s="719"/>
      <c r="AL424" s="719"/>
      <c r="AM424" s="719"/>
      <c r="AN424" s="826"/>
      <c r="AO424" s="719"/>
      <c r="AP424" s="719"/>
      <c r="AQ424" s="719"/>
      <c r="AR424" s="719"/>
      <c r="AS424" s="719"/>
      <c r="AT424" s="719"/>
      <c r="AU424" s="719"/>
      <c r="AV424" s="719"/>
      <c r="AW424" s="719"/>
      <c r="AX424" s="719"/>
      <c r="AY424" s="719"/>
      <c r="AZ424" s="719"/>
      <c r="BA424" s="719"/>
      <c r="BB424" s="719"/>
      <c r="BC424" s="719"/>
      <c r="BD424" s="719"/>
      <c r="BE424" s="719"/>
      <c r="BF424" s="719"/>
      <c r="BG424" s="719"/>
      <c r="BH424" s="719"/>
      <c r="BI424" s="719"/>
      <c r="BJ424" s="719"/>
      <c r="BK424" s="719"/>
      <c r="BL424" s="719"/>
      <c r="BM424" s="719"/>
      <c r="BN424" s="719"/>
      <c r="BO424" s="719"/>
      <c r="BP424" s="719"/>
      <c r="BQ424" s="719"/>
      <c r="BR424" s="719"/>
      <c r="BS424" s="719"/>
      <c r="BT424" s="719"/>
      <c r="BU424" s="719"/>
      <c r="BV424" s="719"/>
      <c r="BW424" s="719"/>
      <c r="BX424" s="719"/>
      <c r="BY424" s="719"/>
      <c r="BZ424" s="719"/>
      <c r="CA424" s="719"/>
      <c r="CB424" s="719"/>
      <c r="CC424" s="719"/>
      <c r="CD424" s="719"/>
      <c r="CE424" s="719"/>
      <c r="CF424" s="719"/>
      <c r="CG424" s="719"/>
      <c r="CH424" s="719"/>
      <c r="CI424" s="719"/>
      <c r="CJ424" s="719"/>
      <c r="CK424" s="719"/>
      <c r="CL424" s="719"/>
    </row>
    <row r="425" spans="1:90" ht="15.75" customHeight="1" x14ac:dyDescent="0.25">
      <c r="A425" s="823"/>
      <c r="B425" s="828"/>
      <c r="C425" s="828"/>
      <c r="D425" s="828"/>
      <c r="E425" s="828"/>
      <c r="F425" s="719"/>
      <c r="G425" s="719"/>
      <c r="H425" s="740"/>
      <c r="I425" s="740"/>
      <c r="J425" s="740"/>
      <c r="K425" s="740"/>
      <c r="L425" s="824"/>
      <c r="M425" s="824"/>
      <c r="N425" s="719"/>
      <c r="O425" s="719"/>
      <c r="P425" s="719"/>
      <c r="Q425" s="719"/>
      <c r="R425" s="719"/>
      <c r="S425" s="828"/>
      <c r="T425" s="719"/>
      <c r="U425" s="719"/>
      <c r="V425" s="719"/>
      <c r="W425" s="719"/>
      <c r="X425" s="824"/>
      <c r="Y425" s="826"/>
      <c r="Z425" s="719"/>
      <c r="AA425" s="719"/>
      <c r="AB425" s="719"/>
      <c r="AC425" s="719"/>
      <c r="AD425" s="719"/>
      <c r="AE425" s="719"/>
      <c r="AF425" s="719"/>
      <c r="AG425" s="719"/>
      <c r="AH425" s="719"/>
      <c r="AI425" s="719"/>
      <c r="AJ425" s="719"/>
      <c r="AK425" s="719"/>
      <c r="AL425" s="719"/>
      <c r="AM425" s="719"/>
      <c r="AN425" s="826"/>
      <c r="AO425" s="719"/>
      <c r="AP425" s="719"/>
      <c r="AQ425" s="719"/>
      <c r="AR425" s="719"/>
      <c r="AS425" s="719"/>
      <c r="AT425" s="719"/>
      <c r="AU425" s="719"/>
      <c r="AV425" s="719"/>
      <c r="AW425" s="719"/>
      <c r="AX425" s="719"/>
      <c r="AY425" s="719"/>
      <c r="AZ425" s="719"/>
      <c r="BA425" s="719"/>
      <c r="BB425" s="719"/>
      <c r="BC425" s="719"/>
      <c r="BD425" s="719"/>
      <c r="BE425" s="719"/>
      <c r="BF425" s="719"/>
      <c r="BG425" s="719"/>
      <c r="BH425" s="719"/>
      <c r="BI425" s="719"/>
      <c r="BJ425" s="719"/>
      <c r="BK425" s="719"/>
      <c r="BL425" s="719"/>
      <c r="BM425" s="719"/>
      <c r="BN425" s="719"/>
      <c r="BO425" s="719"/>
      <c r="BP425" s="719"/>
      <c r="BQ425" s="719"/>
      <c r="BR425" s="719"/>
      <c r="BS425" s="719"/>
      <c r="BT425" s="719"/>
      <c r="BU425" s="719"/>
      <c r="BV425" s="719"/>
      <c r="BW425" s="719"/>
      <c r="BX425" s="719"/>
      <c r="BY425" s="719"/>
      <c r="BZ425" s="719"/>
      <c r="CA425" s="719"/>
      <c r="CB425" s="719"/>
      <c r="CC425" s="719"/>
      <c r="CD425" s="719"/>
      <c r="CE425" s="719"/>
      <c r="CF425" s="719"/>
      <c r="CG425" s="719"/>
      <c r="CH425" s="719"/>
      <c r="CI425" s="719"/>
      <c r="CJ425" s="719"/>
      <c r="CK425" s="719"/>
      <c r="CL425" s="719"/>
    </row>
    <row r="426" spans="1:90" ht="15.75" customHeight="1" x14ac:dyDescent="0.25">
      <c r="A426" s="823"/>
      <c r="B426" s="828"/>
      <c r="C426" s="828"/>
      <c r="D426" s="828"/>
      <c r="E426" s="828"/>
      <c r="F426" s="719"/>
      <c r="G426" s="719"/>
      <c r="H426" s="740"/>
      <c r="I426" s="740"/>
      <c r="J426" s="740"/>
      <c r="K426" s="740"/>
      <c r="L426" s="824"/>
      <c r="M426" s="824"/>
      <c r="N426" s="719"/>
      <c r="O426" s="719"/>
      <c r="P426" s="719"/>
      <c r="Q426" s="719"/>
      <c r="R426" s="719"/>
      <c r="S426" s="828"/>
      <c r="T426" s="719"/>
      <c r="U426" s="719"/>
      <c r="V426" s="719"/>
      <c r="W426" s="719"/>
      <c r="X426" s="824"/>
      <c r="Y426" s="826"/>
      <c r="Z426" s="719"/>
      <c r="AA426" s="719"/>
      <c r="AB426" s="719"/>
      <c r="AC426" s="719"/>
      <c r="AD426" s="719"/>
      <c r="AE426" s="719"/>
      <c r="AF426" s="719"/>
      <c r="AG426" s="719"/>
      <c r="AH426" s="719"/>
      <c r="AI426" s="719"/>
      <c r="AJ426" s="719"/>
      <c r="AK426" s="719"/>
      <c r="AL426" s="719"/>
      <c r="AM426" s="719"/>
      <c r="AN426" s="826"/>
      <c r="AO426" s="719"/>
      <c r="AP426" s="719"/>
      <c r="AQ426" s="719"/>
      <c r="AR426" s="719"/>
      <c r="AS426" s="719"/>
      <c r="AT426" s="719"/>
      <c r="AU426" s="719"/>
      <c r="AV426" s="719"/>
      <c r="AW426" s="719"/>
      <c r="AX426" s="719"/>
      <c r="AY426" s="719"/>
      <c r="AZ426" s="719"/>
      <c r="BA426" s="719"/>
      <c r="BB426" s="719"/>
      <c r="BC426" s="719"/>
      <c r="BD426" s="719"/>
      <c r="BE426" s="719"/>
      <c r="BF426" s="719"/>
      <c r="BG426" s="719"/>
      <c r="BH426" s="719"/>
      <c r="BI426" s="719"/>
      <c r="BJ426" s="719"/>
      <c r="BK426" s="719"/>
      <c r="BL426" s="719"/>
      <c r="BM426" s="719"/>
      <c r="BN426" s="719"/>
      <c r="BO426" s="719"/>
      <c r="BP426" s="719"/>
      <c r="BQ426" s="719"/>
      <c r="BR426" s="719"/>
      <c r="BS426" s="719"/>
      <c r="BT426" s="719"/>
      <c r="BU426" s="719"/>
      <c r="BV426" s="719"/>
      <c r="BW426" s="719"/>
      <c r="BX426" s="719"/>
      <c r="BY426" s="719"/>
      <c r="BZ426" s="719"/>
      <c r="CA426" s="719"/>
      <c r="CB426" s="719"/>
      <c r="CC426" s="719"/>
      <c r="CD426" s="719"/>
      <c r="CE426" s="719"/>
      <c r="CF426" s="719"/>
      <c r="CG426" s="719"/>
      <c r="CH426" s="719"/>
      <c r="CI426" s="719"/>
      <c r="CJ426" s="719"/>
      <c r="CK426" s="719"/>
      <c r="CL426" s="719"/>
    </row>
    <row r="427" spans="1:90" ht="15.75" customHeight="1" x14ac:dyDescent="0.25">
      <c r="A427" s="823"/>
      <c r="B427" s="828"/>
      <c r="C427" s="828"/>
      <c r="D427" s="828"/>
      <c r="E427" s="828"/>
      <c r="F427" s="719"/>
      <c r="G427" s="719"/>
      <c r="H427" s="740"/>
      <c r="I427" s="740"/>
      <c r="J427" s="740"/>
      <c r="K427" s="740"/>
      <c r="L427" s="824"/>
      <c r="M427" s="824"/>
      <c r="N427" s="719"/>
      <c r="O427" s="719"/>
      <c r="P427" s="719"/>
      <c r="Q427" s="719"/>
      <c r="R427" s="719"/>
      <c r="S427" s="828"/>
      <c r="T427" s="719"/>
      <c r="U427" s="719"/>
      <c r="V427" s="719"/>
      <c r="W427" s="719"/>
      <c r="X427" s="824"/>
      <c r="Y427" s="826"/>
      <c r="Z427" s="719"/>
      <c r="AA427" s="719"/>
      <c r="AB427" s="719"/>
      <c r="AC427" s="719"/>
      <c r="AD427" s="719"/>
      <c r="AE427" s="719"/>
      <c r="AF427" s="719"/>
      <c r="AG427" s="719"/>
      <c r="AH427" s="719"/>
      <c r="AI427" s="719"/>
      <c r="AJ427" s="719"/>
      <c r="AK427" s="719"/>
      <c r="AL427" s="719"/>
      <c r="AM427" s="719"/>
      <c r="AN427" s="826"/>
      <c r="AO427" s="719"/>
      <c r="AP427" s="719"/>
      <c r="AQ427" s="719"/>
      <c r="AR427" s="719"/>
      <c r="AS427" s="719"/>
      <c r="AT427" s="719"/>
      <c r="AU427" s="719"/>
      <c r="AV427" s="719"/>
      <c r="AW427" s="719"/>
      <c r="AX427" s="719"/>
      <c r="AY427" s="719"/>
      <c r="AZ427" s="719"/>
      <c r="BA427" s="719"/>
      <c r="BB427" s="719"/>
      <c r="BC427" s="719"/>
      <c r="BD427" s="719"/>
      <c r="BE427" s="719"/>
      <c r="BF427" s="719"/>
      <c r="BG427" s="719"/>
      <c r="BH427" s="719"/>
      <c r="BI427" s="719"/>
      <c r="BJ427" s="719"/>
      <c r="BK427" s="719"/>
      <c r="BL427" s="719"/>
      <c r="BM427" s="719"/>
      <c r="BN427" s="719"/>
      <c r="BO427" s="719"/>
      <c r="BP427" s="719"/>
      <c r="BQ427" s="719"/>
      <c r="BR427" s="719"/>
      <c r="BS427" s="719"/>
      <c r="BT427" s="719"/>
      <c r="BU427" s="719"/>
      <c r="BV427" s="719"/>
      <c r="BW427" s="719"/>
      <c r="BX427" s="719"/>
      <c r="BY427" s="719"/>
      <c r="BZ427" s="719"/>
      <c r="CA427" s="719"/>
      <c r="CB427" s="719"/>
      <c r="CC427" s="719"/>
      <c r="CD427" s="719"/>
      <c r="CE427" s="719"/>
      <c r="CF427" s="719"/>
      <c r="CG427" s="719"/>
      <c r="CH427" s="719"/>
      <c r="CI427" s="719"/>
      <c r="CJ427" s="719"/>
      <c r="CK427" s="719"/>
      <c r="CL427" s="719"/>
    </row>
    <row r="428" spans="1:90" ht="15.75" customHeight="1" x14ac:dyDescent="0.25">
      <c r="A428" s="823"/>
      <c r="B428" s="828"/>
      <c r="C428" s="828"/>
      <c r="D428" s="828"/>
      <c r="E428" s="828"/>
      <c r="F428" s="719"/>
      <c r="G428" s="719"/>
      <c r="H428" s="740"/>
      <c r="I428" s="740"/>
      <c r="J428" s="740"/>
      <c r="K428" s="740"/>
      <c r="L428" s="824"/>
      <c r="M428" s="824"/>
      <c r="N428" s="719"/>
      <c r="O428" s="719"/>
      <c r="P428" s="719"/>
      <c r="Q428" s="719"/>
      <c r="R428" s="719"/>
      <c r="S428" s="828"/>
      <c r="T428" s="719"/>
      <c r="U428" s="719"/>
      <c r="V428" s="719"/>
      <c r="W428" s="719"/>
      <c r="X428" s="824"/>
      <c r="Y428" s="826"/>
      <c r="Z428" s="719"/>
      <c r="AA428" s="719"/>
      <c r="AB428" s="719"/>
      <c r="AC428" s="719"/>
      <c r="AD428" s="719"/>
      <c r="AE428" s="719"/>
      <c r="AF428" s="719"/>
      <c r="AG428" s="719"/>
      <c r="AH428" s="719"/>
      <c r="AI428" s="719"/>
      <c r="AJ428" s="719"/>
      <c r="AK428" s="719"/>
      <c r="AL428" s="719"/>
      <c r="AM428" s="719"/>
      <c r="AN428" s="826"/>
      <c r="AO428" s="719"/>
      <c r="AP428" s="719"/>
      <c r="AQ428" s="719"/>
      <c r="AR428" s="719"/>
      <c r="AS428" s="719"/>
      <c r="AT428" s="719"/>
      <c r="AU428" s="719"/>
      <c r="AV428" s="719"/>
      <c r="AW428" s="719"/>
      <c r="AX428" s="719"/>
      <c r="AY428" s="719"/>
      <c r="AZ428" s="719"/>
      <c r="BA428" s="719"/>
      <c r="BB428" s="719"/>
      <c r="BC428" s="719"/>
      <c r="BD428" s="719"/>
      <c r="BE428" s="719"/>
      <c r="BF428" s="719"/>
      <c r="BG428" s="719"/>
      <c r="BH428" s="719"/>
      <c r="BI428" s="719"/>
      <c r="BJ428" s="719"/>
      <c r="BK428" s="719"/>
      <c r="BL428" s="719"/>
      <c r="BM428" s="719"/>
      <c r="BN428" s="719"/>
      <c r="BO428" s="719"/>
      <c r="BP428" s="719"/>
      <c r="BQ428" s="719"/>
      <c r="BR428" s="719"/>
      <c r="BS428" s="719"/>
      <c r="BT428" s="719"/>
      <c r="BU428" s="719"/>
      <c r="BV428" s="719"/>
      <c r="BW428" s="719"/>
      <c r="BX428" s="719"/>
      <c r="BY428" s="719"/>
      <c r="BZ428" s="719"/>
      <c r="CA428" s="719"/>
      <c r="CB428" s="719"/>
      <c r="CC428" s="719"/>
      <c r="CD428" s="719"/>
      <c r="CE428" s="719"/>
      <c r="CF428" s="719"/>
      <c r="CG428" s="719"/>
      <c r="CH428" s="719"/>
      <c r="CI428" s="719"/>
      <c r="CJ428" s="719"/>
      <c r="CK428" s="719"/>
      <c r="CL428" s="719"/>
    </row>
    <row r="429" spans="1:90" ht="15.75" customHeight="1" x14ac:dyDescent="0.25">
      <c r="A429" s="823"/>
      <c r="B429" s="828"/>
      <c r="C429" s="828"/>
      <c r="D429" s="828"/>
      <c r="E429" s="828"/>
      <c r="F429" s="719"/>
      <c r="G429" s="719"/>
      <c r="H429" s="740"/>
      <c r="I429" s="740"/>
      <c r="J429" s="740"/>
      <c r="K429" s="740"/>
      <c r="L429" s="824"/>
      <c r="M429" s="824"/>
      <c r="N429" s="719"/>
      <c r="O429" s="719"/>
      <c r="P429" s="719"/>
      <c r="Q429" s="719"/>
      <c r="R429" s="719"/>
      <c r="S429" s="828"/>
      <c r="T429" s="719"/>
      <c r="U429" s="719"/>
      <c r="V429" s="719"/>
      <c r="W429" s="719"/>
      <c r="X429" s="824"/>
      <c r="Y429" s="826"/>
      <c r="Z429" s="719"/>
      <c r="AA429" s="719"/>
      <c r="AB429" s="719"/>
      <c r="AC429" s="719"/>
      <c r="AD429" s="719"/>
      <c r="AE429" s="719"/>
      <c r="AF429" s="719"/>
      <c r="AG429" s="719"/>
      <c r="AH429" s="719"/>
      <c r="AI429" s="719"/>
      <c r="AJ429" s="719"/>
      <c r="AK429" s="719"/>
      <c r="AL429" s="719"/>
      <c r="AM429" s="719"/>
      <c r="AN429" s="826"/>
      <c r="AO429" s="719"/>
      <c r="AP429" s="719"/>
      <c r="AQ429" s="719"/>
      <c r="AR429" s="719"/>
      <c r="AS429" s="719"/>
      <c r="AT429" s="719"/>
      <c r="AU429" s="719"/>
      <c r="AV429" s="719"/>
      <c r="AW429" s="719"/>
      <c r="AX429" s="719"/>
      <c r="AY429" s="719"/>
      <c r="AZ429" s="719"/>
      <c r="BA429" s="719"/>
      <c r="BB429" s="719"/>
      <c r="BC429" s="719"/>
      <c r="BD429" s="719"/>
      <c r="BE429" s="719"/>
      <c r="BF429" s="719"/>
      <c r="BG429" s="719"/>
      <c r="BH429" s="719"/>
      <c r="BI429" s="719"/>
      <c r="BJ429" s="719"/>
      <c r="BK429" s="719"/>
      <c r="BL429" s="719"/>
      <c r="BM429" s="719"/>
      <c r="BN429" s="719"/>
      <c r="BO429" s="719"/>
      <c r="BP429" s="719"/>
      <c r="BQ429" s="719"/>
      <c r="BR429" s="719"/>
      <c r="BS429" s="719"/>
      <c r="BT429" s="719"/>
      <c r="BU429" s="719"/>
      <c r="BV429" s="719"/>
      <c r="BW429" s="719"/>
      <c r="BX429" s="719"/>
      <c r="BY429" s="719"/>
      <c r="BZ429" s="719"/>
      <c r="CA429" s="719"/>
      <c r="CB429" s="719"/>
      <c r="CC429" s="719"/>
      <c r="CD429" s="719"/>
      <c r="CE429" s="719"/>
      <c r="CF429" s="719"/>
      <c r="CG429" s="719"/>
      <c r="CH429" s="719"/>
      <c r="CI429" s="719"/>
      <c r="CJ429" s="719"/>
      <c r="CK429" s="719"/>
      <c r="CL429" s="719"/>
    </row>
    <row r="430" spans="1:90" ht="15.75" customHeight="1" x14ac:dyDescent="0.25">
      <c r="A430" s="823"/>
      <c r="B430" s="828"/>
      <c r="C430" s="828"/>
      <c r="D430" s="828"/>
      <c r="E430" s="828"/>
      <c r="F430" s="719"/>
      <c r="G430" s="719"/>
      <c r="H430" s="740"/>
      <c r="I430" s="740"/>
      <c r="J430" s="740"/>
      <c r="K430" s="740"/>
      <c r="L430" s="824"/>
      <c r="M430" s="824"/>
      <c r="N430" s="719"/>
      <c r="O430" s="719"/>
      <c r="P430" s="719"/>
      <c r="Q430" s="719"/>
      <c r="R430" s="719"/>
      <c r="S430" s="828"/>
      <c r="T430" s="719"/>
      <c r="U430" s="719"/>
      <c r="V430" s="719"/>
      <c r="W430" s="719"/>
      <c r="X430" s="824"/>
      <c r="Y430" s="826"/>
      <c r="Z430" s="719"/>
      <c r="AA430" s="719"/>
      <c r="AB430" s="719"/>
      <c r="AC430" s="719"/>
      <c r="AD430" s="719"/>
      <c r="AE430" s="719"/>
      <c r="AF430" s="719"/>
      <c r="AG430" s="719"/>
      <c r="AH430" s="719"/>
      <c r="AI430" s="719"/>
      <c r="AJ430" s="719"/>
      <c r="AK430" s="719"/>
      <c r="AL430" s="719"/>
      <c r="AM430" s="719"/>
      <c r="AN430" s="826"/>
      <c r="AO430" s="719"/>
      <c r="AP430" s="719"/>
      <c r="AQ430" s="719"/>
      <c r="AR430" s="719"/>
      <c r="AS430" s="719"/>
      <c r="AT430" s="719"/>
      <c r="AU430" s="719"/>
      <c r="AV430" s="719"/>
      <c r="AW430" s="719"/>
      <c r="AX430" s="719"/>
      <c r="AY430" s="719"/>
      <c r="AZ430" s="719"/>
      <c r="BA430" s="719"/>
      <c r="BB430" s="719"/>
      <c r="BC430" s="719"/>
      <c r="BD430" s="719"/>
      <c r="BE430" s="719"/>
      <c r="BF430" s="719"/>
      <c r="BG430" s="719"/>
      <c r="BH430" s="719"/>
      <c r="BI430" s="719"/>
      <c r="BJ430" s="719"/>
      <c r="BK430" s="719"/>
      <c r="BL430" s="719"/>
      <c r="BM430" s="719"/>
      <c r="BN430" s="719"/>
      <c r="BO430" s="719"/>
      <c r="BP430" s="719"/>
      <c r="BQ430" s="719"/>
      <c r="BR430" s="719"/>
      <c r="BS430" s="719"/>
      <c r="BT430" s="719"/>
      <c r="BU430" s="719"/>
      <c r="BV430" s="719"/>
      <c r="BW430" s="719"/>
      <c r="BX430" s="719"/>
      <c r="BY430" s="719"/>
      <c r="BZ430" s="719"/>
      <c r="CA430" s="719"/>
      <c r="CB430" s="719"/>
      <c r="CC430" s="719"/>
      <c r="CD430" s="719"/>
      <c r="CE430" s="719"/>
      <c r="CF430" s="719"/>
      <c r="CG430" s="719"/>
      <c r="CH430" s="719"/>
      <c r="CI430" s="719"/>
      <c r="CJ430" s="719"/>
      <c r="CK430" s="719"/>
      <c r="CL430" s="719"/>
    </row>
    <row r="431" spans="1:90" ht="15.75" customHeight="1" x14ac:dyDescent="0.25">
      <c r="A431" s="823"/>
      <c r="B431" s="828"/>
      <c r="C431" s="828"/>
      <c r="D431" s="828"/>
      <c r="E431" s="828"/>
      <c r="F431" s="719"/>
      <c r="G431" s="719"/>
      <c r="H431" s="740"/>
      <c r="I431" s="740"/>
      <c r="J431" s="740"/>
      <c r="K431" s="740"/>
      <c r="L431" s="824"/>
      <c r="M431" s="824"/>
      <c r="N431" s="719"/>
      <c r="O431" s="719"/>
      <c r="P431" s="719"/>
      <c r="Q431" s="719"/>
      <c r="R431" s="719"/>
      <c r="S431" s="828"/>
      <c r="T431" s="719"/>
      <c r="U431" s="719"/>
      <c r="V431" s="719"/>
      <c r="W431" s="719"/>
      <c r="X431" s="824"/>
      <c r="Y431" s="826"/>
      <c r="Z431" s="719"/>
      <c r="AA431" s="719"/>
      <c r="AB431" s="719"/>
      <c r="AC431" s="719"/>
      <c r="AD431" s="719"/>
      <c r="AE431" s="719"/>
      <c r="AF431" s="719"/>
      <c r="AG431" s="719"/>
      <c r="AH431" s="719"/>
      <c r="AI431" s="719"/>
      <c r="AJ431" s="719"/>
      <c r="AK431" s="719"/>
      <c r="AL431" s="719"/>
      <c r="AM431" s="719"/>
      <c r="AN431" s="826"/>
      <c r="AO431" s="719"/>
      <c r="AP431" s="719"/>
      <c r="AQ431" s="719"/>
      <c r="AR431" s="719"/>
      <c r="AS431" s="719"/>
      <c r="AT431" s="719"/>
      <c r="AU431" s="719"/>
      <c r="AV431" s="719"/>
      <c r="AW431" s="719"/>
      <c r="AX431" s="719"/>
      <c r="AY431" s="719"/>
      <c r="AZ431" s="719"/>
      <c r="BA431" s="719"/>
      <c r="BB431" s="719"/>
      <c r="BC431" s="719"/>
      <c r="BD431" s="719"/>
      <c r="BE431" s="719"/>
      <c r="BF431" s="719"/>
      <c r="BG431" s="719"/>
      <c r="BH431" s="719"/>
      <c r="BI431" s="719"/>
      <c r="BJ431" s="719"/>
      <c r="BK431" s="719"/>
      <c r="BL431" s="719"/>
      <c r="BM431" s="719"/>
      <c r="BN431" s="719"/>
      <c r="BO431" s="719"/>
      <c r="BP431" s="719"/>
      <c r="BQ431" s="719"/>
      <c r="BR431" s="719"/>
      <c r="BS431" s="719"/>
      <c r="BT431" s="719"/>
      <c r="BU431" s="719"/>
      <c r="BV431" s="719"/>
      <c r="BW431" s="719"/>
      <c r="BX431" s="719"/>
      <c r="BY431" s="719"/>
      <c r="BZ431" s="719"/>
      <c r="CA431" s="719"/>
      <c r="CB431" s="719"/>
      <c r="CC431" s="719"/>
      <c r="CD431" s="719"/>
      <c r="CE431" s="719"/>
      <c r="CF431" s="719"/>
      <c r="CG431" s="719"/>
      <c r="CH431" s="719"/>
      <c r="CI431" s="719"/>
      <c r="CJ431" s="719"/>
      <c r="CK431" s="719"/>
      <c r="CL431" s="719"/>
    </row>
    <row r="432" spans="1:90" ht="15.75" customHeight="1" x14ac:dyDescent="0.25">
      <c r="A432" s="823"/>
      <c r="B432" s="828"/>
      <c r="C432" s="828"/>
      <c r="D432" s="828"/>
      <c r="E432" s="828"/>
      <c r="F432" s="719"/>
      <c r="G432" s="719"/>
      <c r="H432" s="740"/>
      <c r="I432" s="740"/>
      <c r="J432" s="740"/>
      <c r="K432" s="740"/>
      <c r="L432" s="824"/>
      <c r="M432" s="824"/>
      <c r="N432" s="719"/>
      <c r="O432" s="719"/>
      <c r="P432" s="719"/>
      <c r="Q432" s="719"/>
      <c r="R432" s="719"/>
      <c r="S432" s="828"/>
      <c r="T432" s="719"/>
      <c r="U432" s="719"/>
      <c r="V432" s="719"/>
      <c r="W432" s="719"/>
      <c r="X432" s="824"/>
      <c r="Y432" s="826"/>
      <c r="Z432" s="719"/>
      <c r="AA432" s="719"/>
      <c r="AB432" s="719"/>
      <c r="AC432" s="719"/>
      <c r="AD432" s="719"/>
      <c r="AE432" s="719"/>
      <c r="AF432" s="719"/>
      <c r="AG432" s="719"/>
      <c r="AH432" s="719"/>
      <c r="AI432" s="719"/>
      <c r="AJ432" s="719"/>
      <c r="AK432" s="719"/>
      <c r="AL432" s="719"/>
      <c r="AM432" s="719"/>
      <c r="AN432" s="826"/>
      <c r="AO432" s="719"/>
      <c r="AP432" s="719"/>
      <c r="AQ432" s="719"/>
      <c r="AR432" s="719"/>
      <c r="AS432" s="719"/>
      <c r="AT432" s="719"/>
      <c r="AU432" s="719"/>
      <c r="AV432" s="719"/>
      <c r="AW432" s="719"/>
      <c r="AX432" s="719"/>
      <c r="AY432" s="719"/>
      <c r="AZ432" s="719"/>
      <c r="BA432" s="719"/>
      <c r="BB432" s="719"/>
      <c r="BC432" s="719"/>
      <c r="BD432" s="719"/>
      <c r="BE432" s="719"/>
      <c r="BF432" s="719"/>
      <c r="BG432" s="719"/>
      <c r="BH432" s="719"/>
      <c r="BI432" s="719"/>
      <c r="BJ432" s="719"/>
      <c r="BK432" s="719"/>
      <c r="BL432" s="719"/>
      <c r="BM432" s="719"/>
      <c r="BN432" s="719"/>
      <c r="BO432" s="719"/>
      <c r="BP432" s="719"/>
      <c r="BQ432" s="719"/>
      <c r="BR432" s="719"/>
      <c r="BS432" s="719"/>
      <c r="BT432" s="719"/>
      <c r="BU432" s="719"/>
      <c r="BV432" s="719"/>
      <c r="BW432" s="719"/>
      <c r="BX432" s="719"/>
      <c r="BY432" s="719"/>
      <c r="BZ432" s="719"/>
      <c r="CA432" s="719"/>
      <c r="CB432" s="719"/>
      <c r="CC432" s="719"/>
      <c r="CD432" s="719"/>
      <c r="CE432" s="719"/>
      <c r="CF432" s="719"/>
      <c r="CG432" s="719"/>
      <c r="CH432" s="719"/>
      <c r="CI432" s="719"/>
      <c r="CJ432" s="719"/>
      <c r="CK432" s="719"/>
      <c r="CL432" s="719"/>
    </row>
    <row r="433" spans="1:90" ht="15.75" customHeight="1" x14ac:dyDescent="0.25">
      <c r="A433" s="823"/>
      <c r="B433" s="828"/>
      <c r="C433" s="828"/>
      <c r="D433" s="828"/>
      <c r="E433" s="828"/>
      <c r="F433" s="719"/>
      <c r="G433" s="719"/>
      <c r="H433" s="740"/>
      <c r="I433" s="740"/>
      <c r="J433" s="740"/>
      <c r="K433" s="740"/>
      <c r="L433" s="824"/>
      <c r="M433" s="824"/>
      <c r="N433" s="719"/>
      <c r="O433" s="719"/>
      <c r="P433" s="719"/>
      <c r="Q433" s="719"/>
      <c r="R433" s="719"/>
      <c r="S433" s="828"/>
      <c r="T433" s="719"/>
      <c r="U433" s="719"/>
      <c r="V433" s="719"/>
      <c r="W433" s="719"/>
      <c r="X433" s="824"/>
      <c r="Y433" s="826"/>
      <c r="Z433" s="719"/>
      <c r="AA433" s="719"/>
      <c r="AB433" s="719"/>
      <c r="AC433" s="719"/>
      <c r="AD433" s="719"/>
      <c r="AE433" s="719"/>
      <c r="AF433" s="719"/>
      <c r="AG433" s="719"/>
      <c r="AH433" s="719"/>
      <c r="AI433" s="719"/>
      <c r="AJ433" s="719"/>
      <c r="AK433" s="719"/>
      <c r="AL433" s="719"/>
      <c r="AM433" s="719"/>
      <c r="AN433" s="826"/>
      <c r="AO433" s="719"/>
      <c r="AP433" s="719"/>
      <c r="AQ433" s="719"/>
      <c r="AR433" s="719"/>
      <c r="AS433" s="719"/>
      <c r="AT433" s="719"/>
      <c r="AU433" s="719"/>
      <c r="AV433" s="719"/>
      <c r="AW433" s="719"/>
      <c r="AX433" s="719"/>
      <c r="AY433" s="719"/>
      <c r="AZ433" s="719"/>
      <c r="BA433" s="719"/>
      <c r="BB433" s="719"/>
      <c r="BC433" s="719"/>
      <c r="BD433" s="719"/>
      <c r="BE433" s="719"/>
      <c r="BF433" s="719"/>
      <c r="BG433" s="719"/>
      <c r="BH433" s="719"/>
      <c r="BI433" s="719"/>
      <c r="BJ433" s="719"/>
      <c r="BK433" s="719"/>
      <c r="BL433" s="719"/>
      <c r="BM433" s="719"/>
      <c r="BN433" s="719"/>
      <c r="BO433" s="719"/>
      <c r="BP433" s="719"/>
      <c r="BQ433" s="719"/>
      <c r="BR433" s="719"/>
      <c r="BS433" s="719"/>
      <c r="BT433" s="719"/>
      <c r="BU433" s="719"/>
      <c r="BV433" s="719"/>
      <c r="BW433" s="719"/>
      <c r="BX433" s="719"/>
      <c r="BY433" s="719"/>
      <c r="BZ433" s="719"/>
      <c r="CA433" s="719"/>
      <c r="CB433" s="719"/>
      <c r="CC433" s="719"/>
      <c r="CD433" s="719"/>
      <c r="CE433" s="719"/>
      <c r="CF433" s="719"/>
      <c r="CG433" s="719"/>
      <c r="CH433" s="719"/>
      <c r="CI433" s="719"/>
      <c r="CJ433" s="719"/>
      <c r="CK433" s="719"/>
      <c r="CL433" s="719"/>
    </row>
    <row r="434" spans="1:90" ht="15.75" customHeight="1" x14ac:dyDescent="0.25">
      <c r="A434" s="823"/>
      <c r="B434" s="828"/>
      <c r="C434" s="828"/>
      <c r="D434" s="828"/>
      <c r="E434" s="828"/>
      <c r="F434" s="719"/>
      <c r="G434" s="719"/>
      <c r="H434" s="740"/>
      <c r="I434" s="740"/>
      <c r="J434" s="740"/>
      <c r="K434" s="740"/>
      <c r="L434" s="824"/>
      <c r="M434" s="824"/>
      <c r="N434" s="719"/>
      <c r="O434" s="719"/>
      <c r="P434" s="719"/>
      <c r="Q434" s="719"/>
      <c r="R434" s="719"/>
      <c r="S434" s="828"/>
      <c r="T434" s="719"/>
      <c r="U434" s="719"/>
      <c r="V434" s="719"/>
      <c r="W434" s="719"/>
      <c r="X434" s="824"/>
      <c r="Y434" s="826"/>
      <c r="Z434" s="719"/>
      <c r="AA434" s="719"/>
      <c r="AB434" s="719"/>
      <c r="AC434" s="719"/>
      <c r="AD434" s="719"/>
      <c r="AE434" s="719"/>
      <c r="AF434" s="719"/>
      <c r="AG434" s="719"/>
      <c r="AH434" s="719"/>
      <c r="AI434" s="719"/>
      <c r="AJ434" s="719"/>
      <c r="AK434" s="719"/>
      <c r="AL434" s="719"/>
      <c r="AM434" s="719"/>
      <c r="AN434" s="826"/>
      <c r="AO434" s="719"/>
      <c r="AP434" s="719"/>
      <c r="AQ434" s="719"/>
      <c r="AR434" s="719"/>
      <c r="AS434" s="719"/>
      <c r="AT434" s="719"/>
      <c r="AU434" s="719"/>
      <c r="AV434" s="719"/>
      <c r="AW434" s="719"/>
      <c r="AX434" s="719"/>
      <c r="AY434" s="719"/>
      <c r="AZ434" s="719"/>
      <c r="BA434" s="719"/>
      <c r="BB434" s="719"/>
      <c r="BC434" s="719"/>
      <c r="BD434" s="719"/>
      <c r="BE434" s="719"/>
      <c r="BF434" s="719"/>
      <c r="BG434" s="719"/>
      <c r="BH434" s="719"/>
      <c r="BI434" s="719"/>
      <c r="BJ434" s="719"/>
      <c r="BK434" s="719"/>
      <c r="BL434" s="719"/>
      <c r="BM434" s="719"/>
      <c r="BN434" s="719"/>
      <c r="BO434" s="719"/>
      <c r="BP434" s="719"/>
      <c r="BQ434" s="719"/>
      <c r="BR434" s="719"/>
      <c r="BS434" s="719"/>
      <c r="BT434" s="719"/>
      <c r="BU434" s="719"/>
      <c r="BV434" s="719"/>
      <c r="BW434" s="719"/>
      <c r="BX434" s="719"/>
      <c r="BY434" s="719"/>
      <c r="BZ434" s="719"/>
      <c r="CA434" s="719"/>
      <c r="CB434" s="719"/>
      <c r="CC434" s="719"/>
      <c r="CD434" s="719"/>
      <c r="CE434" s="719"/>
      <c r="CF434" s="719"/>
      <c r="CG434" s="719"/>
      <c r="CH434" s="719"/>
      <c r="CI434" s="719"/>
      <c r="CJ434" s="719"/>
      <c r="CK434" s="719"/>
      <c r="CL434" s="719"/>
    </row>
    <row r="435" spans="1:90" ht="15.75" customHeight="1" x14ac:dyDescent="0.25">
      <c r="A435" s="823"/>
      <c r="B435" s="828"/>
      <c r="C435" s="828"/>
      <c r="D435" s="828"/>
      <c r="E435" s="828"/>
      <c r="F435" s="719"/>
      <c r="G435" s="719"/>
      <c r="H435" s="740"/>
      <c r="I435" s="740"/>
      <c r="J435" s="740"/>
      <c r="K435" s="740"/>
      <c r="L435" s="824"/>
      <c r="M435" s="824"/>
      <c r="N435" s="719"/>
      <c r="O435" s="719"/>
      <c r="P435" s="719"/>
      <c r="Q435" s="719"/>
      <c r="R435" s="719"/>
      <c r="S435" s="828"/>
      <c r="T435" s="719"/>
      <c r="U435" s="719"/>
      <c r="V435" s="719"/>
      <c r="W435" s="719"/>
      <c r="X435" s="824"/>
      <c r="Y435" s="826"/>
      <c r="Z435" s="719"/>
      <c r="AA435" s="719"/>
      <c r="AB435" s="719"/>
      <c r="AC435" s="719"/>
      <c r="AD435" s="719"/>
      <c r="AE435" s="719"/>
      <c r="AF435" s="719"/>
      <c r="AG435" s="719"/>
      <c r="AH435" s="719"/>
      <c r="AI435" s="719"/>
      <c r="AJ435" s="719"/>
      <c r="AK435" s="719"/>
      <c r="AL435" s="719"/>
      <c r="AM435" s="719"/>
      <c r="AN435" s="826"/>
      <c r="AO435" s="719"/>
      <c r="AP435" s="719"/>
      <c r="AQ435" s="719"/>
      <c r="AR435" s="719"/>
      <c r="AS435" s="719"/>
      <c r="AT435" s="719"/>
      <c r="AU435" s="719"/>
      <c r="AV435" s="719"/>
      <c r="AW435" s="719"/>
      <c r="AX435" s="719"/>
      <c r="AY435" s="719"/>
      <c r="AZ435" s="719"/>
      <c r="BA435" s="719"/>
      <c r="BB435" s="719"/>
      <c r="BC435" s="719"/>
      <c r="BD435" s="719"/>
      <c r="BE435" s="719"/>
      <c r="BF435" s="719"/>
      <c r="BG435" s="719"/>
      <c r="BH435" s="719"/>
      <c r="BI435" s="719"/>
      <c r="BJ435" s="719"/>
      <c r="BK435" s="719"/>
      <c r="BL435" s="719"/>
      <c r="BM435" s="719"/>
      <c r="BN435" s="719"/>
      <c r="BO435" s="719"/>
      <c r="BP435" s="719"/>
      <c r="BQ435" s="719"/>
      <c r="BR435" s="719"/>
      <c r="BS435" s="719"/>
      <c r="BT435" s="719"/>
      <c r="BU435" s="719"/>
      <c r="BV435" s="719"/>
      <c r="BW435" s="719"/>
      <c r="BX435" s="719"/>
      <c r="BY435" s="719"/>
      <c r="BZ435" s="719"/>
      <c r="CA435" s="719"/>
      <c r="CB435" s="719"/>
      <c r="CC435" s="719"/>
      <c r="CD435" s="719"/>
      <c r="CE435" s="719"/>
      <c r="CF435" s="719"/>
      <c r="CG435" s="719"/>
      <c r="CH435" s="719"/>
      <c r="CI435" s="719"/>
      <c r="CJ435" s="719"/>
      <c r="CK435" s="719"/>
      <c r="CL435" s="719"/>
    </row>
    <row r="436" spans="1:90" ht="15.75" customHeight="1" x14ac:dyDescent="0.25">
      <c r="A436" s="823"/>
      <c r="B436" s="828"/>
      <c r="C436" s="828"/>
      <c r="D436" s="828"/>
      <c r="E436" s="828"/>
      <c r="F436" s="719"/>
      <c r="G436" s="719"/>
      <c r="H436" s="740"/>
      <c r="I436" s="740"/>
      <c r="J436" s="740"/>
      <c r="K436" s="740"/>
      <c r="L436" s="824"/>
      <c r="M436" s="824"/>
      <c r="N436" s="719"/>
      <c r="O436" s="719"/>
      <c r="P436" s="719"/>
      <c r="Q436" s="719"/>
      <c r="R436" s="719"/>
      <c r="S436" s="828"/>
      <c r="T436" s="719"/>
      <c r="U436" s="719"/>
      <c r="V436" s="719"/>
      <c r="W436" s="719"/>
      <c r="X436" s="824"/>
      <c r="Y436" s="826"/>
      <c r="Z436" s="719"/>
      <c r="AA436" s="719"/>
      <c r="AB436" s="719"/>
      <c r="AC436" s="719"/>
      <c r="AD436" s="719"/>
      <c r="AE436" s="719"/>
      <c r="AF436" s="719"/>
      <c r="AG436" s="719"/>
      <c r="AH436" s="719"/>
      <c r="AI436" s="719"/>
      <c r="AJ436" s="719"/>
      <c r="AK436" s="719"/>
      <c r="AL436" s="719"/>
      <c r="AM436" s="719"/>
      <c r="AN436" s="826"/>
      <c r="AO436" s="719"/>
      <c r="AP436" s="719"/>
      <c r="AQ436" s="719"/>
      <c r="AR436" s="719"/>
      <c r="AS436" s="719"/>
      <c r="AT436" s="719"/>
      <c r="AU436" s="719"/>
      <c r="AV436" s="719"/>
      <c r="AW436" s="719"/>
      <c r="AX436" s="719"/>
      <c r="AY436" s="719"/>
      <c r="AZ436" s="719"/>
      <c r="BA436" s="719"/>
      <c r="BB436" s="719"/>
      <c r="BC436" s="719"/>
      <c r="BD436" s="719"/>
      <c r="BE436" s="719"/>
      <c r="BF436" s="719"/>
      <c r="BG436" s="719"/>
      <c r="BH436" s="719"/>
      <c r="BI436" s="719"/>
      <c r="BJ436" s="719"/>
      <c r="BK436" s="719"/>
      <c r="BL436" s="719"/>
      <c r="BM436" s="719"/>
      <c r="BN436" s="719"/>
      <c r="BO436" s="719"/>
      <c r="BP436" s="719"/>
      <c r="BQ436" s="719"/>
      <c r="BR436" s="719"/>
      <c r="BS436" s="719"/>
      <c r="BT436" s="719"/>
      <c r="BU436" s="719"/>
      <c r="BV436" s="719"/>
      <c r="BW436" s="719"/>
      <c r="BX436" s="719"/>
      <c r="BY436" s="719"/>
      <c r="BZ436" s="719"/>
      <c r="CA436" s="719"/>
      <c r="CB436" s="719"/>
      <c r="CC436" s="719"/>
      <c r="CD436" s="719"/>
      <c r="CE436" s="719"/>
      <c r="CF436" s="719"/>
      <c r="CG436" s="719"/>
      <c r="CH436" s="719"/>
      <c r="CI436" s="719"/>
      <c r="CJ436" s="719"/>
      <c r="CK436" s="719"/>
      <c r="CL436" s="719"/>
    </row>
    <row r="437" spans="1:90" ht="15.75" customHeight="1" x14ac:dyDescent="0.25">
      <c r="A437" s="823"/>
      <c r="B437" s="828"/>
      <c r="C437" s="828"/>
      <c r="D437" s="828"/>
      <c r="E437" s="828"/>
      <c r="F437" s="719"/>
      <c r="G437" s="719"/>
      <c r="H437" s="740"/>
      <c r="I437" s="740"/>
      <c r="J437" s="740"/>
      <c r="K437" s="740"/>
      <c r="L437" s="824"/>
      <c r="M437" s="824"/>
      <c r="N437" s="719"/>
      <c r="O437" s="719"/>
      <c r="P437" s="719"/>
      <c r="Q437" s="719"/>
      <c r="R437" s="719"/>
      <c r="S437" s="828"/>
      <c r="T437" s="719"/>
      <c r="U437" s="719"/>
      <c r="V437" s="719"/>
      <c r="W437" s="719"/>
      <c r="X437" s="824"/>
      <c r="Y437" s="826"/>
      <c r="Z437" s="719"/>
      <c r="AA437" s="719"/>
      <c r="AB437" s="719"/>
      <c r="AC437" s="719"/>
      <c r="AD437" s="719"/>
      <c r="AE437" s="719"/>
      <c r="AF437" s="719"/>
      <c r="AG437" s="719"/>
      <c r="AH437" s="719"/>
      <c r="AI437" s="719"/>
      <c r="AJ437" s="719"/>
      <c r="AK437" s="719"/>
      <c r="AL437" s="719"/>
      <c r="AM437" s="719"/>
      <c r="AN437" s="826"/>
      <c r="AO437" s="719"/>
      <c r="AP437" s="719"/>
      <c r="AQ437" s="719"/>
      <c r="AR437" s="719"/>
      <c r="AS437" s="719"/>
      <c r="AT437" s="719"/>
      <c r="AU437" s="719"/>
      <c r="AV437" s="719"/>
      <c r="AW437" s="719"/>
      <c r="AX437" s="719"/>
      <c r="AY437" s="719"/>
      <c r="AZ437" s="719"/>
      <c r="BA437" s="719"/>
      <c r="BB437" s="719"/>
      <c r="BC437" s="719"/>
      <c r="BD437" s="719"/>
      <c r="BE437" s="719"/>
      <c r="BF437" s="719"/>
      <c r="BG437" s="719"/>
      <c r="BH437" s="719"/>
      <c r="BI437" s="719"/>
      <c r="BJ437" s="719"/>
      <c r="BK437" s="719"/>
      <c r="BL437" s="719"/>
      <c r="BM437" s="719"/>
      <c r="BN437" s="719"/>
      <c r="BO437" s="719"/>
      <c r="BP437" s="719"/>
      <c r="BQ437" s="719"/>
      <c r="BR437" s="719"/>
      <c r="BS437" s="719"/>
      <c r="BT437" s="719"/>
      <c r="BU437" s="719"/>
      <c r="BV437" s="719"/>
      <c r="BW437" s="719"/>
      <c r="BX437" s="719"/>
      <c r="BY437" s="719"/>
      <c r="BZ437" s="719"/>
      <c r="CA437" s="719"/>
      <c r="CB437" s="719"/>
      <c r="CC437" s="719"/>
      <c r="CD437" s="719"/>
      <c r="CE437" s="719"/>
      <c r="CF437" s="719"/>
      <c r="CG437" s="719"/>
      <c r="CH437" s="719"/>
      <c r="CI437" s="719"/>
      <c r="CJ437" s="719"/>
      <c r="CK437" s="719"/>
      <c r="CL437" s="719"/>
    </row>
    <row r="438" spans="1:90" ht="15.75" customHeight="1" x14ac:dyDescent="0.25">
      <c r="A438" s="823"/>
      <c r="B438" s="828"/>
      <c r="C438" s="828"/>
      <c r="D438" s="828"/>
      <c r="E438" s="828"/>
      <c r="F438" s="719"/>
      <c r="G438" s="719"/>
      <c r="H438" s="740"/>
      <c r="I438" s="740"/>
      <c r="J438" s="740"/>
      <c r="K438" s="740"/>
      <c r="L438" s="824"/>
      <c r="M438" s="824"/>
      <c r="N438" s="719"/>
      <c r="O438" s="719"/>
      <c r="P438" s="719"/>
      <c r="Q438" s="719"/>
      <c r="R438" s="719"/>
      <c r="S438" s="828"/>
      <c r="T438" s="719"/>
      <c r="U438" s="719"/>
      <c r="V438" s="719"/>
      <c r="W438" s="719"/>
      <c r="X438" s="824"/>
      <c r="Y438" s="826"/>
      <c r="Z438" s="719"/>
      <c r="AA438" s="719"/>
      <c r="AB438" s="719"/>
      <c r="AC438" s="719"/>
      <c r="AD438" s="719"/>
      <c r="AE438" s="719"/>
      <c r="AF438" s="719"/>
      <c r="AG438" s="719"/>
      <c r="AH438" s="719"/>
      <c r="AI438" s="719"/>
      <c r="AJ438" s="719"/>
      <c r="AK438" s="719"/>
      <c r="AL438" s="719"/>
      <c r="AM438" s="719"/>
      <c r="AN438" s="826"/>
      <c r="AO438" s="719"/>
      <c r="AP438" s="719"/>
      <c r="AQ438" s="719"/>
      <c r="AR438" s="719"/>
      <c r="AS438" s="719"/>
      <c r="AT438" s="719"/>
      <c r="AU438" s="719"/>
      <c r="AV438" s="719"/>
      <c r="AW438" s="719"/>
      <c r="AX438" s="719"/>
      <c r="AY438" s="719"/>
      <c r="AZ438" s="719"/>
      <c r="BA438" s="719"/>
      <c r="BB438" s="719"/>
      <c r="BC438" s="719"/>
      <c r="BD438" s="719"/>
      <c r="BE438" s="719"/>
      <c r="BF438" s="719"/>
      <c r="BG438" s="719"/>
      <c r="BH438" s="719"/>
      <c r="BI438" s="719"/>
      <c r="BJ438" s="719"/>
      <c r="BK438" s="719"/>
      <c r="BL438" s="719"/>
      <c r="BM438" s="719"/>
      <c r="BN438" s="719"/>
      <c r="BO438" s="719"/>
      <c r="BP438" s="719"/>
      <c r="BQ438" s="719"/>
      <c r="BR438" s="719"/>
      <c r="BS438" s="719"/>
      <c r="BT438" s="719"/>
      <c r="BU438" s="719"/>
      <c r="BV438" s="719"/>
      <c r="BW438" s="719"/>
      <c r="BX438" s="719"/>
      <c r="BY438" s="719"/>
      <c r="BZ438" s="719"/>
      <c r="CA438" s="719"/>
      <c r="CB438" s="719"/>
      <c r="CC438" s="719"/>
      <c r="CD438" s="719"/>
      <c r="CE438" s="719"/>
      <c r="CF438" s="719"/>
      <c r="CG438" s="719"/>
      <c r="CH438" s="719"/>
      <c r="CI438" s="719"/>
      <c r="CJ438" s="719"/>
      <c r="CK438" s="719"/>
      <c r="CL438" s="719"/>
    </row>
    <row r="439" spans="1:90" ht="15.75" customHeight="1" x14ac:dyDescent="0.25">
      <c r="A439" s="823"/>
      <c r="B439" s="828"/>
      <c r="C439" s="828"/>
      <c r="D439" s="828"/>
      <c r="E439" s="828"/>
      <c r="F439" s="719"/>
      <c r="G439" s="719"/>
      <c r="H439" s="740"/>
      <c r="I439" s="740"/>
      <c r="J439" s="740"/>
      <c r="K439" s="740"/>
      <c r="L439" s="824"/>
      <c r="M439" s="824"/>
      <c r="N439" s="719"/>
      <c r="O439" s="719"/>
      <c r="P439" s="719"/>
      <c r="Q439" s="719"/>
      <c r="R439" s="719"/>
      <c r="S439" s="828"/>
      <c r="T439" s="719"/>
      <c r="U439" s="719"/>
      <c r="V439" s="719"/>
      <c r="W439" s="719"/>
      <c r="X439" s="824"/>
      <c r="Y439" s="826"/>
      <c r="Z439" s="719"/>
      <c r="AA439" s="719"/>
      <c r="AB439" s="719"/>
      <c r="AC439" s="719"/>
      <c r="AD439" s="719"/>
      <c r="AE439" s="719"/>
      <c r="AF439" s="719"/>
      <c r="AG439" s="719"/>
      <c r="AH439" s="719"/>
      <c r="AI439" s="719"/>
      <c r="AJ439" s="719"/>
      <c r="AK439" s="719"/>
      <c r="AL439" s="719"/>
      <c r="AM439" s="719"/>
      <c r="AN439" s="826"/>
      <c r="AO439" s="719"/>
      <c r="AP439" s="719"/>
      <c r="AQ439" s="719"/>
      <c r="AR439" s="719"/>
      <c r="AS439" s="719"/>
      <c r="AT439" s="719"/>
      <c r="AU439" s="719"/>
      <c r="AV439" s="719"/>
      <c r="AW439" s="719"/>
      <c r="AX439" s="719"/>
      <c r="AY439" s="719"/>
      <c r="AZ439" s="719"/>
      <c r="BA439" s="719"/>
      <c r="BB439" s="719"/>
      <c r="BC439" s="719"/>
      <c r="BD439" s="719"/>
      <c r="BE439" s="719"/>
      <c r="BF439" s="719"/>
      <c r="BG439" s="719"/>
      <c r="BH439" s="719"/>
      <c r="BI439" s="719"/>
      <c r="BJ439" s="719"/>
      <c r="BK439" s="719"/>
      <c r="BL439" s="719"/>
      <c r="BM439" s="719"/>
      <c r="BN439" s="719"/>
      <c r="BO439" s="719"/>
      <c r="BP439" s="719"/>
      <c r="BQ439" s="719"/>
      <c r="BR439" s="719"/>
      <c r="BS439" s="719"/>
      <c r="BT439" s="719"/>
      <c r="BU439" s="719"/>
      <c r="BV439" s="719"/>
      <c r="BW439" s="719"/>
      <c r="BX439" s="719"/>
      <c r="BY439" s="719"/>
      <c r="BZ439" s="719"/>
      <c r="CA439" s="719"/>
      <c r="CB439" s="719"/>
      <c r="CC439" s="719"/>
      <c r="CD439" s="719"/>
      <c r="CE439" s="719"/>
      <c r="CF439" s="719"/>
      <c r="CG439" s="719"/>
      <c r="CH439" s="719"/>
      <c r="CI439" s="719"/>
      <c r="CJ439" s="719"/>
      <c r="CK439" s="719"/>
      <c r="CL439" s="719"/>
    </row>
    <row r="440" spans="1:90" ht="15.75" customHeight="1" x14ac:dyDescent="0.25">
      <c r="A440" s="823"/>
      <c r="B440" s="828"/>
      <c r="C440" s="828"/>
      <c r="D440" s="828"/>
      <c r="E440" s="828"/>
      <c r="F440" s="719"/>
      <c r="G440" s="719"/>
      <c r="H440" s="740"/>
      <c r="I440" s="740"/>
      <c r="J440" s="740"/>
      <c r="K440" s="740"/>
      <c r="L440" s="824"/>
      <c r="M440" s="824"/>
      <c r="N440" s="719"/>
      <c r="O440" s="719"/>
      <c r="P440" s="719"/>
      <c r="Q440" s="719"/>
      <c r="R440" s="719"/>
      <c r="S440" s="828"/>
      <c r="T440" s="719"/>
      <c r="U440" s="719"/>
      <c r="V440" s="719"/>
      <c r="W440" s="719"/>
      <c r="X440" s="824"/>
      <c r="Y440" s="826"/>
      <c r="Z440" s="719"/>
      <c r="AA440" s="719"/>
      <c r="AB440" s="719"/>
      <c r="AC440" s="719"/>
      <c r="AD440" s="719"/>
      <c r="AE440" s="719"/>
      <c r="AF440" s="719"/>
      <c r="AG440" s="719"/>
      <c r="AH440" s="719"/>
      <c r="AI440" s="719"/>
      <c r="AJ440" s="719"/>
      <c r="AK440" s="719"/>
      <c r="AL440" s="719"/>
      <c r="AM440" s="719"/>
      <c r="AN440" s="826"/>
      <c r="AO440" s="719"/>
      <c r="AP440" s="719"/>
      <c r="AQ440" s="719"/>
      <c r="AR440" s="719"/>
      <c r="AS440" s="719"/>
      <c r="AT440" s="719"/>
      <c r="AU440" s="719"/>
      <c r="AV440" s="719"/>
      <c r="AW440" s="719"/>
      <c r="AX440" s="719"/>
      <c r="AY440" s="719"/>
      <c r="AZ440" s="719"/>
      <c r="BA440" s="719"/>
      <c r="BB440" s="719"/>
      <c r="BC440" s="719"/>
      <c r="BD440" s="719"/>
      <c r="BE440" s="719"/>
      <c r="BF440" s="719"/>
      <c r="BG440" s="719"/>
      <c r="BH440" s="719"/>
      <c r="BI440" s="719"/>
      <c r="BJ440" s="719"/>
      <c r="BK440" s="719"/>
      <c r="BL440" s="719"/>
      <c r="BM440" s="719"/>
      <c r="BN440" s="719"/>
      <c r="BO440" s="719"/>
      <c r="BP440" s="719"/>
      <c r="BQ440" s="719"/>
      <c r="BR440" s="719"/>
      <c r="BS440" s="719"/>
      <c r="BT440" s="719"/>
      <c r="BU440" s="719"/>
      <c r="BV440" s="719"/>
      <c r="BW440" s="719"/>
      <c r="BX440" s="719"/>
      <c r="BY440" s="719"/>
      <c r="BZ440" s="719"/>
      <c r="CA440" s="719"/>
      <c r="CB440" s="719"/>
      <c r="CC440" s="719"/>
      <c r="CD440" s="719"/>
      <c r="CE440" s="719"/>
      <c r="CF440" s="719"/>
      <c r="CG440" s="719"/>
      <c r="CH440" s="719"/>
      <c r="CI440" s="719"/>
      <c r="CJ440" s="719"/>
      <c r="CK440" s="719"/>
      <c r="CL440" s="719"/>
    </row>
    <row r="441" spans="1:90" ht="15.75" customHeight="1" x14ac:dyDescent="0.25">
      <c r="A441" s="823"/>
      <c r="B441" s="828"/>
      <c r="C441" s="828"/>
      <c r="D441" s="828"/>
      <c r="E441" s="828"/>
      <c r="F441" s="719"/>
      <c r="G441" s="719"/>
      <c r="H441" s="740"/>
      <c r="I441" s="740"/>
      <c r="J441" s="740"/>
      <c r="K441" s="740"/>
      <c r="L441" s="824"/>
      <c r="M441" s="824"/>
      <c r="N441" s="719"/>
      <c r="O441" s="719"/>
      <c r="P441" s="719"/>
      <c r="Q441" s="719"/>
      <c r="R441" s="719"/>
      <c r="S441" s="828"/>
      <c r="T441" s="719"/>
      <c r="U441" s="719"/>
      <c r="V441" s="719"/>
      <c r="W441" s="719"/>
      <c r="X441" s="824"/>
      <c r="Y441" s="826"/>
      <c r="Z441" s="719"/>
      <c r="AA441" s="719"/>
      <c r="AB441" s="719"/>
      <c r="AC441" s="719"/>
      <c r="AD441" s="719"/>
      <c r="AE441" s="719"/>
      <c r="AF441" s="719"/>
      <c r="AG441" s="719"/>
      <c r="AH441" s="719"/>
      <c r="AI441" s="719"/>
      <c r="AJ441" s="719"/>
      <c r="AK441" s="719"/>
      <c r="AL441" s="719"/>
      <c r="AM441" s="719"/>
      <c r="AN441" s="826"/>
      <c r="AO441" s="719"/>
      <c r="AP441" s="719"/>
      <c r="AQ441" s="719"/>
      <c r="AR441" s="719"/>
      <c r="AS441" s="719"/>
      <c r="AT441" s="719"/>
      <c r="AU441" s="719"/>
      <c r="AV441" s="719"/>
      <c r="AW441" s="719"/>
      <c r="AX441" s="719"/>
      <c r="AY441" s="719"/>
      <c r="AZ441" s="719"/>
      <c r="BA441" s="719"/>
      <c r="BB441" s="719"/>
      <c r="BC441" s="719"/>
      <c r="BD441" s="719"/>
      <c r="BE441" s="719"/>
      <c r="BF441" s="719"/>
      <c r="BG441" s="719"/>
      <c r="BH441" s="719"/>
      <c r="BI441" s="719"/>
      <c r="BJ441" s="719"/>
      <c r="BK441" s="719"/>
      <c r="BL441" s="719"/>
      <c r="BM441" s="719"/>
      <c r="BN441" s="719"/>
      <c r="BO441" s="719"/>
      <c r="BP441" s="719"/>
      <c r="BQ441" s="719"/>
      <c r="BR441" s="719"/>
      <c r="BS441" s="719"/>
      <c r="BT441" s="719"/>
      <c r="BU441" s="719"/>
      <c r="BV441" s="719"/>
      <c r="BW441" s="719"/>
      <c r="BX441" s="719"/>
      <c r="BY441" s="719"/>
      <c r="BZ441" s="719"/>
      <c r="CA441" s="719"/>
      <c r="CB441" s="719"/>
      <c r="CC441" s="719"/>
      <c r="CD441" s="719"/>
      <c r="CE441" s="719"/>
      <c r="CF441" s="719"/>
      <c r="CG441" s="719"/>
      <c r="CH441" s="719"/>
      <c r="CI441" s="719"/>
      <c r="CJ441" s="719"/>
      <c r="CK441" s="719"/>
      <c r="CL441" s="719"/>
    </row>
    <row r="442" spans="1:90" ht="15.75" customHeight="1" x14ac:dyDescent="0.25">
      <c r="A442" s="823"/>
      <c r="B442" s="828"/>
      <c r="C442" s="828"/>
      <c r="D442" s="828"/>
      <c r="E442" s="828"/>
      <c r="F442" s="719"/>
      <c r="G442" s="719"/>
      <c r="H442" s="740"/>
      <c r="I442" s="740"/>
      <c r="J442" s="740"/>
      <c r="K442" s="740"/>
      <c r="L442" s="824"/>
      <c r="M442" s="824"/>
      <c r="N442" s="719"/>
      <c r="O442" s="719"/>
      <c r="P442" s="719"/>
      <c r="Q442" s="719"/>
      <c r="R442" s="719"/>
      <c r="S442" s="828"/>
      <c r="T442" s="719"/>
      <c r="U442" s="719"/>
      <c r="V442" s="719"/>
      <c r="W442" s="719"/>
      <c r="X442" s="824"/>
      <c r="Y442" s="826"/>
      <c r="Z442" s="719"/>
      <c r="AA442" s="719"/>
      <c r="AB442" s="719"/>
      <c r="AC442" s="719"/>
      <c r="AD442" s="719"/>
      <c r="AE442" s="719"/>
      <c r="AF442" s="719"/>
      <c r="AG442" s="719"/>
      <c r="AH442" s="719"/>
      <c r="AI442" s="719"/>
      <c r="AJ442" s="719"/>
      <c r="AK442" s="719"/>
      <c r="AL442" s="719"/>
      <c r="AM442" s="719"/>
      <c r="AN442" s="826"/>
      <c r="AO442" s="719"/>
      <c r="AP442" s="719"/>
      <c r="AQ442" s="719"/>
      <c r="AR442" s="719"/>
      <c r="AS442" s="719"/>
      <c r="AT442" s="719"/>
      <c r="AU442" s="719"/>
      <c r="AV442" s="719"/>
      <c r="AW442" s="719"/>
      <c r="AX442" s="719"/>
      <c r="AY442" s="719"/>
      <c r="AZ442" s="719"/>
      <c r="BA442" s="719"/>
      <c r="BB442" s="719"/>
      <c r="BC442" s="719"/>
      <c r="BD442" s="719"/>
      <c r="BE442" s="719"/>
      <c r="BF442" s="719"/>
      <c r="BG442" s="719"/>
      <c r="BH442" s="719"/>
      <c r="BI442" s="719"/>
      <c r="BJ442" s="719"/>
      <c r="BK442" s="719"/>
      <c r="BL442" s="719"/>
      <c r="BM442" s="719"/>
      <c r="BN442" s="719"/>
      <c r="BO442" s="719"/>
      <c r="BP442" s="719"/>
      <c r="BQ442" s="719"/>
      <c r="BR442" s="719"/>
      <c r="BS442" s="719"/>
      <c r="BT442" s="719"/>
      <c r="BU442" s="719"/>
      <c r="BV442" s="719"/>
      <c r="BW442" s="719"/>
      <c r="BX442" s="719"/>
      <c r="BY442" s="719"/>
      <c r="BZ442" s="719"/>
      <c r="CA442" s="719"/>
      <c r="CB442" s="719"/>
      <c r="CC442" s="719"/>
      <c r="CD442" s="719"/>
      <c r="CE442" s="719"/>
      <c r="CF442" s="719"/>
      <c r="CG442" s="719"/>
      <c r="CH442" s="719"/>
      <c r="CI442" s="719"/>
      <c r="CJ442" s="719"/>
      <c r="CK442" s="719"/>
      <c r="CL442" s="719"/>
    </row>
    <row r="443" spans="1:90" ht="15.75" customHeight="1" x14ac:dyDescent="0.25">
      <c r="A443" s="823"/>
      <c r="B443" s="828"/>
      <c r="C443" s="828"/>
      <c r="D443" s="828"/>
      <c r="E443" s="828"/>
      <c r="F443" s="719"/>
      <c r="G443" s="719"/>
      <c r="H443" s="740"/>
      <c r="I443" s="740"/>
      <c r="J443" s="740"/>
      <c r="K443" s="740"/>
      <c r="L443" s="824"/>
      <c r="M443" s="824"/>
      <c r="N443" s="719"/>
      <c r="O443" s="719"/>
      <c r="P443" s="719"/>
      <c r="Q443" s="719"/>
      <c r="R443" s="719"/>
      <c r="S443" s="828"/>
      <c r="T443" s="719"/>
      <c r="U443" s="719"/>
      <c r="V443" s="719"/>
      <c r="W443" s="719"/>
      <c r="X443" s="824"/>
      <c r="Y443" s="826"/>
      <c r="Z443" s="719"/>
      <c r="AA443" s="719"/>
      <c r="AB443" s="719"/>
      <c r="AC443" s="719"/>
      <c r="AD443" s="719"/>
      <c r="AE443" s="719"/>
      <c r="AF443" s="719"/>
      <c r="AG443" s="719"/>
      <c r="AH443" s="719"/>
      <c r="AI443" s="719"/>
      <c r="AJ443" s="719"/>
      <c r="AK443" s="719"/>
      <c r="AL443" s="719"/>
      <c r="AM443" s="719"/>
      <c r="AN443" s="826"/>
      <c r="AO443" s="719"/>
      <c r="AP443" s="719"/>
      <c r="AQ443" s="719"/>
      <c r="AR443" s="719"/>
      <c r="AS443" s="719"/>
      <c r="AT443" s="719"/>
      <c r="AU443" s="719"/>
      <c r="AV443" s="719"/>
      <c r="AW443" s="719"/>
      <c r="AX443" s="719"/>
      <c r="AY443" s="719"/>
      <c r="AZ443" s="719"/>
      <c r="BA443" s="719"/>
      <c r="BB443" s="719"/>
      <c r="BC443" s="719"/>
      <c r="BD443" s="719"/>
      <c r="BE443" s="719"/>
      <c r="BF443" s="719"/>
      <c r="BG443" s="719"/>
      <c r="BH443" s="719"/>
      <c r="BI443" s="719"/>
      <c r="BJ443" s="719"/>
      <c r="BK443" s="719"/>
      <c r="BL443" s="719"/>
      <c r="BM443" s="719"/>
      <c r="BN443" s="719"/>
      <c r="BO443" s="719"/>
      <c r="BP443" s="719"/>
      <c r="BQ443" s="719"/>
      <c r="BR443" s="719"/>
      <c r="BS443" s="719"/>
      <c r="BT443" s="719"/>
      <c r="BU443" s="719"/>
      <c r="BV443" s="719"/>
      <c r="BW443" s="719"/>
      <c r="BX443" s="719"/>
      <c r="BY443" s="719"/>
      <c r="BZ443" s="719"/>
      <c r="CA443" s="719"/>
      <c r="CB443" s="719"/>
      <c r="CC443" s="719"/>
      <c r="CD443" s="719"/>
      <c r="CE443" s="719"/>
      <c r="CF443" s="719"/>
      <c r="CG443" s="719"/>
      <c r="CH443" s="719"/>
      <c r="CI443" s="719"/>
      <c r="CJ443" s="719"/>
      <c r="CK443" s="719"/>
      <c r="CL443" s="719"/>
    </row>
    <row r="444" spans="1:90" ht="15.75" customHeight="1" x14ac:dyDescent="0.25">
      <c r="A444" s="823"/>
      <c r="B444" s="828"/>
      <c r="C444" s="828"/>
      <c r="D444" s="828"/>
      <c r="E444" s="828"/>
      <c r="F444" s="719"/>
      <c r="G444" s="719"/>
      <c r="H444" s="740"/>
      <c r="I444" s="740"/>
      <c r="J444" s="740"/>
      <c r="K444" s="740"/>
      <c r="L444" s="824"/>
      <c r="M444" s="824"/>
      <c r="N444" s="719"/>
      <c r="O444" s="719"/>
      <c r="P444" s="719"/>
      <c r="Q444" s="719"/>
      <c r="R444" s="719"/>
      <c r="S444" s="828"/>
      <c r="T444" s="719"/>
      <c r="U444" s="719"/>
      <c r="V444" s="719"/>
      <c r="W444" s="719"/>
      <c r="X444" s="824"/>
      <c r="Y444" s="826"/>
      <c r="Z444" s="719"/>
      <c r="AA444" s="719"/>
      <c r="AB444" s="719"/>
      <c r="AC444" s="719"/>
      <c r="AD444" s="719"/>
      <c r="AE444" s="719"/>
      <c r="AF444" s="719"/>
      <c r="AG444" s="719"/>
      <c r="AH444" s="719"/>
      <c r="AI444" s="719"/>
      <c r="AJ444" s="719"/>
      <c r="AK444" s="719"/>
      <c r="AL444" s="719"/>
      <c r="AM444" s="719"/>
      <c r="AN444" s="826"/>
      <c r="AO444" s="719"/>
      <c r="AP444" s="719"/>
      <c r="AQ444" s="719"/>
      <c r="AR444" s="719"/>
      <c r="AS444" s="719"/>
      <c r="AT444" s="719"/>
      <c r="AU444" s="719"/>
      <c r="AV444" s="719"/>
      <c r="AW444" s="719"/>
      <c r="AX444" s="719"/>
      <c r="AY444" s="719"/>
      <c r="AZ444" s="719"/>
      <c r="BA444" s="719"/>
      <c r="BB444" s="719"/>
      <c r="BC444" s="719"/>
      <c r="BD444" s="719"/>
      <c r="BE444" s="719"/>
      <c r="BF444" s="719"/>
      <c r="BG444" s="719"/>
      <c r="BH444" s="719"/>
      <c r="BI444" s="719"/>
      <c r="BJ444" s="719"/>
      <c r="BK444" s="719"/>
      <c r="BL444" s="719"/>
      <c r="BM444" s="719"/>
      <c r="BN444" s="719"/>
      <c r="BO444" s="719"/>
      <c r="BP444" s="719"/>
      <c r="BQ444" s="719"/>
      <c r="BR444" s="719"/>
      <c r="BS444" s="719"/>
      <c r="BT444" s="719"/>
      <c r="BU444" s="719"/>
      <c r="BV444" s="719"/>
      <c r="BW444" s="719"/>
      <c r="BX444" s="719"/>
      <c r="BY444" s="719"/>
      <c r="BZ444" s="719"/>
      <c r="CA444" s="719"/>
      <c r="CB444" s="719"/>
      <c r="CC444" s="719"/>
      <c r="CD444" s="719"/>
      <c r="CE444" s="719"/>
      <c r="CF444" s="719"/>
      <c r="CG444" s="719"/>
      <c r="CH444" s="719"/>
      <c r="CI444" s="719"/>
      <c r="CJ444" s="719"/>
      <c r="CK444" s="719"/>
      <c r="CL444" s="719"/>
    </row>
    <row r="445" spans="1:90" ht="15.75" customHeight="1" x14ac:dyDescent="0.25">
      <c r="A445" s="823"/>
      <c r="B445" s="828"/>
      <c r="C445" s="828"/>
      <c r="D445" s="828"/>
      <c r="E445" s="828"/>
      <c r="F445" s="719"/>
      <c r="G445" s="719"/>
      <c r="H445" s="740"/>
      <c r="I445" s="740"/>
      <c r="J445" s="740"/>
      <c r="K445" s="740"/>
      <c r="L445" s="824"/>
      <c r="M445" s="824"/>
      <c r="N445" s="719"/>
      <c r="O445" s="719"/>
      <c r="P445" s="719"/>
      <c r="Q445" s="719"/>
      <c r="R445" s="719"/>
      <c r="S445" s="828"/>
      <c r="T445" s="719"/>
      <c r="U445" s="719"/>
      <c r="V445" s="719"/>
      <c r="W445" s="719"/>
      <c r="X445" s="824"/>
      <c r="Y445" s="826"/>
      <c r="Z445" s="719"/>
      <c r="AA445" s="719"/>
      <c r="AB445" s="719"/>
      <c r="AC445" s="719"/>
      <c r="AD445" s="719"/>
      <c r="AE445" s="719"/>
      <c r="AF445" s="719"/>
      <c r="AG445" s="719"/>
      <c r="AH445" s="719"/>
      <c r="AI445" s="719"/>
      <c r="AJ445" s="719"/>
      <c r="AK445" s="719"/>
      <c r="AL445" s="719"/>
      <c r="AM445" s="719"/>
      <c r="AN445" s="826"/>
      <c r="AO445" s="719"/>
      <c r="AP445" s="719"/>
      <c r="AQ445" s="719"/>
      <c r="AR445" s="719"/>
      <c r="AS445" s="719"/>
      <c r="AT445" s="719"/>
      <c r="AU445" s="719"/>
      <c r="AV445" s="719"/>
      <c r="AW445" s="719"/>
      <c r="AX445" s="719"/>
      <c r="AY445" s="719"/>
      <c r="AZ445" s="719"/>
      <c r="BA445" s="719"/>
      <c r="BB445" s="719"/>
      <c r="BC445" s="719"/>
      <c r="BD445" s="719"/>
      <c r="BE445" s="719"/>
      <c r="BF445" s="719"/>
      <c r="BG445" s="719"/>
      <c r="BH445" s="719"/>
      <c r="BI445" s="719"/>
      <c r="BJ445" s="719"/>
      <c r="BK445" s="719"/>
      <c r="BL445" s="719"/>
      <c r="BM445" s="719"/>
      <c r="BN445" s="719"/>
      <c r="BO445" s="719"/>
      <c r="BP445" s="719"/>
      <c r="BQ445" s="719"/>
      <c r="BR445" s="719"/>
      <c r="BS445" s="719"/>
      <c r="BT445" s="719"/>
      <c r="BU445" s="719"/>
      <c r="BV445" s="719"/>
      <c r="BW445" s="719"/>
      <c r="BX445" s="719"/>
      <c r="BY445" s="719"/>
      <c r="BZ445" s="719"/>
      <c r="CA445" s="719"/>
      <c r="CB445" s="719"/>
      <c r="CC445" s="719"/>
      <c r="CD445" s="719"/>
      <c r="CE445" s="719"/>
      <c r="CF445" s="719"/>
      <c r="CG445" s="719"/>
      <c r="CH445" s="719"/>
      <c r="CI445" s="719"/>
      <c r="CJ445" s="719"/>
      <c r="CK445" s="719"/>
      <c r="CL445" s="719"/>
    </row>
    <row r="446" spans="1:90" ht="15.75" customHeight="1" x14ac:dyDescent="0.25">
      <c r="A446" s="823"/>
      <c r="B446" s="828"/>
      <c r="C446" s="828"/>
      <c r="D446" s="828"/>
      <c r="E446" s="828"/>
      <c r="F446" s="719"/>
      <c r="G446" s="719"/>
      <c r="H446" s="740"/>
      <c r="I446" s="740"/>
      <c r="J446" s="740"/>
      <c r="K446" s="740"/>
      <c r="L446" s="824"/>
      <c r="M446" s="824"/>
      <c r="N446" s="719"/>
      <c r="O446" s="719"/>
      <c r="P446" s="719"/>
      <c r="Q446" s="719"/>
      <c r="R446" s="719"/>
      <c r="S446" s="828"/>
      <c r="T446" s="719"/>
      <c r="U446" s="719"/>
      <c r="V446" s="719"/>
      <c r="W446" s="719"/>
      <c r="X446" s="824"/>
      <c r="Y446" s="826"/>
      <c r="Z446" s="719"/>
      <c r="AA446" s="719"/>
      <c r="AB446" s="719"/>
      <c r="AC446" s="719"/>
      <c r="AD446" s="719"/>
      <c r="AE446" s="719"/>
      <c r="AF446" s="719"/>
      <c r="AG446" s="719"/>
      <c r="AH446" s="719"/>
      <c r="AI446" s="719"/>
      <c r="AJ446" s="719"/>
      <c r="AK446" s="719"/>
      <c r="AL446" s="719"/>
      <c r="AM446" s="719"/>
      <c r="AN446" s="826"/>
      <c r="AO446" s="719"/>
      <c r="AP446" s="719"/>
      <c r="AQ446" s="719"/>
      <c r="AR446" s="719"/>
      <c r="AS446" s="719"/>
      <c r="AT446" s="719"/>
      <c r="AU446" s="719"/>
      <c r="AV446" s="719"/>
      <c r="AW446" s="719"/>
      <c r="AX446" s="719"/>
      <c r="AY446" s="719"/>
      <c r="AZ446" s="719"/>
      <c r="BA446" s="719"/>
      <c r="BB446" s="719"/>
      <c r="BC446" s="719"/>
      <c r="BD446" s="719"/>
      <c r="BE446" s="719"/>
      <c r="BF446" s="719"/>
      <c r="BG446" s="719"/>
      <c r="BH446" s="719"/>
      <c r="BI446" s="719"/>
      <c r="BJ446" s="719"/>
      <c r="BK446" s="719"/>
      <c r="BL446" s="719"/>
      <c r="BM446" s="719"/>
      <c r="BN446" s="719"/>
      <c r="BO446" s="719"/>
      <c r="BP446" s="719"/>
      <c r="BQ446" s="719"/>
      <c r="BR446" s="719"/>
      <c r="BS446" s="719"/>
      <c r="BT446" s="719"/>
      <c r="BU446" s="719"/>
      <c r="BV446" s="719"/>
      <c r="BW446" s="719"/>
      <c r="BX446" s="719"/>
      <c r="BY446" s="719"/>
      <c r="BZ446" s="719"/>
      <c r="CA446" s="719"/>
      <c r="CB446" s="719"/>
      <c r="CC446" s="719"/>
      <c r="CD446" s="719"/>
      <c r="CE446" s="719"/>
      <c r="CF446" s="719"/>
      <c r="CG446" s="719"/>
      <c r="CH446" s="719"/>
      <c r="CI446" s="719"/>
      <c r="CJ446" s="719"/>
      <c r="CK446" s="719"/>
      <c r="CL446" s="719"/>
    </row>
    <row r="447" spans="1:90" ht="15.75" customHeight="1" x14ac:dyDescent="0.25">
      <c r="A447" s="823"/>
      <c r="B447" s="828"/>
      <c r="C447" s="828"/>
      <c r="D447" s="828"/>
      <c r="E447" s="828"/>
      <c r="F447" s="719"/>
      <c r="G447" s="719"/>
      <c r="H447" s="740"/>
      <c r="I447" s="740"/>
      <c r="J447" s="740"/>
      <c r="K447" s="740"/>
      <c r="L447" s="824"/>
      <c r="M447" s="824"/>
      <c r="N447" s="719"/>
      <c r="O447" s="719"/>
      <c r="P447" s="719"/>
      <c r="Q447" s="719"/>
      <c r="R447" s="719"/>
      <c r="S447" s="828"/>
      <c r="T447" s="719"/>
      <c r="U447" s="719"/>
      <c r="V447" s="719"/>
      <c r="W447" s="719"/>
      <c r="X447" s="824"/>
      <c r="Y447" s="826"/>
      <c r="Z447" s="719"/>
      <c r="AA447" s="719"/>
      <c r="AB447" s="719"/>
      <c r="AC447" s="719"/>
      <c r="AD447" s="719"/>
      <c r="AE447" s="719"/>
      <c r="AF447" s="719"/>
      <c r="AG447" s="719"/>
      <c r="AH447" s="719"/>
      <c r="AI447" s="719"/>
      <c r="AJ447" s="719"/>
      <c r="AK447" s="719"/>
      <c r="AL447" s="719"/>
      <c r="AM447" s="719"/>
      <c r="AN447" s="826"/>
      <c r="AO447" s="719"/>
      <c r="AP447" s="719"/>
      <c r="AQ447" s="719"/>
      <c r="AR447" s="719"/>
      <c r="AS447" s="719"/>
      <c r="AT447" s="719"/>
      <c r="AU447" s="719"/>
      <c r="AV447" s="719"/>
      <c r="AW447" s="719"/>
      <c r="AX447" s="719"/>
      <c r="AY447" s="719"/>
      <c r="AZ447" s="719"/>
      <c r="BA447" s="719"/>
      <c r="BB447" s="719"/>
      <c r="BC447" s="719"/>
      <c r="BD447" s="719"/>
      <c r="BE447" s="719"/>
      <c r="BF447" s="719"/>
      <c r="BG447" s="719"/>
      <c r="BH447" s="719"/>
      <c r="BI447" s="719"/>
      <c r="BJ447" s="719"/>
      <c r="BK447" s="719"/>
      <c r="BL447" s="719"/>
      <c r="BM447" s="719"/>
      <c r="BN447" s="719"/>
      <c r="BO447" s="719"/>
      <c r="BP447" s="719"/>
      <c r="BQ447" s="719"/>
      <c r="BR447" s="719"/>
      <c r="BS447" s="719"/>
      <c r="BT447" s="719"/>
      <c r="BU447" s="719"/>
      <c r="BV447" s="719"/>
      <c r="BW447" s="719"/>
      <c r="BX447" s="719"/>
      <c r="BY447" s="719"/>
      <c r="BZ447" s="719"/>
      <c r="CA447" s="719"/>
      <c r="CB447" s="719"/>
      <c r="CC447" s="719"/>
      <c r="CD447" s="719"/>
      <c r="CE447" s="719"/>
      <c r="CF447" s="719"/>
      <c r="CG447" s="719"/>
      <c r="CH447" s="719"/>
      <c r="CI447" s="719"/>
      <c r="CJ447" s="719"/>
      <c r="CK447" s="719"/>
      <c r="CL447" s="719"/>
    </row>
    <row r="448" spans="1:90" ht="15.75" customHeight="1" x14ac:dyDescent="0.25">
      <c r="A448" s="823"/>
      <c r="B448" s="828"/>
      <c r="C448" s="828"/>
      <c r="D448" s="828"/>
      <c r="E448" s="828"/>
      <c r="F448" s="719"/>
      <c r="G448" s="719"/>
      <c r="H448" s="740"/>
      <c r="I448" s="740"/>
      <c r="J448" s="740"/>
      <c r="K448" s="740"/>
      <c r="L448" s="824"/>
      <c r="M448" s="824"/>
      <c r="N448" s="719"/>
      <c r="O448" s="719"/>
      <c r="P448" s="719"/>
      <c r="Q448" s="719"/>
      <c r="R448" s="719"/>
      <c r="S448" s="828"/>
      <c r="T448" s="719"/>
      <c r="U448" s="719"/>
      <c r="V448" s="719"/>
      <c r="W448" s="719"/>
      <c r="X448" s="824"/>
      <c r="Y448" s="826"/>
      <c r="Z448" s="719"/>
      <c r="AA448" s="719"/>
      <c r="AB448" s="719"/>
      <c r="AC448" s="719"/>
      <c r="AD448" s="719"/>
      <c r="AE448" s="719"/>
      <c r="AF448" s="719"/>
      <c r="AG448" s="719"/>
      <c r="AH448" s="719"/>
      <c r="AI448" s="719"/>
      <c r="AJ448" s="719"/>
      <c r="AK448" s="719"/>
      <c r="AL448" s="719"/>
      <c r="AM448" s="719"/>
      <c r="AN448" s="826"/>
      <c r="AO448" s="719"/>
      <c r="AP448" s="719"/>
      <c r="AQ448" s="719"/>
      <c r="AR448" s="719"/>
      <c r="AS448" s="719"/>
      <c r="AT448" s="719"/>
      <c r="AU448" s="719"/>
      <c r="AV448" s="719"/>
      <c r="AW448" s="719"/>
      <c r="AX448" s="719"/>
      <c r="AY448" s="719"/>
      <c r="AZ448" s="719"/>
      <c r="BA448" s="719"/>
      <c r="BB448" s="719"/>
      <c r="BC448" s="719"/>
      <c r="BD448" s="719"/>
      <c r="BE448" s="719"/>
      <c r="BF448" s="719"/>
      <c r="BG448" s="719"/>
      <c r="BH448" s="719"/>
      <c r="BI448" s="719"/>
      <c r="BJ448" s="719"/>
      <c r="BK448" s="719"/>
      <c r="BL448" s="719"/>
      <c r="BM448" s="719"/>
      <c r="BN448" s="719"/>
      <c r="BO448" s="719"/>
      <c r="BP448" s="719"/>
      <c r="BQ448" s="719"/>
      <c r="BR448" s="719"/>
      <c r="BS448" s="719"/>
      <c r="BT448" s="719"/>
      <c r="BU448" s="719"/>
      <c r="BV448" s="719"/>
      <c r="BW448" s="719"/>
      <c r="BX448" s="719"/>
      <c r="BY448" s="719"/>
      <c r="BZ448" s="719"/>
      <c r="CA448" s="719"/>
      <c r="CB448" s="719"/>
      <c r="CC448" s="719"/>
      <c r="CD448" s="719"/>
      <c r="CE448" s="719"/>
      <c r="CF448" s="719"/>
      <c r="CG448" s="719"/>
      <c r="CH448" s="719"/>
      <c r="CI448" s="719"/>
      <c r="CJ448" s="719"/>
      <c r="CK448" s="719"/>
      <c r="CL448" s="719"/>
    </row>
    <row r="449" spans="1:90" ht="15.75" customHeight="1" x14ac:dyDescent="0.25">
      <c r="A449" s="823"/>
      <c r="B449" s="828"/>
      <c r="C449" s="828"/>
      <c r="D449" s="828"/>
      <c r="E449" s="828"/>
      <c r="F449" s="719"/>
      <c r="G449" s="719"/>
      <c r="H449" s="740"/>
      <c r="I449" s="740"/>
      <c r="J449" s="740"/>
      <c r="K449" s="740"/>
      <c r="L449" s="824"/>
      <c r="M449" s="824"/>
      <c r="N449" s="719"/>
      <c r="O449" s="719"/>
      <c r="P449" s="719"/>
      <c r="Q449" s="719"/>
      <c r="R449" s="719"/>
      <c r="S449" s="828"/>
      <c r="T449" s="719"/>
      <c r="U449" s="719"/>
      <c r="V449" s="719"/>
      <c r="W449" s="719"/>
      <c r="X449" s="824"/>
      <c r="Y449" s="826"/>
      <c r="Z449" s="719"/>
      <c r="AA449" s="719"/>
      <c r="AB449" s="719"/>
      <c r="AC449" s="719"/>
      <c r="AD449" s="719"/>
      <c r="AE449" s="719"/>
      <c r="AF449" s="719"/>
      <c r="AG449" s="719"/>
      <c r="AH449" s="719"/>
      <c r="AI449" s="719"/>
      <c r="AJ449" s="719"/>
      <c r="AK449" s="719"/>
      <c r="AL449" s="719"/>
      <c r="AM449" s="719"/>
      <c r="AN449" s="826"/>
      <c r="AO449" s="719"/>
      <c r="AP449" s="719"/>
      <c r="AQ449" s="719"/>
      <c r="AR449" s="719"/>
      <c r="AS449" s="719"/>
      <c r="AT449" s="719"/>
      <c r="AU449" s="719"/>
      <c r="AV449" s="719"/>
      <c r="AW449" s="719"/>
      <c r="AX449" s="719"/>
      <c r="AY449" s="719"/>
      <c r="AZ449" s="719"/>
      <c r="BA449" s="719"/>
      <c r="BB449" s="719"/>
      <c r="BC449" s="719"/>
      <c r="BD449" s="719"/>
      <c r="BE449" s="719"/>
      <c r="BF449" s="719"/>
      <c r="BG449" s="719"/>
      <c r="BH449" s="719"/>
      <c r="BI449" s="719"/>
      <c r="BJ449" s="719"/>
      <c r="BK449" s="719"/>
      <c r="BL449" s="719"/>
      <c r="BM449" s="719"/>
      <c r="BN449" s="719"/>
      <c r="BO449" s="719"/>
      <c r="BP449" s="719"/>
      <c r="BQ449" s="719"/>
      <c r="BR449" s="719"/>
      <c r="BS449" s="719"/>
      <c r="BT449" s="719"/>
      <c r="BU449" s="719"/>
      <c r="BV449" s="719"/>
      <c r="BW449" s="719"/>
      <c r="BX449" s="719"/>
      <c r="BY449" s="719"/>
      <c r="BZ449" s="719"/>
      <c r="CA449" s="719"/>
      <c r="CB449" s="719"/>
      <c r="CC449" s="719"/>
      <c r="CD449" s="719"/>
      <c r="CE449" s="719"/>
      <c r="CF449" s="719"/>
      <c r="CG449" s="719"/>
      <c r="CH449" s="719"/>
      <c r="CI449" s="719"/>
      <c r="CJ449" s="719"/>
      <c r="CK449" s="719"/>
      <c r="CL449" s="719"/>
    </row>
    <row r="450" spans="1:90" ht="15.75" customHeight="1" x14ac:dyDescent="0.25">
      <c r="A450" s="823"/>
      <c r="B450" s="828"/>
      <c r="C450" s="828"/>
      <c r="D450" s="828"/>
      <c r="E450" s="828"/>
      <c r="F450" s="719"/>
      <c r="G450" s="719"/>
      <c r="H450" s="740"/>
      <c r="I450" s="740"/>
      <c r="J450" s="740"/>
      <c r="K450" s="740"/>
      <c r="L450" s="824"/>
      <c r="M450" s="824"/>
      <c r="N450" s="719"/>
      <c r="O450" s="719"/>
      <c r="P450" s="719"/>
      <c r="Q450" s="719"/>
      <c r="R450" s="719"/>
      <c r="S450" s="828"/>
      <c r="T450" s="719"/>
      <c r="U450" s="719"/>
      <c r="V450" s="719"/>
      <c r="W450" s="719"/>
      <c r="X450" s="824"/>
      <c r="Y450" s="826"/>
      <c r="Z450" s="719"/>
      <c r="AA450" s="719"/>
      <c r="AB450" s="719"/>
      <c r="AC450" s="719"/>
      <c r="AD450" s="719"/>
      <c r="AE450" s="719"/>
      <c r="AF450" s="719"/>
      <c r="AG450" s="719"/>
      <c r="AH450" s="719"/>
      <c r="AI450" s="719"/>
      <c r="AJ450" s="719"/>
      <c r="AK450" s="719"/>
      <c r="AL450" s="719"/>
      <c r="AM450" s="719"/>
      <c r="AN450" s="826"/>
      <c r="AO450" s="719"/>
      <c r="AP450" s="719"/>
      <c r="AQ450" s="719"/>
      <c r="AR450" s="719"/>
      <c r="AS450" s="719"/>
      <c r="AT450" s="719"/>
      <c r="AU450" s="719"/>
      <c r="AV450" s="719"/>
      <c r="AW450" s="719"/>
      <c r="AX450" s="719"/>
      <c r="AY450" s="719"/>
      <c r="AZ450" s="719"/>
      <c r="BA450" s="719"/>
      <c r="BB450" s="719"/>
      <c r="BC450" s="719"/>
      <c r="BD450" s="719"/>
      <c r="BE450" s="719"/>
      <c r="BF450" s="719"/>
      <c r="BG450" s="719"/>
      <c r="BH450" s="719"/>
      <c r="BI450" s="719"/>
      <c r="BJ450" s="719"/>
      <c r="BK450" s="719"/>
      <c r="BL450" s="719"/>
      <c r="BM450" s="719"/>
      <c r="BN450" s="719"/>
      <c r="BO450" s="719"/>
      <c r="BP450" s="719"/>
      <c r="BQ450" s="719"/>
      <c r="BR450" s="719"/>
      <c r="BS450" s="719"/>
      <c r="BT450" s="719"/>
      <c r="BU450" s="719"/>
      <c r="BV450" s="719"/>
      <c r="BW450" s="719"/>
      <c r="BX450" s="719"/>
      <c r="BY450" s="719"/>
      <c r="BZ450" s="719"/>
      <c r="CA450" s="719"/>
      <c r="CB450" s="719"/>
      <c r="CC450" s="719"/>
      <c r="CD450" s="719"/>
      <c r="CE450" s="719"/>
      <c r="CF450" s="719"/>
      <c r="CG450" s="719"/>
      <c r="CH450" s="719"/>
      <c r="CI450" s="719"/>
      <c r="CJ450" s="719"/>
      <c r="CK450" s="719"/>
      <c r="CL450" s="719"/>
    </row>
    <row r="451" spans="1:90" ht="15.75" customHeight="1" x14ac:dyDescent="0.25">
      <c r="A451" s="823"/>
      <c r="B451" s="828"/>
      <c r="C451" s="828"/>
      <c r="D451" s="828"/>
      <c r="E451" s="828"/>
      <c r="F451" s="719"/>
      <c r="G451" s="719"/>
      <c r="H451" s="740"/>
      <c r="I451" s="740"/>
      <c r="J451" s="740"/>
      <c r="K451" s="740"/>
      <c r="L451" s="824"/>
      <c r="M451" s="824"/>
      <c r="N451" s="719"/>
      <c r="O451" s="719"/>
      <c r="P451" s="719"/>
      <c r="Q451" s="719"/>
      <c r="R451" s="719"/>
      <c r="S451" s="828"/>
      <c r="T451" s="719"/>
      <c r="U451" s="719"/>
      <c r="V451" s="719"/>
      <c r="W451" s="719"/>
      <c r="X451" s="824"/>
      <c r="Y451" s="826"/>
      <c r="Z451" s="719"/>
      <c r="AA451" s="719"/>
      <c r="AB451" s="719"/>
      <c r="AC451" s="719"/>
      <c r="AD451" s="719"/>
      <c r="AE451" s="719"/>
      <c r="AF451" s="719"/>
      <c r="AG451" s="719"/>
      <c r="AH451" s="719"/>
      <c r="AI451" s="719"/>
      <c r="AJ451" s="719"/>
      <c r="AK451" s="719"/>
      <c r="AL451" s="719"/>
      <c r="AM451" s="719"/>
      <c r="AN451" s="826"/>
      <c r="AO451" s="719"/>
      <c r="AP451" s="719"/>
      <c r="AQ451" s="719"/>
      <c r="AR451" s="719"/>
      <c r="AS451" s="719"/>
      <c r="AT451" s="719"/>
      <c r="AU451" s="719"/>
      <c r="AV451" s="719"/>
      <c r="AW451" s="719"/>
      <c r="AX451" s="719"/>
      <c r="AY451" s="719"/>
      <c r="AZ451" s="719"/>
      <c r="BA451" s="719"/>
      <c r="BB451" s="719"/>
      <c r="BC451" s="719"/>
      <c r="BD451" s="719"/>
      <c r="BE451" s="719"/>
      <c r="BF451" s="719"/>
      <c r="BG451" s="719"/>
      <c r="BH451" s="719"/>
      <c r="BI451" s="719"/>
      <c r="BJ451" s="719"/>
      <c r="BK451" s="719"/>
      <c r="BL451" s="719"/>
      <c r="BM451" s="719"/>
      <c r="BN451" s="719"/>
      <c r="BO451" s="719"/>
      <c r="BP451" s="719"/>
      <c r="BQ451" s="719"/>
      <c r="BR451" s="719"/>
      <c r="BS451" s="719"/>
      <c r="BT451" s="719"/>
      <c r="BU451" s="719"/>
      <c r="BV451" s="719"/>
      <c r="BW451" s="719"/>
      <c r="BX451" s="719"/>
      <c r="BY451" s="719"/>
      <c r="BZ451" s="719"/>
      <c r="CA451" s="719"/>
      <c r="CB451" s="719"/>
      <c r="CC451" s="719"/>
      <c r="CD451" s="719"/>
      <c r="CE451" s="719"/>
      <c r="CF451" s="719"/>
      <c r="CG451" s="719"/>
      <c r="CH451" s="719"/>
      <c r="CI451" s="719"/>
      <c r="CJ451" s="719"/>
      <c r="CK451" s="719"/>
      <c r="CL451" s="719"/>
    </row>
    <row r="452" spans="1:90" ht="15.75" customHeight="1" x14ac:dyDescent="0.25">
      <c r="A452" s="823"/>
      <c r="B452" s="828"/>
      <c r="C452" s="828"/>
      <c r="D452" s="828"/>
      <c r="E452" s="828"/>
      <c r="F452" s="719"/>
      <c r="G452" s="719"/>
      <c r="H452" s="740"/>
      <c r="I452" s="740"/>
      <c r="J452" s="740"/>
      <c r="K452" s="740"/>
      <c r="L452" s="824"/>
      <c r="M452" s="824"/>
      <c r="N452" s="719"/>
      <c r="O452" s="719"/>
      <c r="P452" s="719"/>
      <c r="Q452" s="719"/>
      <c r="R452" s="719"/>
      <c r="S452" s="828"/>
      <c r="T452" s="719"/>
      <c r="U452" s="719"/>
      <c r="V452" s="719"/>
      <c r="W452" s="719"/>
      <c r="X452" s="824"/>
      <c r="Y452" s="826"/>
      <c r="Z452" s="719"/>
      <c r="AA452" s="719"/>
      <c r="AB452" s="719"/>
      <c r="AC452" s="719"/>
      <c r="AD452" s="719"/>
      <c r="AE452" s="719"/>
      <c r="AF452" s="719"/>
      <c r="AG452" s="719"/>
      <c r="AH452" s="719"/>
      <c r="AI452" s="719"/>
      <c r="AJ452" s="719"/>
      <c r="AK452" s="719"/>
      <c r="AL452" s="719"/>
      <c r="AM452" s="719"/>
      <c r="AN452" s="826"/>
      <c r="AO452" s="719"/>
      <c r="AP452" s="719"/>
      <c r="AQ452" s="719"/>
      <c r="AR452" s="719"/>
      <c r="AS452" s="719"/>
      <c r="AT452" s="719"/>
      <c r="AU452" s="719"/>
      <c r="AV452" s="719"/>
      <c r="AW452" s="719"/>
      <c r="AX452" s="719"/>
      <c r="AY452" s="719"/>
      <c r="AZ452" s="719"/>
      <c r="BA452" s="719"/>
      <c r="BB452" s="719"/>
      <c r="BC452" s="719"/>
      <c r="BD452" s="719"/>
      <c r="BE452" s="719"/>
      <c r="BF452" s="719"/>
      <c r="BG452" s="719"/>
      <c r="BH452" s="719"/>
      <c r="BI452" s="719"/>
      <c r="BJ452" s="719"/>
      <c r="BK452" s="719"/>
      <c r="BL452" s="719"/>
      <c r="BM452" s="719"/>
      <c r="BN452" s="719"/>
      <c r="BO452" s="719"/>
      <c r="BP452" s="719"/>
      <c r="BQ452" s="719"/>
      <c r="BR452" s="719"/>
      <c r="BS452" s="719"/>
      <c r="BT452" s="719"/>
      <c r="BU452" s="719"/>
      <c r="BV452" s="719"/>
      <c r="BW452" s="719"/>
      <c r="BX452" s="719"/>
      <c r="BY452" s="719"/>
      <c r="BZ452" s="719"/>
      <c r="CA452" s="719"/>
      <c r="CB452" s="719"/>
      <c r="CC452" s="719"/>
      <c r="CD452" s="719"/>
      <c r="CE452" s="719"/>
      <c r="CF452" s="719"/>
      <c r="CG452" s="719"/>
      <c r="CH452" s="719"/>
      <c r="CI452" s="719"/>
      <c r="CJ452" s="719"/>
      <c r="CK452" s="719"/>
      <c r="CL452" s="719"/>
    </row>
    <row r="453" spans="1:90" ht="15.75" customHeight="1" x14ac:dyDescent="0.25">
      <c r="A453" s="823"/>
      <c r="B453" s="828"/>
      <c r="C453" s="828"/>
      <c r="D453" s="828"/>
      <c r="E453" s="828"/>
      <c r="F453" s="719"/>
      <c r="G453" s="719"/>
      <c r="H453" s="740"/>
      <c r="I453" s="740"/>
      <c r="J453" s="740"/>
      <c r="K453" s="740"/>
      <c r="L453" s="824"/>
      <c r="M453" s="824"/>
      <c r="N453" s="719"/>
      <c r="O453" s="719"/>
      <c r="P453" s="719"/>
      <c r="Q453" s="719"/>
      <c r="R453" s="719"/>
      <c r="S453" s="828"/>
      <c r="T453" s="719"/>
      <c r="U453" s="719"/>
      <c r="V453" s="719"/>
      <c r="W453" s="719"/>
      <c r="X453" s="824"/>
      <c r="Y453" s="826"/>
      <c r="Z453" s="719"/>
      <c r="AA453" s="719"/>
      <c r="AB453" s="719"/>
      <c r="AC453" s="719"/>
      <c r="AD453" s="719"/>
      <c r="AE453" s="719"/>
      <c r="AF453" s="719"/>
      <c r="AG453" s="719"/>
      <c r="AH453" s="719"/>
      <c r="AI453" s="719"/>
      <c r="AJ453" s="719"/>
      <c r="AK453" s="719"/>
      <c r="AL453" s="719"/>
      <c r="AM453" s="719"/>
      <c r="AN453" s="826"/>
      <c r="AO453" s="719"/>
      <c r="AP453" s="719"/>
      <c r="AQ453" s="719"/>
      <c r="AR453" s="719"/>
      <c r="AS453" s="719"/>
      <c r="AT453" s="719"/>
      <c r="AU453" s="719"/>
      <c r="AV453" s="719"/>
      <c r="AW453" s="719"/>
      <c r="AX453" s="719"/>
      <c r="AY453" s="719"/>
      <c r="AZ453" s="719"/>
      <c r="BA453" s="719"/>
      <c r="BB453" s="719"/>
      <c r="BC453" s="719"/>
      <c r="BD453" s="719"/>
      <c r="BE453" s="719"/>
      <c r="BF453" s="719"/>
      <c r="BG453" s="719"/>
      <c r="BH453" s="719"/>
      <c r="BI453" s="719"/>
      <c r="BJ453" s="719"/>
      <c r="BK453" s="719"/>
      <c r="BL453" s="719"/>
      <c r="BM453" s="719"/>
      <c r="BN453" s="719"/>
      <c r="BO453" s="719"/>
      <c r="BP453" s="719"/>
      <c r="BQ453" s="719"/>
      <c r="BR453" s="719"/>
      <c r="BS453" s="719"/>
      <c r="BT453" s="719"/>
      <c r="BU453" s="719"/>
      <c r="BV453" s="719"/>
      <c r="BW453" s="719"/>
      <c r="BX453" s="719"/>
      <c r="BY453" s="719"/>
      <c r="BZ453" s="719"/>
      <c r="CA453" s="719"/>
      <c r="CB453" s="719"/>
      <c r="CC453" s="719"/>
      <c r="CD453" s="719"/>
      <c r="CE453" s="719"/>
      <c r="CF453" s="719"/>
      <c r="CG453" s="719"/>
      <c r="CH453" s="719"/>
      <c r="CI453" s="719"/>
      <c r="CJ453" s="719"/>
      <c r="CK453" s="719"/>
      <c r="CL453" s="719"/>
    </row>
    <row r="454" spans="1:90" ht="15.75" customHeight="1" x14ac:dyDescent="0.25">
      <c r="A454" s="823"/>
      <c r="B454" s="828"/>
      <c r="C454" s="828"/>
      <c r="D454" s="828"/>
      <c r="E454" s="828"/>
      <c r="F454" s="719"/>
      <c r="G454" s="719"/>
      <c r="H454" s="740"/>
      <c r="I454" s="740"/>
      <c r="J454" s="740"/>
      <c r="K454" s="740"/>
      <c r="L454" s="824"/>
      <c r="M454" s="824"/>
      <c r="N454" s="719"/>
      <c r="O454" s="719"/>
      <c r="P454" s="719"/>
      <c r="Q454" s="719"/>
      <c r="R454" s="719"/>
      <c r="S454" s="828"/>
      <c r="T454" s="719"/>
      <c r="U454" s="719"/>
      <c r="V454" s="719"/>
      <c r="W454" s="719"/>
      <c r="X454" s="824"/>
      <c r="Y454" s="826"/>
      <c r="Z454" s="719"/>
      <c r="AA454" s="719"/>
      <c r="AB454" s="719"/>
      <c r="AC454" s="719"/>
      <c r="AD454" s="719"/>
      <c r="AE454" s="719"/>
      <c r="AF454" s="719"/>
      <c r="AG454" s="719"/>
      <c r="AH454" s="719"/>
      <c r="AI454" s="719"/>
      <c r="AJ454" s="719"/>
      <c r="AK454" s="719"/>
      <c r="AL454" s="719"/>
      <c r="AM454" s="719"/>
      <c r="AN454" s="826"/>
      <c r="AO454" s="719"/>
      <c r="AP454" s="719"/>
      <c r="AQ454" s="719"/>
      <c r="AR454" s="719"/>
      <c r="AS454" s="719"/>
      <c r="AT454" s="719"/>
      <c r="AU454" s="719"/>
      <c r="AV454" s="719"/>
      <c r="AW454" s="719"/>
      <c r="AX454" s="719"/>
      <c r="AY454" s="719"/>
      <c r="AZ454" s="719"/>
      <c r="BA454" s="719"/>
      <c r="BB454" s="719"/>
      <c r="BC454" s="719"/>
      <c r="BD454" s="719"/>
      <c r="BE454" s="719"/>
      <c r="BF454" s="719"/>
      <c r="BG454" s="719"/>
      <c r="BH454" s="719"/>
      <c r="BI454" s="719"/>
      <c r="BJ454" s="719"/>
      <c r="BK454" s="719"/>
      <c r="BL454" s="719"/>
      <c r="BM454" s="719"/>
      <c r="BN454" s="719"/>
      <c r="BO454" s="719"/>
      <c r="BP454" s="719"/>
      <c r="BQ454" s="719"/>
      <c r="BR454" s="719"/>
      <c r="BS454" s="719"/>
      <c r="BT454" s="719"/>
      <c r="BU454" s="719"/>
      <c r="BV454" s="719"/>
      <c r="BW454" s="719"/>
      <c r="BX454" s="719"/>
      <c r="BY454" s="719"/>
      <c r="BZ454" s="719"/>
      <c r="CA454" s="719"/>
      <c r="CB454" s="719"/>
      <c r="CC454" s="719"/>
      <c r="CD454" s="719"/>
      <c r="CE454" s="719"/>
      <c r="CF454" s="719"/>
      <c r="CG454" s="719"/>
      <c r="CH454" s="719"/>
      <c r="CI454" s="719"/>
      <c r="CJ454" s="719"/>
      <c r="CK454" s="719"/>
      <c r="CL454" s="719"/>
    </row>
    <row r="455" spans="1:90" ht="15.75" customHeight="1" x14ac:dyDescent="0.25">
      <c r="A455" s="823"/>
      <c r="B455" s="828"/>
      <c r="C455" s="828"/>
      <c r="D455" s="828"/>
      <c r="E455" s="828"/>
      <c r="F455" s="719"/>
      <c r="G455" s="719"/>
      <c r="H455" s="740"/>
      <c r="I455" s="740"/>
      <c r="J455" s="740"/>
      <c r="K455" s="740"/>
      <c r="L455" s="824"/>
      <c r="M455" s="824"/>
      <c r="N455" s="719"/>
      <c r="O455" s="719"/>
      <c r="P455" s="719"/>
      <c r="Q455" s="719"/>
      <c r="R455" s="719"/>
      <c r="S455" s="828"/>
      <c r="T455" s="719"/>
      <c r="U455" s="719"/>
      <c r="V455" s="719"/>
      <c r="W455" s="719"/>
      <c r="X455" s="824"/>
      <c r="Y455" s="826"/>
      <c r="Z455" s="719"/>
      <c r="AA455" s="719"/>
      <c r="AB455" s="719"/>
      <c r="AC455" s="719"/>
      <c r="AD455" s="719"/>
      <c r="AE455" s="719"/>
      <c r="AF455" s="719"/>
      <c r="AG455" s="719"/>
      <c r="AH455" s="719"/>
      <c r="AI455" s="719"/>
      <c r="AJ455" s="719"/>
      <c r="AK455" s="719"/>
      <c r="AL455" s="719"/>
      <c r="AM455" s="719"/>
      <c r="AN455" s="826"/>
      <c r="AO455" s="719"/>
      <c r="AP455" s="719"/>
      <c r="AQ455" s="719"/>
      <c r="AR455" s="719"/>
      <c r="AS455" s="719"/>
      <c r="AT455" s="719"/>
      <c r="AU455" s="719"/>
      <c r="AV455" s="719"/>
      <c r="AW455" s="719"/>
      <c r="AX455" s="719"/>
      <c r="AY455" s="719"/>
      <c r="AZ455" s="719"/>
      <c r="BA455" s="719"/>
      <c r="BB455" s="719"/>
      <c r="BC455" s="719"/>
      <c r="BD455" s="719"/>
      <c r="BE455" s="719"/>
      <c r="BF455" s="719"/>
      <c r="BG455" s="719"/>
      <c r="BH455" s="719"/>
      <c r="BI455" s="719"/>
      <c r="BJ455" s="719"/>
      <c r="BK455" s="719"/>
      <c r="BL455" s="719"/>
      <c r="BM455" s="719"/>
      <c r="BN455" s="719"/>
      <c r="BO455" s="719"/>
      <c r="BP455" s="719"/>
      <c r="BQ455" s="719"/>
      <c r="BR455" s="719"/>
      <c r="BS455" s="719"/>
      <c r="BT455" s="719"/>
      <c r="BU455" s="719"/>
      <c r="BV455" s="719"/>
      <c r="BW455" s="719"/>
      <c r="BX455" s="719"/>
      <c r="BY455" s="719"/>
      <c r="BZ455" s="719"/>
      <c r="CA455" s="719"/>
      <c r="CB455" s="719"/>
      <c r="CC455" s="719"/>
      <c r="CD455" s="719"/>
      <c r="CE455" s="719"/>
      <c r="CF455" s="719"/>
      <c r="CG455" s="719"/>
      <c r="CH455" s="719"/>
      <c r="CI455" s="719"/>
      <c r="CJ455" s="719"/>
      <c r="CK455" s="719"/>
      <c r="CL455" s="719"/>
    </row>
    <row r="456" spans="1:90" ht="15.75" customHeight="1" x14ac:dyDescent="0.25">
      <c r="A456" s="823"/>
      <c r="B456" s="828"/>
      <c r="C456" s="828"/>
      <c r="D456" s="828"/>
      <c r="E456" s="828"/>
      <c r="F456" s="719"/>
      <c r="G456" s="719"/>
      <c r="H456" s="740"/>
      <c r="I456" s="740"/>
      <c r="J456" s="740"/>
      <c r="K456" s="740"/>
      <c r="L456" s="824"/>
      <c r="M456" s="824"/>
      <c r="N456" s="719"/>
      <c r="O456" s="719"/>
      <c r="P456" s="719"/>
      <c r="Q456" s="719"/>
      <c r="R456" s="719"/>
      <c r="S456" s="828"/>
      <c r="T456" s="719"/>
      <c r="U456" s="719"/>
      <c r="V456" s="719"/>
      <c r="W456" s="719"/>
      <c r="X456" s="824"/>
      <c r="Y456" s="826"/>
      <c r="Z456" s="719"/>
      <c r="AA456" s="719"/>
      <c r="AB456" s="719"/>
      <c r="AC456" s="719"/>
      <c r="AD456" s="719"/>
      <c r="AE456" s="719"/>
      <c r="AF456" s="719"/>
      <c r="AG456" s="719"/>
      <c r="AH456" s="719"/>
      <c r="AI456" s="719"/>
      <c r="AJ456" s="719"/>
      <c r="AK456" s="719"/>
      <c r="AL456" s="719"/>
      <c r="AM456" s="719"/>
      <c r="AN456" s="826"/>
      <c r="AO456" s="719"/>
      <c r="AP456" s="719"/>
      <c r="AQ456" s="719"/>
      <c r="AR456" s="719"/>
      <c r="AS456" s="719"/>
      <c r="AT456" s="719"/>
      <c r="AU456" s="719"/>
      <c r="AV456" s="719"/>
      <c r="AW456" s="719"/>
      <c r="AX456" s="719"/>
      <c r="AY456" s="719"/>
      <c r="AZ456" s="719"/>
      <c r="BA456" s="719"/>
      <c r="BB456" s="719"/>
      <c r="BC456" s="719"/>
      <c r="BD456" s="719"/>
      <c r="BE456" s="719"/>
      <c r="BF456" s="719"/>
      <c r="BG456" s="719"/>
      <c r="BH456" s="719"/>
      <c r="BI456" s="719"/>
      <c r="BJ456" s="719"/>
      <c r="BK456" s="719"/>
      <c r="BL456" s="719"/>
      <c r="BM456" s="719"/>
      <c r="BN456" s="719"/>
      <c r="BO456" s="719"/>
      <c r="BP456" s="719"/>
      <c r="BQ456" s="719"/>
      <c r="BR456" s="719"/>
      <c r="BS456" s="719"/>
      <c r="BT456" s="719"/>
      <c r="BU456" s="719"/>
      <c r="BV456" s="719"/>
      <c r="BW456" s="719"/>
      <c r="BX456" s="719"/>
      <c r="BY456" s="719"/>
      <c r="BZ456" s="719"/>
      <c r="CA456" s="719"/>
      <c r="CB456" s="719"/>
      <c r="CC456" s="719"/>
      <c r="CD456" s="719"/>
      <c r="CE456" s="719"/>
      <c r="CF456" s="719"/>
      <c r="CG456" s="719"/>
      <c r="CH456" s="719"/>
      <c r="CI456" s="719"/>
      <c r="CJ456" s="719"/>
      <c r="CK456" s="719"/>
      <c r="CL456" s="719"/>
    </row>
    <row r="457" spans="1:90" ht="15.75" customHeight="1" x14ac:dyDescent="0.25">
      <c r="A457" s="823"/>
      <c r="B457" s="828"/>
      <c r="C457" s="828"/>
      <c r="D457" s="828"/>
      <c r="E457" s="828"/>
      <c r="F457" s="719"/>
      <c r="G457" s="719"/>
      <c r="H457" s="740"/>
      <c r="I457" s="740"/>
      <c r="J457" s="740"/>
      <c r="K457" s="740"/>
      <c r="L457" s="824"/>
      <c r="M457" s="824"/>
      <c r="N457" s="719"/>
      <c r="O457" s="719"/>
      <c r="P457" s="719"/>
      <c r="Q457" s="719"/>
      <c r="R457" s="719"/>
      <c r="S457" s="828"/>
      <c r="T457" s="719"/>
      <c r="U457" s="719"/>
      <c r="V457" s="719"/>
      <c r="W457" s="719"/>
      <c r="X457" s="824"/>
      <c r="Y457" s="826"/>
      <c r="Z457" s="719"/>
      <c r="AA457" s="719"/>
      <c r="AB457" s="719"/>
      <c r="AC457" s="719"/>
      <c r="AD457" s="719"/>
      <c r="AE457" s="719"/>
      <c r="AF457" s="719"/>
      <c r="AG457" s="719"/>
      <c r="AH457" s="719"/>
      <c r="AI457" s="719"/>
      <c r="AJ457" s="719"/>
      <c r="AK457" s="719"/>
      <c r="AL457" s="719"/>
      <c r="AM457" s="719"/>
      <c r="AN457" s="826"/>
      <c r="AO457" s="719"/>
      <c r="AP457" s="719"/>
      <c r="AQ457" s="719"/>
      <c r="AR457" s="719"/>
      <c r="AS457" s="719"/>
      <c r="AT457" s="719"/>
      <c r="AU457" s="719"/>
      <c r="AV457" s="719"/>
      <c r="AW457" s="719"/>
      <c r="AX457" s="719"/>
      <c r="AY457" s="719"/>
      <c r="AZ457" s="719"/>
      <c r="BA457" s="719"/>
      <c r="BB457" s="719"/>
      <c r="BC457" s="719"/>
      <c r="BD457" s="719"/>
      <c r="BE457" s="719"/>
      <c r="BF457" s="719"/>
      <c r="BG457" s="719"/>
      <c r="BH457" s="719"/>
      <c r="BI457" s="719"/>
      <c r="BJ457" s="719"/>
      <c r="BK457" s="719"/>
      <c r="BL457" s="719"/>
      <c r="BM457" s="719"/>
      <c r="BN457" s="719"/>
      <c r="BO457" s="719"/>
      <c r="BP457" s="719"/>
      <c r="BQ457" s="719"/>
      <c r="BR457" s="719"/>
      <c r="BS457" s="719"/>
      <c r="BT457" s="719"/>
      <c r="BU457" s="719"/>
      <c r="BV457" s="719"/>
      <c r="BW457" s="719"/>
      <c r="BX457" s="719"/>
      <c r="BY457" s="719"/>
      <c r="BZ457" s="719"/>
      <c r="CA457" s="719"/>
      <c r="CB457" s="719"/>
      <c r="CC457" s="719"/>
      <c r="CD457" s="719"/>
      <c r="CE457" s="719"/>
      <c r="CF457" s="719"/>
      <c r="CG457" s="719"/>
      <c r="CH457" s="719"/>
      <c r="CI457" s="719"/>
      <c r="CJ457" s="719"/>
      <c r="CK457" s="719"/>
      <c r="CL457" s="719"/>
    </row>
    <row r="458" spans="1:90" ht="15.75" customHeight="1" x14ac:dyDescent="0.25">
      <c r="A458" s="823"/>
      <c r="B458" s="828"/>
      <c r="C458" s="828"/>
      <c r="D458" s="828"/>
      <c r="E458" s="828"/>
      <c r="F458" s="719"/>
      <c r="G458" s="719"/>
      <c r="H458" s="740"/>
      <c r="I458" s="740"/>
      <c r="J458" s="740"/>
      <c r="K458" s="740"/>
      <c r="L458" s="824"/>
      <c r="M458" s="824"/>
      <c r="N458" s="719"/>
      <c r="O458" s="719"/>
      <c r="P458" s="719"/>
      <c r="Q458" s="719"/>
      <c r="R458" s="719"/>
      <c r="S458" s="828"/>
      <c r="T458" s="719"/>
      <c r="U458" s="719"/>
      <c r="V458" s="719"/>
      <c r="W458" s="719"/>
      <c r="X458" s="824"/>
      <c r="Y458" s="826"/>
      <c r="Z458" s="719"/>
      <c r="AA458" s="719"/>
      <c r="AB458" s="719"/>
      <c r="AC458" s="719"/>
      <c r="AD458" s="719"/>
      <c r="AE458" s="719"/>
      <c r="AF458" s="719"/>
      <c r="AG458" s="719"/>
      <c r="AH458" s="719"/>
      <c r="AI458" s="719"/>
      <c r="AJ458" s="719"/>
      <c r="AK458" s="719"/>
      <c r="AL458" s="719"/>
      <c r="AM458" s="719"/>
      <c r="AN458" s="826"/>
      <c r="AO458" s="719"/>
      <c r="AP458" s="719"/>
      <c r="AQ458" s="719"/>
      <c r="AR458" s="719"/>
      <c r="AS458" s="719"/>
      <c r="AT458" s="719"/>
      <c r="AU458" s="719"/>
      <c r="AV458" s="719"/>
      <c r="AW458" s="719"/>
      <c r="AX458" s="719"/>
      <c r="AY458" s="719"/>
      <c r="AZ458" s="719"/>
      <c r="BA458" s="719"/>
      <c r="BB458" s="719"/>
      <c r="BC458" s="719"/>
      <c r="BD458" s="719"/>
      <c r="BE458" s="719"/>
      <c r="BF458" s="719"/>
      <c r="BG458" s="719"/>
      <c r="BH458" s="719"/>
      <c r="BI458" s="719"/>
      <c r="BJ458" s="719"/>
      <c r="BK458" s="719"/>
      <c r="BL458" s="719"/>
      <c r="BM458" s="719"/>
      <c r="BN458" s="719"/>
      <c r="BO458" s="719"/>
      <c r="BP458" s="719"/>
      <c r="BQ458" s="719"/>
      <c r="BR458" s="719"/>
      <c r="BS458" s="719"/>
      <c r="BT458" s="719"/>
      <c r="BU458" s="719"/>
      <c r="BV458" s="719"/>
      <c r="BW458" s="719"/>
      <c r="BX458" s="719"/>
      <c r="BY458" s="719"/>
      <c r="BZ458" s="719"/>
      <c r="CA458" s="719"/>
      <c r="CB458" s="719"/>
      <c r="CC458" s="719"/>
      <c r="CD458" s="719"/>
      <c r="CE458" s="719"/>
      <c r="CF458" s="719"/>
      <c r="CG458" s="719"/>
      <c r="CH458" s="719"/>
      <c r="CI458" s="719"/>
      <c r="CJ458" s="719"/>
      <c r="CK458" s="719"/>
      <c r="CL458" s="719"/>
    </row>
    <row r="459" spans="1:90" ht="15.75" customHeight="1" x14ac:dyDescent="0.25">
      <c r="A459" s="823"/>
      <c r="B459" s="828"/>
      <c r="C459" s="828"/>
      <c r="D459" s="828"/>
      <c r="E459" s="828"/>
      <c r="F459" s="719"/>
      <c r="G459" s="719"/>
      <c r="H459" s="740"/>
      <c r="I459" s="740"/>
      <c r="J459" s="740"/>
      <c r="K459" s="740"/>
      <c r="L459" s="824"/>
      <c r="M459" s="824"/>
      <c r="N459" s="719"/>
      <c r="O459" s="719"/>
      <c r="P459" s="719"/>
      <c r="Q459" s="719"/>
      <c r="R459" s="719"/>
      <c r="S459" s="828"/>
      <c r="T459" s="719"/>
      <c r="U459" s="719"/>
      <c r="V459" s="719"/>
      <c r="W459" s="719"/>
      <c r="X459" s="824"/>
      <c r="Y459" s="826"/>
      <c r="Z459" s="719"/>
      <c r="AA459" s="719"/>
      <c r="AB459" s="719"/>
      <c r="AC459" s="719"/>
      <c r="AD459" s="719"/>
      <c r="AE459" s="719"/>
      <c r="AF459" s="719"/>
      <c r="AG459" s="719"/>
      <c r="AH459" s="719"/>
      <c r="AI459" s="719"/>
      <c r="AJ459" s="719"/>
      <c r="AK459" s="719"/>
      <c r="AL459" s="719"/>
      <c r="AM459" s="719"/>
      <c r="AN459" s="826"/>
      <c r="AO459" s="719"/>
      <c r="AP459" s="719"/>
      <c r="AQ459" s="719"/>
      <c r="AR459" s="719"/>
      <c r="AS459" s="719"/>
      <c r="AT459" s="719"/>
      <c r="AU459" s="719"/>
      <c r="AV459" s="719"/>
      <c r="AW459" s="719"/>
      <c r="AX459" s="719"/>
      <c r="AY459" s="719"/>
      <c r="AZ459" s="719"/>
      <c r="BA459" s="719"/>
      <c r="BB459" s="719"/>
      <c r="BC459" s="719"/>
      <c r="BD459" s="719"/>
      <c r="BE459" s="719"/>
      <c r="BF459" s="719"/>
      <c r="BG459" s="719"/>
      <c r="BH459" s="719"/>
      <c r="BI459" s="719"/>
      <c r="BJ459" s="719"/>
      <c r="BK459" s="719"/>
      <c r="BL459" s="719"/>
      <c r="BM459" s="719"/>
      <c r="BN459" s="719"/>
      <c r="BO459" s="719"/>
      <c r="BP459" s="719"/>
      <c r="BQ459" s="719"/>
      <c r="BR459" s="719"/>
      <c r="BS459" s="719"/>
      <c r="BT459" s="719"/>
      <c r="BU459" s="719"/>
      <c r="BV459" s="719"/>
      <c r="BW459" s="719"/>
      <c r="BX459" s="719"/>
      <c r="BY459" s="719"/>
      <c r="BZ459" s="719"/>
      <c r="CA459" s="719"/>
      <c r="CB459" s="719"/>
      <c r="CC459" s="719"/>
      <c r="CD459" s="719"/>
      <c r="CE459" s="719"/>
      <c r="CF459" s="719"/>
      <c r="CG459" s="719"/>
      <c r="CH459" s="719"/>
      <c r="CI459" s="719"/>
      <c r="CJ459" s="719"/>
      <c r="CK459" s="719"/>
      <c r="CL459" s="719"/>
    </row>
    <row r="460" spans="1:90" ht="15.75" customHeight="1" x14ac:dyDescent="0.25">
      <c r="A460" s="823"/>
      <c r="B460" s="828"/>
      <c r="C460" s="828"/>
      <c r="D460" s="828"/>
      <c r="E460" s="828"/>
      <c r="F460" s="719"/>
      <c r="G460" s="719"/>
      <c r="H460" s="740"/>
      <c r="I460" s="740"/>
      <c r="J460" s="740"/>
      <c r="K460" s="740"/>
      <c r="L460" s="824"/>
      <c r="M460" s="824"/>
      <c r="N460" s="719"/>
      <c r="O460" s="719"/>
      <c r="P460" s="719"/>
      <c r="Q460" s="719"/>
      <c r="R460" s="719"/>
      <c r="S460" s="828"/>
      <c r="T460" s="719"/>
      <c r="U460" s="719"/>
      <c r="V460" s="719"/>
      <c r="W460" s="719"/>
      <c r="X460" s="824"/>
      <c r="Y460" s="826"/>
      <c r="Z460" s="719"/>
      <c r="AA460" s="719"/>
      <c r="AB460" s="719"/>
      <c r="AC460" s="719"/>
      <c r="AD460" s="719"/>
      <c r="AE460" s="719"/>
      <c r="AF460" s="719"/>
      <c r="AG460" s="719"/>
      <c r="AH460" s="719"/>
      <c r="AI460" s="719"/>
      <c r="AJ460" s="719"/>
      <c r="AK460" s="719"/>
      <c r="AL460" s="719"/>
      <c r="AM460" s="719"/>
      <c r="AN460" s="826"/>
      <c r="AO460" s="719"/>
      <c r="AP460" s="719"/>
      <c r="AQ460" s="719"/>
      <c r="AR460" s="719"/>
      <c r="AS460" s="719"/>
      <c r="AT460" s="719"/>
      <c r="AU460" s="719"/>
      <c r="AV460" s="719"/>
      <c r="AW460" s="719"/>
      <c r="AX460" s="719"/>
      <c r="AY460" s="719"/>
      <c r="AZ460" s="719"/>
      <c r="BA460" s="719"/>
      <c r="BB460" s="719"/>
      <c r="BC460" s="719"/>
      <c r="BD460" s="719"/>
      <c r="BE460" s="719"/>
      <c r="BF460" s="719"/>
      <c r="BG460" s="719"/>
      <c r="BH460" s="719"/>
      <c r="BI460" s="719"/>
      <c r="BJ460" s="719"/>
      <c r="BK460" s="719"/>
      <c r="BL460" s="719"/>
      <c r="BM460" s="719"/>
      <c r="BN460" s="719"/>
      <c r="BO460" s="719"/>
      <c r="BP460" s="719"/>
      <c r="BQ460" s="719"/>
      <c r="BR460" s="719"/>
      <c r="BS460" s="719"/>
      <c r="BT460" s="719"/>
      <c r="BU460" s="719"/>
      <c r="BV460" s="719"/>
      <c r="BW460" s="719"/>
      <c r="BX460" s="719"/>
      <c r="BY460" s="719"/>
      <c r="BZ460" s="719"/>
      <c r="CA460" s="719"/>
      <c r="CB460" s="719"/>
      <c r="CC460" s="719"/>
      <c r="CD460" s="719"/>
      <c r="CE460" s="719"/>
      <c r="CF460" s="719"/>
      <c r="CG460" s="719"/>
      <c r="CH460" s="719"/>
      <c r="CI460" s="719"/>
      <c r="CJ460" s="719"/>
      <c r="CK460" s="719"/>
      <c r="CL460" s="719"/>
    </row>
    <row r="461" spans="1:90" ht="15.75" customHeight="1" x14ac:dyDescent="0.25">
      <c r="A461" s="823"/>
      <c r="B461" s="828"/>
      <c r="C461" s="828"/>
      <c r="D461" s="828"/>
      <c r="E461" s="828"/>
      <c r="F461" s="719"/>
      <c r="G461" s="719"/>
      <c r="H461" s="740"/>
      <c r="I461" s="740"/>
      <c r="J461" s="740"/>
      <c r="K461" s="740"/>
      <c r="L461" s="824"/>
      <c r="M461" s="824"/>
      <c r="N461" s="719"/>
      <c r="O461" s="719"/>
      <c r="P461" s="719"/>
      <c r="Q461" s="719"/>
      <c r="R461" s="719"/>
      <c r="S461" s="828"/>
      <c r="T461" s="719"/>
      <c r="U461" s="719"/>
      <c r="V461" s="719"/>
      <c r="W461" s="719"/>
      <c r="X461" s="824"/>
      <c r="Y461" s="826"/>
      <c r="Z461" s="719"/>
      <c r="AA461" s="719"/>
      <c r="AB461" s="719"/>
      <c r="AC461" s="719"/>
      <c r="AD461" s="719"/>
      <c r="AE461" s="719"/>
      <c r="AF461" s="719"/>
      <c r="AG461" s="719"/>
      <c r="AH461" s="719"/>
      <c r="AI461" s="719"/>
      <c r="AJ461" s="719"/>
      <c r="AK461" s="719"/>
      <c r="AL461" s="719"/>
      <c r="AM461" s="719"/>
      <c r="AN461" s="826"/>
      <c r="AO461" s="719"/>
      <c r="AP461" s="719"/>
      <c r="AQ461" s="719"/>
      <c r="AR461" s="719"/>
      <c r="AS461" s="719"/>
      <c r="AT461" s="719"/>
      <c r="AU461" s="719"/>
      <c r="AV461" s="719"/>
      <c r="AW461" s="719"/>
      <c r="AX461" s="719"/>
      <c r="AY461" s="719"/>
      <c r="AZ461" s="719"/>
      <c r="BA461" s="719"/>
      <c r="BB461" s="719"/>
      <c r="BC461" s="719"/>
      <c r="BD461" s="719"/>
      <c r="BE461" s="719"/>
      <c r="BF461" s="719"/>
      <c r="BG461" s="719"/>
      <c r="BH461" s="719"/>
      <c r="BI461" s="719"/>
      <c r="BJ461" s="719"/>
      <c r="BK461" s="719"/>
      <c r="BL461" s="719"/>
      <c r="BM461" s="719"/>
      <c r="BN461" s="719"/>
      <c r="BO461" s="719"/>
      <c r="BP461" s="719"/>
      <c r="BQ461" s="719"/>
      <c r="BR461" s="719"/>
      <c r="BS461" s="719"/>
      <c r="BT461" s="719"/>
      <c r="BU461" s="719"/>
      <c r="BV461" s="719"/>
      <c r="BW461" s="719"/>
      <c r="BX461" s="719"/>
      <c r="BY461" s="719"/>
      <c r="BZ461" s="719"/>
      <c r="CA461" s="719"/>
      <c r="CB461" s="719"/>
      <c r="CC461" s="719"/>
      <c r="CD461" s="719"/>
      <c r="CE461" s="719"/>
      <c r="CF461" s="719"/>
      <c r="CG461" s="719"/>
      <c r="CH461" s="719"/>
      <c r="CI461" s="719"/>
      <c r="CJ461" s="719"/>
      <c r="CK461" s="719"/>
      <c r="CL461" s="719"/>
    </row>
    <row r="462" spans="1:90" ht="15.75" customHeight="1" x14ac:dyDescent="0.25">
      <c r="A462" s="823"/>
      <c r="B462" s="828"/>
      <c r="C462" s="828"/>
      <c r="D462" s="828"/>
      <c r="E462" s="828"/>
      <c r="F462" s="719"/>
      <c r="G462" s="719"/>
      <c r="H462" s="740"/>
      <c r="I462" s="740"/>
      <c r="J462" s="740"/>
      <c r="K462" s="740"/>
      <c r="L462" s="824"/>
      <c r="M462" s="824"/>
      <c r="N462" s="719"/>
      <c r="O462" s="719"/>
      <c r="P462" s="719"/>
      <c r="Q462" s="719"/>
      <c r="R462" s="719"/>
      <c r="S462" s="828"/>
      <c r="T462" s="719"/>
      <c r="U462" s="719"/>
      <c r="V462" s="719"/>
      <c r="W462" s="719"/>
      <c r="X462" s="824"/>
      <c r="Y462" s="826"/>
      <c r="Z462" s="719"/>
      <c r="AA462" s="719"/>
      <c r="AB462" s="719"/>
      <c r="AC462" s="719"/>
      <c r="AD462" s="719"/>
      <c r="AE462" s="719"/>
      <c r="AF462" s="719"/>
      <c r="AG462" s="719"/>
      <c r="AH462" s="719"/>
      <c r="AI462" s="719"/>
      <c r="AJ462" s="719"/>
      <c r="AK462" s="719"/>
      <c r="AL462" s="719"/>
      <c r="AM462" s="719"/>
      <c r="AN462" s="826"/>
      <c r="AO462" s="719"/>
      <c r="AP462" s="719"/>
      <c r="AQ462" s="719"/>
      <c r="AR462" s="719"/>
      <c r="AS462" s="719"/>
      <c r="AT462" s="719"/>
      <c r="AU462" s="719"/>
      <c r="AV462" s="719"/>
      <c r="AW462" s="719"/>
      <c r="AX462" s="719"/>
      <c r="AY462" s="719"/>
      <c r="AZ462" s="719"/>
      <c r="BA462" s="719"/>
      <c r="BB462" s="719"/>
      <c r="BC462" s="719"/>
      <c r="BD462" s="719"/>
      <c r="BE462" s="719"/>
      <c r="BF462" s="719"/>
      <c r="BG462" s="719"/>
      <c r="BH462" s="719"/>
      <c r="BI462" s="719"/>
      <c r="BJ462" s="719"/>
      <c r="BK462" s="719"/>
      <c r="BL462" s="719"/>
      <c r="BM462" s="719"/>
      <c r="BN462" s="719"/>
      <c r="BO462" s="719"/>
      <c r="BP462" s="719"/>
      <c r="BQ462" s="719"/>
      <c r="BR462" s="719"/>
      <c r="BS462" s="719"/>
      <c r="BT462" s="719"/>
      <c r="BU462" s="719"/>
      <c r="BV462" s="719"/>
      <c r="BW462" s="719"/>
      <c r="BX462" s="719"/>
      <c r="BY462" s="719"/>
      <c r="BZ462" s="719"/>
      <c r="CA462" s="719"/>
      <c r="CB462" s="719"/>
      <c r="CC462" s="719"/>
      <c r="CD462" s="719"/>
      <c r="CE462" s="719"/>
      <c r="CF462" s="719"/>
      <c r="CG462" s="719"/>
      <c r="CH462" s="719"/>
      <c r="CI462" s="719"/>
      <c r="CJ462" s="719"/>
      <c r="CK462" s="719"/>
      <c r="CL462" s="719"/>
    </row>
    <row r="463" spans="1:90" ht="15.75" customHeight="1" x14ac:dyDescent="0.25">
      <c r="A463" s="823"/>
      <c r="B463" s="828"/>
      <c r="C463" s="828"/>
      <c r="D463" s="828"/>
      <c r="E463" s="828"/>
      <c r="F463" s="719"/>
      <c r="G463" s="719"/>
      <c r="H463" s="740"/>
      <c r="I463" s="740"/>
      <c r="J463" s="740"/>
      <c r="K463" s="740"/>
      <c r="L463" s="824"/>
      <c r="M463" s="824"/>
      <c r="N463" s="719"/>
      <c r="O463" s="719"/>
      <c r="P463" s="719"/>
      <c r="Q463" s="719"/>
      <c r="R463" s="719"/>
      <c r="S463" s="828"/>
      <c r="T463" s="719"/>
      <c r="U463" s="719"/>
      <c r="V463" s="719"/>
      <c r="W463" s="719"/>
      <c r="X463" s="824"/>
      <c r="Y463" s="826"/>
      <c r="Z463" s="719"/>
      <c r="AA463" s="719"/>
      <c r="AB463" s="719"/>
      <c r="AC463" s="719"/>
      <c r="AD463" s="719"/>
      <c r="AE463" s="719"/>
      <c r="AF463" s="719"/>
      <c r="AG463" s="719"/>
      <c r="AH463" s="719"/>
      <c r="AI463" s="719"/>
      <c r="AJ463" s="719"/>
      <c r="AK463" s="719"/>
      <c r="AL463" s="719"/>
      <c r="AM463" s="719"/>
      <c r="AN463" s="826"/>
      <c r="AO463" s="719"/>
      <c r="AP463" s="719"/>
      <c r="AQ463" s="719"/>
      <c r="AR463" s="719"/>
      <c r="AS463" s="719"/>
      <c r="AT463" s="719"/>
      <c r="AU463" s="719"/>
      <c r="AV463" s="719"/>
      <c r="AW463" s="719"/>
      <c r="AX463" s="719"/>
      <c r="AY463" s="719"/>
      <c r="AZ463" s="719"/>
      <c r="BA463" s="719"/>
      <c r="BB463" s="719"/>
      <c r="BC463" s="719"/>
      <c r="BD463" s="719"/>
      <c r="BE463" s="719"/>
      <c r="BF463" s="719"/>
      <c r="BG463" s="719"/>
      <c r="BH463" s="719"/>
      <c r="BI463" s="719"/>
      <c r="BJ463" s="719"/>
      <c r="BK463" s="719"/>
      <c r="BL463" s="719"/>
      <c r="BM463" s="719"/>
      <c r="BN463" s="719"/>
      <c r="BO463" s="719"/>
      <c r="BP463" s="719"/>
      <c r="BQ463" s="719"/>
      <c r="BR463" s="719"/>
      <c r="BS463" s="719"/>
      <c r="BT463" s="719"/>
      <c r="BU463" s="719"/>
      <c r="BV463" s="719"/>
      <c r="BW463" s="719"/>
      <c r="BX463" s="719"/>
      <c r="BY463" s="719"/>
      <c r="BZ463" s="719"/>
      <c r="CA463" s="719"/>
      <c r="CB463" s="719"/>
      <c r="CC463" s="719"/>
      <c r="CD463" s="719"/>
      <c r="CE463" s="719"/>
      <c r="CF463" s="719"/>
      <c r="CG463" s="719"/>
      <c r="CH463" s="719"/>
      <c r="CI463" s="719"/>
      <c r="CJ463" s="719"/>
      <c r="CK463" s="719"/>
      <c r="CL463" s="719"/>
    </row>
    <row r="464" spans="1:90" ht="15.75" customHeight="1" x14ac:dyDescent="0.25">
      <c r="A464" s="823"/>
      <c r="B464" s="828"/>
      <c r="C464" s="828"/>
      <c r="D464" s="828"/>
      <c r="E464" s="828"/>
      <c r="F464" s="719"/>
      <c r="G464" s="719"/>
      <c r="H464" s="740"/>
      <c r="I464" s="740"/>
      <c r="J464" s="740"/>
      <c r="K464" s="740"/>
      <c r="L464" s="824"/>
      <c r="M464" s="824"/>
      <c r="N464" s="719"/>
      <c r="O464" s="719"/>
      <c r="P464" s="719"/>
      <c r="Q464" s="719"/>
      <c r="R464" s="719"/>
      <c r="S464" s="828"/>
      <c r="T464" s="719"/>
      <c r="U464" s="719"/>
      <c r="V464" s="719"/>
      <c r="W464" s="719"/>
      <c r="X464" s="824"/>
      <c r="Y464" s="826"/>
      <c r="Z464" s="719"/>
      <c r="AA464" s="719"/>
      <c r="AB464" s="719"/>
      <c r="AC464" s="719"/>
      <c r="AD464" s="719"/>
      <c r="AE464" s="719"/>
      <c r="AF464" s="719"/>
      <c r="AG464" s="719"/>
      <c r="AH464" s="719"/>
      <c r="AI464" s="719"/>
      <c r="AJ464" s="719"/>
      <c r="AK464" s="719"/>
      <c r="AL464" s="719"/>
      <c r="AM464" s="719"/>
      <c r="AN464" s="826"/>
      <c r="AO464" s="719"/>
      <c r="AP464" s="719"/>
      <c r="AQ464" s="719"/>
      <c r="AR464" s="719"/>
      <c r="AS464" s="719"/>
      <c r="AT464" s="719"/>
      <c r="AU464" s="719"/>
      <c r="AV464" s="719"/>
      <c r="AW464" s="719"/>
      <c r="AX464" s="719"/>
      <c r="AY464" s="719"/>
      <c r="AZ464" s="719"/>
      <c r="BA464" s="719"/>
      <c r="BB464" s="719"/>
      <c r="BC464" s="719"/>
      <c r="BD464" s="719"/>
      <c r="BE464" s="719"/>
      <c r="BF464" s="719"/>
      <c r="BG464" s="719"/>
      <c r="BH464" s="719"/>
      <c r="BI464" s="719"/>
      <c r="BJ464" s="719"/>
      <c r="BK464" s="719"/>
      <c r="BL464" s="719"/>
      <c r="BM464" s="719"/>
      <c r="BN464" s="719"/>
      <c r="BO464" s="719"/>
      <c r="BP464" s="719"/>
      <c r="BQ464" s="719"/>
      <c r="BR464" s="719"/>
      <c r="BS464" s="719"/>
      <c r="BT464" s="719"/>
      <c r="BU464" s="719"/>
      <c r="BV464" s="719"/>
      <c r="BW464" s="719"/>
      <c r="BX464" s="719"/>
      <c r="BY464" s="719"/>
      <c r="BZ464" s="719"/>
      <c r="CA464" s="719"/>
      <c r="CB464" s="719"/>
      <c r="CC464" s="719"/>
      <c r="CD464" s="719"/>
      <c r="CE464" s="719"/>
      <c r="CF464" s="719"/>
      <c r="CG464" s="719"/>
      <c r="CH464" s="719"/>
      <c r="CI464" s="719"/>
      <c r="CJ464" s="719"/>
      <c r="CK464" s="719"/>
      <c r="CL464" s="719"/>
    </row>
    <row r="465" spans="1:90" ht="15.75" customHeight="1" x14ac:dyDescent="0.25">
      <c r="A465" s="823"/>
      <c r="B465" s="828"/>
      <c r="C465" s="828"/>
      <c r="D465" s="828"/>
      <c r="E465" s="828"/>
      <c r="F465" s="719"/>
      <c r="G465" s="719"/>
      <c r="H465" s="740"/>
      <c r="I465" s="740"/>
      <c r="J465" s="740"/>
      <c r="K465" s="740"/>
      <c r="L465" s="824"/>
      <c r="M465" s="824"/>
      <c r="N465" s="719"/>
      <c r="O465" s="719"/>
      <c r="P465" s="719"/>
      <c r="Q465" s="719"/>
      <c r="R465" s="719"/>
      <c r="S465" s="828"/>
      <c r="T465" s="719"/>
      <c r="U465" s="719"/>
      <c r="V465" s="719"/>
      <c r="W465" s="719"/>
      <c r="X465" s="824"/>
      <c r="Y465" s="826"/>
      <c r="Z465" s="719"/>
      <c r="AA465" s="719"/>
      <c r="AB465" s="719"/>
      <c r="AC465" s="719"/>
      <c r="AD465" s="719"/>
      <c r="AE465" s="719"/>
      <c r="AF465" s="719"/>
      <c r="AG465" s="719"/>
      <c r="AH465" s="719"/>
      <c r="AI465" s="719"/>
      <c r="AJ465" s="719"/>
      <c r="AK465" s="719"/>
      <c r="AL465" s="719"/>
      <c r="AM465" s="719"/>
      <c r="AN465" s="826"/>
      <c r="AO465" s="719"/>
      <c r="AP465" s="719"/>
      <c r="AQ465" s="719"/>
      <c r="AR465" s="719"/>
      <c r="AS465" s="719"/>
      <c r="AT465" s="719"/>
      <c r="AU465" s="719"/>
      <c r="AV465" s="719"/>
      <c r="AW465" s="719"/>
      <c r="AX465" s="719"/>
      <c r="AY465" s="719"/>
      <c r="AZ465" s="719"/>
      <c r="BA465" s="719"/>
      <c r="BB465" s="719"/>
      <c r="BC465" s="719"/>
      <c r="BD465" s="719"/>
      <c r="BE465" s="719"/>
      <c r="BF465" s="719"/>
      <c r="BG465" s="719"/>
      <c r="BH465" s="719"/>
      <c r="BI465" s="719"/>
      <c r="BJ465" s="719"/>
      <c r="BK465" s="719"/>
      <c r="BL465" s="719"/>
      <c r="BM465" s="719"/>
      <c r="BN465" s="719"/>
      <c r="BO465" s="719"/>
      <c r="BP465" s="719"/>
      <c r="BQ465" s="719"/>
      <c r="BR465" s="719"/>
      <c r="BS465" s="719"/>
      <c r="BT465" s="719"/>
      <c r="BU465" s="719"/>
      <c r="BV465" s="719"/>
      <c r="BW465" s="719"/>
      <c r="BX465" s="719"/>
      <c r="BY465" s="719"/>
      <c r="BZ465" s="719"/>
      <c r="CA465" s="719"/>
      <c r="CB465" s="719"/>
      <c r="CC465" s="719"/>
      <c r="CD465" s="719"/>
      <c r="CE465" s="719"/>
      <c r="CF465" s="719"/>
      <c r="CG465" s="719"/>
      <c r="CH465" s="719"/>
      <c r="CI465" s="719"/>
      <c r="CJ465" s="719"/>
      <c r="CK465" s="719"/>
      <c r="CL465" s="719"/>
    </row>
    <row r="466" spans="1:90" ht="15.75" customHeight="1" x14ac:dyDescent="0.25">
      <c r="A466" s="823"/>
      <c r="B466" s="828"/>
      <c r="C466" s="828"/>
      <c r="D466" s="828"/>
      <c r="E466" s="828"/>
      <c r="F466" s="719"/>
      <c r="G466" s="719"/>
      <c r="H466" s="740"/>
      <c r="I466" s="740"/>
      <c r="J466" s="740"/>
      <c r="K466" s="740"/>
      <c r="L466" s="824"/>
      <c r="M466" s="824"/>
      <c r="N466" s="719"/>
      <c r="O466" s="719"/>
      <c r="P466" s="719"/>
      <c r="Q466" s="719"/>
      <c r="R466" s="719"/>
      <c r="S466" s="828"/>
      <c r="T466" s="719"/>
      <c r="U466" s="719"/>
      <c r="V466" s="719"/>
      <c r="W466" s="719"/>
      <c r="X466" s="824"/>
      <c r="Y466" s="826"/>
      <c r="Z466" s="719"/>
      <c r="AA466" s="719"/>
      <c r="AB466" s="719"/>
      <c r="AC466" s="719"/>
      <c r="AD466" s="719"/>
      <c r="AE466" s="719"/>
      <c r="AF466" s="719"/>
      <c r="AG466" s="719"/>
      <c r="AH466" s="719"/>
      <c r="AI466" s="719"/>
      <c r="AJ466" s="719"/>
      <c r="AK466" s="719"/>
      <c r="AL466" s="719"/>
      <c r="AM466" s="719"/>
      <c r="AN466" s="826"/>
      <c r="AO466" s="719"/>
      <c r="AP466" s="719"/>
      <c r="AQ466" s="719"/>
      <c r="AR466" s="719"/>
      <c r="AS466" s="719"/>
      <c r="AT466" s="719"/>
      <c r="AU466" s="719"/>
      <c r="AV466" s="719"/>
      <c r="AW466" s="719"/>
      <c r="AX466" s="719"/>
      <c r="AY466" s="719"/>
      <c r="AZ466" s="719"/>
      <c r="BA466" s="719"/>
      <c r="BB466" s="719"/>
      <c r="BC466" s="719"/>
      <c r="BD466" s="719"/>
      <c r="BE466" s="719"/>
      <c r="BF466" s="719"/>
      <c r="BG466" s="719"/>
      <c r="BH466" s="719"/>
      <c r="BI466" s="719"/>
      <c r="BJ466" s="719"/>
      <c r="BK466" s="719"/>
      <c r="BL466" s="719"/>
      <c r="BM466" s="719"/>
      <c r="BN466" s="719"/>
      <c r="BO466" s="719"/>
      <c r="BP466" s="719"/>
      <c r="BQ466" s="719"/>
      <c r="BR466" s="719"/>
      <c r="BS466" s="719"/>
      <c r="BT466" s="719"/>
      <c r="BU466" s="719"/>
      <c r="BV466" s="719"/>
      <c r="BW466" s="719"/>
      <c r="BX466" s="719"/>
      <c r="BY466" s="719"/>
      <c r="BZ466" s="719"/>
      <c r="CA466" s="719"/>
      <c r="CB466" s="719"/>
      <c r="CC466" s="719"/>
      <c r="CD466" s="719"/>
      <c r="CE466" s="719"/>
      <c r="CF466" s="719"/>
      <c r="CG466" s="719"/>
      <c r="CH466" s="719"/>
      <c r="CI466" s="719"/>
      <c r="CJ466" s="719"/>
      <c r="CK466" s="719"/>
      <c r="CL466" s="719"/>
    </row>
    <row r="467" spans="1:90" ht="15.75" customHeight="1" x14ac:dyDescent="0.25">
      <c r="A467" s="823"/>
      <c r="B467" s="828"/>
      <c r="C467" s="828"/>
      <c r="D467" s="828"/>
      <c r="E467" s="828"/>
      <c r="F467" s="719"/>
      <c r="G467" s="719"/>
      <c r="H467" s="740"/>
      <c r="I467" s="740"/>
      <c r="J467" s="740"/>
      <c r="K467" s="740"/>
      <c r="L467" s="824"/>
      <c r="M467" s="824"/>
      <c r="N467" s="719"/>
      <c r="O467" s="719"/>
      <c r="P467" s="719"/>
      <c r="Q467" s="719"/>
      <c r="R467" s="719"/>
      <c r="S467" s="828"/>
      <c r="T467" s="719"/>
      <c r="U467" s="719"/>
      <c r="V467" s="719"/>
      <c r="W467" s="719"/>
      <c r="X467" s="824"/>
      <c r="Y467" s="826"/>
      <c r="Z467" s="719"/>
      <c r="AA467" s="719"/>
      <c r="AB467" s="719"/>
      <c r="AC467" s="719"/>
      <c r="AD467" s="719"/>
      <c r="AE467" s="719"/>
      <c r="AF467" s="719"/>
      <c r="AG467" s="719"/>
      <c r="AH467" s="719"/>
      <c r="AI467" s="719"/>
      <c r="AJ467" s="719"/>
      <c r="AK467" s="719"/>
      <c r="AL467" s="719"/>
      <c r="AM467" s="719"/>
      <c r="AN467" s="826"/>
      <c r="AO467" s="719"/>
      <c r="AP467" s="719"/>
      <c r="AQ467" s="719"/>
      <c r="AR467" s="719"/>
      <c r="AS467" s="719"/>
      <c r="AT467" s="719"/>
      <c r="AU467" s="719"/>
      <c r="AV467" s="719"/>
      <c r="AW467" s="719"/>
      <c r="AX467" s="719"/>
      <c r="AY467" s="719"/>
      <c r="AZ467" s="719"/>
      <c r="BA467" s="719"/>
      <c r="BB467" s="719"/>
      <c r="BC467" s="719"/>
      <c r="BD467" s="719"/>
      <c r="BE467" s="719"/>
      <c r="BF467" s="719"/>
      <c r="BG467" s="719"/>
      <c r="BH467" s="719"/>
      <c r="BI467" s="719"/>
      <c r="BJ467" s="719"/>
      <c r="BK467" s="719"/>
      <c r="BL467" s="719"/>
      <c r="BM467" s="719"/>
      <c r="BN467" s="719"/>
      <c r="BO467" s="719"/>
      <c r="BP467" s="719"/>
      <c r="BQ467" s="719"/>
      <c r="BR467" s="719"/>
      <c r="BS467" s="719"/>
      <c r="BT467" s="719"/>
      <c r="BU467" s="719"/>
      <c r="BV467" s="719"/>
      <c r="BW467" s="719"/>
      <c r="BX467" s="719"/>
      <c r="BY467" s="719"/>
      <c r="BZ467" s="719"/>
      <c r="CA467" s="719"/>
      <c r="CB467" s="719"/>
      <c r="CC467" s="719"/>
      <c r="CD467" s="719"/>
      <c r="CE467" s="719"/>
      <c r="CF467" s="719"/>
      <c r="CG467" s="719"/>
      <c r="CH467" s="719"/>
      <c r="CI467" s="719"/>
      <c r="CJ467" s="719"/>
      <c r="CK467" s="719"/>
      <c r="CL467" s="719"/>
    </row>
    <row r="468" spans="1:90" ht="15.75" customHeight="1" x14ac:dyDescent="0.25">
      <c r="A468" s="823"/>
      <c r="B468" s="828"/>
      <c r="C468" s="828"/>
      <c r="D468" s="828"/>
      <c r="E468" s="828"/>
      <c r="F468" s="719"/>
      <c r="G468" s="719"/>
      <c r="H468" s="740"/>
      <c r="I468" s="740"/>
      <c r="J468" s="740"/>
      <c r="K468" s="740"/>
      <c r="L468" s="824"/>
      <c r="M468" s="824"/>
      <c r="N468" s="719"/>
      <c r="O468" s="719"/>
      <c r="P468" s="719"/>
      <c r="Q468" s="719"/>
      <c r="R468" s="719"/>
      <c r="S468" s="828"/>
      <c r="T468" s="719"/>
      <c r="U468" s="719"/>
      <c r="V468" s="719"/>
      <c r="W468" s="719"/>
      <c r="X468" s="824"/>
      <c r="Y468" s="826"/>
      <c r="Z468" s="719"/>
      <c r="AA468" s="719"/>
      <c r="AB468" s="719"/>
      <c r="AC468" s="719"/>
      <c r="AD468" s="719"/>
      <c r="AE468" s="719"/>
      <c r="AF468" s="719"/>
      <c r="AG468" s="719"/>
      <c r="AH468" s="719"/>
      <c r="AI468" s="719"/>
      <c r="AJ468" s="719"/>
      <c r="AK468" s="719"/>
      <c r="AL468" s="719"/>
      <c r="AM468" s="719"/>
      <c r="AN468" s="826"/>
      <c r="AO468" s="719"/>
      <c r="AP468" s="719"/>
      <c r="AQ468" s="719"/>
      <c r="AR468" s="719"/>
      <c r="AS468" s="719"/>
      <c r="AT468" s="719"/>
      <c r="AU468" s="719"/>
      <c r="AV468" s="719"/>
      <c r="AW468" s="719"/>
      <c r="AX468" s="719"/>
      <c r="AY468" s="719"/>
      <c r="AZ468" s="719"/>
      <c r="BA468" s="719"/>
      <c r="BB468" s="719"/>
      <c r="BC468" s="719"/>
      <c r="BD468" s="719"/>
      <c r="BE468" s="719"/>
      <c r="BF468" s="719"/>
      <c r="BG468" s="719"/>
      <c r="BH468" s="719"/>
      <c r="BI468" s="719"/>
      <c r="BJ468" s="719"/>
      <c r="BK468" s="719"/>
      <c r="BL468" s="719"/>
      <c r="BM468" s="719"/>
      <c r="BN468" s="719"/>
      <c r="BO468" s="719"/>
      <c r="BP468" s="719"/>
      <c r="BQ468" s="719"/>
      <c r="BR468" s="719"/>
      <c r="BS468" s="719"/>
      <c r="BT468" s="719"/>
      <c r="BU468" s="719"/>
      <c r="BV468" s="719"/>
      <c r="BW468" s="719"/>
      <c r="BX468" s="719"/>
      <c r="BY468" s="719"/>
      <c r="BZ468" s="719"/>
      <c r="CA468" s="719"/>
      <c r="CB468" s="719"/>
      <c r="CC468" s="719"/>
      <c r="CD468" s="719"/>
      <c r="CE468" s="719"/>
      <c r="CF468" s="719"/>
      <c r="CG468" s="719"/>
      <c r="CH468" s="719"/>
      <c r="CI468" s="719"/>
      <c r="CJ468" s="719"/>
      <c r="CK468" s="719"/>
      <c r="CL468" s="719"/>
    </row>
    <row r="469" spans="1:90" ht="15.75" customHeight="1" x14ac:dyDescent="0.25">
      <c r="A469" s="823"/>
      <c r="B469" s="828"/>
      <c r="C469" s="828"/>
      <c r="D469" s="828"/>
      <c r="E469" s="828"/>
      <c r="F469" s="719"/>
      <c r="G469" s="719"/>
      <c r="H469" s="740"/>
      <c r="I469" s="740"/>
      <c r="J469" s="740"/>
      <c r="K469" s="740"/>
      <c r="L469" s="824"/>
      <c r="M469" s="824"/>
      <c r="N469" s="719"/>
      <c r="O469" s="719"/>
      <c r="P469" s="719"/>
      <c r="Q469" s="719"/>
      <c r="R469" s="719"/>
      <c r="S469" s="828"/>
      <c r="T469" s="719"/>
      <c r="U469" s="719"/>
      <c r="V469" s="719"/>
      <c r="W469" s="719"/>
      <c r="X469" s="824"/>
      <c r="Y469" s="826"/>
      <c r="Z469" s="719"/>
      <c r="AA469" s="719"/>
      <c r="AB469" s="719"/>
      <c r="AC469" s="719"/>
      <c r="AD469" s="719"/>
      <c r="AE469" s="719"/>
      <c r="AF469" s="719"/>
      <c r="AG469" s="719"/>
      <c r="AH469" s="719"/>
      <c r="AI469" s="719"/>
      <c r="AJ469" s="719"/>
      <c r="AK469" s="719"/>
      <c r="AL469" s="719"/>
      <c r="AM469" s="719"/>
      <c r="AN469" s="826"/>
      <c r="AO469" s="719"/>
      <c r="AP469" s="719"/>
      <c r="AQ469" s="719"/>
      <c r="AR469" s="719"/>
      <c r="AS469" s="719"/>
      <c r="AT469" s="719"/>
      <c r="AU469" s="719"/>
      <c r="AV469" s="719"/>
      <c r="AW469" s="719"/>
      <c r="AX469" s="719"/>
      <c r="AY469" s="719"/>
      <c r="AZ469" s="719"/>
      <c r="BA469" s="719"/>
      <c r="BB469" s="719"/>
      <c r="BC469" s="719"/>
      <c r="BD469" s="719"/>
      <c r="BE469" s="719"/>
      <c r="BF469" s="719"/>
      <c r="BG469" s="719"/>
      <c r="BH469" s="719"/>
      <c r="BI469" s="719"/>
      <c r="BJ469" s="719"/>
      <c r="BK469" s="719"/>
      <c r="BL469" s="719"/>
      <c r="BM469" s="719"/>
      <c r="BN469" s="719"/>
      <c r="BO469" s="719"/>
      <c r="BP469" s="719"/>
      <c r="BQ469" s="719"/>
      <c r="BR469" s="719"/>
      <c r="BS469" s="719"/>
      <c r="BT469" s="719"/>
      <c r="BU469" s="719"/>
      <c r="BV469" s="719"/>
      <c r="BW469" s="719"/>
      <c r="BX469" s="719"/>
      <c r="BY469" s="719"/>
      <c r="BZ469" s="719"/>
      <c r="CA469" s="719"/>
      <c r="CB469" s="719"/>
      <c r="CC469" s="719"/>
      <c r="CD469" s="719"/>
      <c r="CE469" s="719"/>
      <c r="CF469" s="719"/>
      <c r="CG469" s="719"/>
      <c r="CH469" s="719"/>
      <c r="CI469" s="719"/>
      <c r="CJ469" s="719"/>
      <c r="CK469" s="719"/>
      <c r="CL469" s="719"/>
    </row>
    <row r="470" spans="1:90" ht="15.75" customHeight="1" x14ac:dyDescent="0.25">
      <c r="A470" s="823"/>
      <c r="B470" s="828"/>
      <c r="C470" s="828"/>
      <c r="D470" s="828"/>
      <c r="E470" s="828"/>
      <c r="F470" s="719"/>
      <c r="G470" s="719"/>
      <c r="H470" s="740"/>
      <c r="I470" s="740"/>
      <c r="J470" s="740"/>
      <c r="K470" s="740"/>
      <c r="L470" s="824"/>
      <c r="M470" s="824"/>
      <c r="N470" s="719"/>
      <c r="O470" s="719"/>
      <c r="P470" s="719"/>
      <c r="Q470" s="719"/>
      <c r="R470" s="719"/>
      <c r="S470" s="828"/>
      <c r="T470" s="719"/>
      <c r="U470" s="719"/>
      <c r="V470" s="719"/>
      <c r="W470" s="719"/>
      <c r="X470" s="824"/>
      <c r="Y470" s="826"/>
      <c r="Z470" s="719"/>
      <c r="AA470" s="719"/>
      <c r="AB470" s="719"/>
      <c r="AC470" s="719"/>
      <c r="AD470" s="719"/>
      <c r="AE470" s="719"/>
      <c r="AF470" s="719"/>
      <c r="AG470" s="719"/>
      <c r="AH470" s="719"/>
      <c r="AI470" s="719"/>
      <c r="AJ470" s="719"/>
      <c r="AK470" s="719"/>
      <c r="AL470" s="719"/>
      <c r="AM470" s="719"/>
      <c r="AN470" s="826"/>
      <c r="AO470" s="719"/>
      <c r="AP470" s="719"/>
      <c r="AQ470" s="719"/>
      <c r="AR470" s="719"/>
      <c r="AS470" s="719"/>
      <c r="AT470" s="719"/>
      <c r="AU470" s="719"/>
      <c r="AV470" s="719"/>
      <c r="AW470" s="719"/>
      <c r="AX470" s="719"/>
      <c r="AY470" s="719"/>
      <c r="AZ470" s="719"/>
      <c r="BA470" s="719"/>
      <c r="BB470" s="719"/>
      <c r="BC470" s="719"/>
      <c r="BD470" s="719"/>
      <c r="BE470" s="719"/>
      <c r="BF470" s="719"/>
      <c r="BG470" s="719"/>
      <c r="BH470" s="719"/>
      <c r="BI470" s="719"/>
      <c r="BJ470" s="719"/>
      <c r="BK470" s="719"/>
      <c r="BL470" s="719"/>
      <c r="BM470" s="719"/>
      <c r="BN470" s="719"/>
      <c r="BO470" s="719"/>
      <c r="BP470" s="719"/>
      <c r="BQ470" s="719"/>
      <c r="BR470" s="719"/>
      <c r="BS470" s="719"/>
      <c r="BT470" s="719"/>
      <c r="BU470" s="719"/>
      <c r="BV470" s="719"/>
      <c r="BW470" s="719"/>
      <c r="BX470" s="719"/>
      <c r="BY470" s="719"/>
      <c r="BZ470" s="719"/>
      <c r="CA470" s="719"/>
      <c r="CB470" s="719"/>
      <c r="CC470" s="719"/>
      <c r="CD470" s="719"/>
      <c r="CE470" s="719"/>
      <c r="CF470" s="719"/>
      <c r="CG470" s="719"/>
      <c r="CH470" s="719"/>
      <c r="CI470" s="719"/>
      <c r="CJ470" s="719"/>
      <c r="CK470" s="719"/>
      <c r="CL470" s="719"/>
    </row>
    <row r="471" spans="1:90" ht="15.75" customHeight="1" x14ac:dyDescent="0.25">
      <c r="A471" s="823"/>
      <c r="B471" s="828"/>
      <c r="C471" s="828"/>
      <c r="D471" s="828"/>
      <c r="E471" s="828"/>
      <c r="F471" s="719"/>
      <c r="G471" s="719"/>
      <c r="H471" s="740"/>
      <c r="I471" s="740"/>
      <c r="J471" s="740"/>
      <c r="K471" s="740"/>
      <c r="L471" s="824"/>
      <c r="M471" s="824"/>
      <c r="N471" s="719"/>
      <c r="O471" s="719"/>
      <c r="P471" s="719"/>
      <c r="Q471" s="719"/>
      <c r="R471" s="719"/>
      <c r="S471" s="828"/>
      <c r="T471" s="719"/>
      <c r="U471" s="719"/>
      <c r="V471" s="719"/>
      <c r="W471" s="719"/>
      <c r="X471" s="824"/>
      <c r="Y471" s="826"/>
      <c r="Z471" s="719"/>
      <c r="AA471" s="719"/>
      <c r="AB471" s="719"/>
      <c r="AC471" s="719"/>
      <c r="AD471" s="719"/>
      <c r="AE471" s="719"/>
      <c r="AF471" s="719"/>
      <c r="AG471" s="719"/>
      <c r="AH471" s="719"/>
      <c r="AI471" s="719"/>
      <c r="AJ471" s="719"/>
      <c r="AK471" s="719"/>
      <c r="AL471" s="719"/>
      <c r="AM471" s="719"/>
      <c r="AN471" s="826"/>
      <c r="AO471" s="719"/>
      <c r="AP471" s="719"/>
      <c r="AQ471" s="719"/>
      <c r="AR471" s="719"/>
      <c r="AS471" s="719"/>
      <c r="AT471" s="719"/>
      <c r="AU471" s="719"/>
      <c r="AV471" s="719"/>
      <c r="AW471" s="719"/>
      <c r="AX471" s="719"/>
      <c r="AY471" s="719"/>
      <c r="AZ471" s="719"/>
      <c r="BA471" s="719"/>
      <c r="BB471" s="719"/>
      <c r="BC471" s="719"/>
      <c r="BD471" s="719"/>
      <c r="BE471" s="719"/>
      <c r="BF471" s="719"/>
      <c r="BG471" s="719"/>
      <c r="BH471" s="719"/>
      <c r="BI471" s="719"/>
      <c r="BJ471" s="719"/>
      <c r="BK471" s="719"/>
      <c r="BL471" s="719"/>
      <c r="BM471" s="719"/>
      <c r="BN471" s="719"/>
      <c r="BO471" s="719"/>
      <c r="BP471" s="719"/>
      <c r="BQ471" s="719"/>
      <c r="BR471" s="719"/>
      <c r="BS471" s="719"/>
      <c r="BT471" s="719"/>
      <c r="BU471" s="719"/>
      <c r="BV471" s="719"/>
      <c r="BW471" s="719"/>
      <c r="BX471" s="719"/>
      <c r="BY471" s="719"/>
      <c r="BZ471" s="719"/>
      <c r="CA471" s="719"/>
      <c r="CB471" s="719"/>
      <c r="CC471" s="719"/>
      <c r="CD471" s="719"/>
      <c r="CE471" s="719"/>
      <c r="CF471" s="719"/>
      <c r="CG471" s="719"/>
      <c r="CH471" s="719"/>
      <c r="CI471" s="719"/>
      <c r="CJ471" s="719"/>
      <c r="CK471" s="719"/>
      <c r="CL471" s="719"/>
    </row>
    <row r="472" spans="1:90" ht="15.75" customHeight="1" x14ac:dyDescent="0.25">
      <c r="A472" s="823"/>
      <c r="B472" s="828"/>
      <c r="C472" s="828"/>
      <c r="D472" s="828"/>
      <c r="E472" s="828"/>
      <c r="F472" s="719"/>
      <c r="G472" s="719"/>
      <c r="H472" s="740"/>
      <c r="I472" s="740"/>
      <c r="J472" s="740"/>
      <c r="K472" s="740"/>
      <c r="L472" s="824"/>
      <c r="M472" s="824"/>
      <c r="N472" s="719"/>
      <c r="O472" s="719"/>
      <c r="P472" s="719"/>
      <c r="Q472" s="719"/>
      <c r="R472" s="719"/>
      <c r="S472" s="828"/>
      <c r="T472" s="719"/>
      <c r="U472" s="719"/>
      <c r="V472" s="719"/>
      <c r="W472" s="719"/>
      <c r="X472" s="824"/>
      <c r="Y472" s="826"/>
      <c r="Z472" s="719"/>
      <c r="AA472" s="719"/>
      <c r="AB472" s="719"/>
      <c r="AC472" s="719"/>
      <c r="AD472" s="719"/>
      <c r="AE472" s="719"/>
      <c r="AF472" s="719"/>
      <c r="AG472" s="719"/>
      <c r="AH472" s="719"/>
      <c r="AI472" s="719"/>
      <c r="AJ472" s="719"/>
      <c r="AK472" s="719"/>
      <c r="AL472" s="719"/>
      <c r="AM472" s="719"/>
      <c r="AN472" s="826"/>
      <c r="AO472" s="719"/>
      <c r="AP472" s="719"/>
      <c r="AQ472" s="719"/>
      <c r="AR472" s="719"/>
      <c r="AS472" s="719"/>
      <c r="AT472" s="719"/>
      <c r="AU472" s="719"/>
      <c r="AV472" s="719"/>
      <c r="AW472" s="719"/>
      <c r="AX472" s="719"/>
      <c r="AY472" s="719"/>
      <c r="AZ472" s="719"/>
      <c r="BA472" s="719"/>
      <c r="BB472" s="719"/>
      <c r="BC472" s="719"/>
      <c r="BD472" s="719"/>
      <c r="BE472" s="719"/>
      <c r="BF472" s="719"/>
      <c r="BG472" s="719"/>
      <c r="BH472" s="719"/>
      <c r="BI472" s="719"/>
      <c r="BJ472" s="719"/>
      <c r="BK472" s="719"/>
      <c r="BL472" s="719"/>
      <c r="BM472" s="719"/>
      <c r="BN472" s="719"/>
      <c r="BO472" s="719"/>
      <c r="BP472" s="719"/>
      <c r="BQ472" s="719"/>
      <c r="BR472" s="719"/>
      <c r="BS472" s="719"/>
      <c r="BT472" s="719"/>
      <c r="BU472" s="719"/>
      <c r="BV472" s="719"/>
      <c r="BW472" s="719"/>
      <c r="BX472" s="719"/>
      <c r="BY472" s="719"/>
      <c r="BZ472" s="719"/>
      <c r="CA472" s="719"/>
      <c r="CB472" s="719"/>
      <c r="CC472" s="719"/>
      <c r="CD472" s="719"/>
      <c r="CE472" s="719"/>
      <c r="CF472" s="719"/>
      <c r="CG472" s="719"/>
      <c r="CH472" s="719"/>
      <c r="CI472" s="719"/>
      <c r="CJ472" s="719"/>
      <c r="CK472" s="719"/>
      <c r="CL472" s="719"/>
    </row>
    <row r="473" spans="1:90" ht="15.75" customHeight="1" x14ac:dyDescent="0.25">
      <c r="A473" s="823"/>
      <c r="B473" s="828"/>
      <c r="C473" s="828"/>
      <c r="D473" s="828"/>
      <c r="E473" s="828"/>
      <c r="F473" s="719"/>
      <c r="G473" s="719"/>
      <c r="H473" s="740"/>
      <c r="I473" s="740"/>
      <c r="J473" s="740"/>
      <c r="K473" s="740"/>
      <c r="L473" s="824"/>
      <c r="M473" s="824"/>
      <c r="N473" s="719"/>
      <c r="O473" s="719"/>
      <c r="P473" s="719"/>
      <c r="Q473" s="719"/>
      <c r="R473" s="719"/>
      <c r="S473" s="828"/>
      <c r="T473" s="719"/>
      <c r="U473" s="719"/>
      <c r="V473" s="719"/>
      <c r="W473" s="719"/>
      <c r="X473" s="824"/>
      <c r="Y473" s="826"/>
      <c r="Z473" s="719"/>
      <c r="AA473" s="719"/>
      <c r="AB473" s="719"/>
      <c r="AC473" s="719"/>
      <c r="AD473" s="719"/>
      <c r="AE473" s="719"/>
      <c r="AF473" s="719"/>
      <c r="AG473" s="719"/>
      <c r="AH473" s="719"/>
      <c r="AI473" s="719"/>
      <c r="AJ473" s="719"/>
      <c r="AK473" s="719"/>
      <c r="AL473" s="719"/>
      <c r="AM473" s="719"/>
      <c r="AN473" s="826"/>
      <c r="AO473" s="719"/>
      <c r="AP473" s="719"/>
      <c r="AQ473" s="719"/>
      <c r="AR473" s="719"/>
      <c r="AS473" s="719"/>
      <c r="AT473" s="719"/>
      <c r="AU473" s="719"/>
      <c r="AV473" s="719"/>
      <c r="AW473" s="719"/>
      <c r="AX473" s="719"/>
      <c r="AY473" s="719"/>
      <c r="AZ473" s="719"/>
      <c r="BA473" s="719"/>
      <c r="BB473" s="719"/>
      <c r="BC473" s="719"/>
      <c r="BD473" s="719"/>
      <c r="BE473" s="719"/>
      <c r="BF473" s="719"/>
      <c r="BG473" s="719"/>
      <c r="BH473" s="719"/>
      <c r="BI473" s="719"/>
      <c r="BJ473" s="719"/>
      <c r="BK473" s="719"/>
      <c r="BL473" s="719"/>
      <c r="BM473" s="719"/>
      <c r="BN473" s="719"/>
      <c r="BO473" s="719"/>
      <c r="BP473" s="719"/>
      <c r="BQ473" s="719"/>
      <c r="BR473" s="719"/>
      <c r="BS473" s="719"/>
      <c r="BT473" s="719"/>
      <c r="BU473" s="719"/>
      <c r="BV473" s="719"/>
      <c r="BW473" s="719"/>
      <c r="BX473" s="719"/>
      <c r="BY473" s="719"/>
      <c r="BZ473" s="719"/>
      <c r="CA473" s="719"/>
      <c r="CB473" s="719"/>
      <c r="CC473" s="719"/>
      <c r="CD473" s="719"/>
      <c r="CE473" s="719"/>
      <c r="CF473" s="719"/>
      <c r="CG473" s="719"/>
      <c r="CH473" s="719"/>
      <c r="CI473" s="719"/>
      <c r="CJ473" s="719"/>
      <c r="CK473" s="719"/>
      <c r="CL473" s="719"/>
    </row>
    <row r="474" spans="1:90" ht="15.75" customHeight="1" x14ac:dyDescent="0.25">
      <c r="A474" s="823"/>
      <c r="B474" s="828"/>
      <c r="C474" s="828"/>
      <c r="D474" s="828"/>
      <c r="E474" s="828"/>
      <c r="F474" s="719"/>
      <c r="G474" s="719"/>
      <c r="H474" s="740"/>
      <c r="I474" s="740"/>
      <c r="J474" s="740"/>
      <c r="K474" s="740"/>
      <c r="L474" s="824"/>
      <c r="M474" s="824"/>
      <c r="N474" s="719"/>
      <c r="O474" s="719"/>
      <c r="P474" s="719"/>
      <c r="Q474" s="719"/>
      <c r="R474" s="719"/>
      <c r="S474" s="828"/>
      <c r="T474" s="719"/>
      <c r="U474" s="719"/>
      <c r="V474" s="719"/>
      <c r="W474" s="719"/>
      <c r="X474" s="824"/>
      <c r="Y474" s="826"/>
      <c r="Z474" s="719"/>
      <c r="AA474" s="719"/>
      <c r="AB474" s="719"/>
      <c r="AC474" s="719"/>
      <c r="AD474" s="719"/>
      <c r="AE474" s="719"/>
      <c r="AF474" s="719"/>
      <c r="AG474" s="719"/>
      <c r="AH474" s="719"/>
      <c r="AI474" s="719"/>
      <c r="AJ474" s="719"/>
      <c r="AK474" s="719"/>
      <c r="AL474" s="719"/>
      <c r="AM474" s="719"/>
      <c r="AN474" s="826"/>
      <c r="AO474" s="719"/>
      <c r="AP474" s="719"/>
      <c r="AQ474" s="719"/>
      <c r="AR474" s="719"/>
      <c r="AS474" s="719"/>
      <c r="AT474" s="719"/>
      <c r="AU474" s="719"/>
      <c r="AV474" s="719"/>
      <c r="AW474" s="719"/>
      <c r="AX474" s="719"/>
      <c r="AY474" s="719"/>
      <c r="AZ474" s="719"/>
      <c r="BA474" s="719"/>
      <c r="BB474" s="719"/>
      <c r="BC474" s="719"/>
      <c r="BD474" s="719"/>
      <c r="BE474" s="719"/>
      <c r="BF474" s="719"/>
      <c r="BG474" s="719"/>
      <c r="BH474" s="719"/>
      <c r="BI474" s="719"/>
      <c r="BJ474" s="719"/>
      <c r="BK474" s="719"/>
      <c r="BL474" s="719"/>
      <c r="BM474" s="719"/>
      <c r="BN474" s="719"/>
      <c r="BO474" s="719"/>
      <c r="BP474" s="719"/>
      <c r="BQ474" s="719"/>
      <c r="BR474" s="719"/>
      <c r="BS474" s="719"/>
      <c r="BT474" s="719"/>
      <c r="BU474" s="719"/>
      <c r="BV474" s="719"/>
      <c r="BW474" s="719"/>
      <c r="BX474" s="719"/>
      <c r="BY474" s="719"/>
      <c r="BZ474" s="719"/>
      <c r="CA474" s="719"/>
      <c r="CB474" s="719"/>
      <c r="CC474" s="719"/>
      <c r="CD474" s="719"/>
      <c r="CE474" s="719"/>
      <c r="CF474" s="719"/>
      <c r="CG474" s="719"/>
      <c r="CH474" s="719"/>
      <c r="CI474" s="719"/>
      <c r="CJ474" s="719"/>
      <c r="CK474" s="719"/>
      <c r="CL474" s="719"/>
    </row>
    <row r="475" spans="1:90" ht="15.75" customHeight="1" x14ac:dyDescent="0.25">
      <c r="A475" s="823"/>
      <c r="B475" s="828"/>
      <c r="C475" s="828"/>
      <c r="D475" s="828"/>
      <c r="E475" s="828"/>
      <c r="F475" s="719"/>
      <c r="G475" s="719"/>
      <c r="H475" s="740"/>
      <c r="I475" s="740"/>
      <c r="J475" s="740"/>
      <c r="K475" s="740"/>
      <c r="L475" s="824"/>
      <c r="M475" s="824"/>
      <c r="N475" s="719"/>
      <c r="O475" s="719"/>
      <c r="P475" s="719"/>
      <c r="Q475" s="719"/>
      <c r="R475" s="719"/>
      <c r="S475" s="828"/>
      <c r="T475" s="719"/>
      <c r="U475" s="719"/>
      <c r="V475" s="719"/>
      <c r="W475" s="719"/>
      <c r="X475" s="824"/>
      <c r="Y475" s="826"/>
      <c r="Z475" s="719"/>
      <c r="AA475" s="719"/>
      <c r="AB475" s="719"/>
      <c r="AC475" s="719"/>
      <c r="AD475" s="719"/>
      <c r="AE475" s="719"/>
      <c r="AF475" s="719"/>
      <c r="AG475" s="719"/>
      <c r="AH475" s="719"/>
      <c r="AI475" s="719"/>
      <c r="AJ475" s="719"/>
      <c r="AK475" s="719"/>
      <c r="AL475" s="719"/>
      <c r="AM475" s="719"/>
      <c r="AN475" s="826"/>
      <c r="AO475" s="719"/>
      <c r="AP475" s="719"/>
      <c r="AQ475" s="719"/>
      <c r="AR475" s="719"/>
      <c r="AS475" s="719"/>
      <c r="AT475" s="719"/>
      <c r="AU475" s="719"/>
      <c r="AV475" s="719"/>
      <c r="AW475" s="719"/>
      <c r="AX475" s="719"/>
      <c r="AY475" s="719"/>
      <c r="AZ475" s="719"/>
      <c r="BA475" s="719"/>
      <c r="BB475" s="719"/>
      <c r="BC475" s="719"/>
      <c r="BD475" s="719"/>
      <c r="BE475" s="719"/>
      <c r="BF475" s="719"/>
      <c r="BG475" s="719"/>
      <c r="BH475" s="719"/>
      <c r="BI475" s="719"/>
      <c r="BJ475" s="719"/>
      <c r="BK475" s="719"/>
      <c r="BL475" s="719"/>
      <c r="BM475" s="719"/>
      <c r="BN475" s="719"/>
      <c r="BO475" s="719"/>
      <c r="BP475" s="719"/>
      <c r="BQ475" s="719"/>
      <c r="BR475" s="719"/>
      <c r="BS475" s="719"/>
      <c r="BT475" s="719"/>
      <c r="BU475" s="719"/>
      <c r="BV475" s="719"/>
      <c r="BW475" s="719"/>
      <c r="BX475" s="719"/>
      <c r="BY475" s="719"/>
      <c r="BZ475" s="719"/>
      <c r="CA475" s="719"/>
      <c r="CB475" s="719"/>
      <c r="CC475" s="719"/>
      <c r="CD475" s="719"/>
      <c r="CE475" s="719"/>
      <c r="CF475" s="719"/>
      <c r="CG475" s="719"/>
      <c r="CH475" s="719"/>
      <c r="CI475" s="719"/>
      <c r="CJ475" s="719"/>
      <c r="CK475" s="719"/>
      <c r="CL475" s="719"/>
    </row>
    <row r="476" spans="1:90" ht="15.75" customHeight="1" x14ac:dyDescent="0.25">
      <c r="A476" s="823"/>
      <c r="B476" s="828"/>
      <c r="C476" s="828"/>
      <c r="D476" s="828"/>
      <c r="E476" s="828"/>
      <c r="F476" s="719"/>
      <c r="G476" s="719"/>
      <c r="H476" s="740"/>
      <c r="I476" s="740"/>
      <c r="J476" s="740"/>
      <c r="K476" s="740"/>
      <c r="L476" s="824"/>
      <c r="M476" s="824"/>
      <c r="N476" s="719"/>
      <c r="O476" s="719"/>
      <c r="P476" s="719"/>
      <c r="Q476" s="719"/>
      <c r="R476" s="719"/>
      <c r="S476" s="828"/>
      <c r="T476" s="719"/>
      <c r="U476" s="719"/>
      <c r="V476" s="719"/>
      <c r="W476" s="719"/>
      <c r="X476" s="824"/>
      <c r="Y476" s="826"/>
      <c r="Z476" s="719"/>
      <c r="AA476" s="719"/>
      <c r="AB476" s="719"/>
      <c r="AC476" s="719"/>
      <c r="AD476" s="719"/>
      <c r="AE476" s="719"/>
      <c r="AF476" s="719"/>
      <c r="AG476" s="719"/>
      <c r="AH476" s="719"/>
      <c r="AI476" s="719"/>
      <c r="AJ476" s="719"/>
      <c r="AK476" s="719"/>
      <c r="AL476" s="719"/>
      <c r="AM476" s="719"/>
      <c r="AN476" s="826"/>
      <c r="AO476" s="719"/>
      <c r="AP476" s="719"/>
      <c r="AQ476" s="719"/>
      <c r="AR476" s="719"/>
      <c r="AS476" s="719"/>
      <c r="AT476" s="719"/>
      <c r="AU476" s="719"/>
      <c r="AV476" s="719"/>
      <c r="AW476" s="719"/>
      <c r="AX476" s="719"/>
      <c r="AY476" s="719"/>
      <c r="AZ476" s="719"/>
      <c r="BA476" s="719"/>
      <c r="BB476" s="719"/>
      <c r="BC476" s="719"/>
      <c r="BD476" s="719"/>
      <c r="BE476" s="719"/>
      <c r="BF476" s="719"/>
      <c r="BG476" s="719"/>
      <c r="BH476" s="719"/>
      <c r="BI476" s="719"/>
      <c r="BJ476" s="719"/>
      <c r="BK476" s="719"/>
      <c r="BL476" s="719"/>
      <c r="BM476" s="719"/>
      <c r="BN476" s="719"/>
      <c r="BO476" s="719"/>
      <c r="BP476" s="719"/>
      <c r="BQ476" s="719"/>
      <c r="BR476" s="719"/>
      <c r="BS476" s="719"/>
      <c r="BT476" s="719"/>
      <c r="BU476" s="719"/>
      <c r="BV476" s="719"/>
      <c r="BW476" s="719"/>
      <c r="BX476" s="719"/>
      <c r="BY476" s="719"/>
      <c r="BZ476" s="719"/>
      <c r="CA476" s="719"/>
      <c r="CB476" s="719"/>
      <c r="CC476" s="719"/>
      <c r="CD476" s="719"/>
      <c r="CE476" s="719"/>
      <c r="CF476" s="719"/>
      <c r="CG476" s="719"/>
      <c r="CH476" s="719"/>
      <c r="CI476" s="719"/>
      <c r="CJ476" s="719"/>
      <c r="CK476" s="719"/>
      <c r="CL476" s="719"/>
    </row>
    <row r="477" spans="1:90" ht="15.75" customHeight="1" x14ac:dyDescent="0.25">
      <c r="A477" s="823"/>
      <c r="B477" s="828"/>
      <c r="C477" s="828"/>
      <c r="D477" s="828"/>
      <c r="E477" s="828"/>
      <c r="F477" s="719"/>
      <c r="G477" s="719"/>
      <c r="H477" s="740"/>
      <c r="I477" s="740"/>
      <c r="J477" s="740"/>
      <c r="K477" s="740"/>
      <c r="L477" s="824"/>
      <c r="M477" s="824"/>
      <c r="N477" s="719"/>
      <c r="O477" s="719"/>
      <c r="P477" s="719"/>
      <c r="Q477" s="719"/>
      <c r="R477" s="719"/>
      <c r="S477" s="828"/>
      <c r="T477" s="719"/>
      <c r="U477" s="719"/>
      <c r="V477" s="719"/>
      <c r="W477" s="719"/>
      <c r="X477" s="824"/>
      <c r="Y477" s="826"/>
      <c r="Z477" s="719"/>
      <c r="AA477" s="719"/>
      <c r="AB477" s="719"/>
      <c r="AC477" s="719"/>
      <c r="AD477" s="719"/>
      <c r="AE477" s="719"/>
      <c r="AF477" s="719"/>
      <c r="AG477" s="719"/>
      <c r="AH477" s="719"/>
      <c r="AI477" s="719"/>
      <c r="AJ477" s="719"/>
      <c r="AK477" s="719"/>
      <c r="AL477" s="719"/>
      <c r="AM477" s="719"/>
      <c r="AN477" s="826"/>
      <c r="AO477" s="719"/>
      <c r="AP477" s="719"/>
      <c r="AQ477" s="719"/>
      <c r="AR477" s="719"/>
      <c r="AS477" s="719"/>
      <c r="AT477" s="719"/>
      <c r="AU477" s="719"/>
      <c r="AV477" s="719"/>
      <c r="AW477" s="719"/>
      <c r="AX477" s="719"/>
      <c r="AY477" s="719"/>
      <c r="AZ477" s="719"/>
      <c r="BA477" s="719"/>
      <c r="BB477" s="719"/>
      <c r="BC477" s="719"/>
      <c r="BD477" s="719"/>
      <c r="BE477" s="719"/>
      <c r="BF477" s="719"/>
      <c r="BG477" s="719"/>
      <c r="BH477" s="719"/>
      <c r="BI477" s="719"/>
      <c r="BJ477" s="719"/>
      <c r="BK477" s="719"/>
      <c r="BL477" s="719"/>
      <c r="BM477" s="719"/>
      <c r="BN477" s="719"/>
      <c r="BO477" s="719"/>
      <c r="BP477" s="719"/>
      <c r="BQ477" s="719"/>
      <c r="BR477" s="719"/>
      <c r="BS477" s="719"/>
      <c r="BT477" s="719"/>
      <c r="BU477" s="719"/>
      <c r="BV477" s="719"/>
      <c r="BW477" s="719"/>
      <c r="BX477" s="719"/>
      <c r="BY477" s="719"/>
      <c r="BZ477" s="719"/>
      <c r="CA477" s="719"/>
      <c r="CB477" s="719"/>
      <c r="CC477" s="719"/>
      <c r="CD477" s="719"/>
      <c r="CE477" s="719"/>
      <c r="CF477" s="719"/>
      <c r="CG477" s="719"/>
      <c r="CH477" s="719"/>
      <c r="CI477" s="719"/>
      <c r="CJ477" s="719"/>
      <c r="CK477" s="719"/>
      <c r="CL477" s="719"/>
    </row>
    <row r="478" spans="1:90" ht="15.75" customHeight="1" x14ac:dyDescent="0.25">
      <c r="A478" s="823"/>
      <c r="B478" s="828"/>
      <c r="C478" s="828"/>
      <c r="D478" s="828"/>
      <c r="E478" s="828"/>
      <c r="F478" s="719"/>
      <c r="G478" s="719"/>
      <c r="H478" s="740"/>
      <c r="I478" s="740"/>
      <c r="J478" s="740"/>
      <c r="K478" s="740"/>
      <c r="L478" s="824"/>
      <c r="M478" s="824"/>
      <c r="N478" s="719"/>
      <c r="O478" s="719"/>
      <c r="P478" s="719"/>
      <c r="Q478" s="719"/>
      <c r="R478" s="719"/>
      <c r="S478" s="828"/>
      <c r="T478" s="719"/>
      <c r="U478" s="719"/>
      <c r="V478" s="719"/>
      <c r="W478" s="719"/>
      <c r="X478" s="824"/>
      <c r="Y478" s="826"/>
      <c r="Z478" s="719"/>
      <c r="AA478" s="719"/>
      <c r="AB478" s="719"/>
      <c r="AC478" s="719"/>
      <c r="AD478" s="719"/>
      <c r="AE478" s="719"/>
      <c r="AF478" s="719"/>
      <c r="AG478" s="719"/>
      <c r="AH478" s="719"/>
      <c r="AI478" s="719"/>
      <c r="AJ478" s="719"/>
      <c r="AK478" s="719"/>
      <c r="AL478" s="719"/>
      <c r="AM478" s="719"/>
      <c r="AN478" s="826"/>
      <c r="AO478" s="719"/>
      <c r="AP478" s="719"/>
      <c r="AQ478" s="719"/>
      <c r="AR478" s="719"/>
      <c r="AS478" s="719"/>
      <c r="AT478" s="719"/>
      <c r="AU478" s="719"/>
      <c r="AV478" s="719"/>
      <c r="AW478" s="719"/>
      <c r="AX478" s="719"/>
      <c r="AY478" s="719"/>
      <c r="AZ478" s="719"/>
      <c r="BA478" s="719"/>
      <c r="BB478" s="719"/>
      <c r="BC478" s="719"/>
      <c r="BD478" s="719"/>
      <c r="BE478" s="719"/>
      <c r="BF478" s="719"/>
      <c r="BG478" s="719"/>
      <c r="BH478" s="719"/>
      <c r="BI478" s="719"/>
      <c r="BJ478" s="719"/>
      <c r="BK478" s="719"/>
      <c r="BL478" s="719"/>
      <c r="BM478" s="719"/>
      <c r="BN478" s="719"/>
      <c r="BO478" s="719"/>
      <c r="BP478" s="719"/>
      <c r="BQ478" s="719"/>
      <c r="BR478" s="719"/>
      <c r="BS478" s="719"/>
      <c r="BT478" s="719"/>
      <c r="BU478" s="719"/>
      <c r="BV478" s="719"/>
      <c r="BW478" s="719"/>
      <c r="BX478" s="719"/>
      <c r="BY478" s="719"/>
      <c r="BZ478" s="719"/>
      <c r="CA478" s="719"/>
      <c r="CB478" s="719"/>
      <c r="CC478" s="719"/>
      <c r="CD478" s="719"/>
      <c r="CE478" s="719"/>
      <c r="CF478" s="719"/>
      <c r="CG478" s="719"/>
      <c r="CH478" s="719"/>
      <c r="CI478" s="719"/>
      <c r="CJ478" s="719"/>
      <c r="CK478" s="719"/>
      <c r="CL478" s="719"/>
    </row>
    <row r="479" spans="1:90" ht="15.75" customHeight="1" x14ac:dyDescent="0.25">
      <c r="A479" s="823"/>
      <c r="B479" s="828"/>
      <c r="C479" s="828"/>
      <c r="D479" s="828"/>
      <c r="E479" s="828"/>
      <c r="F479" s="719"/>
      <c r="G479" s="719"/>
      <c r="H479" s="740"/>
      <c r="I479" s="740"/>
      <c r="J479" s="740"/>
      <c r="K479" s="740"/>
      <c r="L479" s="824"/>
      <c r="M479" s="824"/>
      <c r="N479" s="719"/>
      <c r="O479" s="719"/>
      <c r="P479" s="719"/>
      <c r="Q479" s="719"/>
      <c r="R479" s="719"/>
      <c r="S479" s="828"/>
      <c r="T479" s="719"/>
      <c r="U479" s="719"/>
      <c r="V479" s="719"/>
      <c r="W479" s="719"/>
      <c r="X479" s="824"/>
      <c r="Y479" s="826"/>
      <c r="Z479" s="719"/>
      <c r="AA479" s="719"/>
      <c r="AB479" s="719"/>
      <c r="AC479" s="719"/>
      <c r="AD479" s="719"/>
      <c r="AE479" s="719"/>
      <c r="AF479" s="719"/>
      <c r="AG479" s="719"/>
      <c r="AH479" s="719"/>
      <c r="AI479" s="719"/>
      <c r="AJ479" s="719"/>
      <c r="AK479" s="719"/>
      <c r="AL479" s="719"/>
      <c r="AM479" s="719"/>
      <c r="AN479" s="826"/>
      <c r="AO479" s="719"/>
      <c r="AP479" s="719"/>
      <c r="AQ479" s="719"/>
      <c r="AR479" s="719"/>
      <c r="AS479" s="719"/>
      <c r="AT479" s="719"/>
      <c r="AU479" s="719"/>
      <c r="AV479" s="719"/>
      <c r="AW479" s="719"/>
      <c r="AX479" s="719"/>
      <c r="AY479" s="719"/>
      <c r="AZ479" s="719"/>
      <c r="BA479" s="719"/>
      <c r="BB479" s="719"/>
      <c r="BC479" s="719"/>
      <c r="BD479" s="719"/>
      <c r="BE479" s="719"/>
      <c r="BF479" s="719"/>
      <c r="BG479" s="719"/>
      <c r="BH479" s="719"/>
      <c r="BI479" s="719"/>
      <c r="BJ479" s="719"/>
      <c r="BK479" s="719"/>
      <c r="BL479" s="719"/>
      <c r="BM479" s="719"/>
      <c r="BN479" s="719"/>
      <c r="BO479" s="719"/>
      <c r="BP479" s="719"/>
      <c r="BQ479" s="719"/>
      <c r="BR479" s="719"/>
      <c r="BS479" s="719"/>
      <c r="BT479" s="719"/>
      <c r="BU479" s="719"/>
      <c r="BV479" s="719"/>
      <c r="BW479" s="719"/>
      <c r="BX479" s="719"/>
      <c r="BY479" s="719"/>
      <c r="BZ479" s="719"/>
      <c r="CA479" s="719"/>
      <c r="CB479" s="719"/>
      <c r="CC479" s="719"/>
      <c r="CD479" s="719"/>
      <c r="CE479" s="719"/>
      <c r="CF479" s="719"/>
      <c r="CG479" s="719"/>
      <c r="CH479" s="719"/>
      <c r="CI479" s="719"/>
      <c r="CJ479" s="719"/>
      <c r="CK479" s="719"/>
      <c r="CL479" s="719"/>
    </row>
    <row r="480" spans="1:90" ht="15.75" customHeight="1" x14ac:dyDescent="0.25">
      <c r="A480" s="823"/>
      <c r="B480" s="828"/>
      <c r="C480" s="828"/>
      <c r="D480" s="828"/>
      <c r="E480" s="828"/>
      <c r="F480" s="719"/>
      <c r="G480" s="719"/>
      <c r="H480" s="740"/>
      <c r="I480" s="740"/>
      <c r="J480" s="740"/>
      <c r="K480" s="740"/>
      <c r="L480" s="824"/>
      <c r="M480" s="824"/>
      <c r="N480" s="719"/>
      <c r="O480" s="719"/>
      <c r="P480" s="719"/>
      <c r="Q480" s="719"/>
      <c r="R480" s="719"/>
      <c r="S480" s="828"/>
      <c r="T480" s="719"/>
      <c r="U480" s="719"/>
      <c r="V480" s="719"/>
      <c r="W480" s="719"/>
      <c r="X480" s="824"/>
      <c r="Y480" s="826"/>
      <c r="Z480" s="719"/>
      <c r="AA480" s="719"/>
      <c r="AB480" s="719"/>
      <c r="AC480" s="719"/>
      <c r="AD480" s="719"/>
      <c r="AE480" s="719"/>
      <c r="AF480" s="719"/>
      <c r="AG480" s="719"/>
      <c r="AH480" s="719"/>
      <c r="AI480" s="719"/>
      <c r="AJ480" s="719"/>
      <c r="AK480" s="719"/>
      <c r="AL480" s="719"/>
      <c r="AM480" s="719"/>
      <c r="AN480" s="826"/>
      <c r="AO480" s="719"/>
      <c r="AP480" s="719"/>
      <c r="AQ480" s="719"/>
      <c r="AR480" s="719"/>
      <c r="AS480" s="719"/>
      <c r="AT480" s="719"/>
      <c r="AU480" s="719"/>
      <c r="AV480" s="719"/>
      <c r="AW480" s="719"/>
      <c r="AX480" s="719"/>
      <c r="AY480" s="719"/>
      <c r="AZ480" s="719"/>
      <c r="BA480" s="719"/>
      <c r="BB480" s="719"/>
      <c r="BC480" s="719"/>
      <c r="BD480" s="719"/>
      <c r="BE480" s="719"/>
      <c r="BF480" s="719"/>
      <c r="BG480" s="719"/>
      <c r="BH480" s="719"/>
      <c r="BI480" s="719"/>
      <c r="BJ480" s="719"/>
      <c r="BK480" s="719"/>
      <c r="BL480" s="719"/>
      <c r="BM480" s="719"/>
      <c r="BN480" s="719"/>
      <c r="BO480" s="719"/>
      <c r="BP480" s="719"/>
      <c r="BQ480" s="719"/>
      <c r="BR480" s="719"/>
      <c r="BS480" s="719"/>
      <c r="BT480" s="719"/>
      <c r="BU480" s="719"/>
      <c r="BV480" s="719"/>
      <c r="BW480" s="719"/>
      <c r="BX480" s="719"/>
      <c r="BY480" s="719"/>
      <c r="BZ480" s="719"/>
      <c r="CA480" s="719"/>
      <c r="CB480" s="719"/>
      <c r="CC480" s="719"/>
      <c r="CD480" s="719"/>
      <c r="CE480" s="719"/>
      <c r="CF480" s="719"/>
      <c r="CG480" s="719"/>
      <c r="CH480" s="719"/>
      <c r="CI480" s="719"/>
      <c r="CJ480" s="719"/>
      <c r="CK480" s="719"/>
      <c r="CL480" s="719"/>
    </row>
    <row r="481" spans="1:90" ht="15.75" customHeight="1" x14ac:dyDescent="0.25">
      <c r="A481" s="823"/>
      <c r="B481" s="828"/>
      <c r="C481" s="828"/>
      <c r="D481" s="828"/>
      <c r="E481" s="828"/>
      <c r="F481" s="719"/>
      <c r="G481" s="719"/>
      <c r="H481" s="740"/>
      <c r="I481" s="740"/>
      <c r="J481" s="740"/>
      <c r="K481" s="740"/>
      <c r="L481" s="824"/>
      <c r="M481" s="824"/>
      <c r="N481" s="719"/>
      <c r="O481" s="719"/>
      <c r="P481" s="719"/>
      <c r="Q481" s="719"/>
      <c r="R481" s="719"/>
      <c r="S481" s="828"/>
      <c r="T481" s="719"/>
      <c r="U481" s="719"/>
      <c r="V481" s="719"/>
      <c r="W481" s="719"/>
      <c r="X481" s="824"/>
      <c r="Y481" s="826"/>
      <c r="Z481" s="719"/>
      <c r="AA481" s="719"/>
      <c r="AB481" s="719"/>
      <c r="AC481" s="719"/>
      <c r="AD481" s="719"/>
      <c r="AE481" s="719"/>
      <c r="AF481" s="719"/>
      <c r="AG481" s="719"/>
      <c r="AH481" s="719"/>
      <c r="AI481" s="719"/>
      <c r="AJ481" s="719"/>
      <c r="AK481" s="719"/>
      <c r="AL481" s="719"/>
      <c r="AM481" s="719"/>
      <c r="AN481" s="826"/>
      <c r="AO481" s="719"/>
      <c r="AP481" s="719"/>
      <c r="AQ481" s="719"/>
      <c r="AR481" s="719"/>
      <c r="AS481" s="719"/>
      <c r="AT481" s="719"/>
      <c r="AU481" s="719"/>
      <c r="AV481" s="719"/>
      <c r="AW481" s="719"/>
      <c r="AX481" s="719"/>
      <c r="AY481" s="719"/>
      <c r="AZ481" s="719"/>
      <c r="BA481" s="719"/>
      <c r="BB481" s="719"/>
      <c r="BC481" s="719"/>
      <c r="BD481" s="719"/>
      <c r="BE481" s="719"/>
      <c r="BF481" s="719"/>
      <c r="BG481" s="719"/>
      <c r="BH481" s="719"/>
      <c r="BI481" s="719"/>
      <c r="BJ481" s="719"/>
      <c r="BK481" s="719"/>
      <c r="BL481" s="719"/>
      <c r="BM481" s="719"/>
      <c r="BN481" s="719"/>
      <c r="BO481" s="719"/>
      <c r="BP481" s="719"/>
      <c r="BQ481" s="719"/>
      <c r="BR481" s="719"/>
      <c r="BS481" s="719"/>
      <c r="BT481" s="719"/>
      <c r="BU481" s="719"/>
      <c r="BV481" s="719"/>
      <c r="BW481" s="719"/>
      <c r="BX481" s="719"/>
      <c r="BY481" s="719"/>
      <c r="BZ481" s="719"/>
      <c r="CA481" s="719"/>
      <c r="CB481" s="719"/>
      <c r="CC481" s="719"/>
      <c r="CD481" s="719"/>
      <c r="CE481" s="719"/>
      <c r="CF481" s="719"/>
      <c r="CG481" s="719"/>
      <c r="CH481" s="719"/>
      <c r="CI481" s="719"/>
      <c r="CJ481" s="719"/>
      <c r="CK481" s="719"/>
      <c r="CL481" s="719"/>
    </row>
    <row r="482" spans="1:90" ht="15.75" customHeight="1" x14ac:dyDescent="0.25">
      <c r="A482" s="823"/>
      <c r="B482" s="828"/>
      <c r="C482" s="828"/>
      <c r="D482" s="828"/>
      <c r="E482" s="828"/>
      <c r="F482" s="719"/>
      <c r="G482" s="719"/>
      <c r="H482" s="740"/>
      <c r="I482" s="740"/>
      <c r="J482" s="740"/>
      <c r="K482" s="740"/>
      <c r="L482" s="824"/>
      <c r="M482" s="824"/>
      <c r="N482" s="719"/>
      <c r="O482" s="719"/>
      <c r="P482" s="719"/>
      <c r="Q482" s="719"/>
      <c r="R482" s="719"/>
      <c r="S482" s="828"/>
      <c r="T482" s="719"/>
      <c r="U482" s="719"/>
      <c r="V482" s="719"/>
      <c r="W482" s="719"/>
      <c r="X482" s="824"/>
      <c r="Y482" s="826"/>
      <c r="Z482" s="719"/>
      <c r="AA482" s="719"/>
      <c r="AB482" s="719"/>
      <c r="AC482" s="719"/>
      <c r="AD482" s="719"/>
      <c r="AE482" s="719"/>
      <c r="AF482" s="719"/>
      <c r="AG482" s="719"/>
      <c r="AH482" s="719"/>
      <c r="AI482" s="719"/>
      <c r="AJ482" s="719"/>
      <c r="AK482" s="719"/>
      <c r="AL482" s="719"/>
      <c r="AM482" s="719"/>
      <c r="AN482" s="826"/>
      <c r="AO482" s="719"/>
      <c r="AP482" s="719"/>
      <c r="AQ482" s="719"/>
      <c r="AR482" s="719"/>
      <c r="AS482" s="719"/>
      <c r="AT482" s="719"/>
      <c r="AU482" s="719"/>
      <c r="AV482" s="719"/>
      <c r="AW482" s="719"/>
      <c r="AX482" s="719"/>
      <c r="AY482" s="719"/>
      <c r="AZ482" s="719"/>
      <c r="BA482" s="719"/>
      <c r="BB482" s="719"/>
      <c r="BC482" s="719"/>
      <c r="BD482" s="719"/>
      <c r="BE482" s="719"/>
      <c r="BF482" s="719"/>
      <c r="BG482" s="719"/>
      <c r="BH482" s="719"/>
      <c r="BI482" s="719"/>
      <c r="BJ482" s="719"/>
      <c r="BK482" s="719"/>
      <c r="BL482" s="719"/>
      <c r="BM482" s="719"/>
      <c r="BN482" s="719"/>
      <c r="BO482" s="719"/>
      <c r="BP482" s="719"/>
      <c r="BQ482" s="719"/>
      <c r="BR482" s="719"/>
      <c r="BS482" s="719"/>
      <c r="BT482" s="719"/>
      <c r="BU482" s="719"/>
      <c r="BV482" s="719"/>
      <c r="BW482" s="719"/>
      <c r="BX482" s="719"/>
      <c r="BY482" s="719"/>
      <c r="BZ482" s="719"/>
      <c r="CA482" s="719"/>
      <c r="CB482" s="719"/>
      <c r="CC482" s="719"/>
      <c r="CD482" s="719"/>
      <c r="CE482" s="719"/>
      <c r="CF482" s="719"/>
      <c r="CG482" s="719"/>
      <c r="CH482" s="719"/>
      <c r="CI482" s="719"/>
      <c r="CJ482" s="719"/>
      <c r="CK482" s="719"/>
      <c r="CL482" s="719"/>
    </row>
    <row r="483" spans="1:90" ht="15.75" customHeight="1" x14ac:dyDescent="0.25">
      <c r="A483" s="823"/>
      <c r="B483" s="828"/>
      <c r="C483" s="828"/>
      <c r="D483" s="828"/>
      <c r="E483" s="828"/>
      <c r="F483" s="719"/>
      <c r="G483" s="719"/>
      <c r="H483" s="740"/>
      <c r="I483" s="740"/>
      <c r="J483" s="740"/>
      <c r="K483" s="740"/>
      <c r="L483" s="824"/>
      <c r="M483" s="824"/>
      <c r="N483" s="719"/>
      <c r="O483" s="719"/>
      <c r="P483" s="719"/>
      <c r="Q483" s="719"/>
      <c r="R483" s="719"/>
      <c r="S483" s="828"/>
      <c r="T483" s="719"/>
      <c r="U483" s="719"/>
      <c r="V483" s="719"/>
      <c r="W483" s="719"/>
      <c r="X483" s="824"/>
      <c r="Y483" s="826"/>
      <c r="Z483" s="719"/>
      <c r="AA483" s="719"/>
      <c r="AB483" s="719"/>
      <c r="AC483" s="719"/>
      <c r="AD483" s="719"/>
      <c r="AE483" s="719"/>
      <c r="AF483" s="719"/>
      <c r="AG483" s="719"/>
      <c r="AH483" s="719"/>
      <c r="AI483" s="719"/>
      <c r="AJ483" s="719"/>
      <c r="AK483" s="719"/>
      <c r="AL483" s="719"/>
      <c r="AM483" s="719"/>
      <c r="AN483" s="826"/>
      <c r="AO483" s="719"/>
      <c r="AP483" s="719"/>
      <c r="AQ483" s="719"/>
      <c r="AR483" s="719"/>
      <c r="AS483" s="719"/>
      <c r="AT483" s="719"/>
      <c r="AU483" s="719"/>
      <c r="AV483" s="719"/>
      <c r="AW483" s="719"/>
      <c r="AX483" s="719"/>
      <c r="AY483" s="719"/>
      <c r="AZ483" s="719"/>
      <c r="BA483" s="719"/>
      <c r="BB483" s="719"/>
      <c r="BC483" s="719"/>
      <c r="BD483" s="719"/>
      <c r="BE483" s="719"/>
      <c r="BF483" s="719"/>
      <c r="BG483" s="719"/>
      <c r="BH483" s="719"/>
      <c r="BI483" s="719"/>
      <c r="BJ483" s="719"/>
      <c r="BK483" s="719"/>
      <c r="BL483" s="719"/>
      <c r="BM483" s="719"/>
      <c r="BN483" s="719"/>
      <c r="BO483" s="719"/>
      <c r="BP483" s="719"/>
      <c r="BQ483" s="719"/>
      <c r="BR483" s="719"/>
      <c r="BS483" s="719"/>
      <c r="BT483" s="719"/>
      <c r="BU483" s="719"/>
      <c r="BV483" s="719"/>
      <c r="BW483" s="719"/>
      <c r="BX483" s="719"/>
      <c r="BY483" s="719"/>
      <c r="BZ483" s="719"/>
      <c r="CA483" s="719"/>
      <c r="CB483" s="719"/>
      <c r="CC483" s="719"/>
      <c r="CD483" s="719"/>
      <c r="CE483" s="719"/>
      <c r="CF483" s="719"/>
      <c r="CG483" s="719"/>
      <c r="CH483" s="719"/>
      <c r="CI483" s="719"/>
      <c r="CJ483" s="719"/>
      <c r="CK483" s="719"/>
      <c r="CL483" s="719"/>
    </row>
    <row r="484" spans="1:90" ht="15.75" customHeight="1" x14ac:dyDescent="0.25">
      <c r="A484" s="823"/>
      <c r="B484" s="828"/>
      <c r="C484" s="828"/>
      <c r="D484" s="828"/>
      <c r="E484" s="828"/>
      <c r="F484" s="719"/>
      <c r="G484" s="719"/>
      <c r="H484" s="740"/>
      <c r="I484" s="740"/>
      <c r="J484" s="740"/>
      <c r="K484" s="740"/>
      <c r="L484" s="824"/>
      <c r="M484" s="824"/>
      <c r="N484" s="719"/>
      <c r="O484" s="719"/>
      <c r="P484" s="719"/>
      <c r="Q484" s="719"/>
      <c r="R484" s="719"/>
      <c r="S484" s="828"/>
      <c r="T484" s="719"/>
      <c r="U484" s="719"/>
      <c r="V484" s="719"/>
      <c r="W484" s="719"/>
      <c r="X484" s="824"/>
      <c r="Y484" s="826"/>
      <c r="Z484" s="719"/>
      <c r="AA484" s="719"/>
      <c r="AB484" s="719"/>
      <c r="AC484" s="719"/>
      <c r="AD484" s="719"/>
      <c r="AE484" s="719"/>
      <c r="AF484" s="719"/>
      <c r="AG484" s="719"/>
      <c r="AH484" s="719"/>
      <c r="AI484" s="719"/>
      <c r="AJ484" s="719"/>
      <c r="AK484" s="719"/>
      <c r="AL484" s="719"/>
      <c r="AM484" s="719"/>
      <c r="AN484" s="826"/>
      <c r="AO484" s="719"/>
      <c r="AP484" s="719"/>
      <c r="AQ484" s="719"/>
      <c r="AR484" s="719"/>
      <c r="AS484" s="719"/>
      <c r="AT484" s="719"/>
      <c r="AU484" s="719"/>
      <c r="AV484" s="719"/>
      <c r="AW484" s="719"/>
      <c r="AX484" s="719"/>
      <c r="AY484" s="719"/>
      <c r="AZ484" s="719"/>
      <c r="BA484" s="719"/>
      <c r="BB484" s="719"/>
      <c r="BC484" s="719"/>
      <c r="BD484" s="719"/>
      <c r="BE484" s="719"/>
      <c r="BF484" s="719"/>
      <c r="BG484" s="719"/>
      <c r="BH484" s="719"/>
      <c r="BI484" s="719"/>
      <c r="BJ484" s="719"/>
      <c r="BK484" s="719"/>
      <c r="BL484" s="719"/>
      <c r="BM484" s="719"/>
      <c r="BN484" s="719"/>
      <c r="BO484" s="719"/>
      <c r="BP484" s="719"/>
      <c r="BQ484" s="719"/>
      <c r="BR484" s="719"/>
      <c r="BS484" s="719"/>
      <c r="BT484" s="719"/>
      <c r="BU484" s="719"/>
      <c r="BV484" s="719"/>
      <c r="BW484" s="719"/>
      <c r="BX484" s="719"/>
      <c r="BY484" s="719"/>
      <c r="BZ484" s="719"/>
      <c r="CA484" s="719"/>
      <c r="CB484" s="719"/>
      <c r="CC484" s="719"/>
      <c r="CD484" s="719"/>
      <c r="CE484" s="719"/>
      <c r="CF484" s="719"/>
      <c r="CG484" s="719"/>
      <c r="CH484" s="719"/>
      <c r="CI484" s="719"/>
      <c r="CJ484" s="719"/>
      <c r="CK484" s="719"/>
      <c r="CL484" s="719"/>
    </row>
    <row r="485" spans="1:90" ht="15.75" customHeight="1" x14ac:dyDescent="0.25">
      <c r="A485" s="823"/>
      <c r="B485" s="828"/>
      <c r="C485" s="828"/>
      <c r="D485" s="828"/>
      <c r="E485" s="828"/>
      <c r="F485" s="719"/>
      <c r="G485" s="719"/>
      <c r="H485" s="740"/>
      <c r="I485" s="740"/>
      <c r="J485" s="740"/>
      <c r="K485" s="740"/>
      <c r="L485" s="824"/>
      <c r="M485" s="824"/>
      <c r="N485" s="719"/>
      <c r="O485" s="719"/>
      <c r="P485" s="719"/>
      <c r="Q485" s="719"/>
      <c r="R485" s="719"/>
      <c r="S485" s="828"/>
      <c r="T485" s="719"/>
      <c r="U485" s="719"/>
      <c r="V485" s="719"/>
      <c r="W485" s="719"/>
      <c r="X485" s="824"/>
      <c r="Y485" s="826"/>
      <c r="Z485" s="719"/>
      <c r="AA485" s="719"/>
      <c r="AB485" s="719"/>
      <c r="AC485" s="719"/>
      <c r="AD485" s="719"/>
      <c r="AE485" s="719"/>
      <c r="AF485" s="719"/>
      <c r="AG485" s="719"/>
      <c r="AH485" s="719"/>
      <c r="AI485" s="719"/>
      <c r="AJ485" s="719"/>
      <c r="AK485" s="719"/>
      <c r="AL485" s="719"/>
      <c r="AM485" s="719"/>
      <c r="AN485" s="826"/>
      <c r="AO485" s="719"/>
      <c r="AP485" s="719"/>
      <c r="AQ485" s="719"/>
      <c r="AR485" s="719"/>
      <c r="AS485" s="719"/>
      <c r="AT485" s="719"/>
      <c r="AU485" s="719"/>
      <c r="AV485" s="719"/>
      <c r="AW485" s="719"/>
      <c r="AX485" s="719"/>
      <c r="AY485" s="719"/>
      <c r="AZ485" s="719"/>
      <c r="BA485" s="719"/>
      <c r="BB485" s="719"/>
      <c r="BC485" s="719"/>
      <c r="BD485" s="719"/>
      <c r="BE485" s="719"/>
      <c r="BF485" s="719"/>
      <c r="BG485" s="719"/>
      <c r="BH485" s="719"/>
      <c r="BI485" s="719"/>
      <c r="BJ485" s="719"/>
      <c r="BK485" s="719"/>
      <c r="BL485" s="719"/>
      <c r="BM485" s="719"/>
      <c r="BN485" s="719"/>
      <c r="BO485" s="719"/>
      <c r="BP485" s="719"/>
      <c r="BQ485" s="719"/>
      <c r="BR485" s="719"/>
      <c r="BS485" s="719"/>
      <c r="BT485" s="719"/>
      <c r="BU485" s="719"/>
      <c r="BV485" s="719"/>
      <c r="BW485" s="719"/>
      <c r="BX485" s="719"/>
      <c r="BY485" s="719"/>
      <c r="BZ485" s="719"/>
      <c r="CA485" s="719"/>
      <c r="CB485" s="719"/>
      <c r="CC485" s="719"/>
      <c r="CD485" s="719"/>
      <c r="CE485" s="719"/>
      <c r="CF485" s="719"/>
      <c r="CG485" s="719"/>
      <c r="CH485" s="719"/>
      <c r="CI485" s="719"/>
      <c r="CJ485" s="719"/>
      <c r="CK485" s="719"/>
      <c r="CL485" s="719"/>
    </row>
    <row r="486" spans="1:90" ht="15.75" customHeight="1" x14ac:dyDescent="0.25">
      <c r="A486" s="823"/>
      <c r="B486" s="828"/>
      <c r="C486" s="828"/>
      <c r="D486" s="828"/>
      <c r="E486" s="828"/>
      <c r="F486" s="719"/>
      <c r="G486" s="719"/>
      <c r="H486" s="740"/>
      <c r="I486" s="740"/>
      <c r="J486" s="740"/>
      <c r="K486" s="740"/>
      <c r="L486" s="824"/>
      <c r="M486" s="824"/>
      <c r="N486" s="719"/>
      <c r="O486" s="719"/>
      <c r="P486" s="719"/>
      <c r="Q486" s="719"/>
      <c r="R486" s="719"/>
      <c r="S486" s="828"/>
      <c r="T486" s="719"/>
      <c r="U486" s="719"/>
      <c r="V486" s="719"/>
      <c r="W486" s="719"/>
      <c r="X486" s="824"/>
      <c r="Y486" s="826"/>
      <c r="Z486" s="719"/>
      <c r="AA486" s="719"/>
      <c r="AB486" s="719"/>
      <c r="AC486" s="719"/>
      <c r="AD486" s="719"/>
      <c r="AE486" s="719"/>
      <c r="AF486" s="719"/>
      <c r="AG486" s="719"/>
      <c r="AH486" s="719"/>
      <c r="AI486" s="719"/>
      <c r="AJ486" s="719"/>
      <c r="AK486" s="719"/>
      <c r="AL486" s="719"/>
      <c r="AM486" s="719"/>
      <c r="AN486" s="826"/>
      <c r="AO486" s="719"/>
      <c r="AP486" s="719"/>
      <c r="AQ486" s="719"/>
      <c r="AR486" s="719"/>
      <c r="AS486" s="719"/>
      <c r="AT486" s="719"/>
      <c r="AU486" s="719"/>
      <c r="AV486" s="719"/>
      <c r="AW486" s="719"/>
      <c r="AX486" s="719"/>
      <c r="AY486" s="719"/>
      <c r="AZ486" s="719"/>
      <c r="BA486" s="719"/>
      <c r="BB486" s="719"/>
      <c r="BC486" s="719"/>
      <c r="BD486" s="719"/>
      <c r="BE486" s="719"/>
      <c r="BF486" s="719"/>
      <c r="BG486" s="719"/>
      <c r="BH486" s="719"/>
      <c r="BI486" s="719"/>
      <c r="BJ486" s="719"/>
      <c r="BK486" s="719"/>
      <c r="BL486" s="719"/>
      <c r="BM486" s="719"/>
      <c r="BN486" s="719"/>
      <c r="BO486" s="719"/>
      <c r="BP486" s="719"/>
      <c r="BQ486" s="719"/>
      <c r="BR486" s="719"/>
      <c r="BS486" s="719"/>
      <c r="BT486" s="719"/>
      <c r="BU486" s="719"/>
      <c r="BV486" s="719"/>
      <c r="BW486" s="719"/>
      <c r="BX486" s="719"/>
      <c r="BY486" s="719"/>
      <c r="BZ486" s="719"/>
      <c r="CA486" s="719"/>
      <c r="CB486" s="719"/>
      <c r="CC486" s="719"/>
      <c r="CD486" s="719"/>
      <c r="CE486" s="719"/>
      <c r="CF486" s="719"/>
      <c r="CG486" s="719"/>
      <c r="CH486" s="719"/>
      <c r="CI486" s="719"/>
      <c r="CJ486" s="719"/>
      <c r="CK486" s="719"/>
      <c r="CL486" s="719"/>
    </row>
    <row r="487" spans="1:90" ht="15.75" customHeight="1" x14ac:dyDescent="0.25">
      <c r="A487" s="823"/>
      <c r="B487" s="828"/>
      <c r="C487" s="828"/>
      <c r="D487" s="828"/>
      <c r="E487" s="828"/>
      <c r="F487" s="719"/>
      <c r="G487" s="719"/>
      <c r="H487" s="740"/>
      <c r="I487" s="740"/>
      <c r="J487" s="740"/>
      <c r="K487" s="740"/>
      <c r="L487" s="824"/>
      <c r="M487" s="824"/>
      <c r="N487" s="719"/>
      <c r="O487" s="719"/>
      <c r="P487" s="719"/>
      <c r="Q487" s="719"/>
      <c r="R487" s="719"/>
      <c r="S487" s="828"/>
      <c r="T487" s="719"/>
      <c r="U487" s="719"/>
      <c r="V487" s="719"/>
      <c r="W487" s="719"/>
      <c r="X487" s="824"/>
      <c r="Y487" s="826"/>
      <c r="Z487" s="719"/>
      <c r="AA487" s="719"/>
      <c r="AB487" s="719"/>
      <c r="AC487" s="719"/>
      <c r="AD487" s="719"/>
      <c r="AE487" s="719"/>
      <c r="AF487" s="719"/>
      <c r="AG487" s="719"/>
      <c r="AH487" s="719"/>
      <c r="AI487" s="719"/>
      <c r="AJ487" s="719"/>
      <c r="AK487" s="719"/>
      <c r="AL487" s="719"/>
      <c r="AM487" s="719"/>
      <c r="AN487" s="826"/>
      <c r="AO487" s="719"/>
      <c r="AP487" s="719"/>
      <c r="AQ487" s="719"/>
      <c r="AR487" s="719"/>
      <c r="AS487" s="719"/>
      <c r="AT487" s="719"/>
      <c r="AU487" s="719"/>
      <c r="AV487" s="719"/>
      <c r="AW487" s="719"/>
      <c r="AX487" s="719"/>
      <c r="AY487" s="719"/>
      <c r="AZ487" s="719"/>
      <c r="BA487" s="719"/>
      <c r="BB487" s="719"/>
      <c r="BC487" s="719"/>
      <c r="BD487" s="719"/>
      <c r="BE487" s="719"/>
      <c r="BF487" s="719"/>
      <c r="BG487" s="719"/>
      <c r="BH487" s="719"/>
      <c r="BI487" s="719"/>
      <c r="BJ487" s="719"/>
      <c r="BK487" s="719"/>
      <c r="BL487" s="719"/>
      <c r="BM487" s="719"/>
      <c r="BN487" s="719"/>
      <c r="BO487" s="719"/>
      <c r="BP487" s="719"/>
      <c r="BQ487" s="719"/>
      <c r="BR487" s="719"/>
      <c r="BS487" s="719"/>
      <c r="BT487" s="719"/>
      <c r="BU487" s="719"/>
      <c r="BV487" s="719"/>
      <c r="BW487" s="719"/>
      <c r="BX487" s="719"/>
      <c r="BY487" s="719"/>
      <c r="BZ487" s="719"/>
      <c r="CA487" s="719"/>
      <c r="CB487" s="719"/>
      <c r="CC487" s="719"/>
      <c r="CD487" s="719"/>
      <c r="CE487" s="719"/>
      <c r="CF487" s="719"/>
      <c r="CG487" s="719"/>
      <c r="CH487" s="719"/>
      <c r="CI487" s="719"/>
      <c r="CJ487" s="719"/>
      <c r="CK487" s="719"/>
      <c r="CL487" s="719"/>
    </row>
    <row r="488" spans="1:90" ht="15.75" customHeight="1" x14ac:dyDescent="0.25">
      <c r="A488" s="823"/>
      <c r="B488" s="828"/>
      <c r="C488" s="828"/>
      <c r="D488" s="828"/>
      <c r="E488" s="828"/>
      <c r="F488" s="719"/>
      <c r="G488" s="719"/>
      <c r="H488" s="740"/>
      <c r="I488" s="740"/>
      <c r="J488" s="740"/>
      <c r="K488" s="740"/>
      <c r="L488" s="824"/>
      <c r="M488" s="824"/>
      <c r="N488" s="719"/>
      <c r="O488" s="719"/>
      <c r="P488" s="719"/>
      <c r="Q488" s="719"/>
      <c r="R488" s="719"/>
      <c r="S488" s="828"/>
      <c r="T488" s="719"/>
      <c r="U488" s="719"/>
      <c r="V488" s="719"/>
      <c r="W488" s="719"/>
      <c r="X488" s="824"/>
      <c r="Y488" s="826"/>
      <c r="Z488" s="719"/>
      <c r="AA488" s="719"/>
      <c r="AB488" s="719"/>
      <c r="AC488" s="719"/>
      <c r="AD488" s="719"/>
      <c r="AE488" s="719"/>
      <c r="AF488" s="719"/>
      <c r="AG488" s="719"/>
      <c r="AH488" s="719"/>
      <c r="AI488" s="719"/>
      <c r="AJ488" s="719"/>
      <c r="AK488" s="719"/>
      <c r="AL488" s="719"/>
      <c r="AM488" s="719"/>
      <c r="AN488" s="826"/>
      <c r="AO488" s="719"/>
      <c r="AP488" s="719"/>
      <c r="AQ488" s="719"/>
      <c r="AR488" s="719"/>
      <c r="AS488" s="719"/>
      <c r="AT488" s="719"/>
      <c r="AU488" s="719"/>
      <c r="AV488" s="719"/>
      <c r="AW488" s="719"/>
      <c r="AX488" s="719"/>
      <c r="AY488" s="719"/>
      <c r="AZ488" s="719"/>
      <c r="BA488" s="719"/>
      <c r="BB488" s="719"/>
      <c r="BC488" s="719"/>
      <c r="BD488" s="719"/>
      <c r="BE488" s="719"/>
      <c r="BF488" s="719"/>
      <c r="BG488" s="719"/>
      <c r="BH488" s="719"/>
      <c r="BI488" s="719"/>
      <c r="BJ488" s="719"/>
      <c r="BK488" s="719"/>
      <c r="BL488" s="719"/>
      <c r="BM488" s="719"/>
      <c r="BN488" s="719"/>
      <c r="BO488" s="719"/>
      <c r="BP488" s="719"/>
      <c r="BQ488" s="719"/>
      <c r="BR488" s="719"/>
      <c r="BS488" s="719"/>
      <c r="BT488" s="719"/>
      <c r="BU488" s="719"/>
      <c r="BV488" s="719"/>
      <c r="BW488" s="719"/>
      <c r="BX488" s="719"/>
      <c r="BY488" s="719"/>
      <c r="BZ488" s="719"/>
      <c r="CA488" s="719"/>
      <c r="CB488" s="719"/>
      <c r="CC488" s="719"/>
      <c r="CD488" s="719"/>
      <c r="CE488" s="719"/>
      <c r="CF488" s="719"/>
      <c r="CG488" s="719"/>
      <c r="CH488" s="719"/>
      <c r="CI488" s="719"/>
      <c r="CJ488" s="719"/>
      <c r="CK488" s="719"/>
      <c r="CL488" s="719"/>
    </row>
    <row r="489" spans="1:90" ht="15.75" customHeight="1" x14ac:dyDescent="0.25">
      <c r="A489" s="823"/>
      <c r="B489" s="828"/>
      <c r="C489" s="828"/>
      <c r="D489" s="828"/>
      <c r="E489" s="828"/>
      <c r="F489" s="719"/>
      <c r="G489" s="719"/>
      <c r="H489" s="740"/>
      <c r="I489" s="740"/>
      <c r="J489" s="740"/>
      <c r="K489" s="740"/>
      <c r="L489" s="824"/>
      <c r="M489" s="824"/>
      <c r="N489" s="719"/>
      <c r="O489" s="719"/>
      <c r="P489" s="719"/>
      <c r="Q489" s="719"/>
      <c r="R489" s="719"/>
      <c r="S489" s="828"/>
      <c r="T489" s="719"/>
      <c r="U489" s="719"/>
      <c r="V489" s="719"/>
      <c r="W489" s="719"/>
      <c r="X489" s="824"/>
      <c r="Y489" s="826"/>
      <c r="Z489" s="719"/>
      <c r="AA489" s="719"/>
      <c r="AB489" s="719"/>
      <c r="AC489" s="719"/>
      <c r="AD489" s="719"/>
      <c r="AE489" s="719"/>
      <c r="AF489" s="719"/>
      <c r="AG489" s="719"/>
      <c r="AH489" s="719"/>
      <c r="AI489" s="719"/>
      <c r="AJ489" s="719"/>
      <c r="AK489" s="719"/>
      <c r="AL489" s="719"/>
      <c r="AM489" s="719"/>
      <c r="AN489" s="826"/>
      <c r="AO489" s="719"/>
      <c r="AP489" s="719"/>
      <c r="AQ489" s="719"/>
      <c r="AR489" s="719"/>
      <c r="AS489" s="719"/>
      <c r="AT489" s="719"/>
      <c r="AU489" s="719"/>
      <c r="AV489" s="719"/>
      <c r="AW489" s="719"/>
      <c r="AX489" s="719"/>
      <c r="AY489" s="719"/>
      <c r="AZ489" s="719"/>
      <c r="BA489" s="719"/>
      <c r="BB489" s="719"/>
      <c r="BC489" s="719"/>
      <c r="BD489" s="719"/>
      <c r="BE489" s="719"/>
      <c r="BF489" s="719"/>
      <c r="BG489" s="719"/>
      <c r="BH489" s="719"/>
      <c r="BI489" s="719"/>
      <c r="BJ489" s="719"/>
      <c r="BK489" s="719"/>
      <c r="BL489" s="719"/>
      <c r="BM489" s="719"/>
      <c r="BN489" s="719"/>
      <c r="BO489" s="719"/>
      <c r="BP489" s="719"/>
      <c r="BQ489" s="719"/>
      <c r="BR489" s="719"/>
      <c r="BS489" s="719"/>
      <c r="BT489" s="719"/>
      <c r="BU489" s="719"/>
      <c r="BV489" s="719"/>
      <c r="BW489" s="719"/>
      <c r="BX489" s="719"/>
      <c r="BY489" s="719"/>
      <c r="BZ489" s="719"/>
      <c r="CA489" s="719"/>
      <c r="CB489" s="719"/>
      <c r="CC489" s="719"/>
      <c r="CD489" s="719"/>
      <c r="CE489" s="719"/>
      <c r="CF489" s="719"/>
      <c r="CG489" s="719"/>
      <c r="CH489" s="719"/>
      <c r="CI489" s="719"/>
      <c r="CJ489" s="719"/>
      <c r="CK489" s="719"/>
      <c r="CL489" s="719"/>
    </row>
    <row r="490" spans="1:90" ht="15.75" customHeight="1" x14ac:dyDescent="0.25">
      <c r="A490" s="823"/>
      <c r="B490" s="828"/>
      <c r="C490" s="828"/>
      <c r="D490" s="828"/>
      <c r="E490" s="828"/>
      <c r="F490" s="719"/>
      <c r="G490" s="719"/>
      <c r="H490" s="740"/>
      <c r="I490" s="740"/>
      <c r="J490" s="740"/>
      <c r="K490" s="740"/>
      <c r="L490" s="824"/>
      <c r="M490" s="824"/>
      <c r="N490" s="719"/>
      <c r="O490" s="719"/>
      <c r="P490" s="719"/>
      <c r="Q490" s="719"/>
      <c r="R490" s="719"/>
      <c r="S490" s="828"/>
      <c r="T490" s="719"/>
      <c r="U490" s="719"/>
      <c r="V490" s="719"/>
      <c r="W490" s="719"/>
      <c r="X490" s="824"/>
      <c r="Y490" s="826"/>
      <c r="Z490" s="719"/>
      <c r="AA490" s="719"/>
      <c r="AB490" s="719"/>
      <c r="AC490" s="719"/>
      <c r="AD490" s="719"/>
      <c r="AE490" s="719"/>
      <c r="AF490" s="719"/>
      <c r="AG490" s="719"/>
      <c r="AH490" s="719"/>
      <c r="AI490" s="719"/>
      <c r="AJ490" s="719"/>
      <c r="AK490" s="719"/>
      <c r="AL490" s="719"/>
      <c r="AM490" s="719"/>
      <c r="AN490" s="826"/>
      <c r="AO490" s="719"/>
      <c r="AP490" s="719"/>
      <c r="AQ490" s="719"/>
      <c r="AR490" s="719"/>
      <c r="AS490" s="719"/>
      <c r="AT490" s="719"/>
      <c r="AU490" s="719"/>
      <c r="AV490" s="719"/>
      <c r="AW490" s="719"/>
      <c r="AX490" s="719"/>
      <c r="AY490" s="719"/>
      <c r="AZ490" s="719"/>
      <c r="BA490" s="719"/>
      <c r="BB490" s="719"/>
      <c r="BC490" s="719"/>
      <c r="BD490" s="719"/>
      <c r="BE490" s="719"/>
      <c r="BF490" s="719"/>
      <c r="BG490" s="719"/>
      <c r="BH490" s="719"/>
      <c r="BI490" s="719"/>
      <c r="BJ490" s="719"/>
      <c r="BK490" s="719"/>
      <c r="BL490" s="719"/>
      <c r="BM490" s="719"/>
      <c r="BN490" s="719"/>
      <c r="BO490" s="719"/>
      <c r="BP490" s="719"/>
      <c r="BQ490" s="719"/>
      <c r="BR490" s="719"/>
      <c r="BS490" s="719"/>
      <c r="BT490" s="719"/>
      <c r="BU490" s="719"/>
      <c r="BV490" s="719"/>
      <c r="BW490" s="719"/>
      <c r="BX490" s="719"/>
      <c r="BY490" s="719"/>
      <c r="BZ490" s="719"/>
      <c r="CA490" s="719"/>
      <c r="CB490" s="719"/>
      <c r="CC490" s="719"/>
      <c r="CD490" s="719"/>
      <c r="CE490" s="719"/>
      <c r="CF490" s="719"/>
      <c r="CG490" s="719"/>
      <c r="CH490" s="719"/>
      <c r="CI490" s="719"/>
      <c r="CJ490" s="719"/>
      <c r="CK490" s="719"/>
      <c r="CL490" s="719"/>
    </row>
    <row r="491" spans="1:90" ht="15.75" customHeight="1" x14ac:dyDescent="0.25">
      <c r="A491" s="823"/>
      <c r="B491" s="828"/>
      <c r="C491" s="828"/>
      <c r="D491" s="828"/>
      <c r="E491" s="828"/>
      <c r="F491" s="719"/>
      <c r="G491" s="719"/>
      <c r="H491" s="740"/>
      <c r="I491" s="740"/>
      <c r="J491" s="740"/>
      <c r="K491" s="740"/>
      <c r="L491" s="824"/>
      <c r="M491" s="824"/>
      <c r="N491" s="719"/>
      <c r="O491" s="719"/>
      <c r="P491" s="719"/>
      <c r="Q491" s="719"/>
      <c r="R491" s="719"/>
      <c r="S491" s="828"/>
      <c r="T491" s="719"/>
      <c r="U491" s="719"/>
      <c r="V491" s="719"/>
      <c r="W491" s="719"/>
      <c r="X491" s="824"/>
      <c r="Y491" s="826"/>
      <c r="Z491" s="719"/>
      <c r="AA491" s="719"/>
      <c r="AB491" s="719"/>
      <c r="AC491" s="719"/>
      <c r="AD491" s="719"/>
      <c r="AE491" s="719"/>
      <c r="AF491" s="719"/>
      <c r="AG491" s="719"/>
      <c r="AH491" s="719"/>
      <c r="AI491" s="719"/>
      <c r="AJ491" s="719"/>
      <c r="AK491" s="719"/>
      <c r="AL491" s="719"/>
      <c r="AM491" s="719"/>
      <c r="AN491" s="826"/>
      <c r="AO491" s="719"/>
      <c r="AP491" s="719"/>
      <c r="AQ491" s="719"/>
      <c r="AR491" s="719"/>
      <c r="AS491" s="719"/>
      <c r="AT491" s="719"/>
      <c r="AU491" s="719"/>
      <c r="AV491" s="719"/>
      <c r="AW491" s="719"/>
      <c r="AX491" s="719"/>
      <c r="AY491" s="719"/>
      <c r="AZ491" s="719"/>
      <c r="BA491" s="719"/>
      <c r="BB491" s="719"/>
      <c r="BC491" s="719"/>
      <c r="BD491" s="719"/>
      <c r="BE491" s="719"/>
      <c r="BF491" s="719"/>
      <c r="BG491" s="719"/>
      <c r="BH491" s="719"/>
      <c r="BI491" s="719"/>
      <c r="BJ491" s="719"/>
      <c r="BK491" s="719"/>
      <c r="BL491" s="719"/>
      <c r="BM491" s="719"/>
      <c r="BN491" s="719"/>
      <c r="BO491" s="719"/>
      <c r="BP491" s="719"/>
      <c r="BQ491" s="719"/>
      <c r="BR491" s="719"/>
      <c r="BS491" s="719"/>
      <c r="BT491" s="719"/>
      <c r="BU491" s="719"/>
      <c r="BV491" s="719"/>
      <c r="BW491" s="719"/>
      <c r="BX491" s="719"/>
      <c r="BY491" s="719"/>
      <c r="BZ491" s="719"/>
      <c r="CA491" s="719"/>
      <c r="CB491" s="719"/>
      <c r="CC491" s="719"/>
      <c r="CD491" s="719"/>
      <c r="CE491" s="719"/>
      <c r="CF491" s="719"/>
      <c r="CG491" s="719"/>
      <c r="CH491" s="719"/>
      <c r="CI491" s="719"/>
      <c r="CJ491" s="719"/>
      <c r="CK491" s="719"/>
      <c r="CL491" s="719"/>
    </row>
    <row r="492" spans="1:90" ht="15.75" customHeight="1" x14ac:dyDescent="0.25">
      <c r="A492" s="823"/>
      <c r="B492" s="828"/>
      <c r="C492" s="828"/>
      <c r="D492" s="828"/>
      <c r="E492" s="828"/>
      <c r="F492" s="719"/>
      <c r="G492" s="719"/>
      <c r="H492" s="740"/>
      <c r="I492" s="740"/>
      <c r="J492" s="740"/>
      <c r="K492" s="740"/>
      <c r="L492" s="824"/>
      <c r="M492" s="824"/>
      <c r="N492" s="719"/>
      <c r="O492" s="719"/>
      <c r="P492" s="719"/>
      <c r="Q492" s="719"/>
      <c r="R492" s="719"/>
      <c r="S492" s="828"/>
      <c r="T492" s="719"/>
      <c r="U492" s="719"/>
      <c r="V492" s="719"/>
      <c r="W492" s="719"/>
      <c r="X492" s="824"/>
      <c r="Y492" s="826"/>
      <c r="Z492" s="719"/>
      <c r="AA492" s="719"/>
      <c r="AB492" s="719"/>
      <c r="AC492" s="719"/>
      <c r="AD492" s="719"/>
      <c r="AE492" s="719"/>
      <c r="AF492" s="719"/>
      <c r="AG492" s="719"/>
      <c r="AH492" s="719"/>
      <c r="AI492" s="719"/>
      <c r="AJ492" s="719"/>
      <c r="AK492" s="719"/>
      <c r="AL492" s="719"/>
      <c r="AM492" s="719"/>
      <c r="AN492" s="826"/>
      <c r="AO492" s="719"/>
      <c r="AP492" s="719"/>
      <c r="AQ492" s="719"/>
      <c r="AR492" s="719"/>
      <c r="AS492" s="719"/>
      <c r="AT492" s="719"/>
      <c r="AU492" s="719"/>
      <c r="AV492" s="719"/>
      <c r="AW492" s="719"/>
      <c r="AX492" s="719"/>
      <c r="AY492" s="719"/>
      <c r="AZ492" s="719"/>
      <c r="BA492" s="719"/>
      <c r="BB492" s="719"/>
      <c r="BC492" s="719"/>
      <c r="BD492" s="719"/>
      <c r="BE492" s="719"/>
      <c r="BF492" s="719"/>
      <c r="BG492" s="719"/>
      <c r="BH492" s="719"/>
      <c r="BI492" s="719"/>
      <c r="BJ492" s="719"/>
      <c r="BK492" s="719"/>
      <c r="BL492" s="719"/>
      <c r="BM492" s="719"/>
      <c r="BN492" s="719"/>
      <c r="BO492" s="719"/>
      <c r="BP492" s="719"/>
      <c r="BQ492" s="719"/>
      <c r="BR492" s="719"/>
      <c r="BS492" s="719"/>
      <c r="BT492" s="719"/>
      <c r="BU492" s="719"/>
      <c r="BV492" s="719"/>
      <c r="BW492" s="719"/>
      <c r="BX492" s="719"/>
      <c r="BY492" s="719"/>
      <c r="BZ492" s="719"/>
      <c r="CA492" s="719"/>
      <c r="CB492" s="719"/>
      <c r="CC492" s="719"/>
      <c r="CD492" s="719"/>
      <c r="CE492" s="719"/>
      <c r="CF492" s="719"/>
      <c r="CG492" s="719"/>
      <c r="CH492" s="719"/>
      <c r="CI492" s="719"/>
      <c r="CJ492" s="719"/>
      <c r="CK492" s="719"/>
      <c r="CL492" s="719"/>
    </row>
    <row r="493" spans="1:90" ht="15.75" customHeight="1" x14ac:dyDescent="0.25">
      <c r="A493" s="823"/>
      <c r="B493" s="828"/>
      <c r="C493" s="828"/>
      <c r="D493" s="828"/>
      <c r="E493" s="828"/>
      <c r="F493" s="719"/>
      <c r="G493" s="719"/>
      <c r="H493" s="740"/>
      <c r="I493" s="740"/>
      <c r="J493" s="740"/>
      <c r="K493" s="740"/>
      <c r="L493" s="824"/>
      <c r="M493" s="824"/>
      <c r="N493" s="719"/>
      <c r="O493" s="719"/>
      <c r="P493" s="719"/>
      <c r="Q493" s="719"/>
      <c r="R493" s="719"/>
      <c r="S493" s="828"/>
      <c r="T493" s="719"/>
      <c r="U493" s="719"/>
      <c r="V493" s="719"/>
      <c r="W493" s="719"/>
      <c r="X493" s="824"/>
      <c r="Y493" s="826"/>
      <c r="Z493" s="719"/>
      <c r="AA493" s="719"/>
      <c r="AB493" s="719"/>
      <c r="AC493" s="719"/>
      <c r="AD493" s="719"/>
      <c r="AE493" s="719"/>
      <c r="AF493" s="719"/>
      <c r="AG493" s="719"/>
      <c r="AH493" s="719"/>
      <c r="AI493" s="719"/>
      <c r="AJ493" s="719"/>
      <c r="AK493" s="719"/>
      <c r="AL493" s="719"/>
      <c r="AM493" s="719"/>
      <c r="AN493" s="826"/>
      <c r="AO493" s="719"/>
      <c r="AP493" s="719"/>
      <c r="AQ493" s="719"/>
      <c r="AR493" s="719"/>
      <c r="AS493" s="719"/>
      <c r="AT493" s="719"/>
      <c r="AU493" s="719"/>
      <c r="AV493" s="719"/>
      <c r="AW493" s="719"/>
      <c r="AX493" s="719"/>
      <c r="AY493" s="719"/>
      <c r="AZ493" s="719"/>
      <c r="BA493" s="719"/>
      <c r="BB493" s="719"/>
      <c r="BC493" s="719"/>
      <c r="BD493" s="719"/>
      <c r="BE493" s="719"/>
      <c r="BF493" s="719"/>
      <c r="BG493" s="719"/>
      <c r="BH493" s="719"/>
      <c r="BI493" s="719"/>
      <c r="BJ493" s="719"/>
      <c r="BK493" s="719"/>
      <c r="BL493" s="719"/>
      <c r="BM493" s="719"/>
      <c r="BN493" s="719"/>
      <c r="BO493" s="719"/>
      <c r="BP493" s="719"/>
      <c r="BQ493" s="719"/>
      <c r="BR493" s="719"/>
      <c r="BS493" s="719"/>
      <c r="BT493" s="719"/>
      <c r="BU493" s="719"/>
      <c r="BV493" s="719"/>
      <c r="BW493" s="719"/>
      <c r="BX493" s="719"/>
      <c r="BY493" s="719"/>
      <c r="BZ493" s="719"/>
      <c r="CA493" s="719"/>
      <c r="CB493" s="719"/>
      <c r="CC493" s="719"/>
      <c r="CD493" s="719"/>
      <c r="CE493" s="719"/>
      <c r="CF493" s="719"/>
      <c r="CG493" s="719"/>
      <c r="CH493" s="719"/>
      <c r="CI493" s="719"/>
      <c r="CJ493" s="719"/>
      <c r="CK493" s="719"/>
      <c r="CL493" s="719"/>
    </row>
    <row r="494" spans="1:90" ht="15.75" customHeight="1" x14ac:dyDescent="0.25">
      <c r="A494" s="823"/>
      <c r="B494" s="828"/>
      <c r="C494" s="828"/>
      <c r="D494" s="828"/>
      <c r="E494" s="828"/>
      <c r="F494" s="719"/>
      <c r="G494" s="719"/>
      <c r="H494" s="740"/>
      <c r="I494" s="740"/>
      <c r="J494" s="740"/>
      <c r="K494" s="740"/>
      <c r="L494" s="824"/>
      <c r="M494" s="824"/>
      <c r="N494" s="719"/>
      <c r="O494" s="719"/>
      <c r="P494" s="719"/>
      <c r="Q494" s="719"/>
      <c r="R494" s="719"/>
      <c r="S494" s="828"/>
      <c r="T494" s="719"/>
      <c r="U494" s="719"/>
      <c r="V494" s="719"/>
      <c r="W494" s="719"/>
      <c r="X494" s="824"/>
      <c r="Y494" s="826"/>
      <c r="Z494" s="719"/>
      <c r="AA494" s="719"/>
      <c r="AB494" s="719"/>
      <c r="AC494" s="719"/>
      <c r="AD494" s="719"/>
      <c r="AE494" s="719"/>
      <c r="AF494" s="719"/>
      <c r="AG494" s="719"/>
      <c r="AH494" s="719"/>
      <c r="AI494" s="719"/>
      <c r="AJ494" s="719"/>
      <c r="AK494" s="719"/>
      <c r="AL494" s="719"/>
      <c r="AM494" s="719"/>
      <c r="AN494" s="826"/>
      <c r="AO494" s="719"/>
      <c r="AP494" s="719"/>
      <c r="AQ494" s="719"/>
      <c r="AR494" s="719"/>
      <c r="AS494" s="719"/>
      <c r="AT494" s="719"/>
      <c r="AU494" s="719"/>
      <c r="AV494" s="719"/>
      <c r="AW494" s="719"/>
      <c r="AX494" s="719"/>
      <c r="AY494" s="719"/>
      <c r="AZ494" s="719"/>
      <c r="BA494" s="719"/>
      <c r="BB494" s="719"/>
      <c r="BC494" s="719"/>
      <c r="BD494" s="719"/>
      <c r="BE494" s="719"/>
      <c r="BF494" s="719"/>
      <c r="BG494" s="719"/>
      <c r="BH494" s="719"/>
      <c r="BI494" s="719"/>
      <c r="BJ494" s="719"/>
      <c r="BK494" s="719"/>
      <c r="BL494" s="719"/>
      <c r="BM494" s="719"/>
      <c r="BN494" s="719"/>
      <c r="BO494" s="719"/>
      <c r="BP494" s="719"/>
      <c r="BQ494" s="719"/>
      <c r="BR494" s="719"/>
      <c r="BS494" s="719"/>
      <c r="BT494" s="719"/>
      <c r="BU494" s="719"/>
      <c r="BV494" s="719"/>
      <c r="BW494" s="719"/>
      <c r="BX494" s="719"/>
      <c r="BY494" s="719"/>
      <c r="BZ494" s="719"/>
      <c r="CA494" s="719"/>
      <c r="CB494" s="719"/>
      <c r="CC494" s="719"/>
      <c r="CD494" s="719"/>
      <c r="CE494" s="719"/>
      <c r="CF494" s="719"/>
      <c r="CG494" s="719"/>
      <c r="CH494" s="719"/>
      <c r="CI494" s="719"/>
      <c r="CJ494" s="719"/>
      <c r="CK494" s="719"/>
      <c r="CL494" s="719"/>
    </row>
    <row r="495" spans="1:90" ht="15.75" customHeight="1" x14ac:dyDescent="0.25">
      <c r="A495" s="823"/>
      <c r="B495" s="828"/>
      <c r="C495" s="828"/>
      <c r="D495" s="828"/>
      <c r="E495" s="828"/>
      <c r="F495" s="719"/>
      <c r="G495" s="719"/>
      <c r="H495" s="740"/>
      <c r="I495" s="740"/>
      <c r="J495" s="740"/>
      <c r="K495" s="740"/>
      <c r="L495" s="824"/>
      <c r="M495" s="824"/>
      <c r="N495" s="719"/>
      <c r="O495" s="719"/>
      <c r="P495" s="719"/>
      <c r="Q495" s="719"/>
      <c r="R495" s="719"/>
      <c r="S495" s="828"/>
      <c r="T495" s="719"/>
      <c r="U495" s="719"/>
      <c r="V495" s="719"/>
      <c r="W495" s="719"/>
      <c r="X495" s="824"/>
      <c r="Y495" s="826"/>
      <c r="Z495" s="719"/>
      <c r="AA495" s="719"/>
      <c r="AB495" s="719"/>
      <c r="AC495" s="719"/>
      <c r="AD495" s="719"/>
      <c r="AE495" s="719"/>
      <c r="AF495" s="719"/>
      <c r="AG495" s="719"/>
      <c r="AH495" s="719"/>
      <c r="AI495" s="719"/>
      <c r="AJ495" s="719"/>
      <c r="AK495" s="719"/>
      <c r="AL495" s="719"/>
      <c r="AM495" s="719"/>
      <c r="AN495" s="826"/>
      <c r="AO495" s="719"/>
      <c r="AP495" s="719"/>
      <c r="AQ495" s="719"/>
      <c r="AR495" s="719"/>
      <c r="AS495" s="719"/>
      <c r="AT495" s="719"/>
      <c r="AU495" s="719"/>
      <c r="AV495" s="719"/>
      <c r="AW495" s="719"/>
      <c r="AX495" s="719"/>
      <c r="AY495" s="719"/>
      <c r="AZ495" s="719"/>
      <c r="BA495" s="719"/>
      <c r="BB495" s="719"/>
      <c r="BC495" s="719"/>
      <c r="BD495" s="719"/>
      <c r="BE495" s="719"/>
      <c r="BF495" s="719"/>
      <c r="BG495" s="719"/>
      <c r="BH495" s="719"/>
      <c r="BI495" s="719"/>
      <c r="BJ495" s="719"/>
      <c r="BK495" s="719"/>
      <c r="BL495" s="719"/>
      <c r="BM495" s="719"/>
      <c r="BN495" s="719"/>
      <c r="BO495" s="719"/>
      <c r="BP495" s="719"/>
      <c r="BQ495" s="719"/>
      <c r="BR495" s="719"/>
      <c r="BS495" s="719"/>
      <c r="BT495" s="719"/>
      <c r="BU495" s="719"/>
      <c r="BV495" s="719"/>
      <c r="BW495" s="719"/>
      <c r="BX495" s="719"/>
      <c r="BY495" s="719"/>
      <c r="BZ495" s="719"/>
      <c r="CA495" s="719"/>
      <c r="CB495" s="719"/>
      <c r="CC495" s="719"/>
      <c r="CD495" s="719"/>
      <c r="CE495" s="719"/>
      <c r="CF495" s="719"/>
      <c r="CG495" s="719"/>
      <c r="CH495" s="719"/>
      <c r="CI495" s="719"/>
      <c r="CJ495" s="719"/>
      <c r="CK495" s="719"/>
      <c r="CL495" s="719"/>
    </row>
    <row r="496" spans="1:90" ht="15.75" customHeight="1" x14ac:dyDescent="0.25">
      <c r="A496" s="823"/>
      <c r="B496" s="828"/>
      <c r="C496" s="828"/>
      <c r="D496" s="828"/>
      <c r="E496" s="828"/>
      <c r="F496" s="719"/>
      <c r="G496" s="719"/>
      <c r="H496" s="740"/>
      <c r="I496" s="740"/>
      <c r="J496" s="740"/>
      <c r="K496" s="740"/>
      <c r="L496" s="824"/>
      <c r="M496" s="824"/>
      <c r="N496" s="719"/>
      <c r="O496" s="719"/>
      <c r="P496" s="719"/>
      <c r="Q496" s="719"/>
      <c r="R496" s="719"/>
      <c r="S496" s="828"/>
      <c r="T496" s="719"/>
      <c r="U496" s="719"/>
      <c r="V496" s="719"/>
      <c r="W496" s="719"/>
      <c r="X496" s="824"/>
      <c r="Y496" s="826"/>
      <c r="Z496" s="719"/>
      <c r="AA496" s="719"/>
      <c r="AB496" s="719"/>
      <c r="AC496" s="719"/>
      <c r="AD496" s="719"/>
      <c r="AE496" s="719"/>
      <c r="AF496" s="719"/>
      <c r="AG496" s="719"/>
      <c r="AH496" s="719"/>
      <c r="AI496" s="719"/>
      <c r="AJ496" s="719"/>
      <c r="AK496" s="719"/>
      <c r="AL496" s="719"/>
      <c r="AM496" s="719"/>
      <c r="AN496" s="826"/>
      <c r="AO496" s="719"/>
      <c r="AP496" s="719"/>
      <c r="AQ496" s="719"/>
      <c r="AR496" s="719"/>
      <c r="AS496" s="719"/>
      <c r="AT496" s="719"/>
      <c r="AU496" s="719"/>
      <c r="AV496" s="719"/>
      <c r="AW496" s="719"/>
      <c r="AX496" s="719"/>
      <c r="AY496" s="719"/>
      <c r="AZ496" s="719"/>
      <c r="BA496" s="719"/>
      <c r="BB496" s="719"/>
      <c r="BC496" s="719"/>
      <c r="BD496" s="719"/>
      <c r="BE496" s="719"/>
      <c r="BF496" s="719"/>
      <c r="BG496" s="719"/>
      <c r="BH496" s="719"/>
      <c r="BI496" s="719"/>
      <c r="BJ496" s="719"/>
      <c r="BK496" s="719"/>
      <c r="BL496" s="719"/>
      <c r="BM496" s="719"/>
      <c r="BN496" s="719"/>
      <c r="BO496" s="719"/>
      <c r="BP496" s="719"/>
      <c r="BQ496" s="719"/>
      <c r="BR496" s="719"/>
      <c r="BS496" s="719"/>
      <c r="BT496" s="719"/>
      <c r="BU496" s="719"/>
      <c r="BV496" s="719"/>
      <c r="BW496" s="719"/>
      <c r="BX496" s="719"/>
      <c r="BY496" s="719"/>
      <c r="BZ496" s="719"/>
      <c r="CA496" s="719"/>
      <c r="CB496" s="719"/>
      <c r="CC496" s="719"/>
      <c r="CD496" s="719"/>
      <c r="CE496" s="719"/>
      <c r="CF496" s="719"/>
      <c r="CG496" s="719"/>
      <c r="CH496" s="719"/>
      <c r="CI496" s="719"/>
      <c r="CJ496" s="719"/>
      <c r="CK496" s="719"/>
      <c r="CL496" s="719"/>
    </row>
    <row r="497" spans="1:90" ht="15.75" customHeight="1" x14ac:dyDescent="0.25">
      <c r="A497" s="823"/>
      <c r="B497" s="828"/>
      <c r="C497" s="828"/>
      <c r="D497" s="828"/>
      <c r="E497" s="828"/>
      <c r="F497" s="719"/>
      <c r="G497" s="719"/>
      <c r="H497" s="740"/>
      <c r="I497" s="740"/>
      <c r="J497" s="740"/>
      <c r="K497" s="740"/>
      <c r="L497" s="824"/>
      <c r="M497" s="824"/>
      <c r="N497" s="719"/>
      <c r="O497" s="719"/>
      <c r="P497" s="719"/>
      <c r="Q497" s="719"/>
      <c r="R497" s="719"/>
      <c r="S497" s="828"/>
      <c r="T497" s="719"/>
      <c r="U497" s="719"/>
      <c r="V497" s="719"/>
      <c r="W497" s="719"/>
      <c r="X497" s="824"/>
      <c r="Y497" s="826"/>
      <c r="Z497" s="719"/>
      <c r="AA497" s="719"/>
      <c r="AB497" s="719"/>
      <c r="AC497" s="719"/>
      <c r="AD497" s="719"/>
      <c r="AE497" s="719"/>
      <c r="AF497" s="719"/>
      <c r="AG497" s="719"/>
      <c r="AH497" s="719"/>
      <c r="AI497" s="719"/>
      <c r="AJ497" s="719"/>
      <c r="AK497" s="719"/>
      <c r="AL497" s="719"/>
      <c r="AM497" s="719"/>
      <c r="AN497" s="826"/>
      <c r="AO497" s="719"/>
      <c r="AP497" s="719"/>
      <c r="AQ497" s="719"/>
      <c r="AR497" s="719"/>
      <c r="AS497" s="719"/>
      <c r="AT497" s="719"/>
      <c r="AU497" s="719"/>
      <c r="AV497" s="719"/>
      <c r="AW497" s="719"/>
      <c r="AX497" s="719"/>
      <c r="AY497" s="719"/>
      <c r="AZ497" s="719"/>
      <c r="BA497" s="719"/>
      <c r="BB497" s="719"/>
      <c r="BC497" s="719"/>
      <c r="BD497" s="719"/>
      <c r="BE497" s="719"/>
      <c r="BF497" s="719"/>
      <c r="BG497" s="719"/>
      <c r="BH497" s="719"/>
      <c r="BI497" s="719"/>
      <c r="BJ497" s="719"/>
      <c r="BK497" s="719"/>
      <c r="BL497" s="719"/>
      <c r="BM497" s="719"/>
      <c r="BN497" s="719"/>
      <c r="BO497" s="719"/>
      <c r="BP497" s="719"/>
      <c r="BQ497" s="719"/>
      <c r="BR497" s="719"/>
      <c r="BS497" s="719"/>
      <c r="BT497" s="719"/>
      <c r="BU497" s="719"/>
      <c r="BV497" s="719"/>
      <c r="BW497" s="719"/>
      <c r="BX497" s="719"/>
      <c r="BY497" s="719"/>
      <c r="BZ497" s="719"/>
      <c r="CA497" s="719"/>
      <c r="CB497" s="719"/>
      <c r="CC497" s="719"/>
      <c r="CD497" s="719"/>
      <c r="CE497" s="719"/>
      <c r="CF497" s="719"/>
      <c r="CG497" s="719"/>
      <c r="CH497" s="719"/>
      <c r="CI497" s="719"/>
      <c r="CJ497" s="719"/>
      <c r="CK497" s="719"/>
      <c r="CL497" s="719"/>
    </row>
    <row r="498" spans="1:90" ht="15.75" customHeight="1" x14ac:dyDescent="0.25">
      <c r="A498" s="823"/>
      <c r="B498" s="828"/>
      <c r="C498" s="828"/>
      <c r="D498" s="828"/>
      <c r="E498" s="828"/>
      <c r="F498" s="719"/>
      <c r="G498" s="719"/>
      <c r="H498" s="740"/>
      <c r="I498" s="740"/>
      <c r="J498" s="740"/>
      <c r="K498" s="740"/>
      <c r="L498" s="824"/>
      <c r="M498" s="824"/>
      <c r="N498" s="719"/>
      <c r="O498" s="719"/>
      <c r="P498" s="719"/>
      <c r="Q498" s="719"/>
      <c r="R498" s="719"/>
      <c r="S498" s="828"/>
      <c r="T498" s="719"/>
      <c r="U498" s="719"/>
      <c r="V498" s="719"/>
      <c r="W498" s="719"/>
      <c r="X498" s="824"/>
      <c r="Y498" s="826"/>
      <c r="Z498" s="719"/>
      <c r="AA498" s="719"/>
      <c r="AB498" s="719"/>
      <c r="AC498" s="719"/>
      <c r="AD498" s="719"/>
      <c r="AE498" s="719"/>
      <c r="AF498" s="719"/>
      <c r="AG498" s="719"/>
      <c r="AH498" s="719"/>
      <c r="AI498" s="719"/>
      <c r="AJ498" s="719"/>
      <c r="AK498" s="719"/>
      <c r="AL498" s="719"/>
      <c r="AM498" s="719"/>
      <c r="AN498" s="826"/>
      <c r="AO498" s="719"/>
      <c r="AP498" s="719"/>
      <c r="AQ498" s="719"/>
      <c r="AR498" s="719"/>
      <c r="AS498" s="719"/>
      <c r="AT498" s="719"/>
      <c r="AU498" s="719"/>
      <c r="AV498" s="719"/>
      <c r="AW498" s="719"/>
      <c r="AX498" s="719"/>
      <c r="AY498" s="719"/>
      <c r="AZ498" s="719"/>
      <c r="BA498" s="719"/>
      <c r="BB498" s="719"/>
      <c r="BC498" s="719"/>
      <c r="BD498" s="719"/>
      <c r="BE498" s="719"/>
      <c r="BF498" s="719"/>
      <c r="BG498" s="719"/>
      <c r="BH498" s="719"/>
      <c r="BI498" s="719"/>
      <c r="BJ498" s="719"/>
      <c r="BK498" s="719"/>
      <c r="BL498" s="719"/>
      <c r="BM498" s="719"/>
      <c r="BN498" s="719"/>
      <c r="BO498" s="719"/>
      <c r="BP498" s="719"/>
      <c r="BQ498" s="719"/>
      <c r="BR498" s="719"/>
      <c r="BS498" s="719"/>
      <c r="BT498" s="719"/>
      <c r="BU498" s="719"/>
      <c r="BV498" s="719"/>
      <c r="BW498" s="719"/>
      <c r="BX498" s="719"/>
      <c r="BY498" s="719"/>
      <c r="BZ498" s="719"/>
      <c r="CA498" s="719"/>
      <c r="CB498" s="719"/>
      <c r="CC498" s="719"/>
      <c r="CD498" s="719"/>
      <c r="CE498" s="719"/>
      <c r="CF498" s="719"/>
      <c r="CG498" s="719"/>
      <c r="CH498" s="719"/>
      <c r="CI498" s="719"/>
      <c r="CJ498" s="719"/>
      <c r="CK498" s="719"/>
      <c r="CL498" s="719"/>
    </row>
    <row r="499" spans="1:90" ht="15.75" customHeight="1" x14ac:dyDescent="0.25">
      <c r="A499" s="823"/>
      <c r="B499" s="828"/>
      <c r="C499" s="828"/>
      <c r="D499" s="828"/>
      <c r="E499" s="828"/>
      <c r="F499" s="719"/>
      <c r="G499" s="719"/>
      <c r="H499" s="740"/>
      <c r="I499" s="740"/>
      <c r="J499" s="740"/>
      <c r="K499" s="740"/>
      <c r="L499" s="824"/>
      <c r="M499" s="824"/>
      <c r="N499" s="719"/>
      <c r="O499" s="719"/>
      <c r="P499" s="719"/>
      <c r="Q499" s="719"/>
      <c r="R499" s="719"/>
      <c r="S499" s="828"/>
      <c r="T499" s="719"/>
      <c r="U499" s="719"/>
      <c r="V499" s="719"/>
      <c r="W499" s="719"/>
      <c r="X499" s="824"/>
      <c r="Y499" s="826"/>
      <c r="Z499" s="719"/>
      <c r="AA499" s="719"/>
      <c r="AB499" s="719"/>
      <c r="AC499" s="719"/>
      <c r="AD499" s="719"/>
      <c r="AE499" s="719"/>
      <c r="AF499" s="719"/>
      <c r="AG499" s="719"/>
      <c r="AH499" s="719"/>
      <c r="AI499" s="719"/>
      <c r="AJ499" s="719"/>
      <c r="AK499" s="719"/>
      <c r="AL499" s="719"/>
      <c r="AM499" s="719"/>
      <c r="AN499" s="826"/>
      <c r="AO499" s="719"/>
      <c r="AP499" s="719"/>
      <c r="AQ499" s="719"/>
      <c r="AR499" s="719"/>
      <c r="AS499" s="719"/>
      <c r="AT499" s="719"/>
      <c r="AU499" s="719"/>
      <c r="AV499" s="719"/>
      <c r="AW499" s="719"/>
      <c r="AX499" s="719"/>
      <c r="AY499" s="719"/>
      <c r="AZ499" s="719"/>
      <c r="BA499" s="719"/>
      <c r="BB499" s="719"/>
      <c r="BC499" s="719"/>
      <c r="BD499" s="719"/>
      <c r="BE499" s="719"/>
      <c r="BF499" s="719"/>
      <c r="BG499" s="719"/>
      <c r="BH499" s="719"/>
      <c r="BI499" s="719"/>
      <c r="BJ499" s="719"/>
      <c r="BK499" s="719"/>
      <c r="BL499" s="719"/>
      <c r="BM499" s="719"/>
      <c r="BN499" s="719"/>
      <c r="BO499" s="719"/>
      <c r="BP499" s="719"/>
      <c r="BQ499" s="719"/>
      <c r="BR499" s="719"/>
      <c r="BS499" s="719"/>
      <c r="BT499" s="719"/>
      <c r="BU499" s="719"/>
      <c r="BV499" s="719"/>
      <c r="BW499" s="719"/>
      <c r="BX499" s="719"/>
      <c r="BY499" s="719"/>
      <c r="BZ499" s="719"/>
      <c r="CA499" s="719"/>
      <c r="CB499" s="719"/>
      <c r="CC499" s="719"/>
      <c r="CD499" s="719"/>
      <c r="CE499" s="719"/>
      <c r="CF499" s="719"/>
      <c r="CG499" s="719"/>
      <c r="CH499" s="719"/>
      <c r="CI499" s="719"/>
      <c r="CJ499" s="719"/>
      <c r="CK499" s="719"/>
      <c r="CL499" s="719"/>
    </row>
    <row r="500" spans="1:90" ht="15.75" customHeight="1" x14ac:dyDescent="0.25">
      <c r="A500" s="823"/>
      <c r="B500" s="828"/>
      <c r="C500" s="828"/>
      <c r="D500" s="828"/>
      <c r="E500" s="828"/>
      <c r="F500" s="719"/>
      <c r="G500" s="719"/>
      <c r="H500" s="740"/>
      <c r="I500" s="740"/>
      <c r="J500" s="740"/>
      <c r="K500" s="740"/>
      <c r="L500" s="824"/>
      <c r="M500" s="824"/>
      <c r="N500" s="719"/>
      <c r="O500" s="719"/>
      <c r="P500" s="719"/>
      <c r="Q500" s="719"/>
      <c r="R500" s="719"/>
      <c r="S500" s="828"/>
      <c r="T500" s="719"/>
      <c r="U500" s="719"/>
      <c r="V500" s="719"/>
      <c r="W500" s="719"/>
      <c r="X500" s="824"/>
      <c r="Y500" s="826"/>
      <c r="Z500" s="719"/>
      <c r="AA500" s="719"/>
      <c r="AB500" s="719"/>
      <c r="AC500" s="719"/>
      <c r="AD500" s="719"/>
      <c r="AE500" s="719"/>
      <c r="AF500" s="719"/>
      <c r="AG500" s="719"/>
      <c r="AH500" s="719"/>
      <c r="AI500" s="719"/>
      <c r="AJ500" s="719"/>
      <c r="AK500" s="719"/>
      <c r="AL500" s="719"/>
      <c r="AM500" s="719"/>
      <c r="AN500" s="826"/>
      <c r="AO500" s="719"/>
      <c r="AP500" s="719"/>
      <c r="AQ500" s="719"/>
      <c r="AR500" s="719"/>
      <c r="AS500" s="719"/>
      <c r="AT500" s="719"/>
      <c r="AU500" s="719"/>
      <c r="AV500" s="719"/>
      <c r="AW500" s="719"/>
      <c r="AX500" s="719"/>
      <c r="AY500" s="719"/>
      <c r="AZ500" s="719"/>
      <c r="BA500" s="719"/>
      <c r="BB500" s="719"/>
      <c r="BC500" s="719"/>
      <c r="BD500" s="719"/>
      <c r="BE500" s="719"/>
      <c r="BF500" s="719"/>
      <c r="BG500" s="719"/>
      <c r="BH500" s="719"/>
      <c r="BI500" s="719"/>
      <c r="BJ500" s="719"/>
      <c r="BK500" s="719"/>
      <c r="BL500" s="719"/>
      <c r="BM500" s="719"/>
      <c r="BN500" s="719"/>
      <c r="BO500" s="719"/>
      <c r="BP500" s="719"/>
      <c r="BQ500" s="719"/>
      <c r="BR500" s="719"/>
      <c r="BS500" s="719"/>
      <c r="BT500" s="719"/>
      <c r="BU500" s="719"/>
      <c r="BV500" s="719"/>
      <c r="BW500" s="719"/>
      <c r="BX500" s="719"/>
      <c r="BY500" s="719"/>
      <c r="BZ500" s="719"/>
      <c r="CA500" s="719"/>
      <c r="CB500" s="719"/>
      <c r="CC500" s="719"/>
      <c r="CD500" s="719"/>
      <c r="CE500" s="719"/>
      <c r="CF500" s="719"/>
      <c r="CG500" s="719"/>
      <c r="CH500" s="719"/>
      <c r="CI500" s="719"/>
      <c r="CJ500" s="719"/>
      <c r="CK500" s="719"/>
      <c r="CL500" s="719"/>
    </row>
    <row r="501" spans="1:90" ht="15.75" customHeight="1" x14ac:dyDescent="0.25">
      <c r="A501" s="823"/>
      <c r="B501" s="828"/>
      <c r="C501" s="828"/>
      <c r="D501" s="828"/>
      <c r="E501" s="828"/>
      <c r="F501" s="719"/>
      <c r="G501" s="719"/>
      <c r="H501" s="740"/>
      <c r="I501" s="740"/>
      <c r="J501" s="740"/>
      <c r="K501" s="740"/>
      <c r="L501" s="824"/>
      <c r="M501" s="824"/>
      <c r="N501" s="719"/>
      <c r="O501" s="719"/>
      <c r="P501" s="719"/>
      <c r="Q501" s="719"/>
      <c r="R501" s="719"/>
      <c r="S501" s="828"/>
      <c r="T501" s="719"/>
      <c r="U501" s="719"/>
      <c r="V501" s="719"/>
      <c r="W501" s="719"/>
      <c r="X501" s="824"/>
      <c r="Y501" s="826"/>
      <c r="Z501" s="719"/>
      <c r="AA501" s="719"/>
      <c r="AB501" s="719"/>
      <c r="AC501" s="719"/>
      <c r="AD501" s="719"/>
      <c r="AE501" s="719"/>
      <c r="AF501" s="719"/>
      <c r="AG501" s="719"/>
      <c r="AH501" s="719"/>
      <c r="AI501" s="719"/>
      <c r="AJ501" s="719"/>
      <c r="AK501" s="719"/>
      <c r="AL501" s="719"/>
      <c r="AM501" s="719"/>
      <c r="AN501" s="826"/>
      <c r="AO501" s="719"/>
      <c r="AP501" s="719"/>
      <c r="AQ501" s="719"/>
      <c r="AR501" s="719"/>
      <c r="AS501" s="719"/>
      <c r="AT501" s="719"/>
      <c r="AU501" s="719"/>
      <c r="AV501" s="719"/>
      <c r="AW501" s="719"/>
      <c r="AX501" s="719"/>
      <c r="AY501" s="719"/>
      <c r="AZ501" s="719"/>
      <c r="BA501" s="719"/>
      <c r="BB501" s="719"/>
      <c r="BC501" s="719"/>
      <c r="BD501" s="719"/>
      <c r="BE501" s="719"/>
      <c r="BF501" s="719"/>
      <c r="BG501" s="719"/>
      <c r="BH501" s="719"/>
      <c r="BI501" s="719"/>
      <c r="BJ501" s="719"/>
      <c r="BK501" s="719"/>
      <c r="BL501" s="719"/>
      <c r="BM501" s="719"/>
      <c r="BN501" s="719"/>
      <c r="BO501" s="719"/>
      <c r="BP501" s="719"/>
      <c r="BQ501" s="719"/>
      <c r="BR501" s="719"/>
      <c r="BS501" s="719"/>
      <c r="BT501" s="719"/>
      <c r="BU501" s="719"/>
      <c r="BV501" s="719"/>
      <c r="BW501" s="719"/>
      <c r="BX501" s="719"/>
      <c r="BY501" s="719"/>
      <c r="BZ501" s="719"/>
      <c r="CA501" s="719"/>
      <c r="CB501" s="719"/>
      <c r="CC501" s="719"/>
      <c r="CD501" s="719"/>
      <c r="CE501" s="719"/>
      <c r="CF501" s="719"/>
      <c r="CG501" s="719"/>
      <c r="CH501" s="719"/>
      <c r="CI501" s="719"/>
      <c r="CJ501" s="719"/>
      <c r="CK501" s="719"/>
      <c r="CL501" s="719"/>
    </row>
    <row r="502" spans="1:90" ht="15.75" customHeight="1" x14ac:dyDescent="0.25">
      <c r="A502" s="823"/>
      <c r="B502" s="828"/>
      <c r="C502" s="828"/>
      <c r="D502" s="828"/>
      <c r="E502" s="828"/>
      <c r="F502" s="719"/>
      <c r="G502" s="719"/>
      <c r="H502" s="740"/>
      <c r="I502" s="740"/>
      <c r="J502" s="740"/>
      <c r="K502" s="740"/>
      <c r="L502" s="824"/>
      <c r="M502" s="824"/>
      <c r="N502" s="719"/>
      <c r="O502" s="719"/>
      <c r="P502" s="719"/>
      <c r="Q502" s="719"/>
      <c r="R502" s="719"/>
      <c r="S502" s="828"/>
      <c r="T502" s="719"/>
      <c r="U502" s="719"/>
      <c r="V502" s="719"/>
      <c r="W502" s="719"/>
      <c r="X502" s="824"/>
      <c r="Y502" s="826"/>
      <c r="Z502" s="719"/>
      <c r="AA502" s="719"/>
      <c r="AB502" s="719"/>
      <c r="AC502" s="719"/>
      <c r="AD502" s="719"/>
      <c r="AE502" s="719"/>
      <c r="AF502" s="719"/>
      <c r="AG502" s="719"/>
      <c r="AH502" s="719"/>
      <c r="AI502" s="719"/>
      <c r="AJ502" s="719"/>
      <c r="AK502" s="719"/>
      <c r="AL502" s="719"/>
      <c r="AM502" s="719"/>
      <c r="AN502" s="826"/>
      <c r="AO502" s="719"/>
      <c r="AP502" s="719"/>
      <c r="AQ502" s="719"/>
      <c r="AR502" s="719"/>
      <c r="AS502" s="719"/>
      <c r="AT502" s="719"/>
      <c r="AU502" s="719"/>
      <c r="AV502" s="719"/>
      <c r="AW502" s="719"/>
      <c r="AX502" s="719"/>
      <c r="AY502" s="719"/>
      <c r="AZ502" s="719"/>
      <c r="BA502" s="719"/>
      <c r="BB502" s="719"/>
      <c r="BC502" s="719"/>
      <c r="BD502" s="719"/>
      <c r="BE502" s="719"/>
      <c r="BF502" s="719"/>
      <c r="BG502" s="719"/>
      <c r="BH502" s="719"/>
      <c r="BI502" s="719"/>
      <c r="BJ502" s="719"/>
      <c r="BK502" s="719"/>
      <c r="BL502" s="719"/>
      <c r="BM502" s="719"/>
      <c r="BN502" s="719"/>
      <c r="BO502" s="719"/>
      <c r="BP502" s="719"/>
      <c r="BQ502" s="719"/>
      <c r="BR502" s="719"/>
      <c r="BS502" s="719"/>
      <c r="BT502" s="719"/>
      <c r="BU502" s="719"/>
      <c r="BV502" s="719"/>
      <c r="BW502" s="719"/>
      <c r="BX502" s="719"/>
      <c r="BY502" s="719"/>
      <c r="BZ502" s="719"/>
      <c r="CA502" s="719"/>
      <c r="CB502" s="719"/>
      <c r="CC502" s="719"/>
      <c r="CD502" s="719"/>
      <c r="CE502" s="719"/>
      <c r="CF502" s="719"/>
      <c r="CG502" s="719"/>
      <c r="CH502" s="719"/>
      <c r="CI502" s="719"/>
      <c r="CJ502" s="719"/>
      <c r="CK502" s="719"/>
      <c r="CL502" s="719"/>
    </row>
    <row r="503" spans="1:90" ht="15.75" customHeight="1" x14ac:dyDescent="0.25">
      <c r="A503" s="823"/>
      <c r="B503" s="828"/>
      <c r="C503" s="828"/>
      <c r="D503" s="828"/>
      <c r="E503" s="828"/>
      <c r="F503" s="719"/>
      <c r="G503" s="719"/>
      <c r="H503" s="740"/>
      <c r="I503" s="740"/>
      <c r="J503" s="740"/>
      <c r="K503" s="740"/>
      <c r="L503" s="824"/>
      <c r="M503" s="824"/>
      <c r="N503" s="719"/>
      <c r="O503" s="719"/>
      <c r="P503" s="719"/>
      <c r="Q503" s="719"/>
      <c r="R503" s="719"/>
      <c r="S503" s="828"/>
      <c r="T503" s="719"/>
      <c r="U503" s="719"/>
      <c r="V503" s="719"/>
      <c r="W503" s="719"/>
      <c r="X503" s="824"/>
      <c r="Y503" s="826"/>
      <c r="Z503" s="719"/>
      <c r="AA503" s="719"/>
      <c r="AB503" s="719"/>
      <c r="AC503" s="719"/>
      <c r="AD503" s="719"/>
      <c r="AE503" s="719"/>
      <c r="AF503" s="719"/>
      <c r="AG503" s="719"/>
      <c r="AH503" s="719"/>
      <c r="AI503" s="719"/>
      <c r="AJ503" s="719"/>
      <c r="AK503" s="719"/>
      <c r="AL503" s="719"/>
      <c r="AM503" s="719"/>
      <c r="AN503" s="826"/>
      <c r="AO503" s="719"/>
      <c r="AP503" s="719"/>
      <c r="AQ503" s="719"/>
      <c r="AR503" s="719"/>
      <c r="AS503" s="719"/>
      <c r="AT503" s="719"/>
      <c r="AU503" s="719"/>
      <c r="AV503" s="719"/>
      <c r="AW503" s="719"/>
      <c r="AX503" s="719"/>
      <c r="AY503" s="719"/>
      <c r="AZ503" s="719"/>
      <c r="BA503" s="719"/>
      <c r="BB503" s="719"/>
      <c r="BC503" s="719"/>
      <c r="BD503" s="719"/>
      <c r="BE503" s="719"/>
      <c r="BF503" s="719"/>
      <c r="BG503" s="719"/>
      <c r="BH503" s="719"/>
      <c r="BI503" s="719"/>
      <c r="BJ503" s="719"/>
      <c r="BK503" s="719"/>
      <c r="BL503" s="719"/>
      <c r="BM503" s="719"/>
      <c r="BN503" s="719"/>
      <c r="BO503" s="719"/>
      <c r="BP503" s="719"/>
      <c r="BQ503" s="719"/>
      <c r="BR503" s="719"/>
      <c r="BS503" s="719"/>
      <c r="BT503" s="719"/>
      <c r="BU503" s="719"/>
      <c r="BV503" s="719"/>
      <c r="BW503" s="719"/>
      <c r="BX503" s="719"/>
      <c r="BY503" s="719"/>
      <c r="BZ503" s="719"/>
      <c r="CA503" s="719"/>
      <c r="CB503" s="719"/>
      <c r="CC503" s="719"/>
      <c r="CD503" s="719"/>
      <c r="CE503" s="719"/>
      <c r="CF503" s="719"/>
      <c r="CG503" s="719"/>
      <c r="CH503" s="719"/>
      <c r="CI503" s="719"/>
      <c r="CJ503" s="719"/>
      <c r="CK503" s="719"/>
      <c r="CL503" s="719"/>
    </row>
    <row r="504" spans="1:90" ht="15.75" customHeight="1" x14ac:dyDescent="0.25">
      <c r="A504" s="823"/>
      <c r="B504" s="828"/>
      <c r="C504" s="828"/>
      <c r="D504" s="828"/>
      <c r="E504" s="828"/>
      <c r="F504" s="719"/>
      <c r="G504" s="719"/>
      <c r="H504" s="740"/>
      <c r="I504" s="740"/>
      <c r="J504" s="740"/>
      <c r="K504" s="740"/>
      <c r="L504" s="824"/>
      <c r="M504" s="824"/>
      <c r="N504" s="719"/>
      <c r="O504" s="719"/>
      <c r="P504" s="719"/>
      <c r="Q504" s="719"/>
      <c r="R504" s="719"/>
      <c r="S504" s="828"/>
      <c r="T504" s="719"/>
      <c r="U504" s="719"/>
      <c r="V504" s="719"/>
      <c r="W504" s="719"/>
      <c r="X504" s="824"/>
      <c r="Y504" s="826"/>
      <c r="Z504" s="719"/>
      <c r="AA504" s="719"/>
      <c r="AB504" s="719"/>
      <c r="AC504" s="719"/>
      <c r="AD504" s="719"/>
      <c r="AE504" s="719"/>
      <c r="AF504" s="719"/>
      <c r="AG504" s="719"/>
      <c r="AH504" s="719"/>
      <c r="AI504" s="719"/>
      <c r="AJ504" s="719"/>
      <c r="AK504" s="719"/>
      <c r="AL504" s="719"/>
      <c r="AM504" s="719"/>
      <c r="AN504" s="826"/>
      <c r="AO504" s="719"/>
      <c r="AP504" s="719"/>
      <c r="AQ504" s="719"/>
      <c r="AR504" s="719"/>
      <c r="AS504" s="719"/>
      <c r="AT504" s="719"/>
      <c r="AU504" s="719"/>
      <c r="AV504" s="719"/>
      <c r="AW504" s="719"/>
      <c r="AX504" s="719"/>
      <c r="AY504" s="719"/>
      <c r="AZ504" s="719"/>
      <c r="BA504" s="719"/>
      <c r="BB504" s="719"/>
      <c r="BC504" s="719"/>
      <c r="BD504" s="719"/>
      <c r="BE504" s="719"/>
      <c r="BF504" s="719"/>
      <c r="BG504" s="719"/>
      <c r="BH504" s="719"/>
      <c r="BI504" s="719"/>
      <c r="BJ504" s="719"/>
      <c r="BK504" s="719"/>
      <c r="BL504" s="719"/>
      <c r="BM504" s="719"/>
      <c r="BN504" s="719"/>
      <c r="BO504" s="719"/>
      <c r="BP504" s="719"/>
      <c r="BQ504" s="719"/>
      <c r="BR504" s="719"/>
      <c r="BS504" s="719"/>
      <c r="BT504" s="719"/>
      <c r="BU504" s="719"/>
      <c r="BV504" s="719"/>
      <c r="BW504" s="719"/>
      <c r="BX504" s="719"/>
      <c r="BY504" s="719"/>
      <c r="BZ504" s="719"/>
      <c r="CA504" s="719"/>
      <c r="CB504" s="719"/>
      <c r="CC504" s="719"/>
      <c r="CD504" s="719"/>
      <c r="CE504" s="719"/>
      <c r="CF504" s="719"/>
      <c r="CG504" s="719"/>
      <c r="CH504" s="719"/>
      <c r="CI504" s="719"/>
      <c r="CJ504" s="719"/>
      <c r="CK504" s="719"/>
      <c r="CL504" s="719"/>
    </row>
    <row r="505" spans="1:90" ht="15.75" customHeight="1" x14ac:dyDescent="0.25">
      <c r="A505" s="823"/>
      <c r="B505" s="828"/>
      <c r="C505" s="828"/>
      <c r="D505" s="828"/>
      <c r="E505" s="828"/>
      <c r="F505" s="719"/>
      <c r="G505" s="719"/>
      <c r="H505" s="740"/>
      <c r="I505" s="740"/>
      <c r="J505" s="740"/>
      <c r="K505" s="740"/>
      <c r="L505" s="824"/>
      <c r="M505" s="824"/>
      <c r="N505" s="719"/>
      <c r="O505" s="719"/>
      <c r="P505" s="719"/>
      <c r="Q505" s="719"/>
      <c r="R505" s="719"/>
      <c r="S505" s="828"/>
      <c r="T505" s="719"/>
      <c r="U505" s="719"/>
      <c r="V505" s="719"/>
      <c r="W505" s="719"/>
      <c r="X505" s="824"/>
      <c r="Y505" s="826"/>
      <c r="Z505" s="719"/>
      <c r="AA505" s="719"/>
      <c r="AB505" s="719"/>
      <c r="AC505" s="719"/>
      <c r="AD505" s="719"/>
      <c r="AE505" s="719"/>
      <c r="AF505" s="719"/>
      <c r="AG505" s="719"/>
      <c r="AH505" s="719"/>
      <c r="AI505" s="719"/>
      <c r="AJ505" s="719"/>
      <c r="AK505" s="719"/>
      <c r="AL505" s="719"/>
      <c r="AM505" s="719"/>
      <c r="AN505" s="826"/>
      <c r="AO505" s="719"/>
      <c r="AP505" s="719"/>
      <c r="AQ505" s="719"/>
      <c r="AR505" s="719"/>
      <c r="AS505" s="719"/>
      <c r="AT505" s="719"/>
      <c r="AU505" s="719"/>
      <c r="AV505" s="719"/>
      <c r="AW505" s="719"/>
      <c r="AX505" s="719"/>
      <c r="AY505" s="719"/>
      <c r="AZ505" s="719"/>
      <c r="BA505" s="719"/>
      <c r="BB505" s="719"/>
      <c r="BC505" s="719"/>
      <c r="BD505" s="719"/>
      <c r="BE505" s="719"/>
      <c r="BF505" s="719"/>
      <c r="BG505" s="719"/>
      <c r="BH505" s="719"/>
      <c r="BI505" s="719"/>
      <c r="BJ505" s="719"/>
      <c r="BK505" s="719"/>
      <c r="BL505" s="719"/>
      <c r="BM505" s="719"/>
      <c r="BN505" s="719"/>
      <c r="BO505" s="719"/>
      <c r="BP505" s="719"/>
      <c r="BQ505" s="719"/>
      <c r="BR505" s="719"/>
      <c r="BS505" s="719"/>
      <c r="BT505" s="719"/>
      <c r="BU505" s="719"/>
      <c r="BV505" s="719"/>
      <c r="BW505" s="719"/>
      <c r="BX505" s="719"/>
      <c r="BY505" s="719"/>
      <c r="BZ505" s="719"/>
      <c r="CA505" s="719"/>
      <c r="CB505" s="719"/>
      <c r="CC505" s="719"/>
      <c r="CD505" s="719"/>
      <c r="CE505" s="719"/>
      <c r="CF505" s="719"/>
      <c r="CG505" s="719"/>
      <c r="CH505" s="719"/>
      <c r="CI505" s="719"/>
      <c r="CJ505" s="719"/>
      <c r="CK505" s="719"/>
      <c r="CL505" s="719"/>
    </row>
    <row r="506" spans="1:90" ht="15.75" customHeight="1" x14ac:dyDescent="0.25">
      <c r="A506" s="823"/>
      <c r="B506" s="828"/>
      <c r="C506" s="828"/>
      <c r="D506" s="828"/>
      <c r="E506" s="828"/>
      <c r="F506" s="719"/>
      <c r="G506" s="719"/>
      <c r="H506" s="740"/>
      <c r="I506" s="740"/>
      <c r="J506" s="740"/>
      <c r="K506" s="740"/>
      <c r="L506" s="824"/>
      <c r="M506" s="824"/>
      <c r="N506" s="719"/>
      <c r="O506" s="719"/>
      <c r="P506" s="719"/>
      <c r="Q506" s="719"/>
      <c r="R506" s="719"/>
      <c r="S506" s="828"/>
      <c r="T506" s="719"/>
      <c r="U506" s="719"/>
      <c r="V506" s="719"/>
      <c r="W506" s="719"/>
      <c r="X506" s="824"/>
      <c r="Y506" s="826"/>
      <c r="Z506" s="719"/>
      <c r="AA506" s="719"/>
      <c r="AB506" s="719"/>
      <c r="AC506" s="719"/>
      <c r="AD506" s="719"/>
      <c r="AE506" s="719"/>
      <c r="AF506" s="719"/>
      <c r="AG506" s="719"/>
      <c r="AH506" s="719"/>
      <c r="AI506" s="719"/>
      <c r="AJ506" s="719"/>
      <c r="AK506" s="719"/>
      <c r="AL506" s="719"/>
      <c r="AM506" s="719"/>
      <c r="AN506" s="826"/>
      <c r="AO506" s="719"/>
      <c r="AP506" s="719"/>
      <c r="AQ506" s="719"/>
      <c r="AR506" s="719"/>
      <c r="AS506" s="719"/>
      <c r="AT506" s="719"/>
      <c r="AU506" s="719"/>
      <c r="AV506" s="719"/>
      <c r="AW506" s="719"/>
      <c r="AX506" s="719"/>
      <c r="AY506" s="719"/>
      <c r="AZ506" s="719"/>
      <c r="BA506" s="719"/>
      <c r="BB506" s="719"/>
      <c r="BC506" s="719"/>
      <c r="BD506" s="719"/>
      <c r="BE506" s="719"/>
      <c r="BF506" s="719"/>
      <c r="BG506" s="719"/>
      <c r="BH506" s="719"/>
      <c r="BI506" s="719"/>
      <c r="BJ506" s="719"/>
      <c r="BK506" s="719"/>
      <c r="BL506" s="719"/>
      <c r="BM506" s="719"/>
      <c r="BN506" s="719"/>
      <c r="BO506" s="719"/>
      <c r="BP506" s="719"/>
      <c r="BQ506" s="719"/>
      <c r="BR506" s="719"/>
      <c r="BS506" s="719"/>
      <c r="BT506" s="719"/>
      <c r="BU506" s="719"/>
      <c r="BV506" s="719"/>
      <c r="BW506" s="719"/>
      <c r="BX506" s="719"/>
      <c r="BY506" s="719"/>
      <c r="BZ506" s="719"/>
      <c r="CA506" s="719"/>
      <c r="CB506" s="719"/>
      <c r="CC506" s="719"/>
      <c r="CD506" s="719"/>
      <c r="CE506" s="719"/>
      <c r="CF506" s="719"/>
      <c r="CG506" s="719"/>
      <c r="CH506" s="719"/>
      <c r="CI506" s="719"/>
      <c r="CJ506" s="719"/>
      <c r="CK506" s="719"/>
      <c r="CL506" s="719"/>
    </row>
    <row r="507" spans="1:90" ht="15.75" customHeight="1" x14ac:dyDescent="0.25">
      <c r="A507" s="823"/>
      <c r="B507" s="828"/>
      <c r="C507" s="828"/>
      <c r="D507" s="828"/>
      <c r="E507" s="828"/>
      <c r="F507" s="719"/>
      <c r="G507" s="719"/>
      <c r="H507" s="740"/>
      <c r="I507" s="740"/>
      <c r="J507" s="740"/>
      <c r="K507" s="740"/>
      <c r="L507" s="824"/>
      <c r="M507" s="824"/>
      <c r="N507" s="719"/>
      <c r="O507" s="719"/>
      <c r="P507" s="719"/>
      <c r="Q507" s="719"/>
      <c r="R507" s="719"/>
      <c r="S507" s="828"/>
      <c r="T507" s="719"/>
      <c r="U507" s="719"/>
      <c r="V507" s="719"/>
      <c r="W507" s="719"/>
      <c r="X507" s="824"/>
      <c r="Y507" s="826"/>
      <c r="Z507" s="719"/>
      <c r="AA507" s="719"/>
      <c r="AB507" s="719"/>
      <c r="AC507" s="719"/>
      <c r="AD507" s="719"/>
      <c r="AE507" s="719"/>
      <c r="AF507" s="719"/>
      <c r="AG507" s="719"/>
      <c r="AH507" s="719"/>
      <c r="AI507" s="719"/>
      <c r="AJ507" s="719"/>
      <c r="AK507" s="719"/>
      <c r="AL507" s="719"/>
      <c r="AM507" s="719"/>
      <c r="AN507" s="826"/>
      <c r="AO507" s="719"/>
      <c r="AP507" s="719"/>
      <c r="AQ507" s="719"/>
      <c r="AR507" s="719"/>
      <c r="AS507" s="719"/>
      <c r="AT507" s="719"/>
      <c r="AU507" s="719"/>
      <c r="AV507" s="719"/>
      <c r="AW507" s="719"/>
      <c r="AX507" s="719"/>
      <c r="AY507" s="719"/>
      <c r="AZ507" s="719"/>
      <c r="BA507" s="719"/>
      <c r="BB507" s="719"/>
      <c r="BC507" s="719"/>
      <c r="BD507" s="719"/>
      <c r="BE507" s="719"/>
      <c r="BF507" s="719"/>
      <c r="BG507" s="719"/>
      <c r="BH507" s="719"/>
      <c r="BI507" s="719"/>
      <c r="BJ507" s="719"/>
      <c r="BK507" s="719"/>
      <c r="BL507" s="719"/>
      <c r="BM507" s="719"/>
      <c r="BN507" s="719"/>
      <c r="BO507" s="719"/>
      <c r="BP507" s="719"/>
      <c r="BQ507" s="719"/>
      <c r="BR507" s="719"/>
      <c r="BS507" s="719"/>
      <c r="BT507" s="719"/>
      <c r="BU507" s="719"/>
      <c r="BV507" s="719"/>
      <c r="BW507" s="719"/>
      <c r="BX507" s="719"/>
      <c r="BY507" s="719"/>
      <c r="BZ507" s="719"/>
      <c r="CA507" s="719"/>
      <c r="CB507" s="719"/>
      <c r="CC507" s="719"/>
      <c r="CD507" s="719"/>
      <c r="CE507" s="719"/>
      <c r="CF507" s="719"/>
      <c r="CG507" s="719"/>
      <c r="CH507" s="719"/>
      <c r="CI507" s="719"/>
      <c r="CJ507" s="719"/>
      <c r="CK507" s="719"/>
      <c r="CL507" s="719"/>
    </row>
    <row r="508" spans="1:90" ht="15.75" customHeight="1" x14ac:dyDescent="0.25">
      <c r="A508" s="823"/>
      <c r="B508" s="828"/>
      <c r="C508" s="828"/>
      <c r="D508" s="828"/>
      <c r="E508" s="828"/>
      <c r="F508" s="719"/>
      <c r="G508" s="719"/>
      <c r="H508" s="740"/>
      <c r="I508" s="740"/>
      <c r="J508" s="740"/>
      <c r="K508" s="740"/>
      <c r="L508" s="824"/>
      <c r="M508" s="824"/>
      <c r="N508" s="719"/>
      <c r="O508" s="719"/>
      <c r="P508" s="719"/>
      <c r="Q508" s="719"/>
      <c r="R508" s="719"/>
      <c r="S508" s="828"/>
      <c r="T508" s="719"/>
      <c r="U508" s="719"/>
      <c r="V508" s="719"/>
      <c r="W508" s="719"/>
      <c r="X508" s="824"/>
      <c r="Y508" s="826"/>
      <c r="Z508" s="719"/>
      <c r="AA508" s="719"/>
      <c r="AB508" s="719"/>
      <c r="AC508" s="719"/>
      <c r="AD508" s="719"/>
      <c r="AE508" s="719"/>
      <c r="AF508" s="719"/>
      <c r="AG508" s="719"/>
      <c r="AH508" s="719"/>
      <c r="AI508" s="719"/>
      <c r="AJ508" s="719"/>
      <c r="AK508" s="719"/>
      <c r="AL508" s="719"/>
      <c r="AM508" s="719"/>
      <c r="AN508" s="826"/>
      <c r="AO508" s="719"/>
      <c r="AP508" s="719"/>
      <c r="AQ508" s="719"/>
      <c r="AR508" s="719"/>
      <c r="AS508" s="719"/>
      <c r="AT508" s="719"/>
      <c r="AU508" s="719"/>
      <c r="AV508" s="719"/>
      <c r="AW508" s="719"/>
      <c r="AX508" s="719"/>
      <c r="AY508" s="719"/>
      <c r="AZ508" s="719"/>
      <c r="BA508" s="719"/>
      <c r="BB508" s="719"/>
      <c r="BC508" s="719"/>
      <c r="BD508" s="719"/>
      <c r="BE508" s="719"/>
      <c r="BF508" s="719"/>
      <c r="BG508" s="719"/>
      <c r="BH508" s="719"/>
      <c r="BI508" s="719"/>
      <c r="BJ508" s="719"/>
      <c r="BK508" s="719"/>
      <c r="BL508" s="719"/>
      <c r="BM508" s="719"/>
      <c r="BN508" s="719"/>
      <c r="BO508" s="719"/>
      <c r="BP508" s="719"/>
      <c r="BQ508" s="719"/>
      <c r="BR508" s="719"/>
      <c r="BS508" s="719"/>
      <c r="BT508" s="719"/>
      <c r="BU508" s="719"/>
      <c r="BV508" s="719"/>
      <c r="BW508" s="719"/>
      <c r="BX508" s="719"/>
      <c r="BY508" s="719"/>
      <c r="BZ508" s="719"/>
      <c r="CA508" s="719"/>
      <c r="CB508" s="719"/>
      <c r="CC508" s="719"/>
      <c r="CD508" s="719"/>
      <c r="CE508" s="719"/>
      <c r="CF508" s="719"/>
      <c r="CG508" s="719"/>
      <c r="CH508" s="719"/>
      <c r="CI508" s="719"/>
      <c r="CJ508" s="719"/>
      <c r="CK508" s="719"/>
      <c r="CL508" s="719"/>
    </row>
    <row r="509" spans="1:90" ht="15.75" customHeight="1" x14ac:dyDescent="0.25">
      <c r="A509" s="823"/>
      <c r="B509" s="828"/>
      <c r="C509" s="828"/>
      <c r="D509" s="828"/>
      <c r="E509" s="828"/>
      <c r="F509" s="719"/>
      <c r="G509" s="719"/>
      <c r="H509" s="740"/>
      <c r="I509" s="740"/>
      <c r="J509" s="740"/>
      <c r="K509" s="740"/>
      <c r="L509" s="824"/>
      <c r="M509" s="824"/>
      <c r="N509" s="719"/>
      <c r="O509" s="719"/>
      <c r="P509" s="719"/>
      <c r="Q509" s="719"/>
      <c r="R509" s="719"/>
      <c r="S509" s="828"/>
      <c r="T509" s="719"/>
      <c r="U509" s="719"/>
      <c r="V509" s="719"/>
      <c r="W509" s="719"/>
      <c r="X509" s="824"/>
      <c r="Y509" s="826"/>
      <c r="Z509" s="719"/>
      <c r="AA509" s="719"/>
      <c r="AB509" s="719"/>
      <c r="AC509" s="719"/>
      <c r="AD509" s="719"/>
      <c r="AE509" s="719"/>
      <c r="AF509" s="719"/>
      <c r="AG509" s="719"/>
      <c r="AH509" s="719"/>
      <c r="AI509" s="719"/>
      <c r="AJ509" s="719"/>
      <c r="AK509" s="719"/>
      <c r="AL509" s="719"/>
      <c r="AM509" s="719"/>
      <c r="AN509" s="826"/>
      <c r="AO509" s="719"/>
      <c r="AP509" s="719"/>
      <c r="AQ509" s="719"/>
      <c r="AR509" s="719"/>
      <c r="AS509" s="719"/>
      <c r="AT509" s="719"/>
      <c r="AU509" s="719"/>
      <c r="AV509" s="719"/>
      <c r="AW509" s="719"/>
      <c r="AX509" s="719"/>
      <c r="AY509" s="719"/>
      <c r="AZ509" s="719"/>
      <c r="BA509" s="719"/>
      <c r="BB509" s="719"/>
      <c r="BC509" s="719"/>
      <c r="BD509" s="719"/>
      <c r="BE509" s="719"/>
      <c r="BF509" s="719"/>
      <c r="BG509" s="719"/>
      <c r="BH509" s="719"/>
      <c r="BI509" s="719"/>
      <c r="BJ509" s="719"/>
      <c r="BK509" s="719"/>
      <c r="BL509" s="719"/>
      <c r="BM509" s="719"/>
      <c r="BN509" s="719"/>
      <c r="BO509" s="719"/>
      <c r="BP509" s="719"/>
      <c r="BQ509" s="719"/>
      <c r="BR509" s="719"/>
      <c r="BS509" s="719"/>
      <c r="BT509" s="719"/>
      <c r="BU509" s="719"/>
      <c r="BV509" s="719"/>
      <c r="BW509" s="719"/>
      <c r="BX509" s="719"/>
      <c r="BY509" s="719"/>
      <c r="BZ509" s="719"/>
      <c r="CA509" s="719"/>
      <c r="CB509" s="719"/>
      <c r="CC509" s="719"/>
      <c r="CD509" s="719"/>
      <c r="CE509" s="719"/>
      <c r="CF509" s="719"/>
      <c r="CG509" s="719"/>
      <c r="CH509" s="719"/>
      <c r="CI509" s="719"/>
      <c r="CJ509" s="719"/>
      <c r="CK509" s="719"/>
      <c r="CL509" s="719"/>
    </row>
    <row r="510" spans="1:90" ht="15.75" customHeight="1" x14ac:dyDescent="0.25">
      <c r="A510" s="823"/>
      <c r="B510" s="828"/>
      <c r="C510" s="828"/>
      <c r="D510" s="828"/>
      <c r="E510" s="828"/>
      <c r="F510" s="719"/>
      <c r="G510" s="719"/>
      <c r="H510" s="740"/>
      <c r="I510" s="740"/>
      <c r="J510" s="740"/>
      <c r="K510" s="740"/>
      <c r="L510" s="824"/>
      <c r="M510" s="824"/>
      <c r="N510" s="719"/>
      <c r="O510" s="719"/>
      <c r="P510" s="719"/>
      <c r="Q510" s="719"/>
      <c r="R510" s="719"/>
      <c r="S510" s="828"/>
      <c r="T510" s="719"/>
      <c r="U510" s="719"/>
      <c r="V510" s="719"/>
      <c r="W510" s="719"/>
      <c r="X510" s="824"/>
      <c r="Y510" s="826"/>
      <c r="Z510" s="719"/>
      <c r="AA510" s="719"/>
      <c r="AB510" s="719"/>
      <c r="AC510" s="719"/>
      <c r="AD510" s="719"/>
      <c r="AE510" s="719"/>
      <c r="AF510" s="719"/>
      <c r="AG510" s="719"/>
      <c r="AH510" s="719"/>
      <c r="AI510" s="719"/>
      <c r="AJ510" s="719"/>
      <c r="AK510" s="719"/>
      <c r="AL510" s="719"/>
      <c r="AM510" s="719"/>
      <c r="AN510" s="826"/>
      <c r="AO510" s="719"/>
      <c r="AP510" s="719"/>
      <c r="AQ510" s="719"/>
      <c r="AR510" s="719"/>
      <c r="AS510" s="719"/>
      <c r="AT510" s="719"/>
      <c r="AU510" s="719"/>
      <c r="AV510" s="719"/>
      <c r="AW510" s="719"/>
      <c r="AX510" s="719"/>
      <c r="AY510" s="719"/>
      <c r="AZ510" s="719"/>
      <c r="BA510" s="719"/>
      <c r="BB510" s="719"/>
      <c r="BC510" s="719"/>
      <c r="BD510" s="719"/>
      <c r="BE510" s="719"/>
      <c r="BF510" s="719"/>
      <c r="BG510" s="719"/>
      <c r="BH510" s="719"/>
      <c r="BI510" s="719"/>
      <c r="BJ510" s="719"/>
      <c r="BK510" s="719"/>
      <c r="BL510" s="719"/>
      <c r="BM510" s="719"/>
      <c r="BN510" s="719"/>
      <c r="BO510" s="719"/>
      <c r="BP510" s="719"/>
      <c r="BQ510" s="719"/>
      <c r="BR510" s="719"/>
      <c r="BS510" s="719"/>
      <c r="BT510" s="719"/>
      <c r="BU510" s="719"/>
      <c r="BV510" s="719"/>
      <c r="BW510" s="719"/>
      <c r="BX510" s="719"/>
      <c r="BY510" s="719"/>
      <c r="BZ510" s="719"/>
      <c r="CA510" s="719"/>
      <c r="CB510" s="719"/>
      <c r="CC510" s="719"/>
      <c r="CD510" s="719"/>
      <c r="CE510" s="719"/>
      <c r="CF510" s="719"/>
      <c r="CG510" s="719"/>
      <c r="CH510" s="719"/>
      <c r="CI510" s="719"/>
      <c r="CJ510" s="719"/>
      <c r="CK510" s="719"/>
      <c r="CL510" s="719"/>
    </row>
    <row r="511" spans="1:90" ht="15.75" customHeight="1" x14ac:dyDescent="0.25">
      <c r="A511" s="823"/>
      <c r="B511" s="828"/>
      <c r="C511" s="828"/>
      <c r="D511" s="828"/>
      <c r="E511" s="828"/>
      <c r="F511" s="719"/>
      <c r="G511" s="719"/>
      <c r="H511" s="740"/>
      <c r="I511" s="740"/>
      <c r="J511" s="740"/>
      <c r="K511" s="740"/>
      <c r="L511" s="824"/>
      <c r="M511" s="824"/>
      <c r="N511" s="719"/>
      <c r="O511" s="719"/>
      <c r="P511" s="719"/>
      <c r="Q511" s="719"/>
      <c r="R511" s="719"/>
      <c r="S511" s="828"/>
      <c r="T511" s="719"/>
      <c r="U511" s="719"/>
      <c r="V511" s="719"/>
      <c r="W511" s="719"/>
      <c r="X511" s="824"/>
      <c r="Y511" s="826"/>
      <c r="Z511" s="719"/>
      <c r="AA511" s="719"/>
      <c r="AB511" s="719"/>
      <c r="AC511" s="719"/>
      <c r="AD511" s="719"/>
      <c r="AE511" s="719"/>
      <c r="AF511" s="719"/>
      <c r="AG511" s="719"/>
      <c r="AH511" s="719"/>
      <c r="AI511" s="719"/>
      <c r="AJ511" s="719"/>
      <c r="AK511" s="719"/>
      <c r="AL511" s="719"/>
      <c r="AM511" s="719"/>
      <c r="AN511" s="826"/>
      <c r="AO511" s="719"/>
      <c r="AP511" s="719"/>
      <c r="AQ511" s="719"/>
      <c r="AR511" s="719"/>
      <c r="AS511" s="719"/>
      <c r="AT511" s="719"/>
      <c r="AU511" s="719"/>
      <c r="AV511" s="719"/>
      <c r="AW511" s="719"/>
      <c r="AX511" s="719"/>
      <c r="AY511" s="719"/>
      <c r="AZ511" s="719"/>
      <c r="BA511" s="719"/>
      <c r="BB511" s="719"/>
      <c r="BC511" s="719"/>
      <c r="BD511" s="719"/>
      <c r="BE511" s="719"/>
      <c r="BF511" s="719"/>
      <c r="BG511" s="719"/>
      <c r="BH511" s="719"/>
      <c r="BI511" s="719"/>
      <c r="BJ511" s="719"/>
      <c r="BK511" s="719"/>
      <c r="BL511" s="719"/>
      <c r="BM511" s="719"/>
      <c r="BN511" s="719"/>
      <c r="BO511" s="719"/>
      <c r="BP511" s="719"/>
      <c r="BQ511" s="719"/>
      <c r="BR511" s="719"/>
      <c r="BS511" s="719"/>
      <c r="BT511" s="719"/>
      <c r="BU511" s="719"/>
      <c r="BV511" s="719"/>
      <c r="BW511" s="719"/>
      <c r="BX511" s="719"/>
      <c r="BY511" s="719"/>
      <c r="BZ511" s="719"/>
      <c r="CA511" s="719"/>
      <c r="CB511" s="719"/>
      <c r="CC511" s="719"/>
      <c r="CD511" s="719"/>
      <c r="CE511" s="719"/>
      <c r="CF511" s="719"/>
      <c r="CG511" s="719"/>
      <c r="CH511" s="719"/>
      <c r="CI511" s="719"/>
      <c r="CJ511" s="719"/>
      <c r="CK511" s="719"/>
      <c r="CL511" s="719"/>
    </row>
    <row r="512" spans="1:90" ht="15.75" customHeight="1" x14ac:dyDescent="0.25">
      <c r="A512" s="823"/>
      <c r="B512" s="828"/>
      <c r="C512" s="828"/>
      <c r="D512" s="828"/>
      <c r="E512" s="828"/>
      <c r="F512" s="719"/>
      <c r="G512" s="719"/>
      <c r="H512" s="740"/>
      <c r="I512" s="740"/>
      <c r="J512" s="740"/>
      <c r="K512" s="740"/>
      <c r="L512" s="824"/>
      <c r="M512" s="824"/>
      <c r="N512" s="719"/>
      <c r="O512" s="719"/>
      <c r="P512" s="719"/>
      <c r="Q512" s="719"/>
      <c r="R512" s="719"/>
      <c r="S512" s="828"/>
      <c r="T512" s="719"/>
      <c r="U512" s="719"/>
      <c r="V512" s="719"/>
      <c r="W512" s="719"/>
      <c r="X512" s="824"/>
      <c r="Y512" s="826"/>
      <c r="Z512" s="719"/>
      <c r="AA512" s="719"/>
      <c r="AB512" s="719"/>
      <c r="AC512" s="719"/>
      <c r="AD512" s="719"/>
      <c r="AE512" s="719"/>
      <c r="AF512" s="719"/>
      <c r="AG512" s="719"/>
      <c r="AH512" s="719"/>
      <c r="AI512" s="719"/>
      <c r="AJ512" s="719"/>
      <c r="AK512" s="719"/>
      <c r="AL512" s="719"/>
      <c r="AM512" s="719"/>
      <c r="AN512" s="826"/>
      <c r="AO512" s="719"/>
      <c r="AP512" s="719"/>
      <c r="AQ512" s="719"/>
      <c r="AR512" s="719"/>
      <c r="AS512" s="719"/>
      <c r="AT512" s="719"/>
      <c r="AU512" s="719"/>
      <c r="AV512" s="719"/>
      <c r="AW512" s="719"/>
      <c r="AX512" s="719"/>
      <c r="AY512" s="719"/>
      <c r="AZ512" s="719"/>
      <c r="BA512" s="719"/>
      <c r="BB512" s="719"/>
      <c r="BC512" s="719"/>
      <c r="BD512" s="719"/>
      <c r="BE512" s="719"/>
      <c r="BF512" s="719"/>
      <c r="BG512" s="719"/>
      <c r="BH512" s="719"/>
      <c r="BI512" s="719"/>
      <c r="BJ512" s="719"/>
      <c r="BK512" s="719"/>
      <c r="BL512" s="719"/>
      <c r="BM512" s="719"/>
      <c r="BN512" s="719"/>
      <c r="BO512" s="719"/>
      <c r="BP512" s="719"/>
      <c r="BQ512" s="719"/>
      <c r="BR512" s="719"/>
      <c r="BS512" s="719"/>
      <c r="BT512" s="719"/>
      <c r="BU512" s="719"/>
      <c r="BV512" s="719"/>
      <c r="BW512" s="719"/>
      <c r="BX512" s="719"/>
      <c r="BY512" s="719"/>
      <c r="BZ512" s="719"/>
      <c r="CA512" s="719"/>
      <c r="CB512" s="719"/>
      <c r="CC512" s="719"/>
      <c r="CD512" s="719"/>
      <c r="CE512" s="719"/>
      <c r="CF512" s="719"/>
      <c r="CG512" s="719"/>
      <c r="CH512" s="719"/>
      <c r="CI512" s="719"/>
      <c r="CJ512" s="719"/>
      <c r="CK512" s="719"/>
      <c r="CL512" s="719"/>
    </row>
    <row r="513" spans="1:90" ht="15.75" customHeight="1" x14ac:dyDescent="0.25">
      <c r="A513" s="823"/>
      <c r="B513" s="828"/>
      <c r="C513" s="828"/>
      <c r="D513" s="828"/>
      <c r="E513" s="828"/>
      <c r="F513" s="719"/>
      <c r="G513" s="719"/>
      <c r="H513" s="740"/>
      <c r="I513" s="740"/>
      <c r="J513" s="740"/>
      <c r="K513" s="740"/>
      <c r="L513" s="824"/>
      <c r="M513" s="824"/>
      <c r="N513" s="719"/>
      <c r="O513" s="719"/>
      <c r="P513" s="719"/>
      <c r="Q513" s="719"/>
      <c r="R513" s="719"/>
      <c r="S513" s="828"/>
      <c r="T513" s="719"/>
      <c r="U513" s="719"/>
      <c r="V513" s="719"/>
      <c r="W513" s="719"/>
      <c r="X513" s="824"/>
      <c r="Y513" s="826"/>
      <c r="Z513" s="719"/>
      <c r="AA513" s="719"/>
      <c r="AB513" s="719"/>
      <c r="AC513" s="719"/>
      <c r="AD513" s="719"/>
      <c r="AE513" s="719"/>
      <c r="AF513" s="719"/>
      <c r="AG513" s="719"/>
      <c r="AH513" s="719"/>
      <c r="AI513" s="719"/>
      <c r="AJ513" s="719"/>
      <c r="AK513" s="719"/>
      <c r="AL513" s="719"/>
      <c r="AM513" s="719"/>
      <c r="AN513" s="826"/>
      <c r="AO513" s="719"/>
      <c r="AP513" s="719"/>
      <c r="AQ513" s="719"/>
      <c r="AR513" s="719"/>
      <c r="AS513" s="719"/>
      <c r="AT513" s="719"/>
      <c r="AU513" s="719"/>
      <c r="AV513" s="719"/>
      <c r="AW513" s="719"/>
      <c r="AX513" s="719"/>
      <c r="AY513" s="719"/>
      <c r="AZ513" s="719"/>
      <c r="BA513" s="719"/>
      <c r="BB513" s="719"/>
      <c r="BC513" s="719"/>
      <c r="BD513" s="719"/>
      <c r="BE513" s="719"/>
      <c r="BF513" s="719"/>
      <c r="BG513" s="719"/>
      <c r="BH513" s="719"/>
      <c r="BI513" s="719"/>
      <c r="BJ513" s="719"/>
      <c r="BK513" s="719"/>
      <c r="BL513" s="719"/>
      <c r="BM513" s="719"/>
      <c r="BN513" s="719"/>
      <c r="BO513" s="719"/>
      <c r="BP513" s="719"/>
      <c r="BQ513" s="719"/>
      <c r="BR513" s="719"/>
      <c r="BS513" s="719"/>
      <c r="BT513" s="719"/>
      <c r="BU513" s="719"/>
      <c r="BV513" s="719"/>
      <c r="BW513" s="719"/>
      <c r="BX513" s="719"/>
      <c r="BY513" s="719"/>
      <c r="BZ513" s="719"/>
      <c r="CA513" s="719"/>
      <c r="CB513" s="719"/>
      <c r="CC513" s="719"/>
      <c r="CD513" s="719"/>
      <c r="CE513" s="719"/>
      <c r="CF513" s="719"/>
      <c r="CG513" s="719"/>
      <c r="CH513" s="719"/>
      <c r="CI513" s="719"/>
      <c r="CJ513" s="719"/>
      <c r="CK513" s="719"/>
      <c r="CL513" s="719"/>
    </row>
    <row r="514" spans="1:90" ht="15.75" customHeight="1" x14ac:dyDescent="0.25">
      <c r="A514" s="823"/>
      <c r="B514" s="828"/>
      <c r="C514" s="828"/>
      <c r="D514" s="828"/>
      <c r="E514" s="828"/>
      <c r="F514" s="719"/>
      <c r="G514" s="719"/>
      <c r="H514" s="740"/>
      <c r="I514" s="740"/>
      <c r="J514" s="740"/>
      <c r="K514" s="740"/>
      <c r="L514" s="824"/>
      <c r="M514" s="824"/>
      <c r="N514" s="719"/>
      <c r="O514" s="719"/>
      <c r="P514" s="719"/>
      <c r="Q514" s="719"/>
      <c r="R514" s="719"/>
      <c r="S514" s="828"/>
      <c r="T514" s="719"/>
      <c r="U514" s="719"/>
      <c r="V514" s="719"/>
      <c r="W514" s="719"/>
      <c r="X514" s="824"/>
      <c r="Y514" s="826"/>
      <c r="Z514" s="719"/>
      <c r="AA514" s="719"/>
      <c r="AB514" s="719"/>
      <c r="AC514" s="719"/>
      <c r="AD514" s="719"/>
      <c r="AE514" s="719"/>
      <c r="AF514" s="719"/>
      <c r="AG514" s="719"/>
      <c r="AH514" s="719"/>
      <c r="AI514" s="719"/>
      <c r="AJ514" s="719"/>
      <c r="AK514" s="719"/>
      <c r="AL514" s="719"/>
      <c r="AM514" s="719"/>
      <c r="AN514" s="826"/>
      <c r="AO514" s="719"/>
      <c r="AP514" s="719"/>
      <c r="AQ514" s="719"/>
      <c r="AR514" s="719"/>
      <c r="AS514" s="719"/>
      <c r="AT514" s="719"/>
      <c r="AU514" s="719"/>
      <c r="AV514" s="719"/>
      <c r="AW514" s="719"/>
      <c r="AX514" s="719"/>
      <c r="AY514" s="719"/>
      <c r="AZ514" s="719"/>
      <c r="BA514" s="719"/>
      <c r="BB514" s="719"/>
      <c r="BC514" s="719"/>
      <c r="BD514" s="719"/>
      <c r="BE514" s="719"/>
      <c r="BF514" s="719"/>
      <c r="BG514" s="719"/>
      <c r="BH514" s="719"/>
      <c r="BI514" s="719"/>
      <c r="BJ514" s="719"/>
      <c r="BK514" s="719"/>
      <c r="BL514" s="719"/>
      <c r="BM514" s="719"/>
      <c r="BN514" s="719"/>
      <c r="BO514" s="719"/>
      <c r="BP514" s="719"/>
      <c r="BQ514" s="719"/>
      <c r="BR514" s="719"/>
      <c r="BS514" s="719"/>
      <c r="BT514" s="719"/>
      <c r="BU514" s="719"/>
      <c r="BV514" s="719"/>
      <c r="BW514" s="719"/>
      <c r="BX514" s="719"/>
      <c r="BY514" s="719"/>
      <c r="BZ514" s="719"/>
      <c r="CA514" s="719"/>
      <c r="CB514" s="719"/>
      <c r="CC514" s="719"/>
      <c r="CD514" s="719"/>
      <c r="CE514" s="719"/>
      <c r="CF514" s="719"/>
      <c r="CG514" s="719"/>
      <c r="CH514" s="719"/>
      <c r="CI514" s="719"/>
      <c r="CJ514" s="719"/>
      <c r="CK514" s="719"/>
      <c r="CL514" s="719"/>
    </row>
    <row r="515" spans="1:90" ht="15.75" customHeight="1" x14ac:dyDescent="0.25">
      <c r="A515" s="823"/>
      <c r="B515" s="828"/>
      <c r="C515" s="828"/>
      <c r="D515" s="828"/>
      <c r="E515" s="828"/>
      <c r="F515" s="719"/>
      <c r="G515" s="719"/>
      <c r="H515" s="740"/>
      <c r="I515" s="740"/>
      <c r="J515" s="740"/>
      <c r="K515" s="740"/>
      <c r="L515" s="824"/>
      <c r="M515" s="824"/>
      <c r="N515" s="719"/>
      <c r="O515" s="719"/>
      <c r="P515" s="719"/>
      <c r="Q515" s="719"/>
      <c r="R515" s="719"/>
      <c r="S515" s="828"/>
      <c r="T515" s="719"/>
      <c r="U515" s="719"/>
      <c r="V515" s="719"/>
      <c r="W515" s="719"/>
      <c r="X515" s="824"/>
      <c r="Y515" s="826"/>
      <c r="Z515" s="719"/>
      <c r="AA515" s="719"/>
      <c r="AB515" s="719"/>
      <c r="AC515" s="719"/>
      <c r="AD515" s="719"/>
      <c r="AE515" s="719"/>
      <c r="AF515" s="719"/>
      <c r="AG515" s="719"/>
      <c r="AH515" s="719"/>
      <c r="AI515" s="719"/>
      <c r="AJ515" s="719"/>
      <c r="AK515" s="719"/>
      <c r="AL515" s="719"/>
      <c r="AM515" s="719"/>
      <c r="AN515" s="826"/>
      <c r="AO515" s="719"/>
      <c r="AP515" s="719"/>
      <c r="AQ515" s="719"/>
      <c r="AR515" s="719"/>
      <c r="AS515" s="719"/>
      <c r="AT515" s="719"/>
      <c r="AU515" s="719"/>
      <c r="AV515" s="719"/>
      <c r="AW515" s="719"/>
      <c r="AX515" s="719"/>
      <c r="AY515" s="719"/>
      <c r="AZ515" s="719"/>
      <c r="BA515" s="719"/>
      <c r="BB515" s="719"/>
      <c r="BC515" s="719"/>
      <c r="BD515" s="719"/>
      <c r="BE515" s="719"/>
      <c r="BF515" s="719"/>
      <c r="BG515" s="719"/>
      <c r="BH515" s="719"/>
      <c r="BI515" s="719"/>
      <c r="BJ515" s="719"/>
      <c r="BK515" s="719"/>
      <c r="BL515" s="719"/>
      <c r="BM515" s="719"/>
      <c r="BN515" s="719"/>
      <c r="BO515" s="719"/>
      <c r="BP515" s="719"/>
      <c r="BQ515" s="719"/>
      <c r="BR515" s="719"/>
      <c r="BS515" s="719"/>
      <c r="BT515" s="719"/>
      <c r="BU515" s="719"/>
      <c r="BV515" s="719"/>
      <c r="BW515" s="719"/>
      <c r="BX515" s="719"/>
      <c r="BY515" s="719"/>
      <c r="BZ515" s="719"/>
      <c r="CA515" s="719"/>
      <c r="CB515" s="719"/>
      <c r="CC515" s="719"/>
      <c r="CD515" s="719"/>
      <c r="CE515" s="719"/>
      <c r="CF515" s="719"/>
      <c r="CG515" s="719"/>
      <c r="CH515" s="719"/>
      <c r="CI515" s="719"/>
      <c r="CJ515" s="719"/>
      <c r="CK515" s="719"/>
      <c r="CL515" s="719"/>
    </row>
    <row r="516" spans="1:90" ht="15.75" customHeight="1" x14ac:dyDescent="0.25">
      <c r="A516" s="823"/>
      <c r="B516" s="828"/>
      <c r="C516" s="828"/>
      <c r="D516" s="828"/>
      <c r="E516" s="828"/>
      <c r="F516" s="719"/>
      <c r="G516" s="719"/>
      <c r="H516" s="740"/>
      <c r="I516" s="740"/>
      <c r="J516" s="740"/>
      <c r="K516" s="740"/>
      <c r="L516" s="824"/>
      <c r="M516" s="824"/>
      <c r="N516" s="719"/>
      <c r="O516" s="719"/>
      <c r="P516" s="719"/>
      <c r="Q516" s="719"/>
      <c r="R516" s="719"/>
      <c r="S516" s="828"/>
      <c r="T516" s="719"/>
      <c r="U516" s="719"/>
      <c r="V516" s="719"/>
      <c r="W516" s="719"/>
      <c r="X516" s="824"/>
      <c r="Y516" s="826"/>
      <c r="Z516" s="719"/>
      <c r="AA516" s="719"/>
      <c r="AB516" s="719"/>
      <c r="AC516" s="719"/>
      <c r="AD516" s="719"/>
      <c r="AE516" s="719"/>
      <c r="AF516" s="719"/>
      <c r="AG516" s="719"/>
      <c r="AH516" s="719"/>
      <c r="AI516" s="719"/>
      <c r="AJ516" s="719"/>
      <c r="AK516" s="719"/>
      <c r="AL516" s="719"/>
      <c r="AM516" s="719"/>
      <c r="AN516" s="826"/>
      <c r="AO516" s="719"/>
      <c r="AP516" s="719"/>
      <c r="AQ516" s="719"/>
      <c r="AR516" s="719"/>
      <c r="AS516" s="719"/>
      <c r="AT516" s="719"/>
      <c r="AU516" s="719"/>
      <c r="AV516" s="719"/>
      <c r="AW516" s="719"/>
      <c r="AX516" s="719"/>
      <c r="AY516" s="719"/>
      <c r="AZ516" s="719"/>
      <c r="BA516" s="719"/>
      <c r="BB516" s="719"/>
      <c r="BC516" s="719"/>
      <c r="BD516" s="719"/>
      <c r="BE516" s="719"/>
      <c r="BF516" s="719"/>
      <c r="BG516" s="719"/>
      <c r="BH516" s="719"/>
      <c r="BI516" s="719"/>
      <c r="BJ516" s="719"/>
      <c r="BK516" s="719"/>
      <c r="BL516" s="719"/>
      <c r="BM516" s="719"/>
      <c r="BN516" s="719"/>
      <c r="BO516" s="719"/>
      <c r="BP516" s="719"/>
      <c r="BQ516" s="719"/>
      <c r="BR516" s="719"/>
      <c r="BS516" s="719"/>
      <c r="BT516" s="719"/>
      <c r="BU516" s="719"/>
      <c r="BV516" s="719"/>
      <c r="BW516" s="719"/>
      <c r="BX516" s="719"/>
      <c r="BY516" s="719"/>
      <c r="BZ516" s="719"/>
      <c r="CA516" s="719"/>
      <c r="CB516" s="719"/>
      <c r="CC516" s="719"/>
      <c r="CD516" s="719"/>
      <c r="CE516" s="719"/>
      <c r="CF516" s="719"/>
      <c r="CG516" s="719"/>
      <c r="CH516" s="719"/>
      <c r="CI516" s="719"/>
      <c r="CJ516" s="719"/>
      <c r="CK516" s="719"/>
      <c r="CL516" s="719"/>
    </row>
    <row r="517" spans="1:90" ht="15.75" customHeight="1" x14ac:dyDescent="0.25">
      <c r="A517" s="823"/>
      <c r="B517" s="828"/>
      <c r="C517" s="828"/>
      <c r="D517" s="828"/>
      <c r="E517" s="828"/>
      <c r="F517" s="719"/>
      <c r="G517" s="719"/>
      <c r="H517" s="740"/>
      <c r="I517" s="740"/>
      <c r="J517" s="740"/>
      <c r="K517" s="740"/>
      <c r="L517" s="824"/>
      <c r="M517" s="824"/>
      <c r="N517" s="719"/>
      <c r="O517" s="719"/>
      <c r="P517" s="719"/>
      <c r="Q517" s="719"/>
      <c r="R517" s="719"/>
      <c r="S517" s="828"/>
      <c r="T517" s="719"/>
      <c r="U517" s="719"/>
      <c r="V517" s="719"/>
      <c r="W517" s="719"/>
      <c r="X517" s="824"/>
      <c r="Y517" s="826"/>
      <c r="Z517" s="719"/>
      <c r="AA517" s="719"/>
      <c r="AB517" s="719"/>
      <c r="AC517" s="719"/>
      <c r="AD517" s="719"/>
      <c r="AE517" s="719"/>
      <c r="AF517" s="719"/>
      <c r="AG517" s="719"/>
      <c r="AH517" s="719"/>
      <c r="AI517" s="719"/>
      <c r="AJ517" s="719"/>
      <c r="AK517" s="719"/>
      <c r="AL517" s="719"/>
      <c r="AM517" s="719"/>
      <c r="AN517" s="826"/>
      <c r="AO517" s="719"/>
      <c r="AP517" s="719"/>
      <c r="AQ517" s="719"/>
      <c r="AR517" s="719"/>
      <c r="AS517" s="719"/>
      <c r="AT517" s="719"/>
      <c r="AU517" s="719"/>
      <c r="AV517" s="719"/>
      <c r="AW517" s="719"/>
      <c r="AX517" s="719"/>
      <c r="AY517" s="719"/>
      <c r="AZ517" s="719"/>
      <c r="BA517" s="719"/>
      <c r="BB517" s="719"/>
      <c r="BC517" s="719"/>
      <c r="BD517" s="719"/>
      <c r="BE517" s="719"/>
      <c r="BF517" s="719"/>
      <c r="BG517" s="719"/>
      <c r="BH517" s="719"/>
      <c r="BI517" s="719"/>
      <c r="BJ517" s="719"/>
      <c r="BK517" s="719"/>
      <c r="BL517" s="719"/>
      <c r="BM517" s="719"/>
      <c r="BN517" s="719"/>
      <c r="BO517" s="719"/>
      <c r="BP517" s="719"/>
      <c r="BQ517" s="719"/>
      <c r="BR517" s="719"/>
      <c r="BS517" s="719"/>
      <c r="BT517" s="719"/>
      <c r="BU517" s="719"/>
      <c r="BV517" s="719"/>
      <c r="BW517" s="719"/>
      <c r="BX517" s="719"/>
      <c r="BY517" s="719"/>
      <c r="BZ517" s="719"/>
      <c r="CA517" s="719"/>
      <c r="CB517" s="719"/>
      <c r="CC517" s="719"/>
      <c r="CD517" s="719"/>
      <c r="CE517" s="719"/>
      <c r="CF517" s="719"/>
      <c r="CG517" s="719"/>
      <c r="CH517" s="719"/>
      <c r="CI517" s="719"/>
      <c r="CJ517" s="719"/>
      <c r="CK517" s="719"/>
      <c r="CL517" s="719"/>
    </row>
    <row r="518" spans="1:90" ht="15.75" customHeight="1" x14ac:dyDescent="0.25">
      <c r="A518" s="823"/>
      <c r="B518" s="828"/>
      <c r="C518" s="828"/>
      <c r="D518" s="828"/>
      <c r="E518" s="828"/>
      <c r="F518" s="719"/>
      <c r="G518" s="719"/>
      <c r="H518" s="740"/>
      <c r="I518" s="740"/>
      <c r="J518" s="740"/>
      <c r="K518" s="740"/>
      <c r="L518" s="824"/>
      <c r="M518" s="824"/>
      <c r="N518" s="719"/>
      <c r="O518" s="719"/>
      <c r="P518" s="719"/>
      <c r="Q518" s="719"/>
      <c r="R518" s="719"/>
      <c r="S518" s="828"/>
      <c r="T518" s="719"/>
      <c r="U518" s="719"/>
      <c r="V518" s="719"/>
      <c r="W518" s="719"/>
      <c r="X518" s="824"/>
      <c r="Y518" s="826"/>
      <c r="Z518" s="719"/>
      <c r="AA518" s="719"/>
      <c r="AB518" s="719"/>
      <c r="AC518" s="719"/>
      <c r="AD518" s="719"/>
      <c r="AE518" s="719"/>
      <c r="AF518" s="719"/>
      <c r="AG518" s="719"/>
      <c r="AH518" s="719"/>
      <c r="AI518" s="719"/>
      <c r="AJ518" s="719"/>
      <c r="AK518" s="719"/>
      <c r="AL518" s="719"/>
      <c r="AM518" s="719"/>
      <c r="AN518" s="826"/>
      <c r="AO518" s="719"/>
      <c r="AP518" s="719"/>
      <c r="AQ518" s="719"/>
      <c r="AR518" s="719"/>
      <c r="AS518" s="719"/>
      <c r="AT518" s="719"/>
      <c r="AU518" s="719"/>
      <c r="AV518" s="719"/>
      <c r="AW518" s="719"/>
      <c r="AX518" s="719"/>
      <c r="AY518" s="719"/>
      <c r="AZ518" s="719"/>
      <c r="BA518" s="719"/>
      <c r="BB518" s="719"/>
      <c r="BC518" s="719"/>
      <c r="BD518" s="719"/>
      <c r="BE518" s="719"/>
      <c r="BF518" s="719"/>
      <c r="BG518" s="719"/>
      <c r="BH518" s="719"/>
      <c r="BI518" s="719"/>
      <c r="BJ518" s="719"/>
      <c r="BK518" s="719"/>
      <c r="BL518" s="719"/>
      <c r="BM518" s="719"/>
      <c r="BN518" s="719"/>
      <c r="BO518" s="719"/>
      <c r="BP518" s="719"/>
      <c r="BQ518" s="719"/>
      <c r="BR518" s="719"/>
      <c r="BS518" s="719"/>
      <c r="BT518" s="719"/>
      <c r="BU518" s="719"/>
      <c r="BV518" s="719"/>
      <c r="BW518" s="719"/>
      <c r="BX518" s="719"/>
      <c r="BY518" s="719"/>
      <c r="BZ518" s="719"/>
      <c r="CA518" s="719"/>
      <c r="CB518" s="719"/>
      <c r="CC518" s="719"/>
      <c r="CD518" s="719"/>
      <c r="CE518" s="719"/>
      <c r="CF518" s="719"/>
      <c r="CG518" s="719"/>
      <c r="CH518" s="719"/>
      <c r="CI518" s="719"/>
      <c r="CJ518" s="719"/>
      <c r="CK518" s="719"/>
      <c r="CL518" s="719"/>
    </row>
    <row r="519" spans="1:90" ht="15.75" customHeight="1" x14ac:dyDescent="0.25">
      <c r="A519" s="823"/>
      <c r="B519" s="828"/>
      <c r="C519" s="828"/>
      <c r="D519" s="828"/>
      <c r="E519" s="828"/>
      <c r="F519" s="719"/>
      <c r="G519" s="719"/>
      <c r="H519" s="740"/>
      <c r="I519" s="740"/>
      <c r="J519" s="740"/>
      <c r="K519" s="740"/>
      <c r="L519" s="824"/>
      <c r="M519" s="824"/>
      <c r="N519" s="719"/>
      <c r="O519" s="719"/>
      <c r="P519" s="719"/>
      <c r="Q519" s="719"/>
      <c r="R519" s="719"/>
      <c r="S519" s="828"/>
      <c r="T519" s="719"/>
      <c r="U519" s="719"/>
      <c r="V519" s="719"/>
      <c r="W519" s="719"/>
      <c r="X519" s="824"/>
      <c r="Y519" s="826"/>
      <c r="Z519" s="719"/>
      <c r="AA519" s="719"/>
      <c r="AB519" s="719"/>
      <c r="AC519" s="719"/>
      <c r="AD519" s="719"/>
      <c r="AE519" s="719"/>
      <c r="AF519" s="719"/>
      <c r="AG519" s="719"/>
      <c r="AH519" s="719"/>
      <c r="AI519" s="719"/>
      <c r="AJ519" s="719"/>
      <c r="AK519" s="719"/>
      <c r="AL519" s="719"/>
      <c r="AM519" s="719"/>
      <c r="AN519" s="826"/>
      <c r="AO519" s="719"/>
      <c r="AP519" s="719"/>
      <c r="AQ519" s="719"/>
      <c r="AR519" s="719"/>
      <c r="AS519" s="719"/>
      <c r="AT519" s="719"/>
      <c r="AU519" s="719"/>
      <c r="AV519" s="719"/>
      <c r="AW519" s="719"/>
      <c r="AX519" s="719"/>
      <c r="AY519" s="719"/>
      <c r="AZ519" s="719"/>
      <c r="BA519" s="719"/>
      <c r="BB519" s="719"/>
      <c r="BC519" s="719"/>
      <c r="BD519" s="719"/>
      <c r="BE519" s="719"/>
      <c r="BF519" s="719"/>
      <c r="BG519" s="719"/>
      <c r="BH519" s="719"/>
      <c r="BI519" s="719"/>
      <c r="BJ519" s="719"/>
      <c r="BK519" s="719"/>
      <c r="BL519" s="719"/>
      <c r="BM519" s="719"/>
      <c r="BN519" s="719"/>
      <c r="BO519" s="719"/>
      <c r="BP519" s="719"/>
      <c r="BQ519" s="719"/>
      <c r="BR519" s="719"/>
      <c r="BS519" s="719"/>
      <c r="BT519" s="719"/>
      <c r="BU519" s="719"/>
      <c r="BV519" s="719"/>
      <c r="BW519" s="719"/>
      <c r="BX519" s="719"/>
      <c r="BY519" s="719"/>
      <c r="BZ519" s="719"/>
      <c r="CA519" s="719"/>
      <c r="CB519" s="719"/>
      <c r="CC519" s="719"/>
      <c r="CD519" s="719"/>
      <c r="CE519" s="719"/>
      <c r="CF519" s="719"/>
      <c r="CG519" s="719"/>
      <c r="CH519" s="719"/>
      <c r="CI519" s="719"/>
      <c r="CJ519" s="719"/>
      <c r="CK519" s="719"/>
      <c r="CL519" s="719"/>
    </row>
    <row r="520" spans="1:90" ht="15.75" customHeight="1" x14ac:dyDescent="0.25">
      <c r="A520" s="823"/>
      <c r="B520" s="828"/>
      <c r="C520" s="828"/>
      <c r="D520" s="828"/>
      <c r="E520" s="828"/>
      <c r="F520" s="719"/>
      <c r="G520" s="719"/>
      <c r="H520" s="740"/>
      <c r="I520" s="740"/>
      <c r="J520" s="740"/>
      <c r="K520" s="740"/>
      <c r="L520" s="824"/>
      <c r="M520" s="824"/>
      <c r="N520" s="719"/>
      <c r="O520" s="719"/>
      <c r="P520" s="719"/>
      <c r="Q520" s="719"/>
      <c r="R520" s="719"/>
      <c r="S520" s="828"/>
      <c r="T520" s="719"/>
      <c r="U520" s="719"/>
      <c r="V520" s="719"/>
      <c r="W520" s="719"/>
      <c r="X520" s="824"/>
      <c r="Y520" s="826"/>
      <c r="Z520" s="719"/>
      <c r="AA520" s="719"/>
      <c r="AB520" s="719"/>
      <c r="AC520" s="719"/>
      <c r="AD520" s="719"/>
      <c r="AE520" s="719"/>
      <c r="AF520" s="719"/>
      <c r="AG520" s="719"/>
      <c r="AH520" s="719"/>
      <c r="AI520" s="719"/>
      <c r="AJ520" s="719"/>
      <c r="AK520" s="719"/>
      <c r="AL520" s="719"/>
      <c r="AM520" s="719"/>
      <c r="AN520" s="826"/>
      <c r="AO520" s="719"/>
      <c r="AP520" s="719"/>
      <c r="AQ520" s="719"/>
      <c r="AR520" s="719"/>
      <c r="AS520" s="719"/>
      <c r="AT520" s="719"/>
      <c r="AU520" s="719"/>
      <c r="AV520" s="719"/>
      <c r="AW520" s="719"/>
      <c r="AX520" s="719"/>
      <c r="AY520" s="719"/>
      <c r="AZ520" s="719"/>
      <c r="BA520" s="719"/>
      <c r="BB520" s="719"/>
      <c r="BC520" s="719"/>
      <c r="BD520" s="719"/>
      <c r="BE520" s="719"/>
      <c r="BF520" s="719"/>
      <c r="BG520" s="719"/>
      <c r="BH520" s="719"/>
      <c r="BI520" s="719"/>
      <c r="BJ520" s="719"/>
      <c r="BK520" s="719"/>
      <c r="BL520" s="719"/>
      <c r="BM520" s="719"/>
      <c r="BN520" s="719"/>
      <c r="BO520" s="719"/>
      <c r="BP520" s="719"/>
      <c r="BQ520" s="719"/>
      <c r="BR520" s="719"/>
      <c r="BS520" s="719"/>
      <c r="BT520" s="719"/>
      <c r="BU520" s="719"/>
      <c r="BV520" s="719"/>
      <c r="BW520" s="719"/>
      <c r="BX520" s="719"/>
      <c r="BY520" s="719"/>
      <c r="BZ520" s="719"/>
      <c r="CA520" s="719"/>
      <c r="CB520" s="719"/>
      <c r="CC520" s="719"/>
      <c r="CD520" s="719"/>
      <c r="CE520" s="719"/>
      <c r="CF520" s="719"/>
      <c r="CG520" s="719"/>
      <c r="CH520" s="719"/>
      <c r="CI520" s="719"/>
      <c r="CJ520" s="719"/>
      <c r="CK520" s="719"/>
      <c r="CL520" s="719"/>
    </row>
    <row r="521" spans="1:90" ht="15.75" customHeight="1" x14ac:dyDescent="0.25">
      <c r="A521" s="823"/>
      <c r="B521" s="828"/>
      <c r="C521" s="828"/>
      <c r="D521" s="828"/>
      <c r="E521" s="828"/>
      <c r="F521" s="719"/>
      <c r="G521" s="719"/>
      <c r="H521" s="740"/>
      <c r="I521" s="740"/>
      <c r="J521" s="740"/>
      <c r="K521" s="740"/>
      <c r="L521" s="824"/>
      <c r="M521" s="824"/>
      <c r="N521" s="719"/>
      <c r="O521" s="719"/>
      <c r="P521" s="719"/>
      <c r="Q521" s="719"/>
      <c r="R521" s="719"/>
      <c r="S521" s="828"/>
      <c r="T521" s="719"/>
      <c r="U521" s="719"/>
      <c r="V521" s="719"/>
      <c r="W521" s="719"/>
      <c r="X521" s="824"/>
      <c r="Y521" s="826"/>
      <c r="Z521" s="719"/>
      <c r="AA521" s="719"/>
      <c r="AB521" s="719"/>
      <c r="AC521" s="719"/>
      <c r="AD521" s="719"/>
      <c r="AE521" s="719"/>
      <c r="AF521" s="719"/>
      <c r="AG521" s="719"/>
      <c r="AH521" s="719"/>
      <c r="AI521" s="719"/>
      <c r="AJ521" s="719"/>
      <c r="AK521" s="719"/>
      <c r="AL521" s="719"/>
      <c r="AM521" s="719"/>
      <c r="AN521" s="826"/>
      <c r="AO521" s="719"/>
      <c r="AP521" s="719"/>
      <c r="AQ521" s="719"/>
      <c r="AR521" s="719"/>
      <c r="AS521" s="719"/>
      <c r="AT521" s="719"/>
      <c r="AU521" s="719"/>
      <c r="AV521" s="719"/>
      <c r="AW521" s="719"/>
      <c r="AX521" s="719"/>
      <c r="AY521" s="719"/>
      <c r="AZ521" s="719"/>
      <c r="BA521" s="719"/>
      <c r="BB521" s="719"/>
      <c r="BC521" s="719"/>
      <c r="BD521" s="719"/>
      <c r="BE521" s="719"/>
      <c r="BF521" s="719"/>
      <c r="BG521" s="719"/>
      <c r="BH521" s="719"/>
      <c r="BI521" s="719"/>
      <c r="BJ521" s="719"/>
      <c r="BK521" s="719"/>
      <c r="BL521" s="719"/>
      <c r="BM521" s="719"/>
      <c r="BN521" s="719"/>
      <c r="BO521" s="719"/>
      <c r="BP521" s="719"/>
      <c r="BQ521" s="719"/>
      <c r="BR521" s="719"/>
      <c r="BS521" s="719"/>
      <c r="BT521" s="719"/>
      <c r="BU521" s="719"/>
      <c r="BV521" s="719"/>
      <c r="BW521" s="719"/>
      <c r="BX521" s="719"/>
      <c r="BY521" s="719"/>
      <c r="BZ521" s="719"/>
      <c r="CA521" s="719"/>
      <c r="CB521" s="719"/>
      <c r="CC521" s="719"/>
      <c r="CD521" s="719"/>
      <c r="CE521" s="719"/>
      <c r="CF521" s="719"/>
      <c r="CG521" s="719"/>
      <c r="CH521" s="719"/>
      <c r="CI521" s="719"/>
      <c r="CJ521" s="719"/>
      <c r="CK521" s="719"/>
      <c r="CL521" s="719"/>
    </row>
    <row r="522" spans="1:90" ht="15.75" customHeight="1" x14ac:dyDescent="0.25">
      <c r="A522" s="823"/>
      <c r="B522" s="828"/>
      <c r="C522" s="828"/>
      <c r="D522" s="828"/>
      <c r="E522" s="828"/>
      <c r="F522" s="719"/>
      <c r="G522" s="719"/>
      <c r="H522" s="740"/>
      <c r="I522" s="740"/>
      <c r="J522" s="740"/>
      <c r="K522" s="740"/>
      <c r="L522" s="824"/>
      <c r="M522" s="824"/>
      <c r="N522" s="719"/>
      <c r="O522" s="719"/>
      <c r="P522" s="719"/>
      <c r="Q522" s="719"/>
      <c r="R522" s="719"/>
      <c r="S522" s="828"/>
      <c r="T522" s="719"/>
      <c r="U522" s="719"/>
      <c r="V522" s="719"/>
      <c r="W522" s="719"/>
      <c r="X522" s="824"/>
      <c r="Y522" s="826"/>
      <c r="Z522" s="719"/>
      <c r="AA522" s="719"/>
      <c r="AB522" s="719"/>
      <c r="AC522" s="719"/>
      <c r="AD522" s="719"/>
      <c r="AE522" s="719"/>
      <c r="AF522" s="719"/>
      <c r="AG522" s="719"/>
      <c r="AH522" s="719"/>
      <c r="AI522" s="719"/>
      <c r="AJ522" s="719"/>
      <c r="AK522" s="719"/>
      <c r="AL522" s="719"/>
      <c r="AM522" s="719"/>
      <c r="AN522" s="826"/>
      <c r="AO522" s="719"/>
      <c r="AP522" s="719"/>
      <c r="AQ522" s="719"/>
      <c r="AR522" s="719"/>
      <c r="AS522" s="719"/>
      <c r="AT522" s="719"/>
      <c r="AU522" s="719"/>
      <c r="AV522" s="719"/>
      <c r="AW522" s="719"/>
      <c r="AX522" s="719"/>
      <c r="AY522" s="719"/>
      <c r="AZ522" s="719"/>
      <c r="BA522" s="719"/>
      <c r="BB522" s="719"/>
      <c r="BC522" s="719"/>
      <c r="BD522" s="719"/>
      <c r="BE522" s="719"/>
      <c r="BF522" s="719"/>
      <c r="BG522" s="719"/>
      <c r="BH522" s="719"/>
      <c r="BI522" s="719"/>
      <c r="BJ522" s="719"/>
      <c r="BK522" s="719"/>
      <c r="BL522" s="719"/>
      <c r="BM522" s="719"/>
      <c r="BN522" s="719"/>
      <c r="BO522" s="719"/>
      <c r="BP522" s="719"/>
      <c r="BQ522" s="719"/>
      <c r="BR522" s="719"/>
      <c r="BS522" s="719"/>
      <c r="BT522" s="719"/>
      <c r="BU522" s="719"/>
      <c r="BV522" s="719"/>
      <c r="BW522" s="719"/>
      <c r="BX522" s="719"/>
      <c r="BY522" s="719"/>
      <c r="BZ522" s="719"/>
      <c r="CA522" s="719"/>
      <c r="CB522" s="719"/>
      <c r="CC522" s="719"/>
      <c r="CD522" s="719"/>
      <c r="CE522" s="719"/>
      <c r="CF522" s="719"/>
      <c r="CG522" s="719"/>
      <c r="CH522" s="719"/>
      <c r="CI522" s="719"/>
      <c r="CJ522" s="719"/>
      <c r="CK522" s="719"/>
      <c r="CL522" s="719"/>
    </row>
    <row r="523" spans="1:90" ht="15.75" customHeight="1" x14ac:dyDescent="0.25">
      <c r="A523" s="823"/>
      <c r="B523" s="828"/>
      <c r="C523" s="828"/>
      <c r="D523" s="828"/>
      <c r="E523" s="828"/>
      <c r="F523" s="719"/>
      <c r="G523" s="719"/>
      <c r="H523" s="740"/>
      <c r="I523" s="740"/>
      <c r="J523" s="740"/>
      <c r="K523" s="740"/>
      <c r="L523" s="824"/>
      <c r="M523" s="824"/>
      <c r="N523" s="719"/>
      <c r="O523" s="719"/>
      <c r="P523" s="719"/>
      <c r="Q523" s="719"/>
      <c r="R523" s="719"/>
      <c r="S523" s="828"/>
      <c r="T523" s="719"/>
      <c r="U523" s="719"/>
      <c r="V523" s="719"/>
      <c r="W523" s="719"/>
      <c r="X523" s="824"/>
      <c r="Y523" s="826"/>
      <c r="Z523" s="719"/>
      <c r="AA523" s="719"/>
      <c r="AB523" s="719"/>
      <c r="AC523" s="719"/>
      <c r="AD523" s="719"/>
      <c r="AE523" s="719"/>
      <c r="AF523" s="719"/>
      <c r="AG523" s="719"/>
      <c r="AH523" s="719"/>
      <c r="AI523" s="719"/>
      <c r="AJ523" s="719"/>
      <c r="AK523" s="719"/>
      <c r="AL523" s="719"/>
      <c r="AM523" s="719"/>
      <c r="AN523" s="826"/>
      <c r="AO523" s="719"/>
      <c r="AP523" s="719"/>
      <c r="AQ523" s="719"/>
      <c r="AR523" s="719"/>
      <c r="AS523" s="719"/>
      <c r="AT523" s="719"/>
      <c r="AU523" s="719"/>
      <c r="AV523" s="719"/>
      <c r="AW523" s="719"/>
      <c r="AX523" s="719"/>
      <c r="AY523" s="719"/>
      <c r="AZ523" s="719"/>
      <c r="BA523" s="719"/>
      <c r="BB523" s="719"/>
      <c r="BC523" s="719"/>
      <c r="BD523" s="719"/>
      <c r="BE523" s="719"/>
      <c r="BF523" s="719"/>
      <c r="BG523" s="719"/>
      <c r="BH523" s="719"/>
      <c r="BI523" s="719"/>
      <c r="BJ523" s="719"/>
      <c r="BK523" s="719"/>
      <c r="BL523" s="719"/>
      <c r="BM523" s="719"/>
      <c r="BN523" s="719"/>
      <c r="BO523" s="719"/>
      <c r="BP523" s="719"/>
      <c r="BQ523" s="719"/>
      <c r="BR523" s="719"/>
      <c r="BS523" s="719"/>
      <c r="BT523" s="719"/>
      <c r="BU523" s="719"/>
      <c r="BV523" s="719"/>
      <c r="BW523" s="719"/>
      <c r="BX523" s="719"/>
      <c r="BY523" s="719"/>
      <c r="BZ523" s="719"/>
      <c r="CA523" s="719"/>
      <c r="CB523" s="719"/>
      <c r="CC523" s="719"/>
      <c r="CD523" s="719"/>
      <c r="CE523" s="719"/>
      <c r="CF523" s="719"/>
      <c r="CG523" s="719"/>
      <c r="CH523" s="719"/>
      <c r="CI523" s="719"/>
      <c r="CJ523" s="719"/>
      <c r="CK523" s="719"/>
      <c r="CL523" s="719"/>
    </row>
    <row r="524" spans="1:90" ht="15.75" customHeight="1" x14ac:dyDescent="0.25">
      <c r="A524" s="823"/>
      <c r="B524" s="828"/>
      <c r="C524" s="828"/>
      <c r="D524" s="828"/>
      <c r="E524" s="828"/>
      <c r="F524" s="719"/>
      <c r="G524" s="719"/>
      <c r="H524" s="740"/>
      <c r="I524" s="740"/>
      <c r="J524" s="740"/>
      <c r="K524" s="740"/>
      <c r="L524" s="824"/>
      <c r="M524" s="824"/>
      <c r="N524" s="719"/>
      <c r="O524" s="719"/>
      <c r="P524" s="719"/>
      <c r="Q524" s="719"/>
      <c r="R524" s="719"/>
      <c r="S524" s="828"/>
      <c r="T524" s="719"/>
      <c r="U524" s="719"/>
      <c r="V524" s="719"/>
      <c r="W524" s="719"/>
      <c r="X524" s="824"/>
      <c r="Y524" s="826"/>
      <c r="Z524" s="719"/>
      <c r="AA524" s="719"/>
      <c r="AB524" s="719"/>
      <c r="AC524" s="719"/>
      <c r="AD524" s="719"/>
      <c r="AE524" s="719"/>
      <c r="AF524" s="719"/>
      <c r="AG524" s="719"/>
      <c r="AH524" s="719"/>
      <c r="AI524" s="719"/>
      <c r="AJ524" s="719"/>
      <c r="AK524" s="719"/>
      <c r="AL524" s="719"/>
      <c r="AM524" s="719"/>
      <c r="AN524" s="826"/>
      <c r="AO524" s="719"/>
      <c r="AP524" s="719"/>
      <c r="AQ524" s="719"/>
      <c r="AR524" s="719"/>
      <c r="AS524" s="719"/>
      <c r="AT524" s="719"/>
      <c r="AU524" s="719"/>
      <c r="AV524" s="719"/>
      <c r="AW524" s="719"/>
      <c r="AX524" s="719"/>
      <c r="AY524" s="719"/>
      <c r="AZ524" s="719"/>
      <c r="BA524" s="719"/>
      <c r="BB524" s="719"/>
      <c r="BC524" s="719"/>
      <c r="BD524" s="719"/>
      <c r="BE524" s="719"/>
      <c r="BF524" s="719"/>
      <c r="BG524" s="719"/>
      <c r="BH524" s="719"/>
      <c r="BI524" s="719"/>
      <c r="BJ524" s="719"/>
      <c r="BK524" s="719"/>
      <c r="BL524" s="719"/>
      <c r="BM524" s="719"/>
      <c r="BN524" s="719"/>
      <c r="BO524" s="719"/>
      <c r="BP524" s="719"/>
      <c r="BQ524" s="719"/>
      <c r="BR524" s="719"/>
      <c r="BS524" s="719"/>
      <c r="BT524" s="719"/>
      <c r="BU524" s="719"/>
      <c r="BV524" s="719"/>
      <c r="BW524" s="719"/>
      <c r="BX524" s="719"/>
      <c r="BY524" s="719"/>
      <c r="BZ524" s="719"/>
      <c r="CA524" s="719"/>
      <c r="CB524" s="719"/>
      <c r="CC524" s="719"/>
      <c r="CD524" s="719"/>
      <c r="CE524" s="719"/>
      <c r="CF524" s="719"/>
      <c r="CG524" s="719"/>
      <c r="CH524" s="719"/>
      <c r="CI524" s="719"/>
      <c r="CJ524" s="719"/>
      <c r="CK524" s="719"/>
      <c r="CL524" s="719"/>
    </row>
    <row r="525" spans="1:90" ht="15.75" customHeight="1" x14ac:dyDescent="0.25">
      <c r="A525" s="823"/>
      <c r="B525" s="828"/>
      <c r="C525" s="828"/>
      <c r="D525" s="828"/>
      <c r="E525" s="828"/>
      <c r="F525" s="719"/>
      <c r="G525" s="719"/>
      <c r="H525" s="740"/>
      <c r="I525" s="740"/>
      <c r="J525" s="740"/>
      <c r="K525" s="740"/>
      <c r="L525" s="824"/>
      <c r="M525" s="824"/>
      <c r="N525" s="719"/>
      <c r="O525" s="719"/>
      <c r="P525" s="719"/>
      <c r="Q525" s="719"/>
      <c r="R525" s="719"/>
      <c r="S525" s="828"/>
      <c r="T525" s="719"/>
      <c r="U525" s="719"/>
      <c r="V525" s="719"/>
      <c r="W525" s="719"/>
      <c r="X525" s="824"/>
      <c r="Y525" s="826"/>
      <c r="Z525" s="719"/>
      <c r="AA525" s="719"/>
      <c r="AB525" s="719"/>
      <c r="AC525" s="719"/>
      <c r="AD525" s="719"/>
      <c r="AE525" s="719"/>
      <c r="AF525" s="719"/>
      <c r="AG525" s="719"/>
      <c r="AH525" s="719"/>
      <c r="AI525" s="719"/>
      <c r="AJ525" s="719"/>
      <c r="AK525" s="719"/>
      <c r="AL525" s="719"/>
      <c r="AM525" s="719"/>
      <c r="AN525" s="826"/>
      <c r="AO525" s="719"/>
      <c r="AP525" s="719"/>
      <c r="AQ525" s="719"/>
      <c r="AR525" s="719"/>
      <c r="AS525" s="719"/>
      <c r="AT525" s="719"/>
      <c r="AU525" s="719"/>
      <c r="AV525" s="719"/>
      <c r="AW525" s="719"/>
      <c r="AX525" s="719"/>
      <c r="AY525" s="719"/>
      <c r="AZ525" s="719"/>
      <c r="BA525" s="719"/>
      <c r="BB525" s="719"/>
      <c r="BC525" s="719"/>
      <c r="BD525" s="719"/>
      <c r="BE525" s="719"/>
      <c r="BF525" s="719"/>
      <c r="BG525" s="719"/>
      <c r="BH525" s="719"/>
      <c r="BI525" s="719"/>
      <c r="BJ525" s="719"/>
      <c r="BK525" s="719"/>
      <c r="BL525" s="719"/>
      <c r="BM525" s="719"/>
      <c r="BN525" s="719"/>
      <c r="BO525" s="719"/>
      <c r="BP525" s="719"/>
      <c r="BQ525" s="719"/>
      <c r="BR525" s="719"/>
      <c r="BS525" s="719"/>
      <c r="BT525" s="719"/>
      <c r="BU525" s="719"/>
      <c r="BV525" s="719"/>
      <c r="BW525" s="719"/>
      <c r="BX525" s="719"/>
      <c r="BY525" s="719"/>
      <c r="BZ525" s="719"/>
      <c r="CA525" s="719"/>
      <c r="CB525" s="719"/>
      <c r="CC525" s="719"/>
      <c r="CD525" s="719"/>
      <c r="CE525" s="719"/>
      <c r="CF525" s="719"/>
      <c r="CG525" s="719"/>
      <c r="CH525" s="719"/>
      <c r="CI525" s="719"/>
      <c r="CJ525" s="719"/>
      <c r="CK525" s="719"/>
      <c r="CL525" s="719"/>
    </row>
    <row r="526" spans="1:90" ht="15.75" customHeight="1" x14ac:dyDescent="0.25">
      <c r="A526" s="823"/>
      <c r="B526" s="828"/>
      <c r="C526" s="828"/>
      <c r="D526" s="828"/>
      <c r="E526" s="828"/>
      <c r="F526" s="719"/>
      <c r="G526" s="719"/>
      <c r="H526" s="740"/>
      <c r="I526" s="740"/>
      <c r="J526" s="740"/>
      <c r="K526" s="740"/>
      <c r="L526" s="824"/>
      <c r="M526" s="824"/>
      <c r="N526" s="719"/>
      <c r="O526" s="719"/>
      <c r="P526" s="719"/>
      <c r="Q526" s="719"/>
      <c r="R526" s="719"/>
      <c r="S526" s="828"/>
      <c r="T526" s="719"/>
      <c r="U526" s="719"/>
      <c r="V526" s="719"/>
      <c r="W526" s="719"/>
      <c r="X526" s="824"/>
      <c r="Y526" s="826"/>
      <c r="Z526" s="719"/>
      <c r="AA526" s="719"/>
      <c r="AB526" s="719"/>
      <c r="AC526" s="719"/>
      <c r="AD526" s="719"/>
      <c r="AE526" s="719"/>
      <c r="AF526" s="719"/>
      <c r="AG526" s="719"/>
      <c r="AH526" s="719"/>
      <c r="AI526" s="719"/>
      <c r="AJ526" s="719"/>
      <c r="AK526" s="719"/>
      <c r="AL526" s="719"/>
      <c r="AM526" s="719"/>
      <c r="AN526" s="826"/>
      <c r="AO526" s="719"/>
      <c r="AP526" s="719"/>
      <c r="AQ526" s="719"/>
      <c r="AR526" s="719"/>
      <c r="AS526" s="719"/>
      <c r="AT526" s="719"/>
      <c r="AU526" s="719"/>
      <c r="AV526" s="719"/>
      <c r="AW526" s="719"/>
      <c r="AX526" s="719"/>
      <c r="AY526" s="719"/>
      <c r="AZ526" s="719"/>
      <c r="BA526" s="719"/>
      <c r="BB526" s="719"/>
      <c r="BC526" s="719"/>
      <c r="BD526" s="719"/>
      <c r="BE526" s="719"/>
      <c r="BF526" s="719"/>
      <c r="BG526" s="719"/>
      <c r="BH526" s="719"/>
      <c r="BI526" s="719"/>
      <c r="BJ526" s="719"/>
      <c r="BK526" s="719"/>
      <c r="BL526" s="719"/>
      <c r="BM526" s="719"/>
      <c r="BN526" s="719"/>
      <c r="BO526" s="719"/>
      <c r="BP526" s="719"/>
      <c r="BQ526" s="719"/>
      <c r="BR526" s="719"/>
      <c r="BS526" s="719"/>
      <c r="BT526" s="719"/>
      <c r="BU526" s="719"/>
      <c r="BV526" s="719"/>
      <c r="BW526" s="719"/>
      <c r="BX526" s="719"/>
      <c r="BY526" s="719"/>
      <c r="BZ526" s="719"/>
      <c r="CA526" s="719"/>
      <c r="CB526" s="719"/>
      <c r="CC526" s="719"/>
      <c r="CD526" s="719"/>
      <c r="CE526" s="719"/>
      <c r="CF526" s="719"/>
      <c r="CG526" s="719"/>
      <c r="CH526" s="719"/>
      <c r="CI526" s="719"/>
      <c r="CJ526" s="719"/>
      <c r="CK526" s="719"/>
      <c r="CL526" s="719"/>
    </row>
    <row r="527" spans="1:90" ht="15.75" customHeight="1" x14ac:dyDescent="0.25">
      <c r="A527" s="823"/>
      <c r="B527" s="828"/>
      <c r="C527" s="828"/>
      <c r="D527" s="828"/>
      <c r="E527" s="828"/>
      <c r="F527" s="719"/>
      <c r="G527" s="719"/>
      <c r="H527" s="740"/>
      <c r="I527" s="740"/>
      <c r="J527" s="740"/>
      <c r="K527" s="740"/>
      <c r="L527" s="824"/>
      <c r="M527" s="824"/>
      <c r="N527" s="719"/>
      <c r="O527" s="719"/>
      <c r="P527" s="719"/>
      <c r="Q527" s="719"/>
      <c r="R527" s="719"/>
      <c r="S527" s="828"/>
      <c r="T527" s="719"/>
      <c r="U527" s="719"/>
      <c r="V527" s="719"/>
      <c r="W527" s="719"/>
      <c r="X527" s="824"/>
      <c r="Y527" s="826"/>
      <c r="Z527" s="719"/>
      <c r="AA527" s="719"/>
      <c r="AB527" s="719"/>
      <c r="AC527" s="719"/>
      <c r="AD527" s="719"/>
      <c r="AE527" s="719"/>
      <c r="AF527" s="719"/>
      <c r="AG527" s="719"/>
      <c r="AH527" s="719"/>
      <c r="AI527" s="719"/>
      <c r="AJ527" s="719"/>
      <c r="AK527" s="719"/>
      <c r="AL527" s="719"/>
      <c r="AM527" s="719"/>
      <c r="AN527" s="826"/>
      <c r="AO527" s="719"/>
      <c r="AP527" s="719"/>
      <c r="AQ527" s="719"/>
      <c r="AR527" s="719"/>
      <c r="AS527" s="719"/>
      <c r="AT527" s="719"/>
      <c r="AU527" s="719"/>
      <c r="AV527" s="719"/>
      <c r="AW527" s="719"/>
      <c r="AX527" s="719"/>
      <c r="AY527" s="719"/>
      <c r="AZ527" s="719"/>
      <c r="BA527" s="719"/>
      <c r="BB527" s="719"/>
      <c r="BC527" s="719"/>
      <c r="BD527" s="719"/>
      <c r="BE527" s="719"/>
      <c r="BF527" s="719"/>
      <c r="BG527" s="719"/>
      <c r="BH527" s="719"/>
      <c r="BI527" s="719"/>
      <c r="BJ527" s="719"/>
      <c r="BK527" s="719"/>
      <c r="BL527" s="719"/>
      <c r="BM527" s="719"/>
      <c r="BN527" s="719"/>
      <c r="BO527" s="719"/>
      <c r="BP527" s="719"/>
      <c r="BQ527" s="719"/>
      <c r="BR527" s="719"/>
      <c r="BS527" s="719"/>
      <c r="BT527" s="719"/>
      <c r="BU527" s="719"/>
      <c r="BV527" s="719"/>
      <c r="BW527" s="719"/>
      <c r="BX527" s="719"/>
      <c r="BY527" s="719"/>
      <c r="BZ527" s="719"/>
      <c r="CA527" s="719"/>
      <c r="CB527" s="719"/>
      <c r="CC527" s="719"/>
      <c r="CD527" s="719"/>
      <c r="CE527" s="719"/>
      <c r="CF527" s="719"/>
      <c r="CG527" s="719"/>
      <c r="CH527" s="719"/>
      <c r="CI527" s="719"/>
      <c r="CJ527" s="719"/>
      <c r="CK527" s="719"/>
      <c r="CL527" s="719"/>
    </row>
    <row r="528" spans="1:90" ht="15.75" customHeight="1" x14ac:dyDescent="0.25">
      <c r="A528" s="823"/>
      <c r="B528" s="828"/>
      <c r="C528" s="828"/>
      <c r="D528" s="828"/>
      <c r="E528" s="828"/>
      <c r="F528" s="719"/>
      <c r="G528" s="719"/>
      <c r="H528" s="740"/>
      <c r="I528" s="740"/>
      <c r="J528" s="740"/>
      <c r="K528" s="740"/>
      <c r="L528" s="824"/>
      <c r="M528" s="824"/>
      <c r="N528" s="719"/>
      <c r="O528" s="719"/>
      <c r="P528" s="719"/>
      <c r="Q528" s="719"/>
      <c r="R528" s="719"/>
      <c r="S528" s="828"/>
      <c r="T528" s="719"/>
      <c r="U528" s="719"/>
      <c r="V528" s="719"/>
      <c r="W528" s="719"/>
      <c r="X528" s="824"/>
      <c r="Y528" s="826"/>
      <c r="Z528" s="719"/>
      <c r="AA528" s="719"/>
      <c r="AB528" s="719"/>
      <c r="AC528" s="719"/>
      <c r="AD528" s="719"/>
      <c r="AE528" s="719"/>
      <c r="AF528" s="719"/>
      <c r="AG528" s="719"/>
      <c r="AH528" s="719"/>
      <c r="AI528" s="719"/>
      <c r="AJ528" s="719"/>
      <c r="AK528" s="719"/>
      <c r="AL528" s="719"/>
      <c r="AM528" s="719"/>
      <c r="AN528" s="826"/>
      <c r="AO528" s="719"/>
      <c r="AP528" s="719"/>
      <c r="AQ528" s="719"/>
      <c r="AR528" s="719"/>
      <c r="AS528" s="719"/>
      <c r="AT528" s="719"/>
      <c r="AU528" s="719"/>
      <c r="AV528" s="719"/>
      <c r="AW528" s="719"/>
      <c r="AX528" s="719"/>
      <c r="AY528" s="719"/>
      <c r="AZ528" s="719"/>
      <c r="BA528" s="719"/>
      <c r="BB528" s="719"/>
      <c r="BC528" s="719"/>
      <c r="BD528" s="719"/>
      <c r="BE528" s="719"/>
      <c r="BF528" s="719"/>
      <c r="BG528" s="719"/>
      <c r="BH528" s="719"/>
      <c r="BI528" s="719"/>
      <c r="BJ528" s="719"/>
      <c r="BK528" s="719"/>
      <c r="BL528" s="719"/>
      <c r="BM528" s="719"/>
      <c r="BN528" s="719"/>
      <c r="BO528" s="719"/>
      <c r="BP528" s="719"/>
      <c r="BQ528" s="719"/>
      <c r="BR528" s="719"/>
      <c r="BS528" s="719"/>
      <c r="BT528" s="719"/>
      <c r="BU528" s="719"/>
      <c r="BV528" s="719"/>
      <c r="BW528" s="719"/>
      <c r="BX528" s="719"/>
      <c r="BY528" s="719"/>
      <c r="BZ528" s="719"/>
      <c r="CA528" s="719"/>
      <c r="CB528" s="719"/>
      <c r="CC528" s="719"/>
      <c r="CD528" s="719"/>
      <c r="CE528" s="719"/>
      <c r="CF528" s="719"/>
      <c r="CG528" s="719"/>
      <c r="CH528" s="719"/>
      <c r="CI528" s="719"/>
      <c r="CJ528" s="719"/>
      <c r="CK528" s="719"/>
      <c r="CL528" s="719"/>
    </row>
    <row r="529" spans="1:90" ht="15.75" customHeight="1" x14ac:dyDescent="0.25">
      <c r="A529" s="823"/>
      <c r="B529" s="828"/>
      <c r="C529" s="828"/>
      <c r="D529" s="828"/>
      <c r="E529" s="828"/>
      <c r="F529" s="719"/>
      <c r="G529" s="719"/>
      <c r="H529" s="740"/>
      <c r="I529" s="740"/>
      <c r="J529" s="740"/>
      <c r="K529" s="740"/>
      <c r="L529" s="824"/>
      <c r="M529" s="824"/>
      <c r="N529" s="719"/>
      <c r="O529" s="719"/>
      <c r="P529" s="719"/>
      <c r="Q529" s="719"/>
      <c r="R529" s="719"/>
      <c r="S529" s="828"/>
      <c r="T529" s="719"/>
      <c r="U529" s="719"/>
      <c r="V529" s="719"/>
      <c r="W529" s="719"/>
      <c r="X529" s="824"/>
      <c r="Y529" s="826"/>
      <c r="Z529" s="719"/>
      <c r="AA529" s="719"/>
      <c r="AB529" s="719"/>
      <c r="AC529" s="719"/>
      <c r="AD529" s="719"/>
      <c r="AE529" s="719"/>
      <c r="AF529" s="719"/>
      <c r="AG529" s="719"/>
      <c r="AH529" s="719"/>
      <c r="AI529" s="719"/>
      <c r="AJ529" s="719"/>
      <c r="AK529" s="719"/>
      <c r="AL529" s="719"/>
      <c r="AM529" s="719"/>
      <c r="AN529" s="826"/>
      <c r="AO529" s="719"/>
      <c r="AP529" s="719"/>
      <c r="AQ529" s="719"/>
      <c r="AR529" s="719"/>
      <c r="AS529" s="719"/>
      <c r="AT529" s="719"/>
      <c r="AU529" s="719"/>
      <c r="AV529" s="719"/>
      <c r="AW529" s="719"/>
      <c r="AX529" s="719"/>
      <c r="AY529" s="719"/>
      <c r="AZ529" s="719"/>
      <c r="BA529" s="719"/>
      <c r="BB529" s="719"/>
      <c r="BC529" s="719"/>
      <c r="BD529" s="719"/>
      <c r="BE529" s="719"/>
      <c r="BF529" s="719"/>
      <c r="BG529" s="719"/>
      <c r="BH529" s="719"/>
      <c r="BI529" s="719"/>
      <c r="BJ529" s="719"/>
      <c r="BK529" s="719"/>
      <c r="BL529" s="719"/>
      <c r="BM529" s="719"/>
      <c r="BN529" s="719"/>
      <c r="BO529" s="719"/>
      <c r="BP529" s="719"/>
      <c r="BQ529" s="719"/>
      <c r="BR529" s="719"/>
      <c r="BS529" s="719"/>
      <c r="BT529" s="719"/>
      <c r="BU529" s="719"/>
      <c r="BV529" s="719"/>
      <c r="BW529" s="719"/>
      <c r="BX529" s="719"/>
      <c r="BY529" s="719"/>
      <c r="BZ529" s="719"/>
      <c r="CA529" s="719"/>
      <c r="CB529" s="719"/>
      <c r="CC529" s="719"/>
      <c r="CD529" s="719"/>
      <c r="CE529" s="719"/>
      <c r="CF529" s="719"/>
      <c r="CG529" s="719"/>
      <c r="CH529" s="719"/>
      <c r="CI529" s="719"/>
      <c r="CJ529" s="719"/>
      <c r="CK529" s="719"/>
      <c r="CL529" s="719"/>
    </row>
    <row r="530" spans="1:90" ht="15.75" customHeight="1" x14ac:dyDescent="0.25">
      <c r="A530" s="823"/>
      <c r="B530" s="828"/>
      <c r="C530" s="828"/>
      <c r="D530" s="828"/>
      <c r="E530" s="828"/>
      <c r="F530" s="719"/>
      <c r="G530" s="719"/>
      <c r="H530" s="740"/>
      <c r="I530" s="740"/>
      <c r="J530" s="740"/>
      <c r="K530" s="740"/>
      <c r="L530" s="824"/>
      <c r="M530" s="824"/>
      <c r="N530" s="719"/>
      <c r="O530" s="719"/>
      <c r="P530" s="719"/>
      <c r="Q530" s="719"/>
      <c r="R530" s="719"/>
      <c r="S530" s="828"/>
      <c r="T530" s="719"/>
      <c r="U530" s="719"/>
      <c r="V530" s="719"/>
      <c r="W530" s="719"/>
      <c r="X530" s="824"/>
      <c r="Y530" s="826"/>
      <c r="Z530" s="719"/>
      <c r="AA530" s="719"/>
      <c r="AB530" s="719"/>
      <c r="AC530" s="719"/>
      <c r="AD530" s="719"/>
      <c r="AE530" s="719"/>
      <c r="AF530" s="719"/>
      <c r="AG530" s="719"/>
      <c r="AH530" s="719"/>
      <c r="AI530" s="719"/>
      <c r="AJ530" s="719"/>
      <c r="AK530" s="719"/>
      <c r="AL530" s="719"/>
      <c r="AM530" s="719"/>
      <c r="AN530" s="826"/>
      <c r="AO530" s="719"/>
      <c r="AP530" s="719"/>
      <c r="AQ530" s="719"/>
      <c r="AR530" s="719"/>
      <c r="AS530" s="719"/>
      <c r="AT530" s="719"/>
      <c r="AU530" s="719"/>
      <c r="AV530" s="719"/>
      <c r="AW530" s="719"/>
      <c r="AX530" s="719"/>
      <c r="AY530" s="719"/>
      <c r="AZ530" s="719"/>
      <c r="BA530" s="719"/>
      <c r="BB530" s="719"/>
      <c r="BC530" s="719"/>
      <c r="BD530" s="719"/>
      <c r="BE530" s="719"/>
      <c r="BF530" s="719"/>
      <c r="BG530" s="719"/>
      <c r="BH530" s="719"/>
      <c r="BI530" s="719"/>
      <c r="BJ530" s="719"/>
      <c r="BK530" s="719"/>
      <c r="BL530" s="719"/>
      <c r="BM530" s="719"/>
      <c r="BN530" s="719"/>
      <c r="BO530" s="719"/>
      <c r="BP530" s="719"/>
      <c r="BQ530" s="719"/>
      <c r="BR530" s="719"/>
      <c r="BS530" s="719"/>
      <c r="BT530" s="719"/>
      <c r="BU530" s="719"/>
      <c r="BV530" s="719"/>
      <c r="BW530" s="719"/>
      <c r="BX530" s="719"/>
      <c r="BY530" s="719"/>
      <c r="BZ530" s="719"/>
      <c r="CA530" s="719"/>
      <c r="CB530" s="719"/>
      <c r="CC530" s="719"/>
      <c r="CD530" s="719"/>
      <c r="CE530" s="719"/>
      <c r="CF530" s="719"/>
      <c r="CG530" s="719"/>
      <c r="CH530" s="719"/>
      <c r="CI530" s="719"/>
      <c r="CJ530" s="719"/>
      <c r="CK530" s="719"/>
      <c r="CL530" s="719"/>
    </row>
    <row r="531" spans="1:90" ht="15.75" customHeight="1" x14ac:dyDescent="0.25">
      <c r="A531" s="823"/>
      <c r="B531" s="828"/>
      <c r="C531" s="828"/>
      <c r="D531" s="828"/>
      <c r="E531" s="828"/>
      <c r="F531" s="719"/>
      <c r="G531" s="719"/>
      <c r="H531" s="740"/>
      <c r="I531" s="740"/>
      <c r="J531" s="740"/>
      <c r="K531" s="740"/>
      <c r="L531" s="824"/>
      <c r="M531" s="824"/>
      <c r="N531" s="719"/>
      <c r="O531" s="719"/>
      <c r="P531" s="719"/>
      <c r="Q531" s="719"/>
      <c r="R531" s="719"/>
      <c r="S531" s="828"/>
      <c r="T531" s="719"/>
      <c r="U531" s="719"/>
      <c r="V531" s="719"/>
      <c r="W531" s="719"/>
      <c r="X531" s="824"/>
      <c r="Y531" s="826"/>
      <c r="Z531" s="719"/>
      <c r="AA531" s="719"/>
      <c r="AB531" s="719"/>
      <c r="AC531" s="719"/>
      <c r="AD531" s="719"/>
      <c r="AE531" s="719"/>
      <c r="AF531" s="719"/>
      <c r="AG531" s="719"/>
      <c r="AH531" s="719"/>
      <c r="AI531" s="719"/>
      <c r="AJ531" s="719"/>
      <c r="AK531" s="719"/>
      <c r="AL531" s="719"/>
      <c r="AM531" s="719"/>
      <c r="AN531" s="826"/>
      <c r="AO531" s="719"/>
      <c r="AP531" s="719"/>
      <c r="AQ531" s="719"/>
      <c r="AR531" s="719"/>
      <c r="AS531" s="719"/>
      <c r="AT531" s="719"/>
      <c r="AU531" s="719"/>
      <c r="AV531" s="719"/>
      <c r="AW531" s="719"/>
      <c r="AX531" s="719"/>
      <c r="AY531" s="719"/>
      <c r="AZ531" s="719"/>
      <c r="BA531" s="719"/>
      <c r="BB531" s="719"/>
      <c r="BC531" s="719"/>
      <c r="BD531" s="719"/>
      <c r="BE531" s="719"/>
      <c r="BF531" s="719"/>
      <c r="BG531" s="719"/>
      <c r="BH531" s="719"/>
      <c r="BI531" s="719"/>
      <c r="BJ531" s="719"/>
      <c r="BK531" s="719"/>
      <c r="BL531" s="719"/>
      <c r="BM531" s="719"/>
      <c r="BN531" s="719"/>
      <c r="BO531" s="719"/>
      <c r="BP531" s="719"/>
      <c r="BQ531" s="719"/>
      <c r="BR531" s="719"/>
      <c r="BS531" s="719"/>
      <c r="BT531" s="719"/>
      <c r="BU531" s="719"/>
      <c r="BV531" s="719"/>
      <c r="BW531" s="719"/>
      <c r="BX531" s="719"/>
      <c r="BY531" s="719"/>
      <c r="BZ531" s="719"/>
      <c r="CA531" s="719"/>
      <c r="CB531" s="719"/>
      <c r="CC531" s="719"/>
      <c r="CD531" s="719"/>
      <c r="CE531" s="719"/>
      <c r="CF531" s="719"/>
      <c r="CG531" s="719"/>
      <c r="CH531" s="719"/>
      <c r="CI531" s="719"/>
      <c r="CJ531" s="719"/>
      <c r="CK531" s="719"/>
      <c r="CL531" s="719"/>
    </row>
    <row r="532" spans="1:90" ht="15.75" customHeight="1" x14ac:dyDescent="0.25">
      <c r="A532" s="823"/>
      <c r="B532" s="828"/>
      <c r="C532" s="828"/>
      <c r="D532" s="828"/>
      <c r="E532" s="828"/>
      <c r="F532" s="719"/>
      <c r="G532" s="719"/>
      <c r="H532" s="740"/>
      <c r="I532" s="740"/>
      <c r="J532" s="740"/>
      <c r="K532" s="740"/>
      <c r="L532" s="824"/>
      <c r="M532" s="824"/>
      <c r="N532" s="719"/>
      <c r="O532" s="719"/>
      <c r="P532" s="719"/>
      <c r="Q532" s="719"/>
      <c r="R532" s="719"/>
      <c r="S532" s="828"/>
      <c r="T532" s="719"/>
      <c r="U532" s="719"/>
      <c r="V532" s="719"/>
      <c r="W532" s="719"/>
      <c r="X532" s="824"/>
      <c r="Y532" s="826"/>
      <c r="Z532" s="719"/>
      <c r="AA532" s="719"/>
      <c r="AB532" s="719"/>
      <c r="AC532" s="719"/>
      <c r="AD532" s="719"/>
      <c r="AE532" s="719"/>
      <c r="AF532" s="719"/>
      <c r="AG532" s="719"/>
      <c r="AH532" s="719"/>
      <c r="AI532" s="719"/>
      <c r="AJ532" s="719"/>
      <c r="AK532" s="719"/>
      <c r="AL532" s="719"/>
      <c r="AM532" s="719"/>
      <c r="AN532" s="826"/>
      <c r="AO532" s="719"/>
      <c r="AP532" s="719"/>
      <c r="AQ532" s="719"/>
      <c r="AR532" s="719"/>
      <c r="AS532" s="719"/>
      <c r="AT532" s="719"/>
      <c r="AU532" s="719"/>
      <c r="AV532" s="719"/>
      <c r="AW532" s="719"/>
      <c r="AX532" s="719"/>
      <c r="AY532" s="719"/>
      <c r="AZ532" s="719"/>
      <c r="BA532" s="719"/>
      <c r="BB532" s="719"/>
      <c r="BC532" s="719"/>
      <c r="BD532" s="719"/>
      <c r="BE532" s="719"/>
      <c r="BF532" s="719"/>
      <c r="BG532" s="719"/>
      <c r="BH532" s="719"/>
      <c r="BI532" s="719"/>
      <c r="BJ532" s="719"/>
      <c r="BK532" s="719"/>
      <c r="BL532" s="719"/>
      <c r="BM532" s="719"/>
      <c r="BN532" s="719"/>
      <c r="BO532" s="719"/>
      <c r="BP532" s="719"/>
      <c r="BQ532" s="719"/>
      <c r="BR532" s="719"/>
      <c r="BS532" s="719"/>
      <c r="BT532" s="719"/>
      <c r="BU532" s="719"/>
      <c r="BV532" s="719"/>
      <c r="BW532" s="719"/>
      <c r="BX532" s="719"/>
      <c r="BY532" s="719"/>
      <c r="BZ532" s="719"/>
      <c r="CA532" s="719"/>
      <c r="CB532" s="719"/>
      <c r="CC532" s="719"/>
      <c r="CD532" s="719"/>
      <c r="CE532" s="719"/>
      <c r="CF532" s="719"/>
      <c r="CG532" s="719"/>
      <c r="CH532" s="719"/>
      <c r="CI532" s="719"/>
      <c r="CJ532" s="719"/>
      <c r="CK532" s="719"/>
      <c r="CL532" s="719"/>
    </row>
    <row r="533" spans="1:90" ht="15.75" customHeight="1" x14ac:dyDescent="0.25">
      <c r="A533" s="823"/>
      <c r="B533" s="828"/>
      <c r="C533" s="828"/>
      <c r="D533" s="828"/>
      <c r="E533" s="828"/>
      <c r="F533" s="719"/>
      <c r="G533" s="719"/>
      <c r="H533" s="740"/>
      <c r="I533" s="740"/>
      <c r="J533" s="740"/>
      <c r="K533" s="740"/>
      <c r="L533" s="824"/>
      <c r="M533" s="824"/>
      <c r="N533" s="719"/>
      <c r="O533" s="719"/>
      <c r="P533" s="719"/>
      <c r="Q533" s="719"/>
      <c r="R533" s="719"/>
      <c r="S533" s="828"/>
      <c r="T533" s="719"/>
      <c r="U533" s="719"/>
      <c r="V533" s="719"/>
      <c r="W533" s="719"/>
      <c r="X533" s="824"/>
      <c r="Y533" s="826"/>
      <c r="Z533" s="719"/>
      <c r="AA533" s="719"/>
      <c r="AB533" s="719"/>
      <c r="AC533" s="719"/>
      <c r="AD533" s="719"/>
      <c r="AE533" s="719"/>
      <c r="AF533" s="719"/>
      <c r="AG533" s="719"/>
      <c r="AH533" s="719"/>
      <c r="AI533" s="719"/>
      <c r="AJ533" s="719"/>
      <c r="AK533" s="719"/>
      <c r="AL533" s="719"/>
      <c r="AM533" s="719"/>
      <c r="AN533" s="826"/>
      <c r="AO533" s="719"/>
      <c r="AP533" s="719"/>
      <c r="AQ533" s="719"/>
      <c r="AR533" s="719"/>
      <c r="AS533" s="719"/>
      <c r="AT533" s="719"/>
      <c r="AU533" s="719"/>
      <c r="AV533" s="719"/>
      <c r="AW533" s="719"/>
      <c r="AX533" s="719"/>
      <c r="AY533" s="719"/>
      <c r="AZ533" s="719"/>
      <c r="BA533" s="719"/>
      <c r="BB533" s="719"/>
      <c r="BC533" s="719"/>
      <c r="BD533" s="719"/>
      <c r="BE533" s="719"/>
      <c r="BF533" s="719"/>
      <c r="BG533" s="719"/>
      <c r="BH533" s="719"/>
      <c r="BI533" s="719"/>
      <c r="BJ533" s="719"/>
      <c r="BK533" s="719"/>
      <c r="BL533" s="719"/>
      <c r="BM533" s="719"/>
      <c r="BN533" s="719"/>
      <c r="BO533" s="719"/>
      <c r="BP533" s="719"/>
      <c r="BQ533" s="719"/>
      <c r="BR533" s="719"/>
      <c r="BS533" s="719"/>
      <c r="BT533" s="719"/>
      <c r="BU533" s="719"/>
      <c r="BV533" s="719"/>
      <c r="BW533" s="719"/>
      <c r="BX533" s="719"/>
      <c r="BY533" s="719"/>
      <c r="BZ533" s="719"/>
      <c r="CA533" s="719"/>
      <c r="CB533" s="719"/>
      <c r="CC533" s="719"/>
      <c r="CD533" s="719"/>
      <c r="CE533" s="719"/>
      <c r="CF533" s="719"/>
      <c r="CG533" s="719"/>
      <c r="CH533" s="719"/>
      <c r="CI533" s="719"/>
      <c r="CJ533" s="719"/>
      <c r="CK533" s="719"/>
      <c r="CL533" s="719"/>
    </row>
    <row r="534" spans="1:90" ht="15.75" customHeight="1" x14ac:dyDescent="0.25">
      <c r="A534" s="823"/>
      <c r="B534" s="828"/>
      <c r="C534" s="828"/>
      <c r="D534" s="828"/>
      <c r="E534" s="828"/>
      <c r="F534" s="719"/>
      <c r="G534" s="719"/>
      <c r="H534" s="740"/>
      <c r="I534" s="740"/>
      <c r="J534" s="740"/>
      <c r="K534" s="740"/>
      <c r="L534" s="824"/>
      <c r="M534" s="824"/>
      <c r="N534" s="719"/>
      <c r="O534" s="719"/>
      <c r="P534" s="719"/>
      <c r="Q534" s="719"/>
      <c r="R534" s="719"/>
      <c r="S534" s="828"/>
      <c r="T534" s="719"/>
      <c r="U534" s="719"/>
      <c r="V534" s="719"/>
      <c r="W534" s="719"/>
      <c r="X534" s="824"/>
      <c r="Y534" s="826"/>
      <c r="Z534" s="719"/>
      <c r="AA534" s="719"/>
      <c r="AB534" s="719"/>
      <c r="AC534" s="719"/>
      <c r="AD534" s="719"/>
      <c r="AE534" s="719"/>
      <c r="AF534" s="719"/>
      <c r="AG534" s="719"/>
      <c r="AH534" s="719"/>
      <c r="AI534" s="719"/>
      <c r="AJ534" s="719"/>
      <c r="AK534" s="719"/>
      <c r="AL534" s="719"/>
      <c r="AM534" s="719"/>
      <c r="AN534" s="826"/>
      <c r="AO534" s="719"/>
      <c r="AP534" s="719"/>
      <c r="AQ534" s="719"/>
      <c r="AR534" s="719"/>
      <c r="AS534" s="719"/>
      <c r="AT534" s="719"/>
      <c r="AU534" s="719"/>
      <c r="AV534" s="719"/>
      <c r="AW534" s="719"/>
      <c r="AX534" s="719"/>
      <c r="AY534" s="719"/>
      <c r="AZ534" s="719"/>
      <c r="BA534" s="719"/>
      <c r="BB534" s="719"/>
      <c r="BC534" s="719"/>
      <c r="BD534" s="719"/>
      <c r="BE534" s="719"/>
      <c r="BF534" s="719"/>
      <c r="BG534" s="719"/>
      <c r="BH534" s="719"/>
      <c r="BI534" s="719"/>
      <c r="BJ534" s="719"/>
      <c r="BK534" s="719"/>
      <c r="BL534" s="719"/>
      <c r="BM534" s="719"/>
      <c r="BN534" s="719"/>
      <c r="BO534" s="719"/>
      <c r="BP534" s="719"/>
      <c r="BQ534" s="719"/>
      <c r="BR534" s="719"/>
      <c r="BS534" s="719"/>
      <c r="BT534" s="719"/>
      <c r="BU534" s="719"/>
      <c r="BV534" s="719"/>
      <c r="BW534" s="719"/>
      <c r="BX534" s="719"/>
      <c r="BY534" s="719"/>
      <c r="BZ534" s="719"/>
      <c r="CA534" s="719"/>
      <c r="CB534" s="719"/>
      <c r="CC534" s="719"/>
      <c r="CD534" s="719"/>
      <c r="CE534" s="719"/>
      <c r="CF534" s="719"/>
      <c r="CG534" s="719"/>
      <c r="CH534" s="719"/>
      <c r="CI534" s="719"/>
      <c r="CJ534" s="719"/>
      <c r="CK534" s="719"/>
      <c r="CL534" s="719"/>
    </row>
    <row r="535" spans="1:90" ht="15.75" customHeight="1" x14ac:dyDescent="0.25">
      <c r="A535" s="823"/>
      <c r="B535" s="828"/>
      <c r="C535" s="828"/>
      <c r="D535" s="828"/>
      <c r="E535" s="828"/>
      <c r="F535" s="719"/>
      <c r="G535" s="719"/>
      <c r="H535" s="740"/>
      <c r="I535" s="740"/>
      <c r="J535" s="740"/>
      <c r="K535" s="740"/>
      <c r="L535" s="824"/>
      <c r="M535" s="824"/>
      <c r="N535" s="719"/>
      <c r="O535" s="719"/>
      <c r="P535" s="719"/>
      <c r="Q535" s="719"/>
      <c r="R535" s="719"/>
      <c r="S535" s="828"/>
      <c r="T535" s="719"/>
      <c r="U535" s="719"/>
      <c r="V535" s="719"/>
      <c r="W535" s="719"/>
      <c r="X535" s="824"/>
      <c r="Y535" s="826"/>
      <c r="Z535" s="719"/>
      <c r="AA535" s="719"/>
      <c r="AB535" s="719"/>
      <c r="AC535" s="719"/>
      <c r="AD535" s="719"/>
      <c r="AE535" s="719"/>
      <c r="AF535" s="719"/>
      <c r="AG535" s="719"/>
      <c r="AH535" s="719"/>
      <c r="AI535" s="719"/>
      <c r="AJ535" s="719"/>
      <c r="AK535" s="719"/>
      <c r="AL535" s="719"/>
      <c r="AM535" s="719"/>
      <c r="AN535" s="826"/>
      <c r="AO535" s="719"/>
      <c r="AP535" s="719"/>
      <c r="AQ535" s="719"/>
      <c r="AR535" s="719"/>
      <c r="AS535" s="719"/>
      <c r="AT535" s="719"/>
      <c r="AU535" s="719"/>
      <c r="AV535" s="719"/>
      <c r="AW535" s="719"/>
      <c r="AX535" s="719"/>
      <c r="AY535" s="719"/>
      <c r="AZ535" s="719"/>
      <c r="BA535" s="719"/>
      <c r="BB535" s="719"/>
      <c r="BC535" s="719"/>
      <c r="BD535" s="719"/>
      <c r="BE535" s="719"/>
      <c r="BF535" s="719"/>
      <c r="BG535" s="719"/>
      <c r="BH535" s="719"/>
      <c r="BI535" s="719"/>
      <c r="BJ535" s="719"/>
      <c r="BK535" s="719"/>
      <c r="BL535" s="719"/>
      <c r="BM535" s="719"/>
      <c r="BN535" s="719"/>
      <c r="BO535" s="719"/>
      <c r="BP535" s="719"/>
      <c r="BQ535" s="719"/>
      <c r="BR535" s="719"/>
      <c r="BS535" s="719"/>
      <c r="BT535" s="719"/>
      <c r="BU535" s="719"/>
      <c r="BV535" s="719"/>
      <c r="BW535" s="719"/>
      <c r="BX535" s="719"/>
      <c r="BY535" s="719"/>
      <c r="BZ535" s="719"/>
      <c r="CA535" s="719"/>
      <c r="CB535" s="719"/>
      <c r="CC535" s="719"/>
      <c r="CD535" s="719"/>
      <c r="CE535" s="719"/>
      <c r="CF535" s="719"/>
      <c r="CG535" s="719"/>
      <c r="CH535" s="719"/>
      <c r="CI535" s="719"/>
      <c r="CJ535" s="719"/>
      <c r="CK535" s="719"/>
      <c r="CL535" s="719"/>
    </row>
    <row r="536" spans="1:90" ht="15.75" customHeight="1" x14ac:dyDescent="0.25">
      <c r="A536" s="823"/>
      <c r="B536" s="828"/>
      <c r="C536" s="828"/>
      <c r="D536" s="828"/>
      <c r="E536" s="828"/>
      <c r="F536" s="719"/>
      <c r="G536" s="719"/>
      <c r="H536" s="740"/>
      <c r="I536" s="740"/>
      <c r="J536" s="740"/>
      <c r="K536" s="740"/>
      <c r="L536" s="824"/>
      <c r="M536" s="824"/>
      <c r="N536" s="719"/>
      <c r="O536" s="719"/>
      <c r="P536" s="719"/>
      <c r="Q536" s="719"/>
      <c r="R536" s="719"/>
      <c r="S536" s="828"/>
      <c r="T536" s="719"/>
      <c r="U536" s="719"/>
      <c r="V536" s="719"/>
      <c r="W536" s="719"/>
      <c r="X536" s="824"/>
      <c r="Y536" s="826"/>
      <c r="Z536" s="719"/>
      <c r="AA536" s="719"/>
      <c r="AB536" s="719"/>
      <c r="AC536" s="719"/>
      <c r="AD536" s="719"/>
      <c r="AE536" s="719"/>
      <c r="AF536" s="719"/>
      <c r="AG536" s="719"/>
      <c r="AH536" s="719"/>
      <c r="AI536" s="719"/>
      <c r="AJ536" s="719"/>
      <c r="AK536" s="719"/>
      <c r="AL536" s="719"/>
      <c r="AM536" s="719"/>
      <c r="AN536" s="826"/>
      <c r="AO536" s="719"/>
      <c r="AP536" s="719"/>
      <c r="AQ536" s="719"/>
      <c r="AR536" s="719"/>
      <c r="AS536" s="719"/>
      <c r="AT536" s="719"/>
      <c r="AU536" s="719"/>
      <c r="AV536" s="719"/>
      <c r="AW536" s="719"/>
      <c r="AX536" s="719"/>
      <c r="AY536" s="719"/>
      <c r="AZ536" s="719"/>
      <c r="BA536" s="719"/>
      <c r="BB536" s="719"/>
      <c r="BC536" s="719"/>
      <c r="BD536" s="719"/>
      <c r="BE536" s="719"/>
      <c r="BF536" s="719"/>
      <c r="BG536" s="719"/>
      <c r="BH536" s="719"/>
      <c r="BI536" s="719"/>
      <c r="BJ536" s="719"/>
      <c r="BK536" s="719"/>
      <c r="BL536" s="719"/>
      <c r="BM536" s="719"/>
      <c r="BN536" s="719"/>
      <c r="BO536" s="719"/>
      <c r="BP536" s="719"/>
      <c r="BQ536" s="719"/>
      <c r="BR536" s="719"/>
      <c r="BS536" s="719"/>
      <c r="BT536" s="719"/>
      <c r="BU536" s="719"/>
      <c r="BV536" s="719"/>
      <c r="BW536" s="719"/>
      <c r="BX536" s="719"/>
      <c r="BY536" s="719"/>
      <c r="BZ536" s="719"/>
      <c r="CA536" s="719"/>
      <c r="CB536" s="719"/>
      <c r="CC536" s="719"/>
      <c r="CD536" s="719"/>
      <c r="CE536" s="719"/>
      <c r="CF536" s="719"/>
      <c r="CG536" s="719"/>
      <c r="CH536" s="719"/>
      <c r="CI536" s="719"/>
      <c r="CJ536" s="719"/>
      <c r="CK536" s="719"/>
      <c r="CL536" s="719"/>
    </row>
    <row r="537" spans="1:90" ht="15.75" customHeight="1" x14ac:dyDescent="0.25">
      <c r="A537" s="823"/>
      <c r="B537" s="828"/>
      <c r="C537" s="828"/>
      <c r="D537" s="828"/>
      <c r="E537" s="828"/>
      <c r="F537" s="719"/>
      <c r="G537" s="719"/>
      <c r="H537" s="740"/>
      <c r="I537" s="740"/>
      <c r="J537" s="740"/>
      <c r="K537" s="740"/>
      <c r="L537" s="824"/>
      <c r="M537" s="824"/>
      <c r="N537" s="719"/>
      <c r="O537" s="719"/>
      <c r="P537" s="719"/>
      <c r="Q537" s="719"/>
      <c r="R537" s="719"/>
      <c r="S537" s="828"/>
      <c r="T537" s="719"/>
      <c r="U537" s="719"/>
      <c r="V537" s="719"/>
      <c r="W537" s="719"/>
      <c r="X537" s="824"/>
      <c r="Y537" s="826"/>
      <c r="Z537" s="719"/>
      <c r="AA537" s="719"/>
      <c r="AB537" s="719"/>
      <c r="AC537" s="719"/>
      <c r="AD537" s="719"/>
      <c r="AE537" s="719"/>
      <c r="AF537" s="719"/>
      <c r="AG537" s="719"/>
      <c r="AH537" s="719"/>
      <c r="AI537" s="719"/>
      <c r="AJ537" s="719"/>
      <c r="AK537" s="719"/>
      <c r="AL537" s="719"/>
      <c r="AM537" s="719"/>
      <c r="AN537" s="826"/>
      <c r="AO537" s="719"/>
      <c r="AP537" s="719"/>
      <c r="AQ537" s="719"/>
      <c r="AR537" s="719"/>
      <c r="AS537" s="719"/>
      <c r="AT537" s="719"/>
      <c r="AU537" s="719"/>
      <c r="AV537" s="719"/>
      <c r="AW537" s="719"/>
      <c r="AX537" s="719"/>
      <c r="AY537" s="719"/>
      <c r="AZ537" s="719"/>
      <c r="BA537" s="719"/>
      <c r="BB537" s="719"/>
      <c r="BC537" s="719"/>
      <c r="BD537" s="719"/>
      <c r="BE537" s="719"/>
      <c r="BF537" s="719"/>
      <c r="BG537" s="719"/>
      <c r="BH537" s="719"/>
      <c r="BI537" s="719"/>
      <c r="BJ537" s="719"/>
      <c r="BK537" s="719"/>
      <c r="BL537" s="719"/>
      <c r="BM537" s="719"/>
      <c r="BN537" s="719"/>
      <c r="BO537" s="719"/>
      <c r="BP537" s="719"/>
      <c r="BQ537" s="719"/>
      <c r="BR537" s="719"/>
      <c r="BS537" s="719"/>
      <c r="BT537" s="719"/>
      <c r="BU537" s="719"/>
      <c r="BV537" s="719"/>
      <c r="BW537" s="719"/>
      <c r="BX537" s="719"/>
      <c r="BY537" s="719"/>
      <c r="BZ537" s="719"/>
      <c r="CA537" s="719"/>
      <c r="CB537" s="719"/>
      <c r="CC537" s="719"/>
      <c r="CD537" s="719"/>
      <c r="CE537" s="719"/>
      <c r="CF537" s="719"/>
      <c r="CG537" s="719"/>
      <c r="CH537" s="719"/>
      <c r="CI537" s="719"/>
      <c r="CJ537" s="719"/>
      <c r="CK537" s="719"/>
      <c r="CL537" s="719"/>
    </row>
    <row r="538" spans="1:90" ht="15.75" customHeight="1" x14ac:dyDescent="0.25">
      <c r="A538" s="823"/>
      <c r="B538" s="828"/>
      <c r="C538" s="828"/>
      <c r="D538" s="828"/>
      <c r="E538" s="828"/>
      <c r="F538" s="719"/>
      <c r="G538" s="719"/>
      <c r="H538" s="740"/>
      <c r="I538" s="740"/>
      <c r="J538" s="740"/>
      <c r="K538" s="740"/>
      <c r="L538" s="824"/>
      <c r="M538" s="824"/>
      <c r="N538" s="719"/>
      <c r="O538" s="719"/>
      <c r="P538" s="719"/>
      <c r="Q538" s="719"/>
      <c r="R538" s="719"/>
      <c r="S538" s="828"/>
      <c r="T538" s="719"/>
      <c r="U538" s="719"/>
      <c r="V538" s="719"/>
      <c r="W538" s="719"/>
      <c r="X538" s="824"/>
      <c r="Y538" s="826"/>
      <c r="Z538" s="719"/>
      <c r="AA538" s="719"/>
      <c r="AB538" s="719"/>
      <c r="AC538" s="719"/>
      <c r="AD538" s="719"/>
      <c r="AE538" s="719"/>
      <c r="AF538" s="719"/>
      <c r="AG538" s="719"/>
      <c r="AH538" s="719"/>
      <c r="AI538" s="719"/>
      <c r="AJ538" s="719"/>
      <c r="AK538" s="719"/>
      <c r="AL538" s="719"/>
      <c r="AM538" s="719"/>
      <c r="AN538" s="826"/>
      <c r="AO538" s="719"/>
      <c r="AP538" s="719"/>
      <c r="AQ538" s="719"/>
      <c r="AR538" s="719"/>
      <c r="AS538" s="719"/>
      <c r="AT538" s="719"/>
      <c r="AU538" s="719"/>
      <c r="AV538" s="719"/>
      <c r="AW538" s="719"/>
      <c r="AX538" s="719"/>
      <c r="AY538" s="719"/>
      <c r="AZ538" s="719"/>
      <c r="BA538" s="719"/>
      <c r="BB538" s="719"/>
      <c r="BC538" s="719"/>
      <c r="BD538" s="719"/>
      <c r="BE538" s="719"/>
      <c r="BF538" s="719"/>
      <c r="BG538" s="719"/>
      <c r="BH538" s="719"/>
      <c r="BI538" s="719"/>
      <c r="BJ538" s="719"/>
      <c r="BK538" s="719"/>
      <c r="BL538" s="719"/>
      <c r="BM538" s="719"/>
      <c r="BN538" s="719"/>
      <c r="BO538" s="719"/>
      <c r="BP538" s="719"/>
      <c r="BQ538" s="719"/>
      <c r="BR538" s="719"/>
      <c r="BS538" s="719"/>
      <c r="BT538" s="719"/>
      <c r="BU538" s="719"/>
      <c r="BV538" s="719"/>
      <c r="BW538" s="719"/>
      <c r="BX538" s="719"/>
      <c r="BY538" s="719"/>
      <c r="BZ538" s="719"/>
      <c r="CA538" s="719"/>
      <c r="CB538" s="719"/>
      <c r="CC538" s="719"/>
      <c r="CD538" s="719"/>
      <c r="CE538" s="719"/>
      <c r="CF538" s="719"/>
      <c r="CG538" s="719"/>
      <c r="CH538" s="719"/>
      <c r="CI538" s="719"/>
      <c r="CJ538" s="719"/>
      <c r="CK538" s="719"/>
      <c r="CL538" s="719"/>
    </row>
    <row r="539" spans="1:90" ht="15.75" customHeight="1" x14ac:dyDescent="0.25">
      <c r="A539" s="823"/>
      <c r="B539" s="828"/>
      <c r="C539" s="828"/>
      <c r="D539" s="828"/>
      <c r="E539" s="828"/>
      <c r="F539" s="719"/>
      <c r="G539" s="719"/>
      <c r="H539" s="740"/>
      <c r="I539" s="740"/>
      <c r="J539" s="740"/>
      <c r="K539" s="740"/>
      <c r="L539" s="824"/>
      <c r="M539" s="824"/>
      <c r="N539" s="719"/>
      <c r="O539" s="719"/>
      <c r="P539" s="719"/>
      <c r="Q539" s="719"/>
      <c r="R539" s="719"/>
      <c r="S539" s="828"/>
      <c r="T539" s="719"/>
      <c r="U539" s="719"/>
      <c r="V539" s="719"/>
      <c r="W539" s="719"/>
      <c r="X539" s="824"/>
      <c r="Y539" s="826"/>
      <c r="Z539" s="719"/>
      <c r="AA539" s="719"/>
      <c r="AB539" s="719"/>
      <c r="AC539" s="719"/>
      <c r="AD539" s="719"/>
      <c r="AE539" s="719"/>
      <c r="AF539" s="719"/>
      <c r="AG539" s="719"/>
      <c r="AH539" s="719"/>
      <c r="AI539" s="719"/>
      <c r="AJ539" s="719"/>
      <c r="AK539" s="719"/>
      <c r="AL539" s="719"/>
      <c r="AM539" s="719"/>
      <c r="AN539" s="826"/>
      <c r="AO539" s="719"/>
      <c r="AP539" s="719"/>
      <c r="AQ539" s="719"/>
      <c r="AR539" s="719"/>
      <c r="AS539" s="719"/>
      <c r="AT539" s="719"/>
      <c r="AU539" s="719"/>
      <c r="AV539" s="719"/>
      <c r="AW539" s="719"/>
      <c r="AX539" s="719"/>
      <c r="AY539" s="719"/>
      <c r="AZ539" s="719"/>
      <c r="BA539" s="719"/>
      <c r="BB539" s="719"/>
      <c r="BC539" s="719"/>
      <c r="BD539" s="719"/>
      <c r="BE539" s="719"/>
      <c r="BF539" s="719"/>
      <c r="BG539" s="719"/>
      <c r="BH539" s="719"/>
      <c r="BI539" s="719"/>
      <c r="BJ539" s="719"/>
      <c r="BK539" s="719"/>
      <c r="BL539" s="719"/>
      <c r="BM539" s="719"/>
      <c r="BN539" s="719"/>
      <c r="BO539" s="719"/>
      <c r="BP539" s="719"/>
      <c r="BQ539" s="719"/>
      <c r="BR539" s="719"/>
      <c r="BS539" s="719"/>
      <c r="BT539" s="719"/>
      <c r="BU539" s="719"/>
      <c r="BV539" s="719"/>
      <c r="BW539" s="719"/>
      <c r="BX539" s="719"/>
      <c r="BY539" s="719"/>
      <c r="BZ539" s="719"/>
      <c r="CA539" s="719"/>
      <c r="CB539" s="719"/>
      <c r="CC539" s="719"/>
      <c r="CD539" s="719"/>
      <c r="CE539" s="719"/>
      <c r="CF539" s="719"/>
      <c r="CG539" s="719"/>
      <c r="CH539" s="719"/>
      <c r="CI539" s="719"/>
      <c r="CJ539" s="719"/>
      <c r="CK539" s="719"/>
      <c r="CL539" s="719"/>
    </row>
    <row r="540" spans="1:90" ht="15.75" customHeight="1" x14ac:dyDescent="0.25">
      <c r="A540" s="823"/>
      <c r="B540" s="828"/>
      <c r="C540" s="828"/>
      <c r="D540" s="828"/>
      <c r="E540" s="828"/>
      <c r="F540" s="719"/>
      <c r="G540" s="719"/>
      <c r="H540" s="740"/>
      <c r="I540" s="740"/>
      <c r="J540" s="740"/>
      <c r="K540" s="740"/>
      <c r="L540" s="824"/>
      <c r="M540" s="824"/>
      <c r="N540" s="719"/>
      <c r="O540" s="719"/>
      <c r="P540" s="719"/>
      <c r="Q540" s="719"/>
      <c r="R540" s="719"/>
      <c r="S540" s="828"/>
      <c r="T540" s="719"/>
      <c r="U540" s="719"/>
      <c r="V540" s="719"/>
      <c r="W540" s="719"/>
      <c r="X540" s="824"/>
      <c r="Y540" s="826"/>
      <c r="Z540" s="719"/>
      <c r="AA540" s="719"/>
      <c r="AB540" s="719"/>
      <c r="AC540" s="719"/>
      <c r="AD540" s="719"/>
      <c r="AE540" s="719"/>
      <c r="AF540" s="719"/>
      <c r="AG540" s="719"/>
      <c r="AH540" s="719"/>
      <c r="AI540" s="719"/>
      <c r="AJ540" s="719"/>
      <c r="AK540" s="719"/>
      <c r="AL540" s="719"/>
      <c r="AM540" s="719"/>
      <c r="AN540" s="826"/>
      <c r="AO540" s="719"/>
      <c r="AP540" s="719"/>
      <c r="AQ540" s="719"/>
      <c r="AR540" s="719"/>
      <c r="AS540" s="719"/>
      <c r="AT540" s="719"/>
      <c r="AU540" s="719"/>
      <c r="AV540" s="719"/>
      <c r="AW540" s="719"/>
      <c r="AX540" s="719"/>
      <c r="AY540" s="719"/>
      <c r="AZ540" s="719"/>
      <c r="BA540" s="719"/>
      <c r="BB540" s="719"/>
      <c r="BC540" s="719"/>
      <c r="BD540" s="719"/>
      <c r="BE540" s="719"/>
      <c r="BF540" s="719"/>
      <c r="BG540" s="719"/>
      <c r="BH540" s="719"/>
      <c r="BI540" s="719"/>
      <c r="BJ540" s="719"/>
      <c r="BK540" s="719"/>
      <c r="BL540" s="719"/>
      <c r="BM540" s="719"/>
      <c r="BN540" s="719"/>
      <c r="BO540" s="719"/>
      <c r="BP540" s="719"/>
      <c r="BQ540" s="719"/>
      <c r="BR540" s="719"/>
      <c r="BS540" s="719"/>
      <c r="BT540" s="719"/>
      <c r="BU540" s="719"/>
      <c r="BV540" s="719"/>
      <c r="BW540" s="719"/>
      <c r="BX540" s="719"/>
      <c r="BY540" s="719"/>
      <c r="BZ540" s="719"/>
      <c r="CA540" s="719"/>
      <c r="CB540" s="719"/>
      <c r="CC540" s="719"/>
      <c r="CD540" s="719"/>
      <c r="CE540" s="719"/>
      <c r="CF540" s="719"/>
      <c r="CG540" s="719"/>
      <c r="CH540" s="719"/>
      <c r="CI540" s="719"/>
      <c r="CJ540" s="719"/>
      <c r="CK540" s="719"/>
      <c r="CL540" s="719"/>
    </row>
    <row r="541" spans="1:90" ht="15.75" customHeight="1" x14ac:dyDescent="0.25">
      <c r="A541" s="823"/>
      <c r="B541" s="828"/>
      <c r="C541" s="828"/>
      <c r="D541" s="828"/>
      <c r="E541" s="828"/>
      <c r="F541" s="719"/>
      <c r="G541" s="719"/>
      <c r="H541" s="740"/>
      <c r="I541" s="740"/>
      <c r="J541" s="740"/>
      <c r="K541" s="740"/>
      <c r="L541" s="824"/>
      <c r="M541" s="824"/>
      <c r="N541" s="719"/>
      <c r="O541" s="719"/>
      <c r="P541" s="719"/>
      <c r="Q541" s="719"/>
      <c r="R541" s="719"/>
      <c r="S541" s="828"/>
      <c r="T541" s="719"/>
      <c r="U541" s="719"/>
      <c r="V541" s="719"/>
      <c r="W541" s="719"/>
      <c r="X541" s="824"/>
      <c r="Y541" s="826"/>
      <c r="Z541" s="719"/>
      <c r="AA541" s="719"/>
      <c r="AB541" s="719"/>
      <c r="AC541" s="719"/>
      <c r="AD541" s="719"/>
      <c r="AE541" s="719"/>
      <c r="AF541" s="719"/>
      <c r="AG541" s="719"/>
      <c r="AH541" s="719"/>
      <c r="AI541" s="719"/>
      <c r="AJ541" s="719"/>
      <c r="AK541" s="719"/>
      <c r="AL541" s="719"/>
      <c r="AM541" s="719"/>
      <c r="AN541" s="826"/>
      <c r="AO541" s="719"/>
      <c r="AP541" s="719"/>
      <c r="AQ541" s="719"/>
      <c r="AR541" s="719"/>
      <c r="AS541" s="719"/>
      <c r="AT541" s="719"/>
      <c r="AU541" s="719"/>
      <c r="AV541" s="719"/>
      <c r="AW541" s="719"/>
      <c r="AX541" s="719"/>
      <c r="AY541" s="719"/>
      <c r="AZ541" s="719"/>
      <c r="BA541" s="719"/>
      <c r="BB541" s="719"/>
      <c r="BC541" s="719"/>
      <c r="BD541" s="719"/>
      <c r="BE541" s="719"/>
      <c r="BF541" s="719"/>
      <c r="BG541" s="719"/>
      <c r="BH541" s="719"/>
      <c r="BI541" s="719"/>
      <c r="BJ541" s="719"/>
      <c r="BK541" s="719"/>
      <c r="BL541" s="719"/>
      <c r="BM541" s="719"/>
      <c r="BN541" s="719"/>
      <c r="BO541" s="719"/>
      <c r="BP541" s="719"/>
      <c r="BQ541" s="719"/>
      <c r="BR541" s="719"/>
      <c r="BS541" s="719"/>
      <c r="BT541" s="719"/>
      <c r="BU541" s="719"/>
      <c r="BV541" s="719"/>
      <c r="BW541" s="719"/>
      <c r="BX541" s="719"/>
      <c r="BY541" s="719"/>
      <c r="BZ541" s="719"/>
      <c r="CA541" s="719"/>
      <c r="CB541" s="719"/>
      <c r="CC541" s="719"/>
      <c r="CD541" s="719"/>
      <c r="CE541" s="719"/>
      <c r="CF541" s="719"/>
      <c r="CG541" s="719"/>
      <c r="CH541" s="719"/>
      <c r="CI541" s="719"/>
      <c r="CJ541" s="719"/>
      <c r="CK541" s="719"/>
      <c r="CL541" s="719"/>
    </row>
    <row r="542" spans="1:90" ht="15.75" customHeight="1" x14ac:dyDescent="0.25">
      <c r="A542" s="823"/>
      <c r="B542" s="828"/>
      <c r="C542" s="828"/>
      <c r="D542" s="828"/>
      <c r="E542" s="828"/>
      <c r="F542" s="719"/>
      <c r="G542" s="719"/>
      <c r="H542" s="740"/>
      <c r="I542" s="740"/>
      <c r="J542" s="740"/>
      <c r="K542" s="740"/>
      <c r="L542" s="824"/>
      <c r="M542" s="824"/>
      <c r="N542" s="719"/>
      <c r="O542" s="719"/>
      <c r="P542" s="719"/>
      <c r="Q542" s="719"/>
      <c r="R542" s="719"/>
      <c r="S542" s="828"/>
      <c r="T542" s="719"/>
      <c r="U542" s="719"/>
      <c r="V542" s="719"/>
      <c r="W542" s="719"/>
      <c r="X542" s="824"/>
      <c r="Y542" s="826"/>
      <c r="Z542" s="719"/>
      <c r="AA542" s="719"/>
      <c r="AB542" s="719"/>
      <c r="AC542" s="719"/>
      <c r="AD542" s="719"/>
      <c r="AE542" s="719"/>
      <c r="AF542" s="719"/>
      <c r="AG542" s="719"/>
      <c r="AH542" s="719"/>
      <c r="AI542" s="719"/>
      <c r="AJ542" s="719"/>
      <c r="AK542" s="719"/>
      <c r="AL542" s="719"/>
      <c r="AM542" s="719"/>
      <c r="AN542" s="826"/>
      <c r="AO542" s="719"/>
      <c r="AP542" s="719"/>
      <c r="AQ542" s="719"/>
      <c r="AR542" s="719"/>
      <c r="AS542" s="719"/>
      <c r="AT542" s="719"/>
      <c r="AU542" s="719"/>
      <c r="AV542" s="719"/>
      <c r="AW542" s="719"/>
      <c r="AX542" s="719"/>
      <c r="AY542" s="719"/>
      <c r="AZ542" s="719"/>
      <c r="BA542" s="719"/>
      <c r="BB542" s="719"/>
      <c r="BC542" s="719"/>
      <c r="BD542" s="719"/>
      <c r="BE542" s="719"/>
      <c r="BF542" s="719"/>
      <c r="BG542" s="719"/>
      <c r="BH542" s="719"/>
      <c r="BI542" s="719"/>
      <c r="BJ542" s="719"/>
      <c r="BK542" s="719"/>
      <c r="BL542" s="719"/>
      <c r="BM542" s="719"/>
      <c r="BN542" s="719"/>
      <c r="BO542" s="719"/>
      <c r="BP542" s="719"/>
      <c r="BQ542" s="719"/>
      <c r="BR542" s="719"/>
      <c r="BS542" s="719"/>
      <c r="BT542" s="719"/>
      <c r="BU542" s="719"/>
      <c r="BV542" s="719"/>
      <c r="BW542" s="719"/>
      <c r="BX542" s="719"/>
      <c r="BY542" s="719"/>
      <c r="BZ542" s="719"/>
      <c r="CA542" s="719"/>
      <c r="CB542" s="719"/>
      <c r="CC542" s="719"/>
      <c r="CD542" s="719"/>
      <c r="CE542" s="719"/>
      <c r="CF542" s="719"/>
      <c r="CG542" s="719"/>
      <c r="CH542" s="719"/>
      <c r="CI542" s="719"/>
      <c r="CJ542" s="719"/>
      <c r="CK542" s="719"/>
      <c r="CL542" s="719"/>
    </row>
    <row r="543" spans="1:90" ht="15.75" customHeight="1" x14ac:dyDescent="0.25">
      <c r="A543" s="823"/>
      <c r="B543" s="828"/>
      <c r="C543" s="828"/>
      <c r="D543" s="828"/>
      <c r="E543" s="828"/>
      <c r="F543" s="719"/>
      <c r="G543" s="719"/>
      <c r="H543" s="740"/>
      <c r="I543" s="740"/>
      <c r="J543" s="740"/>
      <c r="K543" s="740"/>
      <c r="L543" s="824"/>
      <c r="M543" s="824"/>
      <c r="N543" s="719"/>
      <c r="O543" s="719"/>
      <c r="P543" s="719"/>
      <c r="Q543" s="719"/>
      <c r="R543" s="719"/>
      <c r="S543" s="828"/>
      <c r="T543" s="719"/>
      <c r="U543" s="719"/>
      <c r="V543" s="719"/>
      <c r="W543" s="719"/>
      <c r="X543" s="824"/>
      <c r="Y543" s="826"/>
      <c r="Z543" s="719"/>
      <c r="AA543" s="719"/>
      <c r="AB543" s="719"/>
      <c r="AC543" s="719"/>
      <c r="AD543" s="719"/>
      <c r="AE543" s="719"/>
      <c r="AF543" s="719"/>
      <c r="AG543" s="719"/>
      <c r="AH543" s="719"/>
      <c r="AI543" s="719"/>
      <c r="AJ543" s="719"/>
      <c r="AK543" s="719"/>
      <c r="AL543" s="719"/>
      <c r="AM543" s="719"/>
      <c r="AN543" s="826"/>
      <c r="AO543" s="719"/>
      <c r="AP543" s="719"/>
      <c r="AQ543" s="719"/>
      <c r="AR543" s="719"/>
      <c r="AS543" s="719"/>
      <c r="AT543" s="719"/>
      <c r="AU543" s="719"/>
      <c r="AV543" s="719"/>
      <c r="AW543" s="719"/>
      <c r="AX543" s="719"/>
      <c r="AY543" s="719"/>
      <c r="AZ543" s="719"/>
      <c r="BA543" s="719"/>
      <c r="BB543" s="719"/>
      <c r="BC543" s="719"/>
      <c r="BD543" s="719"/>
      <c r="BE543" s="719"/>
      <c r="BF543" s="719"/>
      <c r="BG543" s="719"/>
      <c r="BH543" s="719"/>
      <c r="BI543" s="719"/>
      <c r="BJ543" s="719"/>
      <c r="BK543" s="719"/>
      <c r="BL543" s="719"/>
      <c r="BM543" s="719"/>
      <c r="BN543" s="719"/>
      <c r="BO543" s="719"/>
      <c r="BP543" s="719"/>
      <c r="BQ543" s="719"/>
      <c r="BR543" s="719"/>
      <c r="BS543" s="719"/>
      <c r="BT543" s="719"/>
      <c r="BU543" s="719"/>
      <c r="BV543" s="719"/>
      <c r="BW543" s="719"/>
      <c r="BX543" s="719"/>
      <c r="BY543" s="719"/>
      <c r="BZ543" s="719"/>
      <c r="CA543" s="719"/>
      <c r="CB543" s="719"/>
      <c r="CC543" s="719"/>
      <c r="CD543" s="719"/>
      <c r="CE543" s="719"/>
      <c r="CF543" s="719"/>
      <c r="CG543" s="719"/>
      <c r="CH543" s="719"/>
      <c r="CI543" s="719"/>
      <c r="CJ543" s="719"/>
      <c r="CK543" s="719"/>
      <c r="CL543" s="719"/>
    </row>
    <row r="544" spans="1:90" ht="15.75" customHeight="1" x14ac:dyDescent="0.25">
      <c r="A544" s="823"/>
      <c r="B544" s="828"/>
      <c r="C544" s="828"/>
      <c r="D544" s="828"/>
      <c r="E544" s="828"/>
      <c r="F544" s="719"/>
      <c r="G544" s="719"/>
      <c r="H544" s="740"/>
      <c r="I544" s="740"/>
      <c r="J544" s="740"/>
      <c r="K544" s="740"/>
      <c r="L544" s="824"/>
      <c r="M544" s="824"/>
      <c r="N544" s="719"/>
      <c r="O544" s="719"/>
      <c r="P544" s="719"/>
      <c r="Q544" s="719"/>
      <c r="R544" s="719"/>
      <c r="S544" s="828"/>
      <c r="T544" s="719"/>
      <c r="U544" s="719"/>
      <c r="V544" s="719"/>
      <c r="W544" s="719"/>
      <c r="X544" s="824"/>
      <c r="Y544" s="826"/>
      <c r="Z544" s="719"/>
      <c r="AA544" s="719"/>
      <c r="AB544" s="719"/>
      <c r="AC544" s="719"/>
      <c r="AD544" s="719"/>
      <c r="AE544" s="719"/>
      <c r="AF544" s="719"/>
      <c r="AG544" s="719"/>
      <c r="AH544" s="719"/>
      <c r="AI544" s="719"/>
      <c r="AJ544" s="719"/>
      <c r="AK544" s="719"/>
      <c r="AL544" s="719"/>
      <c r="AM544" s="719"/>
      <c r="AN544" s="826"/>
      <c r="AO544" s="719"/>
      <c r="AP544" s="719"/>
      <c r="AQ544" s="719"/>
      <c r="AR544" s="719"/>
      <c r="AS544" s="719"/>
      <c r="AT544" s="719"/>
      <c r="AU544" s="719"/>
      <c r="AV544" s="719"/>
      <c r="AW544" s="719"/>
      <c r="AX544" s="719"/>
      <c r="AY544" s="719"/>
      <c r="AZ544" s="719"/>
      <c r="BA544" s="719"/>
      <c r="BB544" s="719"/>
      <c r="BC544" s="719"/>
      <c r="BD544" s="719"/>
      <c r="BE544" s="719"/>
      <c r="BF544" s="719"/>
      <c r="BG544" s="719"/>
      <c r="BH544" s="719"/>
      <c r="BI544" s="719"/>
      <c r="BJ544" s="719"/>
      <c r="BK544" s="719"/>
      <c r="BL544" s="719"/>
      <c r="BM544" s="719"/>
      <c r="BN544" s="719"/>
      <c r="BO544" s="719"/>
      <c r="BP544" s="719"/>
      <c r="BQ544" s="719"/>
      <c r="BR544" s="719"/>
      <c r="BS544" s="719"/>
      <c r="BT544" s="719"/>
      <c r="BU544" s="719"/>
      <c r="BV544" s="719"/>
      <c r="BW544" s="719"/>
      <c r="BX544" s="719"/>
      <c r="BY544" s="719"/>
      <c r="BZ544" s="719"/>
      <c r="CA544" s="719"/>
      <c r="CB544" s="719"/>
      <c r="CC544" s="719"/>
      <c r="CD544" s="719"/>
      <c r="CE544" s="719"/>
      <c r="CF544" s="719"/>
      <c r="CG544" s="719"/>
      <c r="CH544" s="719"/>
      <c r="CI544" s="719"/>
      <c r="CJ544" s="719"/>
      <c r="CK544" s="719"/>
      <c r="CL544" s="719"/>
    </row>
    <row r="545" spans="1:90" ht="15.75" customHeight="1" x14ac:dyDescent="0.25">
      <c r="A545" s="823"/>
      <c r="B545" s="828"/>
      <c r="C545" s="828"/>
      <c r="D545" s="828"/>
      <c r="E545" s="828"/>
      <c r="F545" s="719"/>
      <c r="G545" s="719"/>
      <c r="H545" s="740"/>
      <c r="I545" s="740"/>
      <c r="J545" s="740"/>
      <c r="K545" s="740"/>
      <c r="L545" s="824"/>
      <c r="M545" s="824"/>
      <c r="N545" s="719"/>
      <c r="O545" s="719"/>
      <c r="P545" s="719"/>
      <c r="Q545" s="719"/>
      <c r="R545" s="719"/>
      <c r="S545" s="828"/>
      <c r="T545" s="719"/>
      <c r="U545" s="719"/>
      <c r="V545" s="719"/>
      <c r="W545" s="719"/>
      <c r="X545" s="824"/>
      <c r="Y545" s="826"/>
      <c r="Z545" s="719"/>
      <c r="AA545" s="719"/>
      <c r="AB545" s="719"/>
      <c r="AC545" s="719"/>
      <c r="AD545" s="719"/>
      <c r="AE545" s="719"/>
      <c r="AF545" s="719"/>
      <c r="AG545" s="719"/>
      <c r="AH545" s="719"/>
      <c r="AI545" s="719"/>
      <c r="AJ545" s="719"/>
      <c r="AK545" s="719"/>
      <c r="AL545" s="719"/>
      <c r="AM545" s="719"/>
      <c r="AN545" s="826"/>
      <c r="AO545" s="719"/>
      <c r="AP545" s="719"/>
      <c r="AQ545" s="719"/>
      <c r="AR545" s="719"/>
      <c r="AS545" s="719"/>
      <c r="AT545" s="719"/>
      <c r="AU545" s="719"/>
      <c r="AV545" s="719"/>
      <c r="AW545" s="719"/>
      <c r="AX545" s="719"/>
      <c r="AY545" s="719"/>
      <c r="AZ545" s="719"/>
      <c r="BA545" s="719"/>
      <c r="BB545" s="719"/>
      <c r="BC545" s="719"/>
      <c r="BD545" s="719"/>
      <c r="BE545" s="719"/>
      <c r="BF545" s="719"/>
      <c r="BG545" s="719"/>
      <c r="BH545" s="719"/>
      <c r="BI545" s="719"/>
      <c r="BJ545" s="719"/>
      <c r="BK545" s="719"/>
      <c r="BL545" s="719"/>
      <c r="BM545" s="719"/>
      <c r="BN545" s="719"/>
      <c r="BO545" s="719"/>
      <c r="BP545" s="719"/>
      <c r="BQ545" s="719"/>
      <c r="BR545" s="719"/>
      <c r="BS545" s="719"/>
      <c r="BT545" s="719"/>
      <c r="BU545" s="719"/>
      <c r="BV545" s="719"/>
      <c r="BW545" s="719"/>
      <c r="BX545" s="719"/>
      <c r="BY545" s="719"/>
      <c r="BZ545" s="719"/>
      <c r="CA545" s="719"/>
      <c r="CB545" s="719"/>
      <c r="CC545" s="719"/>
      <c r="CD545" s="719"/>
      <c r="CE545" s="719"/>
      <c r="CF545" s="719"/>
      <c r="CG545" s="719"/>
      <c r="CH545" s="719"/>
      <c r="CI545" s="719"/>
      <c r="CJ545" s="719"/>
      <c r="CK545" s="719"/>
      <c r="CL545" s="719"/>
    </row>
    <row r="546" spans="1:90" ht="15.75" customHeight="1" x14ac:dyDescent="0.25">
      <c r="A546" s="823"/>
      <c r="B546" s="828"/>
      <c r="C546" s="828"/>
      <c r="D546" s="828"/>
      <c r="E546" s="828"/>
      <c r="F546" s="719"/>
      <c r="G546" s="719"/>
      <c r="H546" s="740"/>
      <c r="I546" s="740"/>
      <c r="J546" s="740"/>
      <c r="K546" s="740"/>
      <c r="L546" s="824"/>
      <c r="M546" s="824"/>
      <c r="N546" s="719"/>
      <c r="O546" s="719"/>
      <c r="P546" s="719"/>
      <c r="Q546" s="719"/>
      <c r="R546" s="719"/>
      <c r="S546" s="828"/>
      <c r="T546" s="719"/>
      <c r="U546" s="719"/>
      <c r="V546" s="719"/>
      <c r="W546" s="719"/>
      <c r="X546" s="824"/>
      <c r="Y546" s="826"/>
      <c r="Z546" s="719"/>
      <c r="AA546" s="719"/>
      <c r="AB546" s="719"/>
      <c r="AC546" s="719"/>
      <c r="AD546" s="719"/>
      <c r="AE546" s="719"/>
      <c r="AF546" s="719"/>
      <c r="AG546" s="719"/>
      <c r="AH546" s="719"/>
      <c r="AI546" s="719"/>
      <c r="AJ546" s="719"/>
      <c r="AK546" s="719"/>
      <c r="AL546" s="719"/>
      <c r="AM546" s="719"/>
      <c r="AN546" s="826"/>
      <c r="AO546" s="719"/>
      <c r="AP546" s="719"/>
      <c r="AQ546" s="719"/>
      <c r="AR546" s="719"/>
      <c r="AS546" s="719"/>
      <c r="AT546" s="719"/>
      <c r="AU546" s="719"/>
      <c r="AV546" s="719"/>
      <c r="AW546" s="719"/>
      <c r="AX546" s="719"/>
      <c r="AY546" s="719"/>
      <c r="AZ546" s="719"/>
      <c r="BA546" s="719"/>
      <c r="BB546" s="719"/>
      <c r="BC546" s="719"/>
      <c r="BD546" s="719"/>
      <c r="BE546" s="719"/>
      <c r="BF546" s="719"/>
      <c r="BG546" s="719"/>
      <c r="BH546" s="719"/>
      <c r="BI546" s="719"/>
      <c r="BJ546" s="719"/>
      <c r="BK546" s="719"/>
      <c r="BL546" s="719"/>
      <c r="BM546" s="719"/>
      <c r="BN546" s="719"/>
      <c r="BO546" s="719"/>
      <c r="BP546" s="719"/>
      <c r="BQ546" s="719"/>
      <c r="BR546" s="719"/>
      <c r="BS546" s="719"/>
      <c r="BT546" s="719"/>
      <c r="BU546" s="719"/>
      <c r="BV546" s="719"/>
      <c r="BW546" s="719"/>
      <c r="BX546" s="719"/>
      <c r="BY546" s="719"/>
      <c r="BZ546" s="719"/>
      <c r="CA546" s="719"/>
      <c r="CB546" s="719"/>
      <c r="CC546" s="719"/>
      <c r="CD546" s="719"/>
      <c r="CE546" s="719"/>
      <c r="CF546" s="719"/>
      <c r="CG546" s="719"/>
      <c r="CH546" s="719"/>
      <c r="CI546" s="719"/>
      <c r="CJ546" s="719"/>
      <c r="CK546" s="719"/>
      <c r="CL546" s="719"/>
    </row>
    <row r="547" spans="1:90" ht="15.75" customHeight="1" x14ac:dyDescent="0.25">
      <c r="A547" s="823"/>
      <c r="B547" s="828"/>
      <c r="C547" s="828"/>
      <c r="D547" s="828"/>
      <c r="E547" s="828"/>
      <c r="F547" s="719"/>
      <c r="G547" s="719"/>
      <c r="H547" s="740"/>
      <c r="I547" s="740"/>
      <c r="J547" s="740"/>
      <c r="K547" s="740"/>
      <c r="L547" s="824"/>
      <c r="M547" s="824"/>
      <c r="N547" s="719"/>
      <c r="O547" s="719"/>
      <c r="P547" s="719"/>
      <c r="Q547" s="719"/>
      <c r="R547" s="719"/>
      <c r="S547" s="828"/>
      <c r="T547" s="719"/>
      <c r="U547" s="719"/>
      <c r="V547" s="719"/>
      <c r="W547" s="719"/>
      <c r="X547" s="824"/>
      <c r="Y547" s="826"/>
      <c r="Z547" s="719"/>
      <c r="AA547" s="719"/>
      <c r="AB547" s="719"/>
      <c r="AC547" s="719"/>
      <c r="AD547" s="719"/>
      <c r="AE547" s="719"/>
      <c r="AF547" s="719"/>
      <c r="AG547" s="719"/>
      <c r="AH547" s="719"/>
      <c r="AI547" s="719"/>
      <c r="AJ547" s="719"/>
      <c r="AK547" s="719"/>
      <c r="AL547" s="719"/>
      <c r="AM547" s="719"/>
      <c r="AN547" s="826"/>
      <c r="AO547" s="719"/>
      <c r="AP547" s="719"/>
      <c r="AQ547" s="719"/>
      <c r="AR547" s="719"/>
      <c r="AS547" s="719"/>
      <c r="AT547" s="719"/>
      <c r="AU547" s="719"/>
      <c r="AV547" s="719"/>
      <c r="AW547" s="719"/>
      <c r="AX547" s="719"/>
      <c r="AY547" s="719"/>
      <c r="AZ547" s="719"/>
      <c r="BA547" s="719"/>
      <c r="BB547" s="719"/>
      <c r="BC547" s="719"/>
      <c r="BD547" s="719"/>
      <c r="BE547" s="719"/>
      <c r="BF547" s="719"/>
      <c r="BG547" s="719"/>
      <c r="BH547" s="719"/>
      <c r="BI547" s="719"/>
      <c r="BJ547" s="719"/>
      <c r="BK547" s="719"/>
      <c r="BL547" s="719"/>
      <c r="BM547" s="719"/>
      <c r="BN547" s="719"/>
      <c r="BO547" s="719"/>
      <c r="BP547" s="719"/>
      <c r="BQ547" s="719"/>
      <c r="BR547" s="719"/>
      <c r="BS547" s="719"/>
      <c r="BT547" s="719"/>
      <c r="BU547" s="719"/>
      <c r="BV547" s="719"/>
      <c r="BW547" s="719"/>
      <c r="BX547" s="719"/>
      <c r="BY547" s="719"/>
      <c r="BZ547" s="719"/>
      <c r="CA547" s="719"/>
      <c r="CB547" s="719"/>
      <c r="CC547" s="719"/>
      <c r="CD547" s="719"/>
      <c r="CE547" s="719"/>
      <c r="CF547" s="719"/>
      <c r="CG547" s="719"/>
      <c r="CH547" s="719"/>
      <c r="CI547" s="719"/>
      <c r="CJ547" s="719"/>
      <c r="CK547" s="719"/>
      <c r="CL547" s="719"/>
    </row>
    <row r="548" spans="1:90" ht="15.75" customHeight="1" x14ac:dyDescent="0.25">
      <c r="A548" s="823"/>
      <c r="B548" s="828"/>
      <c r="C548" s="828"/>
      <c r="D548" s="828"/>
      <c r="E548" s="828"/>
      <c r="F548" s="719"/>
      <c r="G548" s="719"/>
      <c r="H548" s="740"/>
      <c r="I548" s="740"/>
      <c r="J548" s="740"/>
      <c r="K548" s="740"/>
      <c r="L548" s="824"/>
      <c r="M548" s="824"/>
      <c r="N548" s="719"/>
      <c r="O548" s="719"/>
      <c r="P548" s="719"/>
      <c r="Q548" s="719"/>
      <c r="R548" s="719"/>
      <c r="S548" s="828"/>
      <c r="T548" s="719"/>
      <c r="U548" s="719"/>
      <c r="V548" s="719"/>
      <c r="W548" s="719"/>
      <c r="X548" s="824"/>
      <c r="Y548" s="826"/>
      <c r="Z548" s="719"/>
      <c r="AA548" s="719"/>
      <c r="AB548" s="719"/>
      <c r="AC548" s="719"/>
      <c r="AD548" s="719"/>
      <c r="AE548" s="719"/>
      <c r="AF548" s="719"/>
      <c r="AG548" s="719"/>
      <c r="AH548" s="719"/>
      <c r="AI548" s="719"/>
      <c r="AJ548" s="719"/>
      <c r="AK548" s="719"/>
      <c r="AL548" s="719"/>
      <c r="AM548" s="719"/>
      <c r="AN548" s="826"/>
      <c r="AO548" s="719"/>
      <c r="AP548" s="719"/>
      <c r="AQ548" s="719"/>
      <c r="AR548" s="719"/>
      <c r="AS548" s="719"/>
      <c r="AT548" s="719"/>
      <c r="AU548" s="719"/>
      <c r="AV548" s="719"/>
      <c r="AW548" s="719"/>
      <c r="AX548" s="719"/>
      <c r="AY548" s="719"/>
      <c r="AZ548" s="719"/>
      <c r="BA548" s="719"/>
      <c r="BB548" s="719"/>
      <c r="BC548" s="719"/>
      <c r="BD548" s="719"/>
      <c r="BE548" s="719"/>
      <c r="BF548" s="719"/>
      <c r="BG548" s="719"/>
      <c r="BH548" s="719"/>
      <c r="BI548" s="719"/>
      <c r="BJ548" s="719"/>
      <c r="BK548" s="719"/>
      <c r="BL548" s="719"/>
      <c r="BM548" s="719"/>
      <c r="BN548" s="719"/>
      <c r="BO548" s="719"/>
      <c r="BP548" s="719"/>
      <c r="BQ548" s="719"/>
      <c r="BR548" s="719"/>
      <c r="BS548" s="719"/>
      <c r="BT548" s="719"/>
      <c r="BU548" s="719"/>
      <c r="BV548" s="719"/>
      <c r="BW548" s="719"/>
      <c r="BX548" s="719"/>
      <c r="BY548" s="719"/>
      <c r="BZ548" s="719"/>
      <c r="CA548" s="719"/>
      <c r="CB548" s="719"/>
      <c r="CC548" s="719"/>
      <c r="CD548" s="719"/>
      <c r="CE548" s="719"/>
      <c r="CF548" s="719"/>
      <c r="CG548" s="719"/>
      <c r="CH548" s="719"/>
      <c r="CI548" s="719"/>
      <c r="CJ548" s="719"/>
      <c r="CK548" s="719"/>
      <c r="CL548" s="719"/>
    </row>
    <row r="549" spans="1:90" ht="15.75" customHeight="1" x14ac:dyDescent="0.25">
      <c r="A549" s="823"/>
      <c r="B549" s="828"/>
      <c r="C549" s="828"/>
      <c r="D549" s="828"/>
      <c r="E549" s="828"/>
      <c r="F549" s="719"/>
      <c r="G549" s="719"/>
      <c r="H549" s="740"/>
      <c r="I549" s="740"/>
      <c r="J549" s="740"/>
      <c r="K549" s="740"/>
      <c r="L549" s="824"/>
      <c r="M549" s="824"/>
      <c r="N549" s="719"/>
      <c r="O549" s="719"/>
      <c r="P549" s="719"/>
      <c r="Q549" s="719"/>
      <c r="R549" s="719"/>
      <c r="S549" s="828"/>
      <c r="T549" s="719"/>
      <c r="U549" s="719"/>
      <c r="V549" s="719"/>
      <c r="W549" s="719"/>
      <c r="X549" s="824"/>
      <c r="Y549" s="826"/>
      <c r="Z549" s="719"/>
      <c r="AA549" s="719"/>
      <c r="AB549" s="719"/>
      <c r="AC549" s="719"/>
      <c r="AD549" s="719"/>
      <c r="AE549" s="719"/>
      <c r="AF549" s="719"/>
      <c r="AG549" s="719"/>
      <c r="AH549" s="719"/>
      <c r="AI549" s="719"/>
      <c r="AJ549" s="719"/>
      <c r="AK549" s="719"/>
      <c r="AL549" s="719"/>
      <c r="AM549" s="719"/>
      <c r="AN549" s="826"/>
      <c r="AO549" s="719"/>
      <c r="AP549" s="719"/>
      <c r="AQ549" s="719"/>
      <c r="AR549" s="719"/>
      <c r="AS549" s="719"/>
      <c r="AT549" s="719"/>
      <c r="AU549" s="719"/>
      <c r="AV549" s="719"/>
      <c r="AW549" s="719"/>
      <c r="AX549" s="719"/>
      <c r="AY549" s="719"/>
      <c r="AZ549" s="719"/>
      <c r="BA549" s="719"/>
      <c r="BB549" s="719"/>
      <c r="BC549" s="719"/>
      <c r="BD549" s="719"/>
      <c r="BE549" s="719"/>
      <c r="BF549" s="719"/>
      <c r="BG549" s="719"/>
      <c r="BH549" s="719"/>
      <c r="BI549" s="719"/>
      <c r="BJ549" s="719"/>
      <c r="BK549" s="719"/>
      <c r="BL549" s="719"/>
      <c r="BM549" s="719"/>
      <c r="BN549" s="719"/>
      <c r="BO549" s="719"/>
      <c r="BP549" s="719"/>
      <c r="BQ549" s="719"/>
      <c r="BR549" s="719"/>
      <c r="BS549" s="719"/>
      <c r="BT549" s="719"/>
      <c r="BU549" s="719"/>
      <c r="BV549" s="719"/>
      <c r="BW549" s="719"/>
      <c r="BX549" s="719"/>
      <c r="BY549" s="719"/>
      <c r="BZ549" s="719"/>
      <c r="CA549" s="719"/>
      <c r="CB549" s="719"/>
      <c r="CC549" s="719"/>
      <c r="CD549" s="719"/>
      <c r="CE549" s="719"/>
      <c r="CF549" s="719"/>
      <c r="CG549" s="719"/>
      <c r="CH549" s="719"/>
      <c r="CI549" s="719"/>
      <c r="CJ549" s="719"/>
      <c r="CK549" s="719"/>
      <c r="CL549" s="719"/>
    </row>
    <row r="550" spans="1:90" ht="15.75" customHeight="1" x14ac:dyDescent="0.25">
      <c r="A550" s="823"/>
      <c r="B550" s="828"/>
      <c r="C550" s="828"/>
      <c r="D550" s="828"/>
      <c r="E550" s="828"/>
      <c r="F550" s="719"/>
      <c r="G550" s="719"/>
      <c r="H550" s="740"/>
      <c r="I550" s="740"/>
      <c r="J550" s="740"/>
      <c r="K550" s="740"/>
      <c r="L550" s="824"/>
      <c r="M550" s="824"/>
      <c r="N550" s="719"/>
      <c r="O550" s="719"/>
      <c r="P550" s="719"/>
      <c r="Q550" s="719"/>
      <c r="R550" s="719"/>
      <c r="S550" s="828"/>
      <c r="T550" s="719"/>
      <c r="U550" s="719"/>
      <c r="V550" s="719"/>
      <c r="W550" s="719"/>
      <c r="X550" s="824"/>
      <c r="Y550" s="826"/>
      <c r="Z550" s="719"/>
      <c r="AA550" s="719"/>
      <c r="AB550" s="719"/>
      <c r="AC550" s="719"/>
      <c r="AD550" s="719"/>
      <c r="AE550" s="719"/>
      <c r="AF550" s="719"/>
      <c r="AG550" s="719"/>
      <c r="AH550" s="719"/>
      <c r="AI550" s="719"/>
      <c r="AJ550" s="719"/>
      <c r="AK550" s="719"/>
      <c r="AL550" s="719"/>
      <c r="AM550" s="719"/>
      <c r="AN550" s="826"/>
      <c r="AO550" s="719"/>
      <c r="AP550" s="719"/>
      <c r="AQ550" s="719"/>
      <c r="AR550" s="719"/>
      <c r="AS550" s="719"/>
      <c r="AT550" s="719"/>
      <c r="AU550" s="719"/>
      <c r="AV550" s="719"/>
      <c r="AW550" s="719"/>
      <c r="AX550" s="719"/>
      <c r="AY550" s="719"/>
      <c r="AZ550" s="719"/>
      <c r="BA550" s="719"/>
      <c r="BB550" s="719"/>
      <c r="BC550" s="719"/>
      <c r="BD550" s="719"/>
      <c r="BE550" s="719"/>
      <c r="BF550" s="719"/>
      <c r="BG550" s="719"/>
      <c r="BH550" s="719"/>
      <c r="BI550" s="719"/>
      <c r="BJ550" s="719"/>
      <c r="BK550" s="719"/>
      <c r="BL550" s="719"/>
      <c r="BM550" s="719"/>
      <c r="BN550" s="719"/>
      <c r="BO550" s="719"/>
      <c r="BP550" s="719"/>
      <c r="BQ550" s="719"/>
      <c r="BR550" s="719"/>
      <c r="BS550" s="719"/>
      <c r="BT550" s="719"/>
      <c r="BU550" s="719"/>
      <c r="BV550" s="719"/>
      <c r="BW550" s="719"/>
      <c r="BX550" s="719"/>
      <c r="BY550" s="719"/>
      <c r="BZ550" s="719"/>
      <c r="CA550" s="719"/>
      <c r="CB550" s="719"/>
      <c r="CC550" s="719"/>
      <c r="CD550" s="719"/>
      <c r="CE550" s="719"/>
      <c r="CF550" s="719"/>
      <c r="CG550" s="719"/>
      <c r="CH550" s="719"/>
      <c r="CI550" s="719"/>
      <c r="CJ550" s="719"/>
      <c r="CK550" s="719"/>
      <c r="CL550" s="719"/>
    </row>
    <row r="551" spans="1:90" ht="15.75" customHeight="1" x14ac:dyDescent="0.25">
      <c r="A551" s="823"/>
      <c r="B551" s="828"/>
      <c r="C551" s="828"/>
      <c r="D551" s="828"/>
      <c r="E551" s="828"/>
      <c r="F551" s="719"/>
      <c r="G551" s="719"/>
      <c r="H551" s="740"/>
      <c r="I551" s="740"/>
      <c r="J551" s="740"/>
      <c r="K551" s="740"/>
      <c r="L551" s="824"/>
      <c r="M551" s="824"/>
      <c r="N551" s="719"/>
      <c r="O551" s="719"/>
      <c r="P551" s="719"/>
      <c r="Q551" s="719"/>
      <c r="R551" s="719"/>
      <c r="S551" s="828"/>
      <c r="T551" s="719"/>
      <c r="U551" s="719"/>
      <c r="V551" s="719"/>
      <c r="W551" s="719"/>
      <c r="X551" s="824"/>
      <c r="Y551" s="826"/>
      <c r="Z551" s="719"/>
      <c r="AA551" s="719"/>
      <c r="AB551" s="719"/>
      <c r="AC551" s="719"/>
      <c r="AD551" s="719"/>
      <c r="AE551" s="719"/>
      <c r="AF551" s="719"/>
      <c r="AG551" s="719"/>
      <c r="AH551" s="719"/>
      <c r="AI551" s="719"/>
      <c r="AJ551" s="719"/>
      <c r="AK551" s="719"/>
      <c r="AL551" s="719"/>
      <c r="AM551" s="719"/>
      <c r="AN551" s="826"/>
      <c r="AO551" s="719"/>
      <c r="AP551" s="719"/>
      <c r="AQ551" s="719"/>
      <c r="AR551" s="719"/>
      <c r="AS551" s="719"/>
      <c r="AT551" s="719"/>
      <c r="AU551" s="719"/>
      <c r="AV551" s="719"/>
      <c r="AW551" s="719"/>
      <c r="AX551" s="719"/>
      <c r="AY551" s="719"/>
      <c r="AZ551" s="719"/>
      <c r="BA551" s="719"/>
      <c r="BB551" s="719"/>
      <c r="BC551" s="719"/>
      <c r="BD551" s="719"/>
      <c r="BE551" s="719"/>
      <c r="BF551" s="719"/>
      <c r="BG551" s="719"/>
      <c r="BH551" s="719"/>
      <c r="BI551" s="719"/>
      <c r="BJ551" s="719"/>
      <c r="BK551" s="719"/>
      <c r="BL551" s="719"/>
      <c r="BM551" s="719"/>
      <c r="BN551" s="719"/>
      <c r="BO551" s="719"/>
      <c r="BP551" s="719"/>
      <c r="BQ551" s="719"/>
      <c r="BR551" s="719"/>
      <c r="BS551" s="719"/>
      <c r="BT551" s="719"/>
      <c r="BU551" s="719"/>
      <c r="BV551" s="719"/>
      <c r="BW551" s="719"/>
      <c r="BX551" s="719"/>
      <c r="BY551" s="719"/>
      <c r="BZ551" s="719"/>
      <c r="CA551" s="719"/>
      <c r="CB551" s="719"/>
      <c r="CC551" s="719"/>
      <c r="CD551" s="719"/>
      <c r="CE551" s="719"/>
      <c r="CF551" s="719"/>
      <c r="CG551" s="719"/>
      <c r="CH551" s="719"/>
      <c r="CI551" s="719"/>
      <c r="CJ551" s="719"/>
      <c r="CK551" s="719"/>
      <c r="CL551" s="719"/>
    </row>
    <row r="552" spans="1:90" ht="15.75" customHeight="1" x14ac:dyDescent="0.25">
      <c r="A552" s="823"/>
      <c r="B552" s="828"/>
      <c r="C552" s="828"/>
      <c r="D552" s="828"/>
      <c r="E552" s="828"/>
      <c r="F552" s="719"/>
      <c r="G552" s="719"/>
      <c r="H552" s="740"/>
      <c r="I552" s="740"/>
      <c r="J552" s="740"/>
      <c r="K552" s="740"/>
      <c r="L552" s="824"/>
      <c r="M552" s="824"/>
      <c r="N552" s="719"/>
      <c r="O552" s="719"/>
      <c r="P552" s="719"/>
      <c r="Q552" s="719"/>
      <c r="R552" s="719"/>
      <c r="S552" s="828"/>
      <c r="T552" s="719"/>
      <c r="U552" s="719"/>
      <c r="V552" s="719"/>
      <c r="W552" s="719"/>
      <c r="X552" s="824"/>
      <c r="Y552" s="826"/>
      <c r="Z552" s="719"/>
      <c r="AA552" s="719"/>
      <c r="AB552" s="719"/>
      <c r="AC552" s="719"/>
      <c r="AD552" s="719"/>
      <c r="AE552" s="719"/>
      <c r="AF552" s="719"/>
      <c r="AG552" s="719"/>
      <c r="AH552" s="719"/>
      <c r="AI552" s="719"/>
      <c r="AJ552" s="719"/>
      <c r="AK552" s="719"/>
      <c r="AL552" s="719"/>
      <c r="AM552" s="719"/>
      <c r="AN552" s="826"/>
      <c r="AO552" s="719"/>
      <c r="AP552" s="719"/>
      <c r="AQ552" s="719"/>
      <c r="AR552" s="719"/>
      <c r="AS552" s="719"/>
      <c r="AT552" s="719"/>
      <c r="AU552" s="719"/>
      <c r="AV552" s="719"/>
      <c r="AW552" s="719"/>
      <c r="AX552" s="719"/>
      <c r="AY552" s="719"/>
      <c r="AZ552" s="719"/>
      <c r="BA552" s="719"/>
      <c r="BB552" s="719"/>
      <c r="BC552" s="719"/>
      <c r="BD552" s="719"/>
      <c r="BE552" s="719"/>
      <c r="BF552" s="719"/>
      <c r="BG552" s="719"/>
      <c r="BH552" s="719"/>
      <c r="BI552" s="719"/>
      <c r="BJ552" s="719"/>
      <c r="BK552" s="719"/>
      <c r="BL552" s="719"/>
      <c r="BM552" s="719"/>
      <c r="BN552" s="719"/>
      <c r="BO552" s="719"/>
      <c r="BP552" s="719"/>
      <c r="BQ552" s="719"/>
      <c r="BR552" s="719"/>
      <c r="BS552" s="719"/>
      <c r="BT552" s="719"/>
      <c r="BU552" s="719"/>
      <c r="BV552" s="719"/>
      <c r="BW552" s="719"/>
      <c r="BX552" s="719"/>
      <c r="BY552" s="719"/>
      <c r="BZ552" s="719"/>
      <c r="CA552" s="719"/>
      <c r="CB552" s="719"/>
      <c r="CC552" s="719"/>
      <c r="CD552" s="719"/>
      <c r="CE552" s="719"/>
      <c r="CF552" s="719"/>
      <c r="CG552" s="719"/>
      <c r="CH552" s="719"/>
      <c r="CI552" s="719"/>
      <c r="CJ552" s="719"/>
      <c r="CK552" s="719"/>
      <c r="CL552" s="719"/>
    </row>
    <row r="553" spans="1:90" ht="15.75" customHeight="1" x14ac:dyDescent="0.25">
      <c r="A553" s="823"/>
      <c r="B553" s="828"/>
      <c r="C553" s="828"/>
      <c r="D553" s="828"/>
      <c r="E553" s="828"/>
      <c r="F553" s="719"/>
      <c r="G553" s="719"/>
      <c r="H553" s="740"/>
      <c r="I553" s="740"/>
      <c r="J553" s="740"/>
      <c r="K553" s="740"/>
      <c r="L553" s="824"/>
      <c r="M553" s="824"/>
      <c r="N553" s="719"/>
      <c r="O553" s="719"/>
      <c r="P553" s="719"/>
      <c r="Q553" s="719"/>
      <c r="R553" s="719"/>
      <c r="S553" s="828"/>
      <c r="T553" s="719"/>
      <c r="U553" s="719"/>
      <c r="V553" s="719"/>
      <c r="W553" s="719"/>
      <c r="X553" s="824"/>
      <c r="Y553" s="826"/>
      <c r="Z553" s="719"/>
      <c r="AA553" s="719"/>
      <c r="AB553" s="719"/>
      <c r="AC553" s="719"/>
      <c r="AD553" s="719"/>
      <c r="AE553" s="719"/>
      <c r="AF553" s="719"/>
      <c r="AG553" s="719"/>
      <c r="AH553" s="719"/>
      <c r="AI553" s="719"/>
      <c r="AJ553" s="719"/>
      <c r="AK553" s="719"/>
      <c r="AL553" s="719"/>
      <c r="AM553" s="719"/>
      <c r="AN553" s="826"/>
      <c r="AO553" s="719"/>
      <c r="AP553" s="719"/>
      <c r="AQ553" s="719"/>
      <c r="AR553" s="719"/>
      <c r="AS553" s="719"/>
      <c r="AT553" s="719"/>
      <c r="AU553" s="719"/>
      <c r="AV553" s="719"/>
      <c r="AW553" s="719"/>
      <c r="AX553" s="719"/>
      <c r="AY553" s="719"/>
      <c r="AZ553" s="719"/>
      <c r="BA553" s="719"/>
      <c r="BB553" s="719"/>
      <c r="BC553" s="719"/>
      <c r="BD553" s="719"/>
      <c r="BE553" s="719"/>
      <c r="BF553" s="719"/>
      <c r="BG553" s="719"/>
      <c r="BH553" s="719"/>
      <c r="BI553" s="719"/>
      <c r="BJ553" s="719"/>
      <c r="BK553" s="719"/>
      <c r="BL553" s="719"/>
      <c r="BM553" s="719"/>
      <c r="BN553" s="719"/>
      <c r="BO553" s="719"/>
      <c r="BP553" s="719"/>
      <c r="BQ553" s="719"/>
      <c r="BR553" s="719"/>
      <c r="BS553" s="719"/>
      <c r="BT553" s="719"/>
      <c r="BU553" s="719"/>
      <c r="BV553" s="719"/>
      <c r="BW553" s="719"/>
      <c r="BX553" s="719"/>
      <c r="BY553" s="719"/>
      <c r="BZ553" s="719"/>
      <c r="CA553" s="719"/>
      <c r="CB553" s="719"/>
      <c r="CC553" s="719"/>
      <c r="CD553" s="719"/>
      <c r="CE553" s="719"/>
      <c r="CF553" s="719"/>
      <c r="CG553" s="719"/>
      <c r="CH553" s="719"/>
      <c r="CI553" s="719"/>
      <c r="CJ553" s="719"/>
      <c r="CK553" s="719"/>
      <c r="CL553" s="719"/>
    </row>
    <row r="554" spans="1:90" ht="15.75" customHeight="1" x14ac:dyDescent="0.25">
      <c r="A554" s="823"/>
      <c r="B554" s="828"/>
      <c r="C554" s="828"/>
      <c r="D554" s="828"/>
      <c r="E554" s="828"/>
      <c r="F554" s="719"/>
      <c r="G554" s="719"/>
      <c r="H554" s="740"/>
      <c r="I554" s="740"/>
      <c r="J554" s="740"/>
      <c r="K554" s="740"/>
      <c r="L554" s="824"/>
      <c r="M554" s="824"/>
      <c r="N554" s="719"/>
      <c r="O554" s="719"/>
      <c r="P554" s="719"/>
      <c r="Q554" s="719"/>
      <c r="R554" s="719"/>
      <c r="S554" s="828"/>
      <c r="T554" s="719"/>
      <c r="U554" s="719"/>
      <c r="V554" s="719"/>
      <c r="W554" s="719"/>
      <c r="X554" s="824"/>
      <c r="Y554" s="826"/>
      <c r="Z554" s="719"/>
      <c r="AA554" s="719"/>
      <c r="AB554" s="719"/>
      <c r="AC554" s="719"/>
      <c r="AD554" s="719"/>
      <c r="AE554" s="719"/>
      <c r="AF554" s="719"/>
      <c r="AG554" s="719"/>
      <c r="AH554" s="719"/>
      <c r="AI554" s="719"/>
      <c r="AJ554" s="719"/>
      <c r="AK554" s="719"/>
      <c r="AL554" s="719"/>
      <c r="AM554" s="719"/>
      <c r="AN554" s="826"/>
      <c r="AO554" s="719"/>
      <c r="AP554" s="719"/>
      <c r="AQ554" s="719"/>
      <c r="AR554" s="719"/>
      <c r="AS554" s="719"/>
      <c r="AT554" s="719"/>
      <c r="AU554" s="719"/>
      <c r="AV554" s="719"/>
      <c r="AW554" s="719"/>
      <c r="AX554" s="719"/>
      <c r="AY554" s="719"/>
      <c r="AZ554" s="719"/>
      <c r="BA554" s="719"/>
      <c r="BB554" s="719"/>
      <c r="BC554" s="719"/>
      <c r="BD554" s="719"/>
      <c r="BE554" s="719"/>
      <c r="BF554" s="719"/>
      <c r="BG554" s="719"/>
      <c r="BH554" s="719"/>
      <c r="BI554" s="719"/>
      <c r="BJ554" s="719"/>
      <c r="BK554" s="719"/>
      <c r="BL554" s="719"/>
      <c r="BM554" s="719"/>
      <c r="BN554" s="719"/>
      <c r="BO554" s="719"/>
      <c r="BP554" s="719"/>
      <c r="BQ554" s="719"/>
      <c r="BR554" s="719"/>
      <c r="BS554" s="719"/>
      <c r="BT554" s="719"/>
      <c r="BU554" s="719"/>
      <c r="BV554" s="719"/>
      <c r="BW554" s="719"/>
      <c r="BX554" s="719"/>
      <c r="BY554" s="719"/>
      <c r="BZ554" s="719"/>
      <c r="CA554" s="719"/>
      <c r="CB554" s="719"/>
      <c r="CC554" s="719"/>
      <c r="CD554" s="719"/>
      <c r="CE554" s="719"/>
      <c r="CF554" s="719"/>
      <c r="CG554" s="719"/>
      <c r="CH554" s="719"/>
      <c r="CI554" s="719"/>
      <c r="CJ554" s="719"/>
      <c r="CK554" s="719"/>
      <c r="CL554" s="719"/>
    </row>
    <row r="555" spans="1:90" ht="15.75" customHeight="1" x14ac:dyDescent="0.25">
      <c r="A555" s="823"/>
      <c r="B555" s="828"/>
      <c r="C555" s="828"/>
      <c r="D555" s="828"/>
      <c r="E555" s="828"/>
      <c r="F555" s="719"/>
      <c r="G555" s="719"/>
      <c r="H555" s="740"/>
      <c r="I555" s="740"/>
      <c r="J555" s="740"/>
      <c r="K555" s="740"/>
      <c r="L555" s="824"/>
      <c r="M555" s="824"/>
      <c r="N555" s="719"/>
      <c r="O555" s="719"/>
      <c r="P555" s="719"/>
      <c r="Q555" s="719"/>
      <c r="R555" s="719"/>
      <c r="S555" s="828"/>
      <c r="T555" s="719"/>
      <c r="U555" s="719"/>
      <c r="V555" s="719"/>
      <c r="W555" s="719"/>
      <c r="X555" s="824"/>
      <c r="Y555" s="826"/>
      <c r="Z555" s="719"/>
      <c r="AA555" s="719"/>
      <c r="AB555" s="719"/>
      <c r="AC555" s="719"/>
      <c r="AD555" s="719"/>
      <c r="AE555" s="719"/>
      <c r="AF555" s="719"/>
      <c r="AG555" s="719"/>
      <c r="AH555" s="719"/>
      <c r="AI555" s="719"/>
      <c r="AJ555" s="719"/>
      <c r="AK555" s="719"/>
      <c r="AL555" s="719"/>
      <c r="AM555" s="719"/>
      <c r="AN555" s="826"/>
      <c r="AO555" s="719"/>
      <c r="AP555" s="719"/>
      <c r="AQ555" s="719"/>
      <c r="AR555" s="719"/>
      <c r="AS555" s="719"/>
      <c r="AT555" s="719"/>
      <c r="AU555" s="719"/>
      <c r="AV555" s="719"/>
      <c r="AW555" s="719"/>
      <c r="AX555" s="719"/>
      <c r="AY555" s="719"/>
      <c r="AZ555" s="719"/>
      <c r="BA555" s="719"/>
      <c r="BB555" s="719"/>
      <c r="BC555" s="719"/>
      <c r="BD555" s="719"/>
      <c r="BE555" s="719"/>
      <c r="BF555" s="719"/>
      <c r="BG555" s="719"/>
      <c r="BH555" s="719"/>
      <c r="BI555" s="719"/>
      <c r="BJ555" s="719"/>
      <c r="BK555" s="719"/>
      <c r="BL555" s="719"/>
      <c r="BM555" s="719"/>
      <c r="BN555" s="719"/>
      <c r="BO555" s="719"/>
      <c r="BP555" s="719"/>
      <c r="BQ555" s="719"/>
      <c r="BR555" s="719"/>
      <c r="BS555" s="719"/>
      <c r="BT555" s="719"/>
      <c r="BU555" s="719"/>
      <c r="BV555" s="719"/>
      <c r="BW555" s="719"/>
      <c r="BX555" s="719"/>
      <c r="BY555" s="719"/>
      <c r="BZ555" s="719"/>
      <c r="CA555" s="719"/>
      <c r="CB555" s="719"/>
      <c r="CC555" s="719"/>
      <c r="CD555" s="719"/>
      <c r="CE555" s="719"/>
      <c r="CF555" s="719"/>
      <c r="CG555" s="719"/>
      <c r="CH555" s="719"/>
      <c r="CI555" s="719"/>
      <c r="CJ555" s="719"/>
      <c r="CK555" s="719"/>
      <c r="CL555" s="719"/>
    </row>
    <row r="556" spans="1:90" ht="15.75" customHeight="1" x14ac:dyDescent="0.25">
      <c r="A556" s="823"/>
      <c r="B556" s="828"/>
      <c r="C556" s="828"/>
      <c r="D556" s="828"/>
      <c r="E556" s="828"/>
      <c r="F556" s="719"/>
      <c r="G556" s="719"/>
      <c r="H556" s="740"/>
      <c r="I556" s="740"/>
      <c r="J556" s="740"/>
      <c r="K556" s="740"/>
      <c r="L556" s="824"/>
      <c r="M556" s="824"/>
      <c r="N556" s="719"/>
      <c r="O556" s="719"/>
      <c r="P556" s="719"/>
      <c r="Q556" s="719"/>
      <c r="R556" s="719"/>
      <c r="S556" s="828"/>
      <c r="T556" s="719"/>
      <c r="U556" s="719"/>
      <c r="V556" s="719"/>
      <c r="W556" s="719"/>
      <c r="X556" s="824"/>
      <c r="Y556" s="826"/>
      <c r="Z556" s="719"/>
      <c r="AA556" s="719"/>
      <c r="AB556" s="719"/>
      <c r="AC556" s="719"/>
      <c r="AD556" s="719"/>
      <c r="AE556" s="719"/>
      <c r="AF556" s="719"/>
      <c r="AG556" s="719"/>
      <c r="AH556" s="719"/>
      <c r="AI556" s="719"/>
      <c r="AJ556" s="719"/>
      <c r="AK556" s="719"/>
      <c r="AL556" s="719"/>
      <c r="AM556" s="719"/>
      <c r="AN556" s="826"/>
      <c r="AO556" s="719"/>
      <c r="AP556" s="719"/>
      <c r="AQ556" s="719"/>
      <c r="AR556" s="719"/>
      <c r="AS556" s="719"/>
      <c r="AT556" s="719"/>
      <c r="AU556" s="719"/>
      <c r="AV556" s="719"/>
      <c r="AW556" s="719"/>
      <c r="AX556" s="719"/>
      <c r="AY556" s="719"/>
      <c r="AZ556" s="719"/>
      <c r="BA556" s="719"/>
      <c r="BB556" s="719"/>
      <c r="BC556" s="719"/>
      <c r="BD556" s="719"/>
      <c r="BE556" s="719"/>
      <c r="BF556" s="719"/>
      <c r="BG556" s="719"/>
      <c r="BH556" s="719"/>
      <c r="BI556" s="719"/>
      <c r="BJ556" s="719"/>
      <c r="BK556" s="719"/>
      <c r="BL556" s="719"/>
      <c r="BM556" s="719"/>
      <c r="BN556" s="719"/>
      <c r="BO556" s="719"/>
      <c r="BP556" s="719"/>
      <c r="BQ556" s="719"/>
      <c r="BR556" s="719"/>
      <c r="BS556" s="719"/>
      <c r="BT556" s="719"/>
      <c r="BU556" s="719"/>
      <c r="BV556" s="719"/>
      <c r="BW556" s="719"/>
      <c r="BX556" s="719"/>
      <c r="BY556" s="719"/>
      <c r="BZ556" s="719"/>
      <c r="CA556" s="719"/>
      <c r="CB556" s="719"/>
      <c r="CC556" s="719"/>
      <c r="CD556" s="719"/>
      <c r="CE556" s="719"/>
      <c r="CF556" s="719"/>
      <c r="CG556" s="719"/>
      <c r="CH556" s="719"/>
      <c r="CI556" s="719"/>
      <c r="CJ556" s="719"/>
      <c r="CK556" s="719"/>
      <c r="CL556" s="719"/>
    </row>
    <row r="557" spans="1:90" ht="15.75" customHeight="1" x14ac:dyDescent="0.25">
      <c r="A557" s="823"/>
      <c r="B557" s="828"/>
      <c r="C557" s="828"/>
      <c r="D557" s="828"/>
      <c r="E557" s="828"/>
      <c r="F557" s="719"/>
      <c r="G557" s="719"/>
      <c r="H557" s="740"/>
      <c r="I557" s="740"/>
      <c r="J557" s="740"/>
      <c r="K557" s="740"/>
      <c r="L557" s="824"/>
      <c r="M557" s="824"/>
      <c r="N557" s="719"/>
      <c r="O557" s="719"/>
      <c r="P557" s="719"/>
      <c r="Q557" s="719"/>
      <c r="R557" s="719"/>
      <c r="S557" s="828"/>
      <c r="T557" s="719"/>
      <c r="U557" s="719"/>
      <c r="V557" s="719"/>
      <c r="W557" s="719"/>
      <c r="X557" s="824"/>
      <c r="Y557" s="826"/>
      <c r="Z557" s="719"/>
      <c r="AA557" s="719"/>
      <c r="AB557" s="719"/>
      <c r="AC557" s="719"/>
      <c r="AD557" s="719"/>
      <c r="AE557" s="719"/>
      <c r="AF557" s="719"/>
      <c r="AG557" s="719"/>
      <c r="AH557" s="719"/>
      <c r="AI557" s="719"/>
      <c r="AJ557" s="719"/>
      <c r="AK557" s="719"/>
      <c r="AL557" s="719"/>
      <c r="AM557" s="719"/>
      <c r="AN557" s="826"/>
      <c r="AO557" s="719"/>
      <c r="AP557" s="719"/>
      <c r="AQ557" s="719"/>
      <c r="AR557" s="719"/>
      <c r="AS557" s="719"/>
      <c r="AT557" s="719"/>
      <c r="AU557" s="719"/>
      <c r="AV557" s="719"/>
      <c r="AW557" s="719"/>
      <c r="AX557" s="719"/>
      <c r="AY557" s="719"/>
      <c r="AZ557" s="719"/>
      <c r="BA557" s="719"/>
      <c r="BB557" s="719"/>
      <c r="BC557" s="719"/>
      <c r="BD557" s="719"/>
      <c r="BE557" s="719"/>
      <c r="BF557" s="719"/>
      <c r="BG557" s="719"/>
      <c r="BH557" s="719"/>
      <c r="BI557" s="719"/>
      <c r="BJ557" s="719"/>
      <c r="BK557" s="719"/>
      <c r="BL557" s="719"/>
      <c r="BM557" s="719"/>
      <c r="BN557" s="719"/>
      <c r="BO557" s="719"/>
      <c r="BP557" s="719"/>
      <c r="BQ557" s="719"/>
      <c r="BR557" s="719"/>
      <c r="BS557" s="719"/>
      <c r="BT557" s="719"/>
      <c r="BU557" s="719"/>
      <c r="BV557" s="719"/>
      <c r="BW557" s="719"/>
      <c r="BX557" s="719"/>
      <c r="BY557" s="719"/>
      <c r="BZ557" s="719"/>
      <c r="CA557" s="719"/>
      <c r="CB557" s="719"/>
      <c r="CC557" s="719"/>
      <c r="CD557" s="719"/>
      <c r="CE557" s="719"/>
      <c r="CF557" s="719"/>
      <c r="CG557" s="719"/>
      <c r="CH557" s="719"/>
      <c r="CI557" s="719"/>
      <c r="CJ557" s="719"/>
      <c r="CK557" s="719"/>
      <c r="CL557" s="719"/>
    </row>
    <row r="558" spans="1:90" ht="15.75" customHeight="1" x14ac:dyDescent="0.25">
      <c r="A558" s="823"/>
      <c r="B558" s="828"/>
      <c r="C558" s="828"/>
      <c r="D558" s="828"/>
      <c r="E558" s="828"/>
      <c r="F558" s="719"/>
      <c r="G558" s="719"/>
      <c r="H558" s="740"/>
      <c r="I558" s="740"/>
      <c r="J558" s="740"/>
      <c r="K558" s="740"/>
      <c r="L558" s="824"/>
      <c r="M558" s="824"/>
      <c r="N558" s="719"/>
      <c r="O558" s="719"/>
      <c r="P558" s="719"/>
      <c r="Q558" s="719"/>
      <c r="R558" s="719"/>
      <c r="S558" s="828"/>
      <c r="T558" s="719"/>
      <c r="U558" s="719"/>
      <c r="V558" s="719"/>
      <c r="W558" s="719"/>
      <c r="X558" s="824"/>
      <c r="Y558" s="826"/>
      <c r="Z558" s="719"/>
      <c r="AA558" s="719"/>
      <c r="AB558" s="719"/>
      <c r="AC558" s="719"/>
      <c r="AD558" s="719"/>
      <c r="AE558" s="719"/>
      <c r="AF558" s="719"/>
      <c r="AG558" s="719"/>
      <c r="AH558" s="719"/>
      <c r="AI558" s="719"/>
      <c r="AJ558" s="719"/>
      <c r="AK558" s="719"/>
      <c r="AL558" s="719"/>
      <c r="AM558" s="719"/>
      <c r="AN558" s="826"/>
      <c r="AO558" s="719"/>
      <c r="AP558" s="719"/>
      <c r="AQ558" s="719"/>
      <c r="AR558" s="719"/>
      <c r="AS558" s="719"/>
      <c r="AT558" s="719"/>
      <c r="AU558" s="719"/>
      <c r="AV558" s="719"/>
      <c r="AW558" s="719"/>
      <c r="AX558" s="719"/>
      <c r="AY558" s="719"/>
      <c r="AZ558" s="719"/>
      <c r="BA558" s="719"/>
      <c r="BB558" s="719"/>
      <c r="BC558" s="719"/>
      <c r="BD558" s="719"/>
      <c r="BE558" s="719"/>
      <c r="BF558" s="719"/>
      <c r="BG558" s="719"/>
      <c r="BH558" s="719"/>
      <c r="BI558" s="719"/>
      <c r="BJ558" s="719"/>
      <c r="BK558" s="719"/>
      <c r="BL558" s="719"/>
      <c r="BM558" s="719"/>
      <c r="BN558" s="719"/>
      <c r="BO558" s="719"/>
      <c r="BP558" s="719"/>
      <c r="BQ558" s="719"/>
      <c r="BR558" s="719"/>
      <c r="BS558" s="719"/>
      <c r="BT558" s="719"/>
      <c r="BU558" s="719"/>
      <c r="BV558" s="719"/>
      <c r="BW558" s="719"/>
      <c r="BX558" s="719"/>
      <c r="BY558" s="719"/>
      <c r="BZ558" s="719"/>
      <c r="CA558" s="719"/>
      <c r="CB558" s="719"/>
      <c r="CC558" s="719"/>
      <c r="CD558" s="719"/>
      <c r="CE558" s="719"/>
      <c r="CF558" s="719"/>
      <c r="CG558" s="719"/>
      <c r="CH558" s="719"/>
      <c r="CI558" s="719"/>
      <c r="CJ558" s="719"/>
      <c r="CK558" s="719"/>
      <c r="CL558" s="719"/>
    </row>
    <row r="559" spans="1:90" ht="15.75" customHeight="1" x14ac:dyDescent="0.25">
      <c r="A559" s="823"/>
      <c r="B559" s="828"/>
      <c r="C559" s="828"/>
      <c r="D559" s="828"/>
      <c r="E559" s="828"/>
      <c r="F559" s="719"/>
      <c r="G559" s="719"/>
      <c r="H559" s="740"/>
      <c r="I559" s="740"/>
      <c r="J559" s="740"/>
      <c r="K559" s="740"/>
      <c r="L559" s="824"/>
      <c r="M559" s="824"/>
      <c r="N559" s="719"/>
      <c r="O559" s="719"/>
      <c r="P559" s="719"/>
      <c r="Q559" s="719"/>
      <c r="R559" s="719"/>
      <c r="S559" s="828"/>
      <c r="T559" s="719"/>
      <c r="U559" s="719"/>
      <c r="V559" s="719"/>
      <c r="W559" s="719"/>
      <c r="X559" s="824"/>
      <c r="Y559" s="826"/>
      <c r="Z559" s="719"/>
      <c r="AA559" s="719"/>
      <c r="AB559" s="719"/>
      <c r="AC559" s="719"/>
      <c r="AD559" s="719"/>
      <c r="AE559" s="719"/>
      <c r="AF559" s="719"/>
      <c r="AG559" s="719"/>
      <c r="AH559" s="719"/>
      <c r="AI559" s="719"/>
      <c r="AJ559" s="719"/>
      <c r="AK559" s="719"/>
      <c r="AL559" s="719"/>
      <c r="AM559" s="719"/>
      <c r="AN559" s="826"/>
      <c r="AO559" s="719"/>
      <c r="AP559" s="719"/>
      <c r="AQ559" s="719"/>
      <c r="AR559" s="719"/>
      <c r="AS559" s="719"/>
      <c r="AT559" s="719"/>
      <c r="AU559" s="719"/>
      <c r="AV559" s="719"/>
      <c r="AW559" s="719"/>
      <c r="AX559" s="719"/>
      <c r="AY559" s="719"/>
      <c r="AZ559" s="719"/>
      <c r="BA559" s="719"/>
      <c r="BB559" s="719"/>
      <c r="BC559" s="719"/>
      <c r="BD559" s="719"/>
      <c r="BE559" s="719"/>
      <c r="BF559" s="719"/>
      <c r="BG559" s="719"/>
      <c r="BH559" s="719"/>
      <c r="BI559" s="719"/>
      <c r="BJ559" s="719"/>
      <c r="BK559" s="719"/>
      <c r="BL559" s="719"/>
      <c r="BM559" s="719"/>
      <c r="BN559" s="719"/>
      <c r="BO559" s="719"/>
      <c r="BP559" s="719"/>
      <c r="BQ559" s="719"/>
      <c r="BR559" s="719"/>
      <c r="BS559" s="719"/>
      <c r="BT559" s="719"/>
      <c r="BU559" s="719"/>
      <c r="BV559" s="719"/>
      <c r="BW559" s="719"/>
      <c r="BX559" s="719"/>
      <c r="BY559" s="719"/>
      <c r="BZ559" s="719"/>
      <c r="CA559" s="719"/>
      <c r="CB559" s="719"/>
      <c r="CC559" s="719"/>
      <c r="CD559" s="719"/>
      <c r="CE559" s="719"/>
      <c r="CF559" s="719"/>
      <c r="CG559" s="719"/>
      <c r="CH559" s="719"/>
      <c r="CI559" s="719"/>
      <c r="CJ559" s="719"/>
      <c r="CK559" s="719"/>
      <c r="CL559" s="719"/>
    </row>
    <row r="560" spans="1:90" ht="15.75" customHeight="1" x14ac:dyDescent="0.25">
      <c r="A560" s="823"/>
      <c r="B560" s="828"/>
      <c r="C560" s="828"/>
      <c r="D560" s="828"/>
      <c r="E560" s="828"/>
      <c r="F560" s="719"/>
      <c r="G560" s="719"/>
      <c r="H560" s="740"/>
      <c r="I560" s="740"/>
      <c r="J560" s="740"/>
      <c r="K560" s="740"/>
      <c r="L560" s="824"/>
      <c r="M560" s="824"/>
      <c r="N560" s="719"/>
      <c r="O560" s="719"/>
      <c r="P560" s="719"/>
      <c r="Q560" s="719"/>
      <c r="R560" s="719"/>
      <c r="S560" s="828"/>
      <c r="T560" s="719"/>
      <c r="U560" s="719"/>
      <c r="V560" s="719"/>
      <c r="W560" s="719"/>
      <c r="X560" s="824"/>
      <c r="Y560" s="826"/>
      <c r="Z560" s="719"/>
      <c r="AA560" s="719"/>
      <c r="AB560" s="719"/>
      <c r="AC560" s="719"/>
      <c r="AD560" s="719"/>
      <c r="AE560" s="719"/>
      <c r="AF560" s="719"/>
      <c r="AG560" s="719"/>
      <c r="AH560" s="719"/>
      <c r="AI560" s="719"/>
      <c r="AJ560" s="719"/>
      <c r="AK560" s="719"/>
      <c r="AL560" s="719"/>
      <c r="AM560" s="719"/>
      <c r="AN560" s="826"/>
      <c r="AO560" s="719"/>
      <c r="AP560" s="719"/>
      <c r="AQ560" s="719"/>
      <c r="AR560" s="719"/>
      <c r="AS560" s="719"/>
      <c r="AT560" s="719"/>
      <c r="AU560" s="719"/>
      <c r="AV560" s="719"/>
      <c r="AW560" s="719"/>
      <c r="AX560" s="719"/>
      <c r="AY560" s="719"/>
      <c r="AZ560" s="719"/>
      <c r="BA560" s="719"/>
      <c r="BB560" s="719"/>
      <c r="BC560" s="719"/>
      <c r="BD560" s="719"/>
      <c r="BE560" s="719"/>
      <c r="BF560" s="719"/>
      <c r="BG560" s="719"/>
      <c r="BH560" s="719"/>
      <c r="BI560" s="719"/>
      <c r="BJ560" s="719"/>
      <c r="BK560" s="719"/>
      <c r="BL560" s="719"/>
      <c r="BM560" s="719"/>
      <c r="BN560" s="719"/>
      <c r="BO560" s="719"/>
      <c r="BP560" s="719"/>
      <c r="BQ560" s="719"/>
      <c r="BR560" s="719"/>
      <c r="BS560" s="719"/>
      <c r="BT560" s="719"/>
      <c r="BU560" s="719"/>
      <c r="BV560" s="719"/>
      <c r="BW560" s="719"/>
      <c r="BX560" s="719"/>
      <c r="BY560" s="719"/>
      <c r="BZ560" s="719"/>
      <c r="CA560" s="719"/>
      <c r="CB560" s="719"/>
      <c r="CC560" s="719"/>
      <c r="CD560" s="719"/>
      <c r="CE560" s="719"/>
      <c r="CF560" s="719"/>
      <c r="CG560" s="719"/>
      <c r="CH560" s="719"/>
      <c r="CI560" s="719"/>
      <c r="CJ560" s="719"/>
      <c r="CK560" s="719"/>
      <c r="CL560" s="719"/>
    </row>
    <row r="561" spans="1:90" ht="15.75" customHeight="1" x14ac:dyDescent="0.25">
      <c r="A561" s="823"/>
      <c r="B561" s="828"/>
      <c r="C561" s="828"/>
      <c r="D561" s="828"/>
      <c r="E561" s="828"/>
      <c r="F561" s="719"/>
      <c r="G561" s="719"/>
      <c r="H561" s="740"/>
      <c r="I561" s="740"/>
      <c r="J561" s="740"/>
      <c r="K561" s="740"/>
      <c r="L561" s="824"/>
      <c r="M561" s="824"/>
      <c r="N561" s="719"/>
      <c r="O561" s="719"/>
      <c r="P561" s="719"/>
      <c r="Q561" s="719"/>
      <c r="R561" s="719"/>
      <c r="S561" s="828"/>
      <c r="T561" s="719"/>
      <c r="U561" s="719"/>
      <c r="V561" s="719"/>
      <c r="W561" s="719"/>
      <c r="X561" s="824"/>
      <c r="Y561" s="826"/>
      <c r="Z561" s="719"/>
      <c r="AA561" s="719"/>
      <c r="AB561" s="719"/>
      <c r="AC561" s="719"/>
      <c r="AD561" s="719"/>
      <c r="AE561" s="719"/>
      <c r="AF561" s="719"/>
      <c r="AG561" s="719"/>
      <c r="AH561" s="719"/>
      <c r="AI561" s="719"/>
      <c r="AJ561" s="719"/>
      <c r="AK561" s="719"/>
      <c r="AL561" s="719"/>
      <c r="AM561" s="719"/>
      <c r="AN561" s="826"/>
      <c r="AO561" s="719"/>
      <c r="AP561" s="719"/>
      <c r="AQ561" s="719"/>
      <c r="AR561" s="719"/>
      <c r="AS561" s="719"/>
      <c r="AT561" s="719"/>
      <c r="AU561" s="719"/>
      <c r="AV561" s="719"/>
      <c r="AW561" s="719"/>
      <c r="AX561" s="719"/>
      <c r="AY561" s="719"/>
      <c r="AZ561" s="719"/>
      <c r="BA561" s="719"/>
      <c r="BB561" s="719"/>
      <c r="BC561" s="719"/>
      <c r="BD561" s="719"/>
      <c r="BE561" s="719"/>
      <c r="BF561" s="719"/>
      <c r="BG561" s="719"/>
      <c r="BH561" s="719"/>
      <c r="BI561" s="719"/>
      <c r="BJ561" s="719"/>
      <c r="BK561" s="719"/>
      <c r="BL561" s="719"/>
      <c r="BM561" s="719"/>
      <c r="BN561" s="719"/>
      <c r="BO561" s="719"/>
      <c r="BP561" s="719"/>
      <c r="BQ561" s="719"/>
      <c r="BR561" s="719"/>
      <c r="BS561" s="719"/>
      <c r="BT561" s="719"/>
      <c r="BU561" s="719"/>
      <c r="BV561" s="719"/>
      <c r="BW561" s="719"/>
      <c r="BX561" s="719"/>
      <c r="BY561" s="719"/>
      <c r="BZ561" s="719"/>
      <c r="CA561" s="719"/>
      <c r="CB561" s="719"/>
      <c r="CC561" s="719"/>
      <c r="CD561" s="719"/>
      <c r="CE561" s="719"/>
      <c r="CF561" s="719"/>
      <c r="CG561" s="719"/>
      <c r="CH561" s="719"/>
      <c r="CI561" s="719"/>
      <c r="CJ561" s="719"/>
      <c r="CK561" s="719"/>
      <c r="CL561" s="719"/>
    </row>
    <row r="562" spans="1:90" ht="15.75" customHeight="1" x14ac:dyDescent="0.25">
      <c r="A562" s="823"/>
      <c r="B562" s="828"/>
      <c r="C562" s="828"/>
      <c r="D562" s="828"/>
      <c r="E562" s="828"/>
      <c r="F562" s="719"/>
      <c r="G562" s="719"/>
      <c r="H562" s="740"/>
      <c r="I562" s="740"/>
      <c r="J562" s="740"/>
      <c r="K562" s="740"/>
      <c r="L562" s="824"/>
      <c r="M562" s="824"/>
      <c r="N562" s="719"/>
      <c r="O562" s="719"/>
      <c r="P562" s="719"/>
      <c r="Q562" s="719"/>
      <c r="R562" s="719"/>
      <c r="S562" s="828"/>
      <c r="T562" s="719"/>
      <c r="U562" s="719"/>
      <c r="V562" s="719"/>
      <c r="W562" s="719"/>
      <c r="X562" s="824"/>
      <c r="Y562" s="826"/>
      <c r="Z562" s="719"/>
      <c r="AA562" s="719"/>
      <c r="AB562" s="719"/>
      <c r="AC562" s="719"/>
      <c r="AD562" s="719"/>
      <c r="AE562" s="719"/>
      <c r="AF562" s="719"/>
      <c r="AG562" s="719"/>
      <c r="AH562" s="719"/>
      <c r="AI562" s="719"/>
      <c r="AJ562" s="719"/>
      <c r="AK562" s="719"/>
      <c r="AL562" s="719"/>
      <c r="AM562" s="719"/>
      <c r="AN562" s="826"/>
      <c r="AO562" s="719"/>
      <c r="AP562" s="719"/>
      <c r="AQ562" s="719"/>
      <c r="AR562" s="719"/>
      <c r="AS562" s="719"/>
      <c r="AT562" s="719"/>
      <c r="AU562" s="719"/>
      <c r="AV562" s="719"/>
      <c r="AW562" s="719"/>
      <c r="AX562" s="719"/>
      <c r="AY562" s="719"/>
      <c r="AZ562" s="719"/>
      <c r="BA562" s="719"/>
      <c r="BB562" s="719"/>
      <c r="BC562" s="719"/>
      <c r="BD562" s="719"/>
      <c r="BE562" s="719"/>
      <c r="BF562" s="719"/>
      <c r="BG562" s="719"/>
      <c r="BH562" s="719"/>
      <c r="BI562" s="719"/>
      <c r="BJ562" s="719"/>
      <c r="BK562" s="719"/>
      <c r="BL562" s="719"/>
      <c r="BM562" s="719"/>
      <c r="BN562" s="719"/>
      <c r="BO562" s="719"/>
      <c r="BP562" s="719"/>
      <c r="BQ562" s="719"/>
      <c r="BR562" s="719"/>
      <c r="BS562" s="719"/>
      <c r="BT562" s="719"/>
      <c r="BU562" s="719"/>
      <c r="BV562" s="719"/>
      <c r="BW562" s="719"/>
      <c r="BX562" s="719"/>
      <c r="BY562" s="719"/>
      <c r="BZ562" s="719"/>
      <c r="CA562" s="719"/>
      <c r="CB562" s="719"/>
      <c r="CC562" s="719"/>
      <c r="CD562" s="719"/>
      <c r="CE562" s="719"/>
      <c r="CF562" s="719"/>
      <c r="CG562" s="719"/>
      <c r="CH562" s="719"/>
      <c r="CI562" s="719"/>
      <c r="CJ562" s="719"/>
      <c r="CK562" s="719"/>
      <c r="CL562" s="719"/>
    </row>
    <row r="563" spans="1:90" ht="15.75" customHeight="1" x14ac:dyDescent="0.25">
      <c r="A563" s="823"/>
      <c r="B563" s="828"/>
      <c r="C563" s="828"/>
      <c r="D563" s="828"/>
      <c r="E563" s="828"/>
      <c r="F563" s="719"/>
      <c r="G563" s="719"/>
      <c r="H563" s="740"/>
      <c r="I563" s="740"/>
      <c r="J563" s="740"/>
      <c r="K563" s="740"/>
      <c r="L563" s="824"/>
      <c r="M563" s="824"/>
      <c r="N563" s="719"/>
      <c r="O563" s="719"/>
      <c r="P563" s="719"/>
      <c r="Q563" s="719"/>
      <c r="R563" s="719"/>
      <c r="S563" s="828"/>
      <c r="T563" s="719"/>
      <c r="U563" s="719"/>
      <c r="V563" s="719"/>
      <c r="W563" s="719"/>
      <c r="X563" s="824"/>
      <c r="Y563" s="826"/>
      <c r="Z563" s="719"/>
      <c r="AA563" s="719"/>
      <c r="AB563" s="719"/>
      <c r="AC563" s="719"/>
      <c r="AD563" s="719"/>
      <c r="AE563" s="719"/>
      <c r="AF563" s="719"/>
      <c r="AG563" s="719"/>
      <c r="AH563" s="719"/>
      <c r="AI563" s="719"/>
      <c r="AJ563" s="719"/>
      <c r="AK563" s="719"/>
      <c r="AL563" s="719"/>
      <c r="AM563" s="719"/>
      <c r="AN563" s="826"/>
      <c r="AO563" s="719"/>
      <c r="AP563" s="719"/>
      <c r="AQ563" s="719"/>
      <c r="AR563" s="719"/>
      <c r="AS563" s="719"/>
      <c r="AT563" s="719"/>
      <c r="AU563" s="719"/>
      <c r="AV563" s="719"/>
      <c r="AW563" s="719"/>
      <c r="AX563" s="719"/>
      <c r="AY563" s="719"/>
      <c r="AZ563" s="719"/>
      <c r="BA563" s="719"/>
      <c r="BB563" s="719"/>
      <c r="BC563" s="719"/>
      <c r="BD563" s="719"/>
      <c r="BE563" s="719"/>
      <c r="BF563" s="719"/>
      <c r="BG563" s="719"/>
      <c r="BH563" s="719"/>
      <c r="BI563" s="719"/>
      <c r="BJ563" s="719"/>
      <c r="BK563" s="719"/>
      <c r="BL563" s="719"/>
      <c r="BM563" s="719"/>
      <c r="BN563" s="719"/>
      <c r="BO563" s="719"/>
      <c r="BP563" s="719"/>
      <c r="BQ563" s="719"/>
      <c r="BR563" s="719"/>
      <c r="BS563" s="719"/>
      <c r="BT563" s="719"/>
      <c r="BU563" s="719"/>
      <c r="BV563" s="719"/>
      <c r="BW563" s="719"/>
      <c r="BX563" s="719"/>
      <c r="BY563" s="719"/>
      <c r="BZ563" s="719"/>
      <c r="CA563" s="719"/>
      <c r="CB563" s="719"/>
      <c r="CC563" s="719"/>
      <c r="CD563" s="719"/>
      <c r="CE563" s="719"/>
      <c r="CF563" s="719"/>
      <c r="CG563" s="719"/>
      <c r="CH563" s="719"/>
      <c r="CI563" s="719"/>
      <c r="CJ563" s="719"/>
      <c r="CK563" s="719"/>
      <c r="CL563" s="719"/>
    </row>
    <row r="564" spans="1:90" ht="15.75" customHeight="1" x14ac:dyDescent="0.25">
      <c r="A564" s="823"/>
      <c r="B564" s="828"/>
      <c r="C564" s="828"/>
      <c r="D564" s="828"/>
      <c r="E564" s="828"/>
      <c r="F564" s="719"/>
      <c r="G564" s="719"/>
      <c r="H564" s="740"/>
      <c r="I564" s="740"/>
      <c r="J564" s="740"/>
      <c r="K564" s="740"/>
      <c r="L564" s="824"/>
      <c r="M564" s="824"/>
      <c r="N564" s="719"/>
      <c r="O564" s="719"/>
      <c r="P564" s="719"/>
      <c r="Q564" s="719"/>
      <c r="R564" s="719"/>
      <c r="S564" s="828"/>
      <c r="T564" s="719"/>
      <c r="U564" s="719"/>
      <c r="V564" s="719"/>
      <c r="W564" s="719"/>
      <c r="X564" s="824"/>
      <c r="Y564" s="826"/>
      <c r="Z564" s="719"/>
      <c r="AA564" s="719"/>
      <c r="AB564" s="719"/>
      <c r="AC564" s="719"/>
      <c r="AD564" s="719"/>
      <c r="AE564" s="719"/>
      <c r="AF564" s="719"/>
      <c r="AG564" s="719"/>
      <c r="AH564" s="719"/>
      <c r="AI564" s="719"/>
      <c r="AJ564" s="719"/>
      <c r="AK564" s="719"/>
      <c r="AL564" s="719"/>
      <c r="AM564" s="719"/>
      <c r="AN564" s="826"/>
      <c r="AO564" s="719"/>
      <c r="AP564" s="719"/>
      <c r="AQ564" s="719"/>
      <c r="AR564" s="719"/>
      <c r="AS564" s="719"/>
      <c r="AT564" s="719"/>
      <c r="AU564" s="719"/>
      <c r="AV564" s="719"/>
      <c r="AW564" s="719"/>
      <c r="AX564" s="719"/>
      <c r="AY564" s="719"/>
      <c r="AZ564" s="719"/>
      <c r="BA564" s="719"/>
      <c r="BB564" s="719"/>
      <c r="BC564" s="719"/>
      <c r="BD564" s="719"/>
      <c r="BE564" s="719"/>
      <c r="BF564" s="719"/>
      <c r="BG564" s="719"/>
      <c r="BH564" s="719"/>
      <c r="BI564" s="719"/>
      <c r="BJ564" s="719"/>
      <c r="BK564" s="719"/>
      <c r="BL564" s="719"/>
      <c r="BM564" s="719"/>
      <c r="BN564" s="719"/>
      <c r="BO564" s="719"/>
      <c r="BP564" s="719"/>
      <c r="BQ564" s="719"/>
      <c r="BR564" s="719"/>
      <c r="BS564" s="719"/>
      <c r="BT564" s="719"/>
      <c r="BU564" s="719"/>
      <c r="BV564" s="719"/>
      <c r="BW564" s="719"/>
      <c r="BX564" s="719"/>
      <c r="BY564" s="719"/>
      <c r="BZ564" s="719"/>
      <c r="CA564" s="719"/>
      <c r="CB564" s="719"/>
      <c r="CC564" s="719"/>
      <c r="CD564" s="719"/>
      <c r="CE564" s="719"/>
      <c r="CF564" s="719"/>
      <c r="CG564" s="719"/>
      <c r="CH564" s="719"/>
      <c r="CI564" s="719"/>
      <c r="CJ564" s="719"/>
      <c r="CK564" s="719"/>
      <c r="CL564" s="719"/>
    </row>
    <row r="565" spans="1:90" ht="15.75" customHeight="1" x14ac:dyDescent="0.25">
      <c r="A565" s="823"/>
      <c r="B565" s="828"/>
      <c r="C565" s="828"/>
      <c r="D565" s="828"/>
      <c r="E565" s="828"/>
      <c r="F565" s="719"/>
      <c r="G565" s="719"/>
      <c r="H565" s="740"/>
      <c r="I565" s="740"/>
      <c r="J565" s="740"/>
      <c r="K565" s="740"/>
      <c r="L565" s="824"/>
      <c r="M565" s="824"/>
      <c r="N565" s="719"/>
      <c r="O565" s="719"/>
      <c r="P565" s="719"/>
      <c r="Q565" s="719"/>
      <c r="R565" s="719"/>
      <c r="S565" s="828"/>
      <c r="T565" s="719"/>
      <c r="U565" s="719"/>
      <c r="V565" s="719"/>
      <c r="W565" s="719"/>
      <c r="X565" s="824"/>
      <c r="Y565" s="826"/>
      <c r="Z565" s="719"/>
      <c r="AA565" s="719"/>
      <c r="AB565" s="719"/>
      <c r="AC565" s="719"/>
      <c r="AD565" s="719"/>
      <c r="AE565" s="719"/>
      <c r="AF565" s="719"/>
      <c r="AG565" s="719"/>
      <c r="AH565" s="719"/>
      <c r="AI565" s="719"/>
      <c r="AJ565" s="719"/>
      <c r="AK565" s="719"/>
      <c r="AL565" s="719"/>
      <c r="AM565" s="719"/>
      <c r="AN565" s="826"/>
      <c r="AO565" s="719"/>
      <c r="AP565" s="719"/>
      <c r="AQ565" s="719"/>
      <c r="AR565" s="719"/>
      <c r="AS565" s="719"/>
      <c r="AT565" s="719"/>
      <c r="AU565" s="719"/>
      <c r="AV565" s="719"/>
      <c r="AW565" s="719"/>
      <c r="AX565" s="719"/>
      <c r="AY565" s="719"/>
      <c r="AZ565" s="719"/>
      <c r="BA565" s="719"/>
      <c r="BB565" s="719"/>
      <c r="BC565" s="719"/>
      <c r="BD565" s="719"/>
      <c r="BE565" s="719"/>
      <c r="BF565" s="719"/>
      <c r="BG565" s="719"/>
      <c r="BH565" s="719"/>
      <c r="BI565" s="719"/>
      <c r="BJ565" s="719"/>
      <c r="BK565" s="719"/>
      <c r="BL565" s="719"/>
      <c r="BM565" s="719"/>
      <c r="BN565" s="719"/>
      <c r="BO565" s="719"/>
      <c r="BP565" s="719"/>
      <c r="BQ565" s="719"/>
      <c r="BR565" s="719"/>
      <c r="BS565" s="719"/>
      <c r="BT565" s="719"/>
      <c r="BU565" s="719"/>
      <c r="BV565" s="719"/>
      <c r="BW565" s="719"/>
      <c r="BX565" s="719"/>
      <c r="BY565" s="719"/>
      <c r="BZ565" s="719"/>
      <c r="CA565" s="719"/>
      <c r="CB565" s="719"/>
      <c r="CC565" s="719"/>
      <c r="CD565" s="719"/>
      <c r="CE565" s="719"/>
      <c r="CF565" s="719"/>
      <c r="CG565" s="719"/>
      <c r="CH565" s="719"/>
      <c r="CI565" s="719"/>
      <c r="CJ565" s="719"/>
      <c r="CK565" s="719"/>
      <c r="CL565" s="719"/>
    </row>
    <row r="566" spans="1:90" ht="15.75" customHeight="1" x14ac:dyDescent="0.25">
      <c r="A566" s="823"/>
      <c r="B566" s="828"/>
      <c r="C566" s="828"/>
      <c r="D566" s="828"/>
      <c r="E566" s="828"/>
      <c r="F566" s="719"/>
      <c r="G566" s="719"/>
      <c r="H566" s="740"/>
      <c r="I566" s="740"/>
      <c r="J566" s="740"/>
      <c r="K566" s="740"/>
      <c r="L566" s="824"/>
      <c r="M566" s="824"/>
      <c r="N566" s="719"/>
      <c r="O566" s="719"/>
      <c r="P566" s="719"/>
      <c r="Q566" s="719"/>
      <c r="R566" s="719"/>
      <c r="S566" s="828"/>
      <c r="T566" s="719"/>
      <c r="U566" s="719"/>
      <c r="V566" s="719"/>
      <c r="W566" s="719"/>
      <c r="X566" s="824"/>
      <c r="Y566" s="826"/>
      <c r="Z566" s="719"/>
      <c r="AA566" s="719"/>
      <c r="AB566" s="719"/>
      <c r="AC566" s="719"/>
      <c r="AD566" s="719"/>
      <c r="AE566" s="719"/>
      <c r="AF566" s="719"/>
      <c r="AG566" s="719"/>
      <c r="AH566" s="719"/>
      <c r="AI566" s="719"/>
      <c r="AJ566" s="719"/>
      <c r="AK566" s="719"/>
      <c r="AL566" s="719"/>
      <c r="AM566" s="719"/>
      <c r="AN566" s="826"/>
      <c r="AO566" s="719"/>
      <c r="AP566" s="719"/>
      <c r="AQ566" s="719"/>
      <c r="AR566" s="719"/>
      <c r="AS566" s="719"/>
      <c r="AT566" s="719"/>
      <c r="AU566" s="719"/>
      <c r="AV566" s="719"/>
      <c r="AW566" s="719"/>
      <c r="AX566" s="719"/>
      <c r="AY566" s="719"/>
      <c r="AZ566" s="719"/>
      <c r="BA566" s="719"/>
      <c r="BB566" s="719"/>
      <c r="BC566" s="719"/>
      <c r="BD566" s="719"/>
      <c r="BE566" s="719"/>
      <c r="BF566" s="719"/>
      <c r="BG566" s="719"/>
      <c r="BH566" s="719"/>
      <c r="BI566" s="719"/>
      <c r="BJ566" s="719"/>
      <c r="BK566" s="719"/>
      <c r="BL566" s="719"/>
      <c r="BM566" s="719"/>
      <c r="BN566" s="719"/>
      <c r="BO566" s="719"/>
      <c r="BP566" s="719"/>
      <c r="BQ566" s="719"/>
      <c r="BR566" s="719"/>
      <c r="BS566" s="719"/>
      <c r="BT566" s="719"/>
      <c r="BU566" s="719"/>
      <c r="BV566" s="719"/>
      <c r="BW566" s="719"/>
      <c r="BX566" s="719"/>
      <c r="BY566" s="719"/>
      <c r="BZ566" s="719"/>
      <c r="CA566" s="719"/>
      <c r="CB566" s="719"/>
      <c r="CC566" s="719"/>
      <c r="CD566" s="719"/>
      <c r="CE566" s="719"/>
      <c r="CF566" s="719"/>
      <c r="CG566" s="719"/>
      <c r="CH566" s="719"/>
      <c r="CI566" s="719"/>
      <c r="CJ566" s="719"/>
      <c r="CK566" s="719"/>
      <c r="CL566" s="719"/>
    </row>
    <row r="567" spans="1:90" ht="15.75" customHeight="1" x14ac:dyDescent="0.25">
      <c r="A567" s="823"/>
      <c r="B567" s="828"/>
      <c r="C567" s="828"/>
      <c r="D567" s="828"/>
      <c r="E567" s="828"/>
      <c r="F567" s="719"/>
      <c r="G567" s="719"/>
      <c r="H567" s="740"/>
      <c r="I567" s="740"/>
      <c r="J567" s="740"/>
      <c r="K567" s="740"/>
      <c r="L567" s="824"/>
      <c r="M567" s="824"/>
      <c r="N567" s="719"/>
      <c r="O567" s="719"/>
      <c r="P567" s="719"/>
      <c r="Q567" s="719"/>
      <c r="R567" s="719"/>
      <c r="S567" s="828"/>
      <c r="T567" s="719"/>
      <c r="U567" s="719"/>
      <c r="V567" s="719"/>
      <c r="W567" s="719"/>
      <c r="X567" s="824"/>
      <c r="Y567" s="826"/>
      <c r="Z567" s="719"/>
      <c r="AA567" s="719"/>
      <c r="AB567" s="719"/>
      <c r="AC567" s="719"/>
      <c r="AD567" s="719"/>
      <c r="AE567" s="719"/>
      <c r="AF567" s="719"/>
      <c r="AG567" s="719"/>
      <c r="AH567" s="719"/>
      <c r="AI567" s="719"/>
      <c r="AJ567" s="719"/>
      <c r="AK567" s="719"/>
      <c r="AL567" s="719"/>
      <c r="AM567" s="719"/>
      <c r="AN567" s="826"/>
      <c r="AO567" s="719"/>
      <c r="AP567" s="719"/>
      <c r="AQ567" s="719"/>
      <c r="AR567" s="719"/>
      <c r="AS567" s="719"/>
      <c r="AT567" s="719"/>
      <c r="AU567" s="719"/>
      <c r="AV567" s="719"/>
      <c r="AW567" s="719"/>
      <c r="AX567" s="719"/>
      <c r="AY567" s="719"/>
      <c r="AZ567" s="719"/>
      <c r="BA567" s="719"/>
      <c r="BB567" s="719"/>
      <c r="BC567" s="719"/>
      <c r="BD567" s="719"/>
      <c r="BE567" s="719"/>
      <c r="BF567" s="719"/>
      <c r="BG567" s="719"/>
      <c r="BH567" s="719"/>
      <c r="BI567" s="719"/>
      <c r="BJ567" s="719"/>
      <c r="BK567" s="719"/>
      <c r="BL567" s="719"/>
      <c r="BM567" s="719"/>
      <c r="BN567" s="719"/>
      <c r="BO567" s="719"/>
      <c r="BP567" s="719"/>
      <c r="BQ567" s="719"/>
      <c r="BR567" s="719"/>
      <c r="BS567" s="719"/>
      <c r="BT567" s="719"/>
      <c r="BU567" s="719"/>
      <c r="BV567" s="719"/>
      <c r="BW567" s="719"/>
      <c r="BX567" s="719"/>
      <c r="BY567" s="719"/>
      <c r="BZ567" s="719"/>
      <c r="CA567" s="719"/>
      <c r="CB567" s="719"/>
      <c r="CC567" s="719"/>
      <c r="CD567" s="719"/>
      <c r="CE567" s="719"/>
      <c r="CF567" s="719"/>
      <c r="CG567" s="719"/>
      <c r="CH567" s="719"/>
      <c r="CI567" s="719"/>
      <c r="CJ567" s="719"/>
      <c r="CK567" s="719"/>
      <c r="CL567" s="719"/>
    </row>
    <row r="568" spans="1:90" ht="15.75" customHeight="1" x14ac:dyDescent="0.25">
      <c r="A568" s="823"/>
      <c r="B568" s="828"/>
      <c r="C568" s="828"/>
      <c r="D568" s="828"/>
      <c r="E568" s="828"/>
      <c r="F568" s="719"/>
      <c r="G568" s="719"/>
      <c r="H568" s="740"/>
      <c r="I568" s="740"/>
      <c r="J568" s="740"/>
      <c r="K568" s="740"/>
      <c r="L568" s="824"/>
      <c r="M568" s="824"/>
      <c r="N568" s="719"/>
      <c r="O568" s="719"/>
      <c r="P568" s="719"/>
      <c r="Q568" s="719"/>
      <c r="R568" s="719"/>
      <c r="S568" s="828"/>
      <c r="T568" s="719"/>
      <c r="U568" s="719"/>
      <c r="V568" s="719"/>
      <c r="W568" s="719"/>
      <c r="X568" s="824"/>
      <c r="Y568" s="826"/>
      <c r="Z568" s="719"/>
      <c r="AA568" s="719"/>
      <c r="AB568" s="719"/>
      <c r="AC568" s="719"/>
      <c r="AD568" s="719"/>
      <c r="AE568" s="719"/>
      <c r="AF568" s="719"/>
      <c r="AG568" s="719"/>
      <c r="AH568" s="719"/>
      <c r="AI568" s="719"/>
      <c r="AJ568" s="719"/>
      <c r="AK568" s="719"/>
      <c r="AL568" s="719"/>
      <c r="AM568" s="719"/>
      <c r="AN568" s="826"/>
      <c r="AO568" s="719"/>
      <c r="AP568" s="719"/>
      <c r="AQ568" s="719"/>
      <c r="AR568" s="719"/>
      <c r="AS568" s="719"/>
      <c r="AT568" s="719"/>
      <c r="AU568" s="719"/>
      <c r="AV568" s="719"/>
      <c r="AW568" s="719"/>
      <c r="AX568" s="719"/>
      <c r="AY568" s="719"/>
      <c r="AZ568" s="719"/>
      <c r="BA568" s="719"/>
      <c r="BB568" s="719"/>
      <c r="BC568" s="719"/>
      <c r="BD568" s="719"/>
      <c r="BE568" s="719"/>
      <c r="BF568" s="719"/>
      <c r="BG568" s="719"/>
      <c r="BH568" s="719"/>
      <c r="BI568" s="719"/>
      <c r="BJ568" s="719"/>
      <c r="BK568" s="719"/>
      <c r="BL568" s="719"/>
      <c r="BM568" s="719"/>
      <c r="BN568" s="719"/>
      <c r="BO568" s="719"/>
      <c r="BP568" s="719"/>
      <c r="BQ568" s="719"/>
      <c r="BR568" s="719"/>
      <c r="BS568" s="719"/>
      <c r="BT568" s="719"/>
      <c r="BU568" s="719"/>
      <c r="BV568" s="719"/>
      <c r="BW568" s="719"/>
      <c r="BX568" s="719"/>
      <c r="BY568" s="719"/>
      <c r="BZ568" s="719"/>
      <c r="CA568" s="719"/>
      <c r="CB568" s="719"/>
      <c r="CC568" s="719"/>
      <c r="CD568" s="719"/>
      <c r="CE568" s="719"/>
      <c r="CF568" s="719"/>
      <c r="CG568" s="719"/>
      <c r="CH568" s="719"/>
      <c r="CI568" s="719"/>
      <c r="CJ568" s="719"/>
      <c r="CK568" s="719"/>
      <c r="CL568" s="719"/>
    </row>
    <row r="569" spans="1:90" ht="15.75" customHeight="1" x14ac:dyDescent="0.25">
      <c r="A569" s="823"/>
      <c r="B569" s="828"/>
      <c r="C569" s="828"/>
      <c r="D569" s="828"/>
      <c r="E569" s="828"/>
      <c r="F569" s="719"/>
      <c r="G569" s="719"/>
      <c r="H569" s="740"/>
      <c r="I569" s="740"/>
      <c r="J569" s="740"/>
      <c r="K569" s="740"/>
      <c r="L569" s="824"/>
      <c r="M569" s="824"/>
      <c r="N569" s="719"/>
      <c r="O569" s="719"/>
      <c r="P569" s="719"/>
      <c r="Q569" s="719"/>
      <c r="R569" s="719"/>
      <c r="S569" s="828"/>
      <c r="T569" s="719"/>
      <c r="U569" s="719"/>
      <c r="V569" s="719"/>
      <c r="W569" s="719"/>
      <c r="X569" s="824"/>
      <c r="Y569" s="826"/>
      <c r="Z569" s="719"/>
      <c r="AA569" s="719"/>
      <c r="AB569" s="719"/>
      <c r="AC569" s="719"/>
      <c r="AD569" s="719"/>
      <c r="AE569" s="719"/>
      <c r="AF569" s="719"/>
      <c r="AG569" s="719"/>
      <c r="AH569" s="719"/>
      <c r="AI569" s="719"/>
      <c r="AJ569" s="719"/>
      <c r="AK569" s="719"/>
      <c r="AL569" s="719"/>
      <c r="AM569" s="719"/>
      <c r="AN569" s="826"/>
      <c r="AO569" s="719"/>
      <c r="AP569" s="719"/>
      <c r="AQ569" s="719"/>
      <c r="AR569" s="719"/>
      <c r="AS569" s="719"/>
      <c r="AT569" s="719"/>
      <c r="AU569" s="719"/>
      <c r="AV569" s="719"/>
      <c r="AW569" s="719"/>
      <c r="AX569" s="719"/>
      <c r="AY569" s="719"/>
      <c r="AZ569" s="719"/>
      <c r="BA569" s="719"/>
      <c r="BB569" s="719"/>
      <c r="BC569" s="719"/>
      <c r="BD569" s="719"/>
      <c r="BE569" s="719"/>
      <c r="BF569" s="719"/>
      <c r="BG569" s="719"/>
      <c r="BH569" s="719"/>
      <c r="BI569" s="719"/>
      <c r="BJ569" s="719"/>
      <c r="BK569" s="719"/>
      <c r="BL569" s="719"/>
      <c r="BM569" s="719"/>
      <c r="BN569" s="719"/>
      <c r="BO569" s="719"/>
      <c r="BP569" s="719"/>
      <c r="BQ569" s="719"/>
      <c r="BR569" s="719"/>
      <c r="BS569" s="719"/>
      <c r="BT569" s="719"/>
      <c r="BU569" s="719"/>
      <c r="BV569" s="719"/>
      <c r="BW569" s="719"/>
      <c r="BX569" s="719"/>
      <c r="BY569" s="719"/>
      <c r="BZ569" s="719"/>
      <c r="CA569" s="719"/>
      <c r="CB569" s="719"/>
      <c r="CC569" s="719"/>
      <c r="CD569" s="719"/>
      <c r="CE569" s="719"/>
      <c r="CF569" s="719"/>
      <c r="CG569" s="719"/>
      <c r="CH569" s="719"/>
      <c r="CI569" s="719"/>
      <c r="CJ569" s="719"/>
      <c r="CK569" s="719"/>
      <c r="CL569" s="719"/>
    </row>
    <row r="570" spans="1:90" ht="15.75" customHeight="1" x14ac:dyDescent="0.25">
      <c r="A570" s="823"/>
      <c r="B570" s="828"/>
      <c r="C570" s="828"/>
      <c r="D570" s="828"/>
      <c r="E570" s="828"/>
      <c r="F570" s="719"/>
      <c r="G570" s="719"/>
      <c r="H570" s="740"/>
      <c r="I570" s="740"/>
      <c r="J570" s="740"/>
      <c r="K570" s="740"/>
      <c r="L570" s="824"/>
      <c r="M570" s="824"/>
      <c r="N570" s="719"/>
      <c r="O570" s="719"/>
      <c r="P570" s="719"/>
      <c r="Q570" s="719"/>
      <c r="R570" s="719"/>
      <c r="S570" s="828"/>
      <c r="T570" s="719"/>
      <c r="U570" s="719"/>
      <c r="V570" s="719"/>
      <c r="W570" s="719"/>
      <c r="X570" s="824"/>
      <c r="Y570" s="826"/>
      <c r="Z570" s="719"/>
      <c r="AA570" s="719"/>
      <c r="AB570" s="719"/>
      <c r="AC570" s="719"/>
      <c r="AD570" s="719"/>
      <c r="AE570" s="719"/>
      <c r="AF570" s="719"/>
      <c r="AG570" s="719"/>
      <c r="AH570" s="719"/>
      <c r="AI570" s="719"/>
      <c r="AJ570" s="719"/>
      <c r="AK570" s="719"/>
      <c r="AL570" s="719"/>
      <c r="AM570" s="719"/>
      <c r="AN570" s="826"/>
      <c r="AO570" s="719"/>
      <c r="AP570" s="719"/>
      <c r="AQ570" s="719"/>
      <c r="AR570" s="719"/>
      <c r="AS570" s="719"/>
      <c r="AT570" s="719"/>
      <c r="AU570" s="719"/>
      <c r="AV570" s="719"/>
      <c r="AW570" s="719"/>
      <c r="AX570" s="719"/>
      <c r="AY570" s="719"/>
      <c r="AZ570" s="719"/>
      <c r="BA570" s="719"/>
      <c r="BB570" s="719"/>
      <c r="BC570" s="719"/>
      <c r="BD570" s="719"/>
      <c r="BE570" s="719"/>
      <c r="BF570" s="719"/>
      <c r="BG570" s="719"/>
      <c r="BH570" s="719"/>
      <c r="BI570" s="719"/>
      <c r="BJ570" s="719"/>
      <c r="BK570" s="719"/>
      <c r="BL570" s="719"/>
      <c r="BM570" s="719"/>
      <c r="BN570" s="719"/>
      <c r="BO570" s="719"/>
      <c r="BP570" s="719"/>
      <c r="BQ570" s="719"/>
      <c r="BR570" s="719"/>
      <c r="BS570" s="719"/>
      <c r="BT570" s="719"/>
      <c r="BU570" s="719"/>
      <c r="BV570" s="719"/>
      <c r="BW570" s="719"/>
      <c r="BX570" s="719"/>
      <c r="BY570" s="719"/>
      <c r="BZ570" s="719"/>
      <c r="CA570" s="719"/>
      <c r="CB570" s="719"/>
      <c r="CC570" s="719"/>
      <c r="CD570" s="719"/>
      <c r="CE570" s="719"/>
      <c r="CF570" s="719"/>
      <c r="CG570" s="719"/>
      <c r="CH570" s="719"/>
      <c r="CI570" s="719"/>
      <c r="CJ570" s="719"/>
      <c r="CK570" s="719"/>
      <c r="CL570" s="719"/>
    </row>
    <row r="571" spans="1:90" ht="15.75" customHeight="1" x14ac:dyDescent="0.25">
      <c r="A571" s="823"/>
      <c r="B571" s="828"/>
      <c r="C571" s="828"/>
      <c r="D571" s="828"/>
      <c r="E571" s="828"/>
      <c r="F571" s="719"/>
      <c r="G571" s="719"/>
      <c r="H571" s="740"/>
      <c r="I571" s="740"/>
      <c r="J571" s="740"/>
      <c r="K571" s="740"/>
      <c r="L571" s="824"/>
      <c r="M571" s="824"/>
      <c r="N571" s="719"/>
      <c r="O571" s="719"/>
      <c r="P571" s="719"/>
      <c r="Q571" s="719"/>
      <c r="R571" s="719"/>
      <c r="S571" s="828"/>
      <c r="T571" s="719"/>
      <c r="U571" s="719"/>
      <c r="V571" s="719"/>
      <c r="W571" s="719"/>
      <c r="X571" s="824"/>
      <c r="Y571" s="826"/>
      <c r="Z571" s="719"/>
      <c r="AA571" s="719"/>
      <c r="AB571" s="719"/>
      <c r="AC571" s="719"/>
      <c r="AD571" s="719"/>
      <c r="AE571" s="719"/>
      <c r="AF571" s="719"/>
      <c r="AG571" s="719"/>
      <c r="AH571" s="719"/>
      <c r="AI571" s="719"/>
      <c r="AJ571" s="719"/>
      <c r="AK571" s="719"/>
      <c r="AL571" s="719"/>
      <c r="AM571" s="719"/>
      <c r="AN571" s="826"/>
      <c r="AO571" s="719"/>
      <c r="AP571" s="719"/>
      <c r="AQ571" s="719"/>
      <c r="AR571" s="719"/>
      <c r="AS571" s="719"/>
      <c r="AT571" s="719"/>
      <c r="AU571" s="719"/>
      <c r="AV571" s="719"/>
      <c r="AW571" s="719"/>
      <c r="AX571" s="719"/>
      <c r="AY571" s="719"/>
      <c r="AZ571" s="719"/>
      <c r="BA571" s="719"/>
      <c r="BB571" s="719"/>
      <c r="BC571" s="719"/>
      <c r="BD571" s="719"/>
      <c r="BE571" s="719"/>
      <c r="BF571" s="719"/>
      <c r="BG571" s="719"/>
      <c r="BH571" s="719"/>
      <c r="BI571" s="719"/>
      <c r="BJ571" s="719"/>
      <c r="BK571" s="719"/>
      <c r="BL571" s="719"/>
      <c r="BM571" s="719"/>
      <c r="BN571" s="719"/>
      <c r="BO571" s="719"/>
      <c r="BP571" s="719"/>
      <c r="BQ571" s="719"/>
      <c r="BR571" s="719"/>
      <c r="BS571" s="719"/>
      <c r="BT571" s="719"/>
      <c r="BU571" s="719"/>
      <c r="BV571" s="719"/>
      <c r="BW571" s="719"/>
      <c r="BX571" s="719"/>
      <c r="BY571" s="719"/>
      <c r="BZ571" s="719"/>
      <c r="CA571" s="719"/>
      <c r="CB571" s="719"/>
      <c r="CC571" s="719"/>
      <c r="CD571" s="719"/>
      <c r="CE571" s="719"/>
      <c r="CF571" s="719"/>
      <c r="CG571" s="719"/>
      <c r="CH571" s="719"/>
      <c r="CI571" s="719"/>
      <c r="CJ571" s="719"/>
      <c r="CK571" s="719"/>
      <c r="CL571" s="719"/>
    </row>
    <row r="572" spans="1:90" ht="15.75" customHeight="1" x14ac:dyDescent="0.25">
      <c r="A572" s="823"/>
      <c r="B572" s="828"/>
      <c r="C572" s="828"/>
      <c r="D572" s="828"/>
      <c r="E572" s="828"/>
      <c r="F572" s="719"/>
      <c r="G572" s="719"/>
      <c r="H572" s="740"/>
      <c r="I572" s="740"/>
      <c r="J572" s="740"/>
      <c r="K572" s="740"/>
      <c r="L572" s="824"/>
      <c r="M572" s="824"/>
      <c r="N572" s="719"/>
      <c r="O572" s="719"/>
      <c r="P572" s="719"/>
      <c r="Q572" s="719"/>
      <c r="R572" s="719"/>
      <c r="S572" s="828"/>
      <c r="T572" s="719"/>
      <c r="U572" s="719"/>
      <c r="V572" s="719"/>
      <c r="W572" s="719"/>
      <c r="X572" s="824"/>
      <c r="Y572" s="826"/>
      <c r="Z572" s="719"/>
      <c r="AA572" s="719"/>
      <c r="AB572" s="719"/>
      <c r="AC572" s="719"/>
      <c r="AD572" s="719"/>
      <c r="AE572" s="719"/>
      <c r="AF572" s="719"/>
      <c r="AG572" s="719"/>
      <c r="AH572" s="719"/>
      <c r="AI572" s="719"/>
      <c r="AJ572" s="719"/>
      <c r="AK572" s="719"/>
      <c r="AL572" s="719"/>
      <c r="AM572" s="719"/>
      <c r="AN572" s="826"/>
      <c r="AO572" s="719"/>
      <c r="AP572" s="719"/>
      <c r="AQ572" s="719"/>
      <c r="AR572" s="719"/>
      <c r="AS572" s="719"/>
      <c r="AT572" s="719"/>
      <c r="AU572" s="719"/>
      <c r="AV572" s="719"/>
      <c r="AW572" s="719"/>
      <c r="AX572" s="719"/>
      <c r="AY572" s="719"/>
      <c r="AZ572" s="719"/>
      <c r="BA572" s="719"/>
      <c r="BB572" s="719"/>
      <c r="BC572" s="719"/>
      <c r="BD572" s="719"/>
      <c r="BE572" s="719"/>
      <c r="BF572" s="719"/>
      <c r="BG572" s="719"/>
      <c r="BH572" s="719"/>
      <c r="BI572" s="719"/>
      <c r="BJ572" s="719"/>
      <c r="BK572" s="719"/>
      <c r="BL572" s="719"/>
      <c r="BM572" s="719"/>
      <c r="BN572" s="719"/>
      <c r="BO572" s="719"/>
      <c r="BP572" s="719"/>
      <c r="BQ572" s="719"/>
      <c r="BR572" s="719"/>
      <c r="BS572" s="719"/>
      <c r="BT572" s="719"/>
      <c r="BU572" s="719"/>
      <c r="BV572" s="719"/>
      <c r="BW572" s="719"/>
      <c r="BX572" s="719"/>
      <c r="BY572" s="719"/>
      <c r="BZ572" s="719"/>
      <c r="CA572" s="719"/>
      <c r="CB572" s="719"/>
      <c r="CC572" s="719"/>
      <c r="CD572" s="719"/>
      <c r="CE572" s="719"/>
      <c r="CF572" s="719"/>
      <c r="CG572" s="719"/>
      <c r="CH572" s="719"/>
      <c r="CI572" s="719"/>
      <c r="CJ572" s="719"/>
      <c r="CK572" s="719"/>
      <c r="CL572" s="719"/>
    </row>
    <row r="573" spans="1:90" ht="15.75" customHeight="1" x14ac:dyDescent="0.25">
      <c r="A573" s="823"/>
      <c r="B573" s="828"/>
      <c r="C573" s="828"/>
      <c r="D573" s="828"/>
      <c r="E573" s="828"/>
      <c r="F573" s="719"/>
      <c r="G573" s="719"/>
      <c r="H573" s="740"/>
      <c r="I573" s="740"/>
      <c r="J573" s="740"/>
      <c r="K573" s="740"/>
      <c r="L573" s="824"/>
      <c r="M573" s="824"/>
      <c r="N573" s="719"/>
      <c r="O573" s="719"/>
      <c r="P573" s="719"/>
      <c r="Q573" s="719"/>
      <c r="R573" s="719"/>
      <c r="S573" s="828"/>
      <c r="T573" s="719"/>
      <c r="U573" s="719"/>
      <c r="V573" s="719"/>
      <c r="W573" s="719"/>
      <c r="X573" s="824"/>
      <c r="Y573" s="826"/>
      <c r="Z573" s="719"/>
      <c r="AA573" s="719"/>
      <c r="AB573" s="719"/>
      <c r="AC573" s="719"/>
      <c r="AD573" s="719"/>
      <c r="AE573" s="719"/>
      <c r="AF573" s="719"/>
      <c r="AG573" s="719"/>
      <c r="AH573" s="719"/>
      <c r="AI573" s="719"/>
      <c r="AJ573" s="719"/>
      <c r="AK573" s="719"/>
      <c r="AL573" s="719"/>
      <c r="AM573" s="719"/>
      <c r="AN573" s="826"/>
      <c r="AO573" s="719"/>
      <c r="AP573" s="719"/>
      <c r="AQ573" s="719"/>
      <c r="AR573" s="719"/>
      <c r="AS573" s="719"/>
      <c r="AT573" s="719"/>
      <c r="AU573" s="719"/>
      <c r="AV573" s="719"/>
      <c r="AW573" s="719"/>
      <c r="AX573" s="719"/>
      <c r="AY573" s="719"/>
      <c r="AZ573" s="719"/>
      <c r="BA573" s="719"/>
      <c r="BB573" s="719"/>
      <c r="BC573" s="719"/>
      <c r="BD573" s="719"/>
      <c r="BE573" s="719"/>
      <c r="BF573" s="719"/>
      <c r="BG573" s="719"/>
      <c r="BH573" s="719"/>
      <c r="BI573" s="719"/>
      <c r="BJ573" s="719"/>
      <c r="BK573" s="719"/>
      <c r="BL573" s="719"/>
      <c r="BM573" s="719"/>
      <c r="BN573" s="719"/>
      <c r="BO573" s="719"/>
      <c r="BP573" s="719"/>
      <c r="BQ573" s="719"/>
      <c r="BR573" s="719"/>
      <c r="BS573" s="719"/>
      <c r="BT573" s="719"/>
      <c r="BU573" s="719"/>
      <c r="BV573" s="719"/>
      <c r="BW573" s="719"/>
      <c r="BX573" s="719"/>
      <c r="BY573" s="719"/>
      <c r="BZ573" s="719"/>
      <c r="CA573" s="719"/>
      <c r="CB573" s="719"/>
      <c r="CC573" s="719"/>
      <c r="CD573" s="719"/>
      <c r="CE573" s="719"/>
      <c r="CF573" s="719"/>
      <c r="CG573" s="719"/>
      <c r="CH573" s="719"/>
      <c r="CI573" s="719"/>
      <c r="CJ573" s="719"/>
      <c r="CK573" s="719"/>
      <c r="CL573" s="719"/>
    </row>
    <row r="574" spans="1:90" ht="15.75" customHeight="1" x14ac:dyDescent="0.25">
      <c r="A574" s="823"/>
      <c r="B574" s="828"/>
      <c r="C574" s="828"/>
      <c r="D574" s="828"/>
      <c r="E574" s="828"/>
      <c r="F574" s="719"/>
      <c r="G574" s="719"/>
      <c r="H574" s="740"/>
      <c r="I574" s="740"/>
      <c r="J574" s="740"/>
      <c r="K574" s="740"/>
      <c r="L574" s="824"/>
      <c r="M574" s="824"/>
      <c r="N574" s="719"/>
      <c r="O574" s="719"/>
      <c r="P574" s="719"/>
      <c r="Q574" s="719"/>
      <c r="R574" s="719"/>
      <c r="S574" s="828"/>
      <c r="T574" s="719"/>
      <c r="U574" s="719"/>
      <c r="V574" s="719"/>
      <c r="W574" s="719"/>
      <c r="X574" s="824"/>
      <c r="Y574" s="826"/>
      <c r="Z574" s="719"/>
      <c r="AA574" s="719"/>
      <c r="AB574" s="719"/>
      <c r="AC574" s="719"/>
      <c r="AD574" s="719"/>
      <c r="AE574" s="719"/>
      <c r="AF574" s="719"/>
      <c r="AG574" s="719"/>
      <c r="AH574" s="719"/>
      <c r="AI574" s="719"/>
      <c r="AJ574" s="719"/>
      <c r="AK574" s="719"/>
      <c r="AL574" s="719"/>
      <c r="AM574" s="719"/>
      <c r="AN574" s="826"/>
      <c r="AO574" s="719"/>
      <c r="AP574" s="719"/>
      <c r="AQ574" s="719"/>
      <c r="AR574" s="719"/>
      <c r="AS574" s="719"/>
      <c r="AT574" s="719"/>
      <c r="AU574" s="719"/>
      <c r="AV574" s="719"/>
      <c r="AW574" s="719"/>
      <c r="AX574" s="719"/>
      <c r="AY574" s="719"/>
      <c r="AZ574" s="719"/>
      <c r="BA574" s="719"/>
      <c r="BB574" s="719"/>
      <c r="BC574" s="719"/>
      <c r="BD574" s="719"/>
      <c r="BE574" s="719"/>
      <c r="BF574" s="719"/>
      <c r="BG574" s="719"/>
      <c r="BH574" s="719"/>
      <c r="BI574" s="719"/>
      <c r="BJ574" s="719"/>
      <c r="BK574" s="719"/>
      <c r="BL574" s="719"/>
      <c r="BM574" s="719"/>
      <c r="BN574" s="719"/>
      <c r="BO574" s="719"/>
      <c r="BP574" s="719"/>
      <c r="BQ574" s="719"/>
      <c r="BR574" s="719"/>
      <c r="BS574" s="719"/>
      <c r="BT574" s="719"/>
      <c r="BU574" s="719"/>
      <c r="BV574" s="719"/>
      <c r="BW574" s="719"/>
      <c r="BX574" s="719"/>
      <c r="BY574" s="719"/>
      <c r="BZ574" s="719"/>
      <c r="CA574" s="719"/>
      <c r="CB574" s="719"/>
      <c r="CC574" s="719"/>
      <c r="CD574" s="719"/>
      <c r="CE574" s="719"/>
      <c r="CF574" s="719"/>
      <c r="CG574" s="719"/>
      <c r="CH574" s="719"/>
      <c r="CI574" s="719"/>
      <c r="CJ574" s="719"/>
      <c r="CK574" s="719"/>
      <c r="CL574" s="719"/>
    </row>
    <row r="575" spans="1:90" ht="15.75" customHeight="1" x14ac:dyDescent="0.25">
      <c r="A575" s="823"/>
      <c r="B575" s="828"/>
      <c r="C575" s="828"/>
      <c r="D575" s="828"/>
      <c r="E575" s="828"/>
      <c r="F575" s="719"/>
      <c r="G575" s="719"/>
      <c r="H575" s="740"/>
      <c r="I575" s="740"/>
      <c r="J575" s="740"/>
      <c r="K575" s="740"/>
      <c r="L575" s="824"/>
      <c r="M575" s="824"/>
      <c r="N575" s="719"/>
      <c r="O575" s="719"/>
      <c r="P575" s="719"/>
      <c r="Q575" s="719"/>
      <c r="R575" s="719"/>
      <c r="S575" s="828"/>
      <c r="T575" s="719"/>
      <c r="U575" s="719"/>
      <c r="V575" s="719"/>
      <c r="W575" s="719"/>
      <c r="X575" s="824"/>
      <c r="Y575" s="826"/>
      <c r="Z575" s="719"/>
      <c r="AA575" s="719"/>
      <c r="AB575" s="719"/>
      <c r="AC575" s="719"/>
      <c r="AD575" s="719"/>
      <c r="AE575" s="719"/>
      <c r="AF575" s="719"/>
      <c r="AG575" s="719"/>
      <c r="AH575" s="719"/>
      <c r="AI575" s="719"/>
      <c r="AJ575" s="719"/>
      <c r="AK575" s="719"/>
      <c r="AL575" s="719"/>
      <c r="AM575" s="719"/>
      <c r="AN575" s="826"/>
      <c r="AO575" s="719"/>
      <c r="AP575" s="719"/>
      <c r="AQ575" s="719"/>
      <c r="AR575" s="719"/>
      <c r="AS575" s="719"/>
      <c r="AT575" s="719"/>
      <c r="AU575" s="719"/>
      <c r="AV575" s="719"/>
      <c r="AW575" s="719"/>
      <c r="AX575" s="719"/>
      <c r="AY575" s="719"/>
      <c r="AZ575" s="719"/>
      <c r="BA575" s="719"/>
      <c r="BB575" s="719"/>
      <c r="BC575" s="719"/>
      <c r="BD575" s="719"/>
      <c r="BE575" s="719"/>
      <c r="BF575" s="719"/>
      <c r="BG575" s="719"/>
      <c r="BH575" s="719"/>
      <c r="BI575" s="719"/>
      <c r="BJ575" s="719"/>
      <c r="BK575" s="719"/>
      <c r="BL575" s="719"/>
      <c r="BM575" s="719"/>
      <c r="BN575" s="719"/>
      <c r="BO575" s="719"/>
      <c r="BP575" s="719"/>
      <c r="BQ575" s="719"/>
      <c r="BR575" s="719"/>
      <c r="BS575" s="719"/>
      <c r="BT575" s="719"/>
      <c r="BU575" s="719"/>
      <c r="BV575" s="719"/>
      <c r="BW575" s="719"/>
      <c r="BX575" s="719"/>
      <c r="BY575" s="719"/>
      <c r="BZ575" s="719"/>
      <c r="CA575" s="719"/>
      <c r="CB575" s="719"/>
      <c r="CC575" s="719"/>
      <c r="CD575" s="719"/>
      <c r="CE575" s="719"/>
      <c r="CF575" s="719"/>
      <c r="CG575" s="719"/>
      <c r="CH575" s="719"/>
      <c r="CI575" s="719"/>
      <c r="CJ575" s="719"/>
      <c r="CK575" s="719"/>
      <c r="CL575" s="719"/>
    </row>
    <row r="576" spans="1:90" ht="15.75" customHeight="1" x14ac:dyDescent="0.25">
      <c r="A576" s="823"/>
      <c r="B576" s="828"/>
      <c r="C576" s="828"/>
      <c r="D576" s="828"/>
      <c r="E576" s="828"/>
      <c r="F576" s="719"/>
      <c r="G576" s="719"/>
      <c r="H576" s="740"/>
      <c r="I576" s="740"/>
      <c r="J576" s="740"/>
      <c r="K576" s="740"/>
      <c r="L576" s="824"/>
      <c r="M576" s="824"/>
      <c r="N576" s="719"/>
      <c r="O576" s="719"/>
      <c r="P576" s="719"/>
      <c r="Q576" s="719"/>
      <c r="R576" s="719"/>
      <c r="S576" s="828"/>
      <c r="T576" s="719"/>
      <c r="U576" s="719"/>
      <c r="V576" s="719"/>
      <c r="W576" s="719"/>
      <c r="X576" s="824"/>
      <c r="Y576" s="826"/>
      <c r="Z576" s="719"/>
      <c r="AA576" s="719"/>
      <c r="AB576" s="719"/>
      <c r="AC576" s="719"/>
      <c r="AD576" s="719"/>
      <c r="AE576" s="719"/>
      <c r="AF576" s="719"/>
      <c r="AG576" s="719"/>
      <c r="AH576" s="719"/>
      <c r="AI576" s="719"/>
      <c r="AJ576" s="719"/>
      <c r="AK576" s="719"/>
      <c r="AL576" s="719"/>
      <c r="AM576" s="719"/>
      <c r="AN576" s="826"/>
      <c r="AO576" s="719"/>
      <c r="AP576" s="719"/>
      <c r="AQ576" s="719"/>
      <c r="AR576" s="719"/>
      <c r="AS576" s="719"/>
      <c r="AT576" s="719"/>
      <c r="AU576" s="719"/>
      <c r="AV576" s="719"/>
      <c r="AW576" s="719"/>
      <c r="AX576" s="719"/>
      <c r="AY576" s="719"/>
      <c r="AZ576" s="719"/>
      <c r="BA576" s="719"/>
      <c r="BB576" s="719"/>
      <c r="BC576" s="719"/>
      <c r="BD576" s="719"/>
      <c r="BE576" s="719"/>
      <c r="BF576" s="719"/>
      <c r="BG576" s="719"/>
      <c r="BH576" s="719"/>
      <c r="BI576" s="719"/>
      <c r="BJ576" s="719"/>
      <c r="BK576" s="719"/>
      <c r="BL576" s="719"/>
      <c r="BM576" s="719"/>
      <c r="BN576" s="719"/>
      <c r="BO576" s="719"/>
      <c r="BP576" s="719"/>
      <c r="BQ576" s="719"/>
      <c r="BR576" s="719"/>
      <c r="BS576" s="719"/>
      <c r="BT576" s="719"/>
      <c r="BU576" s="719"/>
      <c r="BV576" s="719"/>
      <c r="BW576" s="719"/>
      <c r="BX576" s="719"/>
      <c r="BY576" s="719"/>
      <c r="BZ576" s="719"/>
      <c r="CA576" s="719"/>
      <c r="CB576" s="719"/>
      <c r="CC576" s="719"/>
      <c r="CD576" s="719"/>
      <c r="CE576" s="719"/>
      <c r="CF576" s="719"/>
      <c r="CG576" s="719"/>
      <c r="CH576" s="719"/>
      <c r="CI576" s="719"/>
      <c r="CJ576" s="719"/>
      <c r="CK576" s="719"/>
      <c r="CL576" s="719"/>
    </row>
    <row r="577" spans="1:90" ht="15.75" customHeight="1" x14ac:dyDescent="0.25">
      <c r="A577" s="823"/>
      <c r="B577" s="828"/>
      <c r="C577" s="828"/>
      <c r="D577" s="828"/>
      <c r="E577" s="828"/>
      <c r="F577" s="719"/>
      <c r="G577" s="719"/>
      <c r="H577" s="740"/>
      <c r="I577" s="740"/>
      <c r="J577" s="740"/>
      <c r="K577" s="740"/>
      <c r="L577" s="824"/>
      <c r="M577" s="824"/>
      <c r="N577" s="719"/>
      <c r="O577" s="719"/>
      <c r="P577" s="719"/>
      <c r="Q577" s="719"/>
      <c r="R577" s="719"/>
      <c r="S577" s="828"/>
      <c r="T577" s="719"/>
      <c r="U577" s="719"/>
      <c r="V577" s="719"/>
      <c r="W577" s="719"/>
      <c r="X577" s="824"/>
      <c r="Y577" s="826"/>
      <c r="Z577" s="719"/>
      <c r="AA577" s="719"/>
      <c r="AB577" s="719"/>
      <c r="AC577" s="719"/>
      <c r="AD577" s="719"/>
      <c r="AE577" s="719"/>
      <c r="AF577" s="719"/>
      <c r="AG577" s="719"/>
      <c r="AH577" s="719"/>
      <c r="AI577" s="719"/>
      <c r="AJ577" s="719"/>
      <c r="AK577" s="719"/>
      <c r="AL577" s="719"/>
      <c r="AM577" s="719"/>
      <c r="AN577" s="826"/>
      <c r="AO577" s="719"/>
      <c r="AP577" s="719"/>
      <c r="AQ577" s="719"/>
      <c r="AR577" s="719"/>
      <c r="AS577" s="719"/>
      <c r="AT577" s="719"/>
      <c r="AU577" s="719"/>
      <c r="AV577" s="719"/>
      <c r="AW577" s="719"/>
      <c r="AX577" s="719"/>
      <c r="AY577" s="719"/>
      <c r="AZ577" s="719"/>
      <c r="BA577" s="719"/>
      <c r="BB577" s="719"/>
      <c r="BC577" s="719"/>
      <c r="BD577" s="719"/>
      <c r="BE577" s="719"/>
      <c r="BF577" s="719"/>
      <c r="BG577" s="719"/>
      <c r="BH577" s="719"/>
      <c r="BI577" s="719"/>
      <c r="BJ577" s="719"/>
      <c r="BK577" s="719"/>
      <c r="BL577" s="719"/>
      <c r="BM577" s="719"/>
      <c r="BN577" s="719"/>
      <c r="BO577" s="719"/>
      <c r="BP577" s="719"/>
      <c r="BQ577" s="719"/>
      <c r="BR577" s="719"/>
      <c r="BS577" s="719"/>
      <c r="BT577" s="719"/>
      <c r="BU577" s="719"/>
      <c r="BV577" s="719"/>
      <c r="BW577" s="719"/>
      <c r="BX577" s="719"/>
      <c r="BY577" s="719"/>
      <c r="BZ577" s="719"/>
      <c r="CA577" s="719"/>
      <c r="CB577" s="719"/>
      <c r="CC577" s="719"/>
      <c r="CD577" s="719"/>
      <c r="CE577" s="719"/>
      <c r="CF577" s="719"/>
      <c r="CG577" s="719"/>
      <c r="CH577" s="719"/>
      <c r="CI577" s="719"/>
      <c r="CJ577" s="719"/>
      <c r="CK577" s="719"/>
      <c r="CL577" s="719"/>
    </row>
    <row r="578" spans="1:90" ht="15.75" customHeight="1" x14ac:dyDescent="0.25">
      <c r="A578" s="823"/>
      <c r="B578" s="828"/>
      <c r="C578" s="828"/>
      <c r="D578" s="828"/>
      <c r="E578" s="828"/>
      <c r="F578" s="719"/>
      <c r="G578" s="719"/>
      <c r="H578" s="740"/>
      <c r="I578" s="740"/>
      <c r="J578" s="740"/>
      <c r="K578" s="740"/>
      <c r="L578" s="824"/>
      <c r="M578" s="824"/>
      <c r="N578" s="719"/>
      <c r="O578" s="719"/>
      <c r="P578" s="719"/>
      <c r="Q578" s="719"/>
      <c r="R578" s="719"/>
      <c r="S578" s="828"/>
      <c r="T578" s="719"/>
      <c r="U578" s="719"/>
      <c r="V578" s="719"/>
      <c r="W578" s="719"/>
      <c r="X578" s="824"/>
      <c r="Y578" s="826"/>
      <c r="Z578" s="719"/>
      <c r="AA578" s="719"/>
      <c r="AB578" s="719"/>
      <c r="AC578" s="719"/>
      <c r="AD578" s="719"/>
      <c r="AE578" s="719"/>
      <c r="AF578" s="719"/>
      <c r="AG578" s="719"/>
      <c r="AH578" s="719"/>
      <c r="AI578" s="719"/>
      <c r="AJ578" s="719"/>
      <c r="AK578" s="719"/>
      <c r="AL578" s="719"/>
      <c r="AM578" s="719"/>
      <c r="AN578" s="826"/>
      <c r="AO578" s="719"/>
      <c r="AP578" s="719"/>
      <c r="AQ578" s="719"/>
      <c r="AR578" s="719"/>
      <c r="AS578" s="719"/>
      <c r="AT578" s="719"/>
      <c r="AU578" s="719"/>
      <c r="AV578" s="719"/>
      <c r="AW578" s="719"/>
      <c r="AX578" s="719"/>
      <c r="AY578" s="719"/>
      <c r="AZ578" s="719"/>
      <c r="BA578" s="719"/>
      <c r="BB578" s="719"/>
      <c r="BC578" s="719"/>
      <c r="BD578" s="719"/>
      <c r="BE578" s="719"/>
      <c r="BF578" s="719"/>
      <c r="BG578" s="719"/>
      <c r="BH578" s="719"/>
      <c r="BI578" s="719"/>
      <c r="BJ578" s="719"/>
      <c r="BK578" s="719"/>
      <c r="BL578" s="719"/>
      <c r="BM578" s="719"/>
      <c r="BN578" s="719"/>
      <c r="BO578" s="719"/>
      <c r="BP578" s="719"/>
      <c r="BQ578" s="719"/>
      <c r="BR578" s="719"/>
      <c r="BS578" s="719"/>
      <c r="BT578" s="719"/>
      <c r="BU578" s="719"/>
      <c r="BV578" s="719"/>
      <c r="BW578" s="719"/>
      <c r="BX578" s="719"/>
      <c r="BY578" s="719"/>
      <c r="BZ578" s="719"/>
      <c r="CA578" s="719"/>
      <c r="CB578" s="719"/>
      <c r="CC578" s="719"/>
      <c r="CD578" s="719"/>
      <c r="CE578" s="719"/>
      <c r="CF578" s="719"/>
      <c r="CG578" s="719"/>
      <c r="CH578" s="719"/>
      <c r="CI578" s="719"/>
      <c r="CJ578" s="719"/>
      <c r="CK578" s="719"/>
      <c r="CL578" s="719"/>
    </row>
    <row r="579" spans="1:90" ht="15.75" customHeight="1" x14ac:dyDescent="0.25">
      <c r="A579" s="823"/>
      <c r="B579" s="828"/>
      <c r="C579" s="828"/>
      <c r="D579" s="828"/>
      <c r="E579" s="828"/>
      <c r="F579" s="719"/>
      <c r="G579" s="719"/>
      <c r="H579" s="740"/>
      <c r="I579" s="740"/>
      <c r="J579" s="740"/>
      <c r="K579" s="740"/>
      <c r="L579" s="824"/>
      <c r="M579" s="824"/>
      <c r="N579" s="719"/>
      <c r="O579" s="719"/>
      <c r="P579" s="719"/>
      <c r="Q579" s="719"/>
      <c r="R579" s="719"/>
      <c r="S579" s="828"/>
      <c r="T579" s="719"/>
      <c r="U579" s="719"/>
      <c r="V579" s="719"/>
      <c r="W579" s="719"/>
      <c r="X579" s="824"/>
      <c r="Y579" s="826"/>
      <c r="Z579" s="719"/>
      <c r="AA579" s="719"/>
      <c r="AB579" s="719"/>
      <c r="AC579" s="719"/>
      <c r="AD579" s="719"/>
      <c r="AE579" s="719"/>
      <c r="AF579" s="719"/>
      <c r="AG579" s="719"/>
      <c r="AH579" s="719"/>
      <c r="AI579" s="719"/>
      <c r="AJ579" s="719"/>
      <c r="AK579" s="719"/>
      <c r="AL579" s="719"/>
      <c r="AM579" s="719"/>
      <c r="AN579" s="826"/>
      <c r="AO579" s="719"/>
      <c r="AP579" s="719"/>
      <c r="AQ579" s="719"/>
      <c r="AR579" s="719"/>
      <c r="AS579" s="719"/>
      <c r="AT579" s="719"/>
      <c r="AU579" s="719"/>
      <c r="AV579" s="719"/>
      <c r="AW579" s="719"/>
      <c r="AX579" s="719"/>
      <c r="AY579" s="719"/>
      <c r="AZ579" s="719"/>
      <c r="BA579" s="719"/>
      <c r="BB579" s="719"/>
      <c r="BC579" s="719"/>
      <c r="BD579" s="719"/>
      <c r="BE579" s="719"/>
      <c r="BF579" s="719"/>
      <c r="BG579" s="719"/>
      <c r="BH579" s="719"/>
      <c r="BI579" s="719"/>
      <c r="BJ579" s="719"/>
      <c r="BK579" s="719"/>
      <c r="BL579" s="719"/>
      <c r="BM579" s="719"/>
      <c r="BN579" s="719"/>
      <c r="BO579" s="719"/>
      <c r="BP579" s="719"/>
      <c r="BQ579" s="719"/>
      <c r="BR579" s="719"/>
      <c r="BS579" s="719"/>
      <c r="BT579" s="719"/>
      <c r="BU579" s="719"/>
      <c r="BV579" s="719"/>
      <c r="BW579" s="719"/>
      <c r="BX579" s="719"/>
      <c r="BY579" s="719"/>
      <c r="BZ579" s="719"/>
      <c r="CA579" s="719"/>
      <c r="CB579" s="719"/>
      <c r="CC579" s="719"/>
      <c r="CD579" s="719"/>
      <c r="CE579" s="719"/>
      <c r="CF579" s="719"/>
      <c r="CG579" s="719"/>
      <c r="CH579" s="719"/>
      <c r="CI579" s="719"/>
      <c r="CJ579" s="719"/>
      <c r="CK579" s="719"/>
      <c r="CL579" s="719"/>
    </row>
    <row r="580" spans="1:90" ht="15.75" customHeight="1" x14ac:dyDescent="0.25">
      <c r="A580" s="823"/>
      <c r="B580" s="828"/>
      <c r="C580" s="828"/>
      <c r="D580" s="828"/>
      <c r="E580" s="828"/>
      <c r="F580" s="719"/>
      <c r="G580" s="719"/>
      <c r="H580" s="740"/>
      <c r="I580" s="740"/>
      <c r="J580" s="740"/>
      <c r="K580" s="740"/>
      <c r="L580" s="824"/>
      <c r="M580" s="824"/>
      <c r="N580" s="719"/>
      <c r="O580" s="719"/>
      <c r="P580" s="719"/>
      <c r="Q580" s="719"/>
      <c r="R580" s="719"/>
      <c r="S580" s="828"/>
      <c r="T580" s="719"/>
      <c r="U580" s="719"/>
      <c r="V580" s="719"/>
      <c r="W580" s="719"/>
      <c r="X580" s="824"/>
      <c r="Y580" s="826"/>
      <c r="Z580" s="719"/>
      <c r="AA580" s="719"/>
      <c r="AB580" s="719"/>
      <c r="AC580" s="719"/>
      <c r="AD580" s="719"/>
      <c r="AE580" s="719"/>
      <c r="AF580" s="719"/>
      <c r="AG580" s="719"/>
      <c r="AH580" s="719"/>
      <c r="AI580" s="719"/>
      <c r="AJ580" s="719"/>
      <c r="AK580" s="719"/>
      <c r="AL580" s="719"/>
      <c r="AM580" s="719"/>
      <c r="AN580" s="826"/>
      <c r="AO580" s="719"/>
      <c r="AP580" s="719"/>
      <c r="AQ580" s="719"/>
      <c r="AR580" s="719"/>
      <c r="AS580" s="719"/>
      <c r="AT580" s="719"/>
      <c r="AU580" s="719"/>
      <c r="AV580" s="719"/>
      <c r="AW580" s="719"/>
      <c r="AX580" s="719"/>
      <c r="AY580" s="719"/>
      <c r="AZ580" s="719"/>
      <c r="BA580" s="719"/>
      <c r="BB580" s="719"/>
      <c r="BC580" s="719"/>
      <c r="BD580" s="719"/>
      <c r="BE580" s="719"/>
      <c r="BF580" s="719"/>
      <c r="BG580" s="719"/>
      <c r="BH580" s="719"/>
      <c r="BI580" s="719"/>
      <c r="BJ580" s="719"/>
      <c r="BK580" s="719"/>
      <c r="BL580" s="719"/>
      <c r="BM580" s="719"/>
      <c r="BN580" s="719"/>
      <c r="BO580" s="719"/>
      <c r="BP580" s="719"/>
      <c r="BQ580" s="719"/>
      <c r="BR580" s="719"/>
      <c r="BS580" s="719"/>
      <c r="BT580" s="719"/>
      <c r="BU580" s="719"/>
      <c r="BV580" s="719"/>
      <c r="BW580" s="719"/>
      <c r="BX580" s="719"/>
      <c r="BY580" s="719"/>
      <c r="BZ580" s="719"/>
      <c r="CA580" s="719"/>
      <c r="CB580" s="719"/>
      <c r="CC580" s="719"/>
      <c r="CD580" s="719"/>
      <c r="CE580" s="719"/>
      <c r="CF580" s="719"/>
      <c r="CG580" s="719"/>
      <c r="CH580" s="719"/>
      <c r="CI580" s="719"/>
      <c r="CJ580" s="719"/>
      <c r="CK580" s="719"/>
      <c r="CL580" s="719"/>
    </row>
    <row r="581" spans="1:90" ht="15.75" customHeight="1" x14ac:dyDescent="0.25">
      <c r="A581" s="823"/>
      <c r="B581" s="828"/>
      <c r="C581" s="828"/>
      <c r="D581" s="828"/>
      <c r="E581" s="828"/>
      <c r="F581" s="719"/>
      <c r="G581" s="719"/>
      <c r="H581" s="740"/>
      <c r="I581" s="740"/>
      <c r="J581" s="740"/>
      <c r="K581" s="740"/>
      <c r="L581" s="824"/>
      <c r="M581" s="824"/>
      <c r="N581" s="719"/>
      <c r="O581" s="719"/>
      <c r="P581" s="719"/>
      <c r="Q581" s="719"/>
      <c r="R581" s="719"/>
      <c r="S581" s="828"/>
      <c r="T581" s="719"/>
      <c r="U581" s="719"/>
      <c r="V581" s="719"/>
      <c r="W581" s="719"/>
      <c r="X581" s="824"/>
      <c r="Y581" s="826"/>
      <c r="Z581" s="719"/>
      <c r="AA581" s="719"/>
      <c r="AB581" s="719"/>
      <c r="AC581" s="719"/>
      <c r="AD581" s="719"/>
      <c r="AE581" s="719"/>
      <c r="AF581" s="719"/>
      <c r="AG581" s="719"/>
      <c r="AH581" s="719"/>
      <c r="AI581" s="719"/>
      <c r="AJ581" s="719"/>
      <c r="AK581" s="719"/>
      <c r="AL581" s="719"/>
      <c r="AM581" s="719"/>
      <c r="AN581" s="826"/>
      <c r="AO581" s="719"/>
      <c r="AP581" s="719"/>
      <c r="AQ581" s="719"/>
      <c r="AR581" s="719"/>
      <c r="AS581" s="719"/>
      <c r="AT581" s="719"/>
      <c r="AU581" s="719"/>
      <c r="AV581" s="719"/>
      <c r="AW581" s="719"/>
      <c r="AX581" s="719"/>
      <c r="AY581" s="719"/>
      <c r="AZ581" s="719"/>
      <c r="BA581" s="719"/>
      <c r="BB581" s="719"/>
      <c r="BC581" s="719"/>
      <c r="BD581" s="719"/>
      <c r="BE581" s="719"/>
      <c r="BF581" s="719"/>
      <c r="BG581" s="719"/>
      <c r="BH581" s="719"/>
      <c r="BI581" s="719"/>
      <c r="BJ581" s="719"/>
      <c r="BK581" s="719"/>
      <c r="BL581" s="719"/>
      <c r="BM581" s="719"/>
      <c r="BN581" s="719"/>
      <c r="BO581" s="719"/>
      <c r="BP581" s="719"/>
      <c r="BQ581" s="719"/>
      <c r="BR581" s="719"/>
      <c r="BS581" s="719"/>
      <c r="BT581" s="719"/>
      <c r="BU581" s="719"/>
      <c r="BV581" s="719"/>
      <c r="BW581" s="719"/>
      <c r="BX581" s="719"/>
      <c r="BY581" s="719"/>
      <c r="BZ581" s="719"/>
      <c r="CA581" s="719"/>
      <c r="CB581" s="719"/>
      <c r="CC581" s="719"/>
      <c r="CD581" s="719"/>
      <c r="CE581" s="719"/>
      <c r="CF581" s="719"/>
      <c r="CG581" s="719"/>
      <c r="CH581" s="719"/>
      <c r="CI581" s="719"/>
      <c r="CJ581" s="719"/>
      <c r="CK581" s="719"/>
      <c r="CL581" s="719"/>
    </row>
    <row r="582" spans="1:90" ht="15.75" customHeight="1" x14ac:dyDescent="0.25">
      <c r="A582" s="823"/>
      <c r="B582" s="828"/>
      <c r="C582" s="828"/>
      <c r="D582" s="828"/>
      <c r="E582" s="828"/>
      <c r="F582" s="719"/>
      <c r="G582" s="719"/>
      <c r="H582" s="740"/>
      <c r="I582" s="740"/>
      <c r="J582" s="740"/>
      <c r="K582" s="740"/>
      <c r="L582" s="824"/>
      <c r="M582" s="824"/>
      <c r="N582" s="719"/>
      <c r="O582" s="719"/>
      <c r="P582" s="719"/>
      <c r="Q582" s="719"/>
      <c r="R582" s="719"/>
      <c r="S582" s="828"/>
      <c r="T582" s="719"/>
      <c r="U582" s="719"/>
      <c r="V582" s="719"/>
      <c r="W582" s="719"/>
      <c r="X582" s="824"/>
      <c r="Y582" s="826"/>
      <c r="Z582" s="719"/>
      <c r="AA582" s="719"/>
      <c r="AB582" s="719"/>
      <c r="AC582" s="719"/>
      <c r="AD582" s="719"/>
      <c r="AE582" s="719"/>
      <c r="AF582" s="719"/>
      <c r="AG582" s="719"/>
      <c r="AH582" s="719"/>
      <c r="AI582" s="719"/>
      <c r="AJ582" s="719"/>
      <c r="AK582" s="719"/>
      <c r="AL582" s="719"/>
      <c r="AM582" s="719"/>
      <c r="AN582" s="826"/>
      <c r="AO582" s="719"/>
      <c r="AP582" s="719"/>
      <c r="AQ582" s="719"/>
      <c r="AR582" s="719"/>
      <c r="AS582" s="719"/>
      <c r="AT582" s="719"/>
      <c r="AU582" s="719"/>
      <c r="AV582" s="719"/>
      <c r="AW582" s="719"/>
      <c r="AX582" s="719"/>
      <c r="AY582" s="719"/>
      <c r="AZ582" s="719"/>
      <c r="BA582" s="719"/>
      <c r="BB582" s="719"/>
      <c r="BC582" s="719"/>
      <c r="BD582" s="719"/>
      <c r="BE582" s="719"/>
      <c r="BF582" s="719"/>
      <c r="BG582" s="719"/>
      <c r="BH582" s="719"/>
      <c r="BI582" s="719"/>
      <c r="BJ582" s="719"/>
      <c r="BK582" s="719"/>
      <c r="BL582" s="719"/>
      <c r="BM582" s="719"/>
      <c r="BN582" s="719"/>
      <c r="BO582" s="719"/>
      <c r="BP582" s="719"/>
      <c r="BQ582" s="719"/>
      <c r="BR582" s="719"/>
      <c r="BS582" s="719"/>
      <c r="BT582" s="719"/>
      <c r="BU582" s="719"/>
      <c r="BV582" s="719"/>
      <c r="BW582" s="719"/>
      <c r="BX582" s="719"/>
      <c r="BY582" s="719"/>
      <c r="BZ582" s="719"/>
      <c r="CA582" s="719"/>
      <c r="CB582" s="719"/>
      <c r="CC582" s="719"/>
      <c r="CD582" s="719"/>
      <c r="CE582" s="719"/>
      <c r="CF582" s="719"/>
      <c r="CG582" s="719"/>
      <c r="CH582" s="719"/>
      <c r="CI582" s="719"/>
      <c r="CJ582" s="719"/>
      <c r="CK582" s="719"/>
      <c r="CL582" s="719"/>
    </row>
    <row r="583" spans="1:90" ht="15.75" customHeight="1" x14ac:dyDescent="0.25">
      <c r="A583" s="823"/>
      <c r="B583" s="828"/>
      <c r="C583" s="828"/>
      <c r="D583" s="828"/>
      <c r="E583" s="828"/>
      <c r="F583" s="719"/>
      <c r="G583" s="719"/>
      <c r="H583" s="740"/>
      <c r="I583" s="740"/>
      <c r="J583" s="740"/>
      <c r="K583" s="740"/>
      <c r="L583" s="824"/>
      <c r="M583" s="824"/>
      <c r="N583" s="719"/>
      <c r="O583" s="719"/>
      <c r="P583" s="719"/>
      <c r="Q583" s="719"/>
      <c r="R583" s="719"/>
      <c r="S583" s="828"/>
      <c r="T583" s="719"/>
      <c r="U583" s="719"/>
      <c r="V583" s="719"/>
      <c r="W583" s="719"/>
      <c r="X583" s="824"/>
      <c r="Y583" s="826"/>
      <c r="Z583" s="719"/>
      <c r="AA583" s="719"/>
      <c r="AB583" s="719"/>
      <c r="AC583" s="719"/>
      <c r="AD583" s="719"/>
      <c r="AE583" s="719"/>
      <c r="AF583" s="719"/>
      <c r="AG583" s="719"/>
      <c r="AH583" s="719"/>
      <c r="AI583" s="719"/>
      <c r="AJ583" s="719"/>
      <c r="AK583" s="719"/>
      <c r="AL583" s="719"/>
      <c r="AM583" s="719"/>
      <c r="AN583" s="826"/>
      <c r="AO583" s="719"/>
      <c r="AP583" s="719"/>
      <c r="AQ583" s="719"/>
      <c r="AR583" s="719"/>
      <c r="AS583" s="719"/>
      <c r="AT583" s="719"/>
      <c r="AU583" s="719"/>
      <c r="AV583" s="719"/>
      <c r="AW583" s="719"/>
      <c r="AX583" s="719"/>
      <c r="AY583" s="719"/>
      <c r="AZ583" s="719"/>
      <c r="BA583" s="719"/>
      <c r="BB583" s="719"/>
      <c r="BC583" s="719"/>
      <c r="BD583" s="719"/>
      <c r="BE583" s="719"/>
      <c r="BF583" s="719"/>
      <c r="BG583" s="719"/>
      <c r="BH583" s="719"/>
      <c r="BI583" s="719"/>
      <c r="BJ583" s="719"/>
      <c r="BK583" s="719"/>
      <c r="BL583" s="719"/>
      <c r="BM583" s="719"/>
      <c r="BN583" s="719"/>
      <c r="BO583" s="719"/>
      <c r="BP583" s="719"/>
      <c r="BQ583" s="719"/>
      <c r="BR583" s="719"/>
      <c r="BS583" s="719"/>
      <c r="BT583" s="719"/>
      <c r="BU583" s="719"/>
      <c r="BV583" s="719"/>
      <c r="BW583" s="719"/>
      <c r="BX583" s="719"/>
      <c r="BY583" s="719"/>
      <c r="BZ583" s="719"/>
      <c r="CA583" s="719"/>
      <c r="CB583" s="719"/>
      <c r="CC583" s="719"/>
      <c r="CD583" s="719"/>
      <c r="CE583" s="719"/>
      <c r="CF583" s="719"/>
      <c r="CG583" s="719"/>
      <c r="CH583" s="719"/>
      <c r="CI583" s="719"/>
      <c r="CJ583" s="719"/>
      <c r="CK583" s="719"/>
      <c r="CL583" s="719"/>
    </row>
    <row r="584" spans="1:90" ht="15.75" customHeight="1" x14ac:dyDescent="0.25">
      <c r="A584" s="823"/>
      <c r="B584" s="828"/>
      <c r="C584" s="828"/>
      <c r="D584" s="828"/>
      <c r="E584" s="828"/>
      <c r="F584" s="719"/>
      <c r="G584" s="719"/>
      <c r="H584" s="740"/>
      <c r="I584" s="740"/>
      <c r="J584" s="740"/>
      <c r="K584" s="740"/>
      <c r="L584" s="824"/>
      <c r="M584" s="824"/>
      <c r="N584" s="719"/>
      <c r="O584" s="719"/>
      <c r="P584" s="719"/>
      <c r="Q584" s="719"/>
      <c r="R584" s="719"/>
      <c r="S584" s="828"/>
      <c r="T584" s="719"/>
      <c r="U584" s="719"/>
      <c r="V584" s="719"/>
      <c r="W584" s="719"/>
      <c r="X584" s="824"/>
      <c r="Y584" s="826"/>
      <c r="Z584" s="719"/>
      <c r="AA584" s="719"/>
      <c r="AB584" s="719"/>
      <c r="AC584" s="719"/>
      <c r="AD584" s="719"/>
      <c r="AE584" s="719"/>
      <c r="AF584" s="719"/>
      <c r="AG584" s="719"/>
      <c r="AH584" s="719"/>
      <c r="AI584" s="719"/>
      <c r="AJ584" s="719"/>
      <c r="AK584" s="719"/>
      <c r="AL584" s="719"/>
      <c r="AM584" s="719"/>
      <c r="AN584" s="826"/>
      <c r="AO584" s="719"/>
      <c r="AP584" s="719"/>
      <c r="AQ584" s="719"/>
      <c r="AR584" s="719"/>
      <c r="AS584" s="719"/>
      <c r="AT584" s="719"/>
      <c r="AU584" s="719"/>
      <c r="AV584" s="719"/>
      <c r="AW584" s="719"/>
      <c r="AX584" s="719"/>
      <c r="AY584" s="719"/>
      <c r="AZ584" s="719"/>
      <c r="BA584" s="719"/>
      <c r="BB584" s="719"/>
      <c r="BC584" s="719"/>
      <c r="BD584" s="719"/>
      <c r="BE584" s="719"/>
      <c r="BF584" s="719"/>
      <c r="BG584" s="719"/>
      <c r="BH584" s="719"/>
      <c r="BI584" s="719"/>
      <c r="BJ584" s="719"/>
      <c r="BK584" s="719"/>
      <c r="BL584" s="719"/>
      <c r="BM584" s="719"/>
      <c r="BN584" s="719"/>
      <c r="BO584" s="719"/>
      <c r="BP584" s="719"/>
      <c r="BQ584" s="719"/>
      <c r="BR584" s="719"/>
      <c r="BS584" s="719"/>
      <c r="BT584" s="719"/>
      <c r="BU584" s="719"/>
      <c r="BV584" s="719"/>
      <c r="BW584" s="719"/>
      <c r="BX584" s="719"/>
      <c r="BY584" s="719"/>
      <c r="BZ584" s="719"/>
      <c r="CA584" s="719"/>
      <c r="CB584" s="719"/>
      <c r="CC584" s="719"/>
      <c r="CD584" s="719"/>
      <c r="CE584" s="719"/>
      <c r="CF584" s="719"/>
      <c r="CG584" s="719"/>
      <c r="CH584" s="719"/>
      <c r="CI584" s="719"/>
      <c r="CJ584" s="719"/>
      <c r="CK584" s="719"/>
      <c r="CL584" s="719"/>
    </row>
    <row r="585" spans="1:90" ht="15.75" customHeight="1" x14ac:dyDescent="0.25">
      <c r="A585" s="823"/>
      <c r="B585" s="828"/>
      <c r="C585" s="828"/>
      <c r="D585" s="828"/>
      <c r="E585" s="828"/>
      <c r="F585" s="719"/>
      <c r="G585" s="719"/>
      <c r="H585" s="740"/>
      <c r="I585" s="740"/>
      <c r="J585" s="740"/>
      <c r="K585" s="740"/>
      <c r="L585" s="824"/>
      <c r="M585" s="824"/>
      <c r="N585" s="719"/>
      <c r="O585" s="719"/>
      <c r="P585" s="719"/>
      <c r="Q585" s="719"/>
      <c r="R585" s="719"/>
      <c r="S585" s="828"/>
      <c r="T585" s="719"/>
      <c r="U585" s="719"/>
      <c r="V585" s="719"/>
      <c r="W585" s="719"/>
      <c r="X585" s="824"/>
      <c r="Y585" s="826"/>
      <c r="Z585" s="719"/>
      <c r="AA585" s="719"/>
      <c r="AB585" s="719"/>
      <c r="AC585" s="719"/>
      <c r="AD585" s="719"/>
      <c r="AE585" s="719"/>
      <c r="AF585" s="719"/>
      <c r="AG585" s="719"/>
      <c r="AH585" s="719"/>
      <c r="AI585" s="719"/>
      <c r="AJ585" s="719"/>
      <c r="AK585" s="719"/>
      <c r="AL585" s="719"/>
      <c r="AM585" s="719"/>
      <c r="AN585" s="826"/>
      <c r="AO585" s="719"/>
      <c r="AP585" s="719"/>
      <c r="AQ585" s="719"/>
      <c r="AR585" s="719"/>
      <c r="AS585" s="719"/>
      <c r="AT585" s="719"/>
      <c r="AU585" s="719"/>
      <c r="AV585" s="719"/>
      <c r="AW585" s="719"/>
      <c r="AX585" s="719"/>
      <c r="AY585" s="719"/>
      <c r="AZ585" s="719"/>
      <c r="BA585" s="719"/>
      <c r="BB585" s="719"/>
      <c r="BC585" s="719"/>
      <c r="BD585" s="719"/>
      <c r="BE585" s="719"/>
      <c r="BF585" s="719"/>
      <c r="BG585" s="719"/>
      <c r="BH585" s="719"/>
      <c r="BI585" s="719"/>
      <c r="BJ585" s="719"/>
      <c r="BK585" s="719"/>
      <c r="BL585" s="719"/>
      <c r="BM585" s="719"/>
      <c r="BN585" s="719"/>
      <c r="BO585" s="719"/>
      <c r="BP585" s="719"/>
      <c r="BQ585" s="719"/>
      <c r="BR585" s="719"/>
      <c r="BS585" s="719"/>
      <c r="BT585" s="719"/>
      <c r="BU585" s="719"/>
      <c r="BV585" s="719"/>
      <c r="BW585" s="719"/>
      <c r="BX585" s="719"/>
      <c r="BY585" s="719"/>
      <c r="BZ585" s="719"/>
      <c r="CA585" s="719"/>
      <c r="CB585" s="719"/>
      <c r="CC585" s="719"/>
      <c r="CD585" s="719"/>
      <c r="CE585" s="719"/>
      <c r="CF585" s="719"/>
      <c r="CG585" s="719"/>
      <c r="CH585" s="719"/>
      <c r="CI585" s="719"/>
      <c r="CJ585" s="719"/>
      <c r="CK585" s="719"/>
      <c r="CL585" s="719"/>
    </row>
    <row r="586" spans="1:90" ht="15.75" customHeight="1" x14ac:dyDescent="0.25">
      <c r="A586" s="823"/>
      <c r="B586" s="828"/>
      <c r="C586" s="828"/>
      <c r="D586" s="828"/>
      <c r="E586" s="828"/>
      <c r="F586" s="719"/>
      <c r="G586" s="719"/>
      <c r="H586" s="740"/>
      <c r="I586" s="740"/>
      <c r="J586" s="740"/>
      <c r="K586" s="740"/>
      <c r="L586" s="824"/>
      <c r="M586" s="824"/>
      <c r="N586" s="719"/>
      <c r="O586" s="719"/>
      <c r="P586" s="719"/>
      <c r="Q586" s="719"/>
      <c r="R586" s="719"/>
      <c r="S586" s="828"/>
      <c r="T586" s="719"/>
      <c r="U586" s="719"/>
      <c r="V586" s="719"/>
      <c r="W586" s="719"/>
      <c r="X586" s="824"/>
      <c r="Y586" s="826"/>
      <c r="Z586" s="719"/>
      <c r="AA586" s="719"/>
      <c r="AB586" s="719"/>
      <c r="AC586" s="719"/>
      <c r="AD586" s="719"/>
      <c r="AE586" s="719"/>
      <c r="AF586" s="719"/>
      <c r="AG586" s="719"/>
      <c r="AH586" s="719"/>
      <c r="AI586" s="719"/>
      <c r="AJ586" s="719"/>
      <c r="AK586" s="719"/>
      <c r="AL586" s="719"/>
      <c r="AM586" s="719"/>
      <c r="AN586" s="826"/>
      <c r="AO586" s="719"/>
      <c r="AP586" s="719"/>
      <c r="AQ586" s="719"/>
      <c r="AR586" s="719"/>
      <c r="AS586" s="719"/>
      <c r="AT586" s="719"/>
      <c r="AU586" s="719"/>
      <c r="AV586" s="719"/>
      <c r="AW586" s="719"/>
      <c r="AX586" s="719"/>
      <c r="AY586" s="719"/>
      <c r="AZ586" s="719"/>
      <c r="BA586" s="719"/>
      <c r="BB586" s="719"/>
      <c r="BC586" s="719"/>
      <c r="BD586" s="719"/>
      <c r="BE586" s="719"/>
      <c r="BF586" s="719"/>
      <c r="BG586" s="719"/>
      <c r="BH586" s="719"/>
      <c r="BI586" s="719"/>
      <c r="BJ586" s="719"/>
      <c r="BK586" s="719"/>
      <c r="BL586" s="719"/>
      <c r="BM586" s="719"/>
      <c r="BN586" s="719"/>
      <c r="BO586" s="719"/>
      <c r="BP586" s="719"/>
      <c r="BQ586" s="719"/>
      <c r="BR586" s="719"/>
      <c r="BS586" s="719"/>
      <c r="BT586" s="719"/>
      <c r="BU586" s="719"/>
      <c r="BV586" s="719"/>
      <c r="BW586" s="719"/>
      <c r="BX586" s="719"/>
      <c r="BY586" s="719"/>
      <c r="BZ586" s="719"/>
      <c r="CA586" s="719"/>
      <c r="CB586" s="719"/>
      <c r="CC586" s="719"/>
      <c r="CD586" s="719"/>
      <c r="CE586" s="719"/>
      <c r="CF586" s="719"/>
      <c r="CG586" s="719"/>
      <c r="CH586" s="719"/>
      <c r="CI586" s="719"/>
      <c r="CJ586" s="719"/>
      <c r="CK586" s="719"/>
      <c r="CL586" s="719"/>
    </row>
    <row r="587" spans="1:90" ht="15.75" customHeight="1" x14ac:dyDescent="0.25">
      <c r="A587" s="823"/>
      <c r="B587" s="828"/>
      <c r="C587" s="828"/>
      <c r="D587" s="828"/>
      <c r="E587" s="828"/>
      <c r="F587" s="719"/>
      <c r="G587" s="719"/>
      <c r="H587" s="740"/>
      <c r="I587" s="740"/>
      <c r="J587" s="740"/>
      <c r="K587" s="740"/>
      <c r="L587" s="824"/>
      <c r="M587" s="824"/>
      <c r="N587" s="719"/>
      <c r="O587" s="719"/>
      <c r="P587" s="719"/>
      <c r="Q587" s="719"/>
      <c r="R587" s="719"/>
      <c r="S587" s="828"/>
      <c r="T587" s="719"/>
      <c r="U587" s="719"/>
      <c r="V587" s="719"/>
      <c r="W587" s="719"/>
      <c r="X587" s="824"/>
      <c r="Y587" s="826"/>
      <c r="Z587" s="719"/>
      <c r="AA587" s="719"/>
      <c r="AB587" s="719"/>
      <c r="AC587" s="719"/>
      <c r="AD587" s="719"/>
      <c r="AE587" s="719"/>
      <c r="AF587" s="719"/>
      <c r="AG587" s="719"/>
      <c r="AH587" s="719"/>
      <c r="AI587" s="719"/>
      <c r="AJ587" s="719"/>
      <c r="AK587" s="719"/>
      <c r="AL587" s="719"/>
      <c r="AM587" s="719"/>
      <c r="AN587" s="826"/>
      <c r="AO587" s="719"/>
      <c r="AP587" s="719"/>
      <c r="AQ587" s="719"/>
      <c r="AR587" s="719"/>
      <c r="AS587" s="719"/>
      <c r="AT587" s="719"/>
      <c r="AU587" s="719"/>
      <c r="AV587" s="719"/>
      <c r="AW587" s="719"/>
      <c r="AX587" s="719"/>
      <c r="AY587" s="719"/>
      <c r="AZ587" s="719"/>
      <c r="BA587" s="719"/>
      <c r="BB587" s="719"/>
      <c r="BC587" s="719"/>
      <c r="BD587" s="719"/>
      <c r="BE587" s="719"/>
      <c r="BF587" s="719"/>
      <c r="BG587" s="719"/>
      <c r="BH587" s="719"/>
      <c r="BI587" s="719"/>
      <c r="BJ587" s="719"/>
      <c r="BK587" s="719"/>
      <c r="BL587" s="719"/>
      <c r="BM587" s="719"/>
      <c r="BN587" s="719"/>
      <c r="BO587" s="719"/>
      <c r="BP587" s="719"/>
      <c r="BQ587" s="719"/>
      <c r="BR587" s="719"/>
      <c r="BS587" s="719"/>
      <c r="BT587" s="719"/>
      <c r="BU587" s="719"/>
      <c r="BV587" s="719"/>
      <c r="BW587" s="719"/>
      <c r="BX587" s="719"/>
      <c r="BY587" s="719"/>
      <c r="BZ587" s="719"/>
      <c r="CA587" s="719"/>
      <c r="CB587" s="719"/>
      <c r="CC587" s="719"/>
      <c r="CD587" s="719"/>
      <c r="CE587" s="719"/>
      <c r="CF587" s="719"/>
      <c r="CG587" s="719"/>
      <c r="CH587" s="719"/>
      <c r="CI587" s="719"/>
      <c r="CJ587" s="719"/>
      <c r="CK587" s="719"/>
      <c r="CL587" s="719"/>
    </row>
    <row r="588" spans="1:90" ht="15.75" customHeight="1" x14ac:dyDescent="0.25">
      <c r="A588" s="823"/>
      <c r="B588" s="828"/>
      <c r="C588" s="828"/>
      <c r="D588" s="828"/>
      <c r="E588" s="828"/>
      <c r="F588" s="719"/>
      <c r="G588" s="719"/>
      <c r="H588" s="740"/>
      <c r="I588" s="740"/>
      <c r="J588" s="740"/>
      <c r="K588" s="740"/>
      <c r="L588" s="824"/>
      <c r="M588" s="824"/>
      <c r="N588" s="719"/>
      <c r="O588" s="719"/>
      <c r="P588" s="719"/>
      <c r="Q588" s="719"/>
      <c r="R588" s="719"/>
      <c r="S588" s="828"/>
      <c r="T588" s="719"/>
      <c r="U588" s="719"/>
      <c r="V588" s="719"/>
      <c r="W588" s="719"/>
      <c r="X588" s="824"/>
      <c r="Y588" s="826"/>
      <c r="Z588" s="719"/>
      <c r="AA588" s="719"/>
      <c r="AB588" s="719"/>
      <c r="AC588" s="719"/>
      <c r="AD588" s="719"/>
      <c r="AE588" s="719"/>
      <c r="AF588" s="719"/>
      <c r="AG588" s="719"/>
      <c r="AH588" s="719"/>
      <c r="AI588" s="719"/>
      <c r="AJ588" s="719"/>
      <c r="AK588" s="719"/>
      <c r="AL588" s="719"/>
      <c r="AM588" s="719"/>
      <c r="AN588" s="826"/>
      <c r="AO588" s="719"/>
      <c r="AP588" s="719"/>
      <c r="AQ588" s="719"/>
      <c r="AR588" s="719"/>
      <c r="AS588" s="719"/>
      <c r="AT588" s="719"/>
      <c r="AU588" s="719"/>
      <c r="AV588" s="719"/>
      <c r="AW588" s="719"/>
      <c r="AX588" s="719"/>
      <c r="AY588" s="719"/>
      <c r="AZ588" s="719"/>
      <c r="BA588" s="719"/>
      <c r="BB588" s="719"/>
      <c r="BC588" s="719"/>
      <c r="BD588" s="719"/>
      <c r="BE588" s="719"/>
      <c r="BF588" s="719"/>
      <c r="BG588" s="719"/>
      <c r="BH588" s="719"/>
      <c r="BI588" s="719"/>
      <c r="BJ588" s="719"/>
      <c r="BK588" s="719"/>
      <c r="BL588" s="719"/>
      <c r="BM588" s="719"/>
      <c r="BN588" s="719"/>
      <c r="BO588" s="719"/>
      <c r="BP588" s="719"/>
      <c r="BQ588" s="719"/>
      <c r="BR588" s="719"/>
      <c r="BS588" s="719"/>
      <c r="BT588" s="719"/>
      <c r="BU588" s="719"/>
      <c r="BV588" s="719"/>
      <c r="BW588" s="719"/>
      <c r="BX588" s="719"/>
      <c r="BY588" s="719"/>
      <c r="BZ588" s="719"/>
      <c r="CA588" s="719"/>
      <c r="CB588" s="719"/>
      <c r="CC588" s="719"/>
      <c r="CD588" s="719"/>
      <c r="CE588" s="719"/>
      <c r="CF588" s="719"/>
      <c r="CG588" s="719"/>
      <c r="CH588" s="719"/>
      <c r="CI588" s="719"/>
      <c r="CJ588" s="719"/>
      <c r="CK588" s="719"/>
      <c r="CL588" s="719"/>
    </row>
    <row r="589" spans="1:90" ht="15.75" customHeight="1" x14ac:dyDescent="0.25">
      <c r="A589" s="823"/>
      <c r="B589" s="828"/>
      <c r="C589" s="828"/>
      <c r="D589" s="828"/>
      <c r="E589" s="828"/>
      <c r="F589" s="719"/>
      <c r="G589" s="719"/>
      <c r="H589" s="740"/>
      <c r="I589" s="740"/>
      <c r="J589" s="740"/>
      <c r="K589" s="740"/>
      <c r="L589" s="824"/>
      <c r="M589" s="824"/>
      <c r="N589" s="719"/>
      <c r="O589" s="719"/>
      <c r="P589" s="719"/>
      <c r="Q589" s="719"/>
      <c r="R589" s="719"/>
      <c r="S589" s="828"/>
      <c r="T589" s="719"/>
      <c r="U589" s="719"/>
      <c r="V589" s="719"/>
      <c r="W589" s="719"/>
      <c r="X589" s="824"/>
      <c r="Y589" s="826"/>
      <c r="Z589" s="719"/>
      <c r="AA589" s="719"/>
      <c r="AB589" s="719"/>
      <c r="AC589" s="719"/>
      <c r="AD589" s="719"/>
      <c r="AE589" s="719"/>
      <c r="AF589" s="719"/>
      <c r="AG589" s="719"/>
      <c r="AH589" s="719"/>
      <c r="AI589" s="719"/>
      <c r="AJ589" s="719"/>
      <c r="AK589" s="719"/>
      <c r="AL589" s="719"/>
      <c r="AM589" s="719"/>
      <c r="AN589" s="826"/>
      <c r="AO589" s="719"/>
      <c r="AP589" s="719"/>
      <c r="AQ589" s="719"/>
      <c r="AR589" s="719"/>
      <c r="AS589" s="719"/>
      <c r="AT589" s="719"/>
      <c r="AU589" s="719"/>
      <c r="AV589" s="719"/>
      <c r="AW589" s="719"/>
      <c r="AX589" s="719"/>
      <c r="AY589" s="719"/>
      <c r="AZ589" s="719"/>
      <c r="BA589" s="719"/>
      <c r="BB589" s="719"/>
      <c r="BC589" s="719"/>
      <c r="BD589" s="719"/>
      <c r="BE589" s="719"/>
      <c r="BF589" s="719"/>
      <c r="BG589" s="719"/>
      <c r="BH589" s="719"/>
      <c r="BI589" s="719"/>
      <c r="BJ589" s="719"/>
      <c r="BK589" s="719"/>
      <c r="BL589" s="719"/>
      <c r="BM589" s="719"/>
      <c r="BN589" s="719"/>
      <c r="BO589" s="719"/>
      <c r="BP589" s="719"/>
      <c r="BQ589" s="719"/>
      <c r="BR589" s="719"/>
      <c r="BS589" s="719"/>
      <c r="BT589" s="719"/>
      <c r="BU589" s="719"/>
      <c r="BV589" s="719"/>
      <c r="BW589" s="719"/>
      <c r="BX589" s="719"/>
      <c r="BY589" s="719"/>
      <c r="BZ589" s="719"/>
      <c r="CA589" s="719"/>
      <c r="CB589" s="719"/>
      <c r="CC589" s="719"/>
      <c r="CD589" s="719"/>
      <c r="CE589" s="719"/>
      <c r="CF589" s="719"/>
      <c r="CG589" s="719"/>
      <c r="CH589" s="719"/>
      <c r="CI589" s="719"/>
      <c r="CJ589" s="719"/>
      <c r="CK589" s="719"/>
      <c r="CL589" s="719"/>
    </row>
    <row r="590" spans="1:90" ht="15.75" customHeight="1" x14ac:dyDescent="0.25">
      <c r="A590" s="823"/>
      <c r="B590" s="828"/>
      <c r="C590" s="828"/>
      <c r="D590" s="828"/>
      <c r="E590" s="828"/>
      <c r="F590" s="719"/>
      <c r="G590" s="719"/>
      <c r="H590" s="740"/>
      <c r="I590" s="740"/>
      <c r="J590" s="740"/>
      <c r="K590" s="740"/>
      <c r="L590" s="824"/>
      <c r="M590" s="824"/>
      <c r="N590" s="719"/>
      <c r="O590" s="719"/>
      <c r="P590" s="719"/>
      <c r="Q590" s="719"/>
      <c r="R590" s="719"/>
      <c r="S590" s="828"/>
      <c r="T590" s="719"/>
      <c r="U590" s="719"/>
      <c r="V590" s="719"/>
      <c r="W590" s="719"/>
      <c r="X590" s="824"/>
      <c r="Y590" s="826"/>
      <c r="Z590" s="719"/>
      <c r="AA590" s="719"/>
      <c r="AB590" s="719"/>
      <c r="AC590" s="719"/>
      <c r="AD590" s="719"/>
      <c r="AE590" s="719"/>
      <c r="AF590" s="719"/>
      <c r="AG590" s="719"/>
      <c r="AH590" s="719"/>
      <c r="AI590" s="719"/>
      <c r="AJ590" s="719"/>
      <c r="AK590" s="719"/>
      <c r="AL590" s="719"/>
      <c r="AM590" s="719"/>
      <c r="AN590" s="826"/>
      <c r="AO590" s="719"/>
      <c r="AP590" s="719"/>
      <c r="AQ590" s="719"/>
      <c r="AR590" s="719"/>
      <c r="AS590" s="719"/>
      <c r="AT590" s="719"/>
      <c r="AU590" s="719"/>
      <c r="AV590" s="719"/>
      <c r="AW590" s="719"/>
      <c r="AX590" s="719"/>
      <c r="AY590" s="719"/>
      <c r="AZ590" s="719"/>
      <c r="BA590" s="719"/>
      <c r="BB590" s="719"/>
      <c r="BC590" s="719"/>
      <c r="BD590" s="719"/>
      <c r="BE590" s="719"/>
      <c r="BF590" s="719"/>
      <c r="BG590" s="719"/>
      <c r="BH590" s="719"/>
      <c r="BI590" s="719"/>
      <c r="BJ590" s="719"/>
      <c r="BK590" s="719"/>
      <c r="BL590" s="719"/>
      <c r="BM590" s="719"/>
      <c r="BN590" s="719"/>
      <c r="BO590" s="719"/>
      <c r="BP590" s="719"/>
      <c r="BQ590" s="719"/>
      <c r="BR590" s="719"/>
      <c r="BS590" s="719"/>
      <c r="BT590" s="719"/>
      <c r="BU590" s="719"/>
      <c r="BV590" s="719"/>
      <c r="BW590" s="719"/>
      <c r="BX590" s="719"/>
      <c r="BY590" s="719"/>
      <c r="BZ590" s="719"/>
      <c r="CA590" s="719"/>
      <c r="CB590" s="719"/>
      <c r="CC590" s="719"/>
      <c r="CD590" s="719"/>
      <c r="CE590" s="719"/>
      <c r="CF590" s="719"/>
      <c r="CG590" s="719"/>
      <c r="CH590" s="719"/>
      <c r="CI590" s="719"/>
      <c r="CJ590" s="719"/>
      <c r="CK590" s="719"/>
      <c r="CL590" s="719"/>
    </row>
    <row r="591" spans="1:90" ht="15.75" customHeight="1" x14ac:dyDescent="0.25">
      <c r="A591" s="823"/>
      <c r="B591" s="828"/>
      <c r="C591" s="828"/>
      <c r="D591" s="828"/>
      <c r="E591" s="828"/>
      <c r="F591" s="719"/>
      <c r="G591" s="719"/>
      <c r="H591" s="740"/>
      <c r="I591" s="740"/>
      <c r="J591" s="740"/>
      <c r="K591" s="740"/>
      <c r="L591" s="824"/>
      <c r="M591" s="824"/>
      <c r="N591" s="719"/>
      <c r="O591" s="719"/>
      <c r="P591" s="719"/>
      <c r="Q591" s="719"/>
      <c r="R591" s="719"/>
      <c r="S591" s="828"/>
      <c r="T591" s="719"/>
      <c r="U591" s="719"/>
      <c r="V591" s="719"/>
      <c r="W591" s="719"/>
      <c r="X591" s="824"/>
      <c r="Y591" s="826"/>
      <c r="Z591" s="719"/>
      <c r="AA591" s="719"/>
      <c r="AB591" s="719"/>
      <c r="AC591" s="719"/>
      <c r="AD591" s="719"/>
      <c r="AE591" s="719"/>
      <c r="AF591" s="719"/>
      <c r="AG591" s="719"/>
      <c r="AH591" s="719"/>
      <c r="AI591" s="719"/>
      <c r="AJ591" s="719"/>
      <c r="AK591" s="719"/>
      <c r="AL591" s="719"/>
      <c r="AM591" s="719"/>
      <c r="AN591" s="826"/>
      <c r="AO591" s="719"/>
      <c r="AP591" s="719"/>
      <c r="AQ591" s="719"/>
      <c r="AR591" s="719"/>
      <c r="AS591" s="719"/>
      <c r="AT591" s="719"/>
      <c r="AU591" s="719"/>
      <c r="AV591" s="719"/>
      <c r="AW591" s="719"/>
      <c r="AX591" s="719"/>
      <c r="AY591" s="719"/>
      <c r="AZ591" s="719"/>
      <c r="BA591" s="719"/>
      <c r="BB591" s="719"/>
      <c r="BC591" s="719"/>
      <c r="BD591" s="719"/>
      <c r="BE591" s="719"/>
      <c r="BF591" s="719"/>
      <c r="BG591" s="719"/>
      <c r="BH591" s="719"/>
      <c r="BI591" s="719"/>
      <c r="BJ591" s="719"/>
      <c r="BK591" s="719"/>
      <c r="BL591" s="719"/>
      <c r="BM591" s="719"/>
      <c r="BN591" s="719"/>
      <c r="BO591" s="719"/>
      <c r="BP591" s="719"/>
      <c r="BQ591" s="719"/>
      <c r="BR591" s="719"/>
      <c r="BS591" s="719"/>
      <c r="BT591" s="719"/>
      <c r="BU591" s="719"/>
      <c r="BV591" s="719"/>
      <c r="BW591" s="719"/>
      <c r="BX591" s="719"/>
      <c r="BY591" s="719"/>
      <c r="BZ591" s="719"/>
      <c r="CA591" s="719"/>
      <c r="CB591" s="719"/>
      <c r="CC591" s="719"/>
      <c r="CD591" s="719"/>
      <c r="CE591" s="719"/>
      <c r="CF591" s="719"/>
      <c r="CG591" s="719"/>
      <c r="CH591" s="719"/>
      <c r="CI591" s="719"/>
      <c r="CJ591" s="719"/>
      <c r="CK591" s="719"/>
      <c r="CL591" s="719"/>
    </row>
    <row r="592" spans="1:90" ht="15.75" customHeight="1" x14ac:dyDescent="0.25">
      <c r="A592" s="823"/>
      <c r="B592" s="828"/>
      <c r="C592" s="828"/>
      <c r="D592" s="828"/>
      <c r="E592" s="828"/>
      <c r="F592" s="719"/>
      <c r="G592" s="719"/>
      <c r="H592" s="740"/>
      <c r="I592" s="740"/>
      <c r="J592" s="740"/>
      <c r="K592" s="740"/>
      <c r="L592" s="824"/>
      <c r="M592" s="824"/>
      <c r="N592" s="719"/>
      <c r="O592" s="719"/>
      <c r="P592" s="719"/>
      <c r="Q592" s="719"/>
      <c r="R592" s="719"/>
      <c r="S592" s="828"/>
      <c r="T592" s="719"/>
      <c r="U592" s="719"/>
      <c r="V592" s="719"/>
      <c r="W592" s="719"/>
      <c r="X592" s="824"/>
      <c r="Y592" s="826"/>
      <c r="Z592" s="719"/>
      <c r="AA592" s="719"/>
      <c r="AB592" s="719"/>
      <c r="AC592" s="719"/>
      <c r="AD592" s="719"/>
      <c r="AE592" s="719"/>
      <c r="AF592" s="719"/>
      <c r="AG592" s="719"/>
      <c r="AH592" s="719"/>
      <c r="AI592" s="719"/>
      <c r="AJ592" s="719"/>
      <c r="AK592" s="719"/>
      <c r="AL592" s="719"/>
      <c r="AM592" s="719"/>
      <c r="AN592" s="826"/>
      <c r="AO592" s="719"/>
      <c r="AP592" s="719"/>
      <c r="AQ592" s="719"/>
      <c r="AR592" s="719"/>
      <c r="AS592" s="719"/>
      <c r="AT592" s="719"/>
      <c r="AU592" s="719"/>
      <c r="AV592" s="719"/>
      <c r="AW592" s="719"/>
      <c r="AX592" s="719"/>
      <c r="AY592" s="719"/>
      <c r="AZ592" s="719"/>
      <c r="BA592" s="719"/>
      <c r="BB592" s="719"/>
      <c r="BC592" s="719"/>
      <c r="BD592" s="719"/>
      <c r="BE592" s="719"/>
      <c r="BF592" s="719"/>
      <c r="BG592" s="719"/>
      <c r="BH592" s="719"/>
      <c r="BI592" s="719"/>
      <c r="BJ592" s="719"/>
      <c r="BK592" s="719"/>
      <c r="BL592" s="719"/>
      <c r="BM592" s="719"/>
      <c r="BN592" s="719"/>
      <c r="BO592" s="719"/>
      <c r="BP592" s="719"/>
      <c r="BQ592" s="719"/>
      <c r="BR592" s="719"/>
      <c r="BS592" s="719"/>
      <c r="BT592" s="719"/>
      <c r="BU592" s="719"/>
      <c r="BV592" s="719"/>
      <c r="BW592" s="719"/>
      <c r="BX592" s="719"/>
      <c r="BY592" s="719"/>
      <c r="BZ592" s="719"/>
      <c r="CA592" s="719"/>
      <c r="CB592" s="719"/>
      <c r="CC592" s="719"/>
      <c r="CD592" s="719"/>
      <c r="CE592" s="719"/>
      <c r="CF592" s="719"/>
      <c r="CG592" s="719"/>
      <c r="CH592" s="719"/>
      <c r="CI592" s="719"/>
      <c r="CJ592" s="719"/>
      <c r="CK592" s="719"/>
      <c r="CL592" s="719"/>
    </row>
    <row r="593" spans="1:90" ht="15.75" customHeight="1" x14ac:dyDescent="0.25">
      <c r="A593" s="823"/>
      <c r="B593" s="828"/>
      <c r="C593" s="828"/>
      <c r="D593" s="828"/>
      <c r="E593" s="828"/>
      <c r="F593" s="719"/>
      <c r="G593" s="719"/>
      <c r="H593" s="740"/>
      <c r="I593" s="740"/>
      <c r="J593" s="740"/>
      <c r="K593" s="740"/>
      <c r="L593" s="824"/>
      <c r="M593" s="824"/>
      <c r="N593" s="719"/>
      <c r="O593" s="719"/>
      <c r="P593" s="719"/>
      <c r="Q593" s="719"/>
      <c r="R593" s="719"/>
      <c r="S593" s="828"/>
      <c r="T593" s="719"/>
      <c r="U593" s="719"/>
      <c r="V593" s="719"/>
      <c r="W593" s="719"/>
      <c r="X593" s="824"/>
      <c r="Y593" s="826"/>
      <c r="Z593" s="719"/>
      <c r="AA593" s="719"/>
      <c r="AB593" s="719"/>
      <c r="AC593" s="719"/>
      <c r="AD593" s="719"/>
      <c r="AE593" s="719"/>
      <c r="AF593" s="719"/>
      <c r="AG593" s="719"/>
      <c r="AH593" s="719"/>
      <c r="AI593" s="719"/>
      <c r="AJ593" s="719"/>
      <c r="AK593" s="719"/>
      <c r="AL593" s="719"/>
      <c r="AM593" s="719"/>
      <c r="AN593" s="826"/>
      <c r="AO593" s="719"/>
      <c r="AP593" s="719"/>
      <c r="AQ593" s="719"/>
      <c r="AR593" s="719"/>
      <c r="AS593" s="719"/>
      <c r="AT593" s="719"/>
      <c r="AU593" s="719"/>
      <c r="AV593" s="719"/>
      <c r="AW593" s="719"/>
      <c r="AX593" s="719"/>
      <c r="AY593" s="719"/>
      <c r="AZ593" s="719"/>
      <c r="BA593" s="719"/>
      <c r="BB593" s="719"/>
      <c r="BC593" s="719"/>
      <c r="BD593" s="719"/>
      <c r="BE593" s="719"/>
      <c r="BF593" s="719"/>
      <c r="BG593" s="719"/>
      <c r="BH593" s="719"/>
      <c r="BI593" s="719"/>
      <c r="BJ593" s="719"/>
      <c r="BK593" s="719"/>
      <c r="BL593" s="719"/>
      <c r="BM593" s="719"/>
      <c r="BN593" s="719"/>
      <c r="BO593" s="719"/>
      <c r="BP593" s="719"/>
      <c r="BQ593" s="719"/>
      <c r="BR593" s="719"/>
      <c r="BS593" s="719"/>
      <c r="BT593" s="719"/>
      <c r="BU593" s="719"/>
      <c r="BV593" s="719"/>
      <c r="BW593" s="719"/>
      <c r="BX593" s="719"/>
      <c r="BY593" s="719"/>
      <c r="BZ593" s="719"/>
      <c r="CA593" s="719"/>
      <c r="CB593" s="719"/>
      <c r="CC593" s="719"/>
      <c r="CD593" s="719"/>
      <c r="CE593" s="719"/>
      <c r="CF593" s="719"/>
      <c r="CG593" s="719"/>
      <c r="CH593" s="719"/>
      <c r="CI593" s="719"/>
      <c r="CJ593" s="719"/>
      <c r="CK593" s="719"/>
      <c r="CL593" s="719"/>
    </row>
    <row r="594" spans="1:90" ht="15.75" customHeight="1" x14ac:dyDescent="0.25">
      <c r="A594" s="823"/>
      <c r="B594" s="828"/>
      <c r="C594" s="828"/>
      <c r="D594" s="828"/>
      <c r="E594" s="828"/>
      <c r="F594" s="719"/>
      <c r="G594" s="719"/>
      <c r="H594" s="740"/>
      <c r="I594" s="740"/>
      <c r="J594" s="740"/>
      <c r="K594" s="740"/>
      <c r="L594" s="824"/>
      <c r="M594" s="824"/>
      <c r="N594" s="719"/>
      <c r="O594" s="719"/>
      <c r="P594" s="719"/>
      <c r="Q594" s="719"/>
      <c r="R594" s="719"/>
      <c r="S594" s="828"/>
      <c r="T594" s="719"/>
      <c r="U594" s="719"/>
      <c r="V594" s="719"/>
      <c r="W594" s="719"/>
      <c r="X594" s="824"/>
      <c r="Y594" s="826"/>
      <c r="Z594" s="719"/>
      <c r="AA594" s="719"/>
      <c r="AB594" s="719"/>
      <c r="AC594" s="719"/>
      <c r="AD594" s="719"/>
      <c r="AE594" s="719"/>
      <c r="AF594" s="719"/>
      <c r="AG594" s="719"/>
      <c r="AH594" s="719"/>
      <c r="AI594" s="719"/>
      <c r="AJ594" s="719"/>
      <c r="AK594" s="719"/>
      <c r="AL594" s="719"/>
      <c r="AM594" s="719"/>
      <c r="AN594" s="826"/>
      <c r="AO594" s="719"/>
      <c r="AP594" s="719"/>
      <c r="AQ594" s="719"/>
      <c r="AR594" s="719"/>
      <c r="AS594" s="719"/>
      <c r="AT594" s="719"/>
      <c r="AU594" s="719"/>
      <c r="AV594" s="719"/>
      <c r="AW594" s="719"/>
      <c r="AX594" s="719"/>
      <c r="AY594" s="719"/>
      <c r="AZ594" s="719"/>
      <c r="BA594" s="719"/>
      <c r="BB594" s="719"/>
      <c r="BC594" s="719"/>
      <c r="BD594" s="719"/>
      <c r="BE594" s="719"/>
      <c r="BF594" s="719"/>
      <c r="BG594" s="719"/>
      <c r="BH594" s="719"/>
      <c r="BI594" s="719"/>
      <c r="BJ594" s="719"/>
      <c r="BK594" s="719"/>
      <c r="BL594" s="719"/>
      <c r="BM594" s="719"/>
      <c r="BN594" s="719"/>
      <c r="BO594" s="719"/>
      <c r="BP594" s="719"/>
      <c r="BQ594" s="719"/>
      <c r="BR594" s="719"/>
      <c r="BS594" s="719"/>
      <c r="BT594" s="719"/>
      <c r="BU594" s="719"/>
      <c r="BV594" s="719"/>
      <c r="BW594" s="719"/>
      <c r="BX594" s="719"/>
      <c r="BY594" s="719"/>
      <c r="BZ594" s="719"/>
      <c r="CA594" s="719"/>
      <c r="CB594" s="719"/>
      <c r="CC594" s="719"/>
      <c r="CD594" s="719"/>
      <c r="CE594" s="719"/>
      <c r="CF594" s="719"/>
      <c r="CG594" s="719"/>
      <c r="CH594" s="719"/>
      <c r="CI594" s="719"/>
      <c r="CJ594" s="719"/>
      <c r="CK594" s="719"/>
      <c r="CL594" s="719"/>
    </row>
    <row r="595" spans="1:90" ht="15.75" customHeight="1" x14ac:dyDescent="0.25">
      <c r="A595" s="823"/>
      <c r="B595" s="828"/>
      <c r="C595" s="828"/>
      <c r="D595" s="828"/>
      <c r="E595" s="828"/>
      <c r="F595" s="719"/>
      <c r="G595" s="719"/>
      <c r="H595" s="740"/>
      <c r="I595" s="740"/>
      <c r="J595" s="740"/>
      <c r="K595" s="740"/>
      <c r="L595" s="824"/>
      <c r="M595" s="824"/>
      <c r="N595" s="719"/>
      <c r="O595" s="719"/>
      <c r="P595" s="719"/>
      <c r="Q595" s="719"/>
      <c r="R595" s="719"/>
      <c r="S595" s="828"/>
      <c r="T595" s="719"/>
      <c r="U595" s="719"/>
      <c r="V595" s="719"/>
      <c r="W595" s="719"/>
      <c r="X595" s="824"/>
      <c r="Y595" s="826"/>
      <c r="Z595" s="719"/>
      <c r="AA595" s="719"/>
      <c r="AB595" s="719"/>
      <c r="AC595" s="719"/>
      <c r="AD595" s="719"/>
      <c r="AE595" s="719"/>
      <c r="AF595" s="719"/>
      <c r="AG595" s="719"/>
      <c r="AH595" s="719"/>
      <c r="AI595" s="719"/>
      <c r="AJ595" s="719"/>
      <c r="AK595" s="719"/>
      <c r="AL595" s="719"/>
      <c r="AM595" s="719"/>
      <c r="AN595" s="826"/>
      <c r="AO595" s="719"/>
      <c r="AP595" s="719"/>
      <c r="AQ595" s="719"/>
      <c r="AR595" s="719"/>
      <c r="AS595" s="719"/>
      <c r="AT595" s="719"/>
      <c r="AU595" s="719"/>
      <c r="AV595" s="719"/>
      <c r="AW595" s="719"/>
      <c r="AX595" s="719"/>
      <c r="AY595" s="719"/>
      <c r="AZ595" s="719"/>
      <c r="BA595" s="719"/>
      <c r="BB595" s="719"/>
      <c r="BC595" s="719"/>
      <c r="BD595" s="719"/>
      <c r="BE595" s="719"/>
      <c r="BF595" s="719"/>
      <c r="BG595" s="719"/>
      <c r="BH595" s="719"/>
      <c r="BI595" s="719"/>
      <c r="BJ595" s="719"/>
      <c r="BK595" s="719"/>
      <c r="BL595" s="719"/>
      <c r="BM595" s="719"/>
      <c r="BN595" s="719"/>
      <c r="BO595" s="719"/>
      <c r="BP595" s="719"/>
      <c r="BQ595" s="719"/>
      <c r="BR595" s="719"/>
      <c r="BS595" s="719"/>
      <c r="BT595" s="719"/>
      <c r="BU595" s="719"/>
      <c r="BV595" s="719"/>
      <c r="BW595" s="719"/>
      <c r="BX595" s="719"/>
      <c r="BY595" s="719"/>
      <c r="BZ595" s="719"/>
      <c r="CA595" s="719"/>
      <c r="CB595" s="719"/>
      <c r="CC595" s="719"/>
      <c r="CD595" s="719"/>
      <c r="CE595" s="719"/>
      <c r="CF595" s="719"/>
      <c r="CG595" s="719"/>
      <c r="CH595" s="719"/>
      <c r="CI595" s="719"/>
      <c r="CJ595" s="719"/>
      <c r="CK595" s="719"/>
      <c r="CL595" s="719"/>
    </row>
    <row r="596" spans="1:90" ht="15.75" customHeight="1" x14ac:dyDescent="0.25">
      <c r="A596" s="823"/>
      <c r="B596" s="828"/>
      <c r="C596" s="828"/>
      <c r="D596" s="828"/>
      <c r="E596" s="828"/>
      <c r="F596" s="719"/>
      <c r="G596" s="719"/>
      <c r="H596" s="740"/>
      <c r="I596" s="740"/>
      <c r="J596" s="740"/>
      <c r="K596" s="740"/>
      <c r="L596" s="824"/>
      <c r="M596" s="824"/>
      <c r="N596" s="719"/>
      <c r="O596" s="719"/>
      <c r="P596" s="719"/>
      <c r="Q596" s="719"/>
      <c r="R596" s="719"/>
      <c r="S596" s="828"/>
      <c r="T596" s="719"/>
      <c r="U596" s="719"/>
      <c r="V596" s="719"/>
      <c r="W596" s="719"/>
      <c r="X596" s="824"/>
      <c r="Y596" s="826"/>
      <c r="Z596" s="719"/>
      <c r="AA596" s="719"/>
      <c r="AB596" s="719"/>
      <c r="AC596" s="719"/>
      <c r="AD596" s="719"/>
      <c r="AE596" s="719"/>
      <c r="AF596" s="719"/>
      <c r="AG596" s="719"/>
      <c r="AH596" s="719"/>
      <c r="AI596" s="719"/>
      <c r="AJ596" s="719"/>
      <c r="AK596" s="719"/>
      <c r="AL596" s="719"/>
      <c r="AM596" s="719"/>
      <c r="AN596" s="826"/>
      <c r="AO596" s="719"/>
      <c r="AP596" s="719"/>
      <c r="AQ596" s="719"/>
      <c r="AR596" s="719"/>
      <c r="AS596" s="719"/>
      <c r="AT596" s="719"/>
      <c r="AU596" s="719"/>
      <c r="AV596" s="719"/>
      <c r="AW596" s="719"/>
      <c r="AX596" s="719"/>
      <c r="AY596" s="719"/>
      <c r="AZ596" s="719"/>
      <c r="BA596" s="719"/>
      <c r="BB596" s="719"/>
      <c r="BC596" s="719"/>
      <c r="BD596" s="719"/>
      <c r="BE596" s="719"/>
      <c r="BF596" s="719"/>
      <c r="BG596" s="719"/>
      <c r="BH596" s="719"/>
      <c r="BI596" s="719"/>
      <c r="BJ596" s="719"/>
      <c r="BK596" s="719"/>
      <c r="BL596" s="719"/>
      <c r="BM596" s="719"/>
      <c r="BN596" s="719"/>
      <c r="BO596" s="719"/>
      <c r="BP596" s="719"/>
      <c r="BQ596" s="719"/>
      <c r="BR596" s="719"/>
      <c r="BS596" s="719"/>
      <c r="BT596" s="719"/>
      <c r="BU596" s="719"/>
      <c r="BV596" s="719"/>
      <c r="BW596" s="719"/>
      <c r="BX596" s="719"/>
      <c r="BY596" s="719"/>
      <c r="BZ596" s="719"/>
      <c r="CA596" s="719"/>
      <c r="CB596" s="719"/>
      <c r="CC596" s="719"/>
      <c r="CD596" s="719"/>
      <c r="CE596" s="719"/>
      <c r="CF596" s="719"/>
      <c r="CG596" s="719"/>
      <c r="CH596" s="719"/>
      <c r="CI596" s="719"/>
      <c r="CJ596" s="719"/>
      <c r="CK596" s="719"/>
      <c r="CL596" s="719"/>
    </row>
    <row r="597" spans="1:90" ht="15.75" customHeight="1" x14ac:dyDescent="0.25">
      <c r="A597" s="823"/>
      <c r="B597" s="828"/>
      <c r="C597" s="828"/>
      <c r="D597" s="828"/>
      <c r="E597" s="828"/>
      <c r="F597" s="719"/>
      <c r="G597" s="719"/>
      <c r="H597" s="740"/>
      <c r="I597" s="740"/>
      <c r="J597" s="740"/>
      <c r="K597" s="740"/>
      <c r="L597" s="824"/>
      <c r="M597" s="824"/>
      <c r="N597" s="719"/>
      <c r="O597" s="719"/>
      <c r="P597" s="719"/>
      <c r="Q597" s="719"/>
      <c r="R597" s="719"/>
      <c r="S597" s="828"/>
      <c r="T597" s="719"/>
      <c r="U597" s="719"/>
      <c r="V597" s="719"/>
      <c r="W597" s="719"/>
      <c r="X597" s="824"/>
      <c r="Y597" s="826"/>
      <c r="Z597" s="719"/>
      <c r="AA597" s="719"/>
      <c r="AB597" s="719"/>
      <c r="AC597" s="719"/>
      <c r="AD597" s="719"/>
      <c r="AE597" s="719"/>
      <c r="AF597" s="719"/>
      <c r="AG597" s="719"/>
      <c r="AH597" s="719"/>
      <c r="AI597" s="719"/>
      <c r="AJ597" s="719"/>
      <c r="AK597" s="719"/>
      <c r="AL597" s="719"/>
      <c r="AM597" s="719"/>
      <c r="AN597" s="826"/>
      <c r="AO597" s="719"/>
      <c r="AP597" s="719"/>
      <c r="AQ597" s="719"/>
      <c r="AR597" s="719"/>
      <c r="AS597" s="719"/>
      <c r="AT597" s="719"/>
      <c r="AU597" s="719"/>
      <c r="AV597" s="719"/>
      <c r="AW597" s="719"/>
      <c r="AX597" s="719"/>
      <c r="AY597" s="719"/>
      <c r="AZ597" s="719"/>
      <c r="BA597" s="719"/>
      <c r="BB597" s="719"/>
      <c r="BC597" s="719"/>
      <c r="BD597" s="719"/>
      <c r="BE597" s="719"/>
      <c r="BF597" s="719"/>
      <c r="BG597" s="719"/>
      <c r="BH597" s="719"/>
      <c r="BI597" s="719"/>
      <c r="BJ597" s="719"/>
      <c r="BK597" s="719"/>
      <c r="BL597" s="719"/>
      <c r="BM597" s="719"/>
      <c r="BN597" s="719"/>
      <c r="BO597" s="719"/>
      <c r="BP597" s="719"/>
      <c r="BQ597" s="719"/>
      <c r="BR597" s="719"/>
      <c r="BS597" s="719"/>
      <c r="BT597" s="719"/>
      <c r="BU597" s="719"/>
      <c r="BV597" s="719"/>
      <c r="BW597" s="719"/>
      <c r="BX597" s="719"/>
      <c r="BY597" s="719"/>
      <c r="BZ597" s="719"/>
      <c r="CA597" s="719"/>
      <c r="CB597" s="719"/>
      <c r="CC597" s="719"/>
      <c r="CD597" s="719"/>
      <c r="CE597" s="719"/>
      <c r="CF597" s="719"/>
      <c r="CG597" s="719"/>
      <c r="CH597" s="719"/>
      <c r="CI597" s="719"/>
      <c r="CJ597" s="719"/>
      <c r="CK597" s="719"/>
      <c r="CL597" s="719"/>
    </row>
    <row r="598" spans="1:90" ht="15.75" customHeight="1" x14ac:dyDescent="0.25">
      <c r="A598" s="823"/>
      <c r="B598" s="828"/>
      <c r="C598" s="828"/>
      <c r="D598" s="828"/>
      <c r="E598" s="828"/>
      <c r="F598" s="719"/>
      <c r="G598" s="719"/>
      <c r="H598" s="740"/>
      <c r="I598" s="740"/>
      <c r="J598" s="740"/>
      <c r="K598" s="740"/>
      <c r="L598" s="824"/>
      <c r="M598" s="824"/>
      <c r="N598" s="719"/>
      <c r="O598" s="719"/>
      <c r="P598" s="719"/>
      <c r="Q598" s="719"/>
      <c r="R598" s="719"/>
      <c r="S598" s="828"/>
      <c r="T598" s="719"/>
      <c r="U598" s="719"/>
      <c r="V598" s="719"/>
      <c r="W598" s="719"/>
      <c r="X598" s="824"/>
      <c r="Y598" s="826"/>
      <c r="Z598" s="719"/>
      <c r="AA598" s="719"/>
      <c r="AB598" s="719"/>
      <c r="AC598" s="719"/>
      <c r="AD598" s="719"/>
      <c r="AE598" s="719"/>
      <c r="AF598" s="719"/>
      <c r="AG598" s="719"/>
      <c r="AH598" s="719"/>
      <c r="AI598" s="719"/>
      <c r="AJ598" s="719"/>
      <c r="AK598" s="719"/>
      <c r="AL598" s="719"/>
      <c r="AM598" s="719"/>
      <c r="AN598" s="826"/>
      <c r="AO598" s="719"/>
      <c r="AP598" s="719"/>
      <c r="AQ598" s="719"/>
      <c r="AR598" s="719"/>
      <c r="AS598" s="719"/>
      <c r="AT598" s="719"/>
      <c r="AU598" s="719"/>
      <c r="AV598" s="719"/>
      <c r="AW598" s="719"/>
      <c r="AX598" s="719"/>
      <c r="AY598" s="719"/>
      <c r="AZ598" s="719"/>
      <c r="BA598" s="719"/>
      <c r="BB598" s="719"/>
      <c r="BC598" s="719"/>
      <c r="BD598" s="719"/>
      <c r="BE598" s="719"/>
      <c r="BF598" s="719"/>
      <c r="BG598" s="719"/>
      <c r="BH598" s="719"/>
      <c r="BI598" s="719"/>
      <c r="BJ598" s="719"/>
      <c r="BK598" s="719"/>
      <c r="BL598" s="719"/>
      <c r="BM598" s="719"/>
      <c r="BN598" s="719"/>
      <c r="BO598" s="719"/>
      <c r="BP598" s="719"/>
      <c r="BQ598" s="719"/>
      <c r="BR598" s="719"/>
      <c r="BS598" s="719"/>
      <c r="BT598" s="719"/>
      <c r="BU598" s="719"/>
      <c r="BV598" s="719"/>
      <c r="BW598" s="719"/>
      <c r="BX598" s="719"/>
      <c r="BY598" s="719"/>
      <c r="BZ598" s="719"/>
      <c r="CA598" s="719"/>
      <c r="CB598" s="719"/>
      <c r="CC598" s="719"/>
      <c r="CD598" s="719"/>
      <c r="CE598" s="719"/>
      <c r="CF598" s="719"/>
      <c r="CG598" s="719"/>
      <c r="CH598" s="719"/>
      <c r="CI598" s="719"/>
      <c r="CJ598" s="719"/>
      <c r="CK598" s="719"/>
      <c r="CL598" s="719"/>
    </row>
    <row r="599" spans="1:90" ht="15.75" customHeight="1" x14ac:dyDescent="0.25">
      <c r="A599" s="823"/>
      <c r="B599" s="828"/>
      <c r="C599" s="828"/>
      <c r="D599" s="828"/>
      <c r="E599" s="828"/>
      <c r="F599" s="719"/>
      <c r="G599" s="719"/>
      <c r="H599" s="740"/>
      <c r="I599" s="740"/>
      <c r="J599" s="740"/>
      <c r="K599" s="740"/>
      <c r="L599" s="824"/>
      <c r="M599" s="824"/>
      <c r="N599" s="719"/>
      <c r="O599" s="719"/>
      <c r="P599" s="719"/>
      <c r="Q599" s="719"/>
      <c r="R599" s="719"/>
      <c r="S599" s="828"/>
      <c r="T599" s="719"/>
      <c r="U599" s="719"/>
      <c r="V599" s="719"/>
      <c r="W599" s="719"/>
      <c r="X599" s="824"/>
      <c r="Y599" s="826"/>
      <c r="Z599" s="719"/>
      <c r="AA599" s="719"/>
      <c r="AB599" s="719"/>
      <c r="AC599" s="719"/>
      <c r="AD599" s="719"/>
      <c r="AE599" s="719"/>
      <c r="AF599" s="719"/>
      <c r="AG599" s="719"/>
      <c r="AH599" s="719"/>
      <c r="AI599" s="719"/>
      <c r="AJ599" s="719"/>
      <c r="AK599" s="719"/>
      <c r="AL599" s="719"/>
      <c r="AM599" s="719"/>
      <c r="AN599" s="826"/>
      <c r="AO599" s="719"/>
      <c r="AP599" s="719"/>
      <c r="AQ599" s="719"/>
      <c r="AR599" s="719"/>
      <c r="AS599" s="719"/>
      <c r="AT599" s="719"/>
      <c r="AU599" s="719"/>
      <c r="AV599" s="719"/>
      <c r="AW599" s="719"/>
      <c r="AX599" s="719"/>
      <c r="AY599" s="719"/>
      <c r="AZ599" s="719"/>
      <c r="BA599" s="719"/>
      <c r="BB599" s="719"/>
      <c r="BC599" s="719"/>
      <c r="BD599" s="719"/>
      <c r="BE599" s="719"/>
      <c r="BF599" s="719"/>
      <c r="BG599" s="719"/>
      <c r="BH599" s="719"/>
      <c r="BI599" s="719"/>
      <c r="BJ599" s="719"/>
      <c r="BK599" s="719"/>
      <c r="BL599" s="719"/>
      <c r="BM599" s="719"/>
      <c r="BN599" s="719"/>
      <c r="BO599" s="719"/>
      <c r="BP599" s="719"/>
      <c r="BQ599" s="719"/>
      <c r="BR599" s="719"/>
      <c r="BS599" s="719"/>
      <c r="BT599" s="719"/>
      <c r="BU599" s="719"/>
      <c r="BV599" s="719"/>
      <c r="BW599" s="719"/>
      <c r="BX599" s="719"/>
      <c r="BY599" s="719"/>
      <c r="BZ599" s="719"/>
      <c r="CA599" s="719"/>
      <c r="CB599" s="719"/>
      <c r="CC599" s="719"/>
      <c r="CD599" s="719"/>
      <c r="CE599" s="719"/>
      <c r="CF599" s="719"/>
      <c r="CG599" s="719"/>
      <c r="CH599" s="719"/>
      <c r="CI599" s="719"/>
      <c r="CJ599" s="719"/>
      <c r="CK599" s="719"/>
      <c r="CL599" s="719"/>
    </row>
    <row r="600" spans="1:90" ht="15.75" customHeight="1" x14ac:dyDescent="0.25">
      <c r="A600" s="823"/>
      <c r="B600" s="828"/>
      <c r="C600" s="828"/>
      <c r="D600" s="828"/>
      <c r="E600" s="828"/>
      <c r="F600" s="719"/>
      <c r="G600" s="719"/>
      <c r="H600" s="740"/>
      <c r="I600" s="740"/>
      <c r="J600" s="740"/>
      <c r="K600" s="740"/>
      <c r="L600" s="824"/>
      <c r="M600" s="824"/>
      <c r="N600" s="719"/>
      <c r="O600" s="719"/>
      <c r="P600" s="719"/>
      <c r="Q600" s="719"/>
      <c r="R600" s="719"/>
      <c r="S600" s="828"/>
      <c r="T600" s="719"/>
      <c r="U600" s="719"/>
      <c r="V600" s="719"/>
      <c r="W600" s="719"/>
      <c r="X600" s="824"/>
      <c r="Y600" s="826"/>
      <c r="Z600" s="719"/>
      <c r="AA600" s="719"/>
      <c r="AB600" s="719"/>
      <c r="AC600" s="719"/>
      <c r="AD600" s="719"/>
      <c r="AE600" s="719"/>
      <c r="AF600" s="719"/>
      <c r="AG600" s="719"/>
      <c r="AH600" s="719"/>
      <c r="AI600" s="719"/>
      <c r="AJ600" s="719"/>
      <c r="AK600" s="719"/>
      <c r="AL600" s="719"/>
      <c r="AM600" s="719"/>
      <c r="AN600" s="826"/>
      <c r="AO600" s="719"/>
      <c r="AP600" s="719"/>
      <c r="AQ600" s="719"/>
      <c r="AR600" s="719"/>
      <c r="AS600" s="719"/>
      <c r="AT600" s="719"/>
      <c r="AU600" s="719"/>
      <c r="AV600" s="719"/>
      <c r="AW600" s="719"/>
      <c r="AX600" s="719"/>
      <c r="AY600" s="719"/>
      <c r="AZ600" s="719"/>
      <c r="BA600" s="719"/>
      <c r="BB600" s="719"/>
      <c r="BC600" s="719"/>
      <c r="BD600" s="719"/>
      <c r="BE600" s="719"/>
      <c r="BF600" s="719"/>
      <c r="BG600" s="719"/>
      <c r="BH600" s="719"/>
      <c r="BI600" s="719"/>
      <c r="BJ600" s="719"/>
      <c r="BK600" s="719"/>
      <c r="BL600" s="719"/>
      <c r="BM600" s="719"/>
      <c r="BN600" s="719"/>
      <c r="BO600" s="719"/>
      <c r="BP600" s="719"/>
      <c r="BQ600" s="719"/>
      <c r="BR600" s="719"/>
      <c r="BS600" s="719"/>
      <c r="BT600" s="719"/>
      <c r="BU600" s="719"/>
      <c r="BV600" s="719"/>
      <c r="BW600" s="719"/>
      <c r="BX600" s="719"/>
      <c r="BY600" s="719"/>
      <c r="BZ600" s="719"/>
      <c r="CA600" s="719"/>
      <c r="CB600" s="719"/>
      <c r="CC600" s="719"/>
      <c r="CD600" s="719"/>
      <c r="CE600" s="719"/>
      <c r="CF600" s="719"/>
      <c r="CG600" s="719"/>
      <c r="CH600" s="719"/>
      <c r="CI600" s="719"/>
      <c r="CJ600" s="719"/>
      <c r="CK600" s="719"/>
      <c r="CL600" s="719"/>
    </row>
    <row r="601" spans="1:90" ht="15.75" customHeight="1" x14ac:dyDescent="0.25">
      <c r="A601" s="823"/>
      <c r="B601" s="828"/>
      <c r="C601" s="828"/>
      <c r="D601" s="828"/>
      <c r="E601" s="828"/>
      <c r="F601" s="719"/>
      <c r="G601" s="719"/>
      <c r="H601" s="740"/>
      <c r="I601" s="740"/>
      <c r="J601" s="740"/>
      <c r="K601" s="740"/>
      <c r="L601" s="824"/>
      <c r="M601" s="824"/>
      <c r="N601" s="719"/>
      <c r="O601" s="719"/>
      <c r="P601" s="719"/>
      <c r="Q601" s="719"/>
      <c r="R601" s="719"/>
      <c r="S601" s="828"/>
      <c r="T601" s="719"/>
      <c r="U601" s="719"/>
      <c r="V601" s="719"/>
      <c r="W601" s="719"/>
      <c r="X601" s="824"/>
      <c r="Y601" s="826"/>
      <c r="Z601" s="719"/>
      <c r="AA601" s="719"/>
      <c r="AB601" s="719"/>
      <c r="AC601" s="719"/>
      <c r="AD601" s="719"/>
      <c r="AE601" s="719"/>
      <c r="AF601" s="719"/>
      <c r="AG601" s="719"/>
      <c r="AH601" s="719"/>
      <c r="AI601" s="719"/>
      <c r="AJ601" s="719"/>
      <c r="AK601" s="719"/>
      <c r="AL601" s="719"/>
      <c r="AM601" s="719"/>
      <c r="AN601" s="826"/>
      <c r="AO601" s="719"/>
      <c r="AP601" s="719"/>
      <c r="AQ601" s="719"/>
      <c r="AR601" s="719"/>
      <c r="AS601" s="719"/>
      <c r="AT601" s="719"/>
      <c r="AU601" s="719"/>
      <c r="AV601" s="719"/>
      <c r="AW601" s="719"/>
      <c r="AX601" s="719"/>
      <c r="AY601" s="719"/>
      <c r="AZ601" s="719"/>
      <c r="BA601" s="719"/>
      <c r="BB601" s="719"/>
      <c r="BC601" s="719"/>
      <c r="BD601" s="719"/>
      <c r="BE601" s="719"/>
      <c r="BF601" s="719"/>
      <c r="BG601" s="719"/>
      <c r="BH601" s="719"/>
      <c r="BI601" s="719"/>
      <c r="BJ601" s="719"/>
      <c r="BK601" s="719"/>
      <c r="BL601" s="719"/>
      <c r="BM601" s="719"/>
      <c r="BN601" s="719"/>
      <c r="BO601" s="719"/>
      <c r="BP601" s="719"/>
      <c r="BQ601" s="719"/>
      <c r="BR601" s="719"/>
      <c r="BS601" s="719"/>
      <c r="BT601" s="719"/>
      <c r="BU601" s="719"/>
      <c r="BV601" s="719"/>
      <c r="BW601" s="719"/>
      <c r="BX601" s="719"/>
      <c r="BY601" s="719"/>
      <c r="BZ601" s="719"/>
      <c r="CA601" s="719"/>
      <c r="CB601" s="719"/>
      <c r="CC601" s="719"/>
      <c r="CD601" s="719"/>
      <c r="CE601" s="719"/>
      <c r="CF601" s="719"/>
      <c r="CG601" s="719"/>
      <c r="CH601" s="719"/>
      <c r="CI601" s="719"/>
      <c r="CJ601" s="719"/>
      <c r="CK601" s="719"/>
      <c r="CL601" s="719"/>
    </row>
    <row r="602" spans="1:90" ht="15.75" customHeight="1" x14ac:dyDescent="0.25">
      <c r="A602" s="823"/>
      <c r="B602" s="828"/>
      <c r="C602" s="828"/>
      <c r="D602" s="828"/>
      <c r="E602" s="828"/>
      <c r="F602" s="719"/>
      <c r="G602" s="719"/>
      <c r="H602" s="740"/>
      <c r="I602" s="740"/>
      <c r="J602" s="740"/>
      <c r="K602" s="740"/>
      <c r="L602" s="824"/>
      <c r="M602" s="824"/>
      <c r="N602" s="719"/>
      <c r="O602" s="719"/>
      <c r="P602" s="719"/>
      <c r="Q602" s="719"/>
      <c r="R602" s="719"/>
      <c r="S602" s="828"/>
      <c r="T602" s="719"/>
      <c r="U602" s="719"/>
      <c r="V602" s="719"/>
      <c r="W602" s="719"/>
      <c r="X602" s="824"/>
      <c r="Y602" s="826"/>
      <c r="Z602" s="719"/>
      <c r="AA602" s="719"/>
      <c r="AB602" s="719"/>
      <c r="AC602" s="719"/>
      <c r="AD602" s="719"/>
      <c r="AE602" s="719"/>
      <c r="AF602" s="719"/>
      <c r="AG602" s="719"/>
      <c r="AH602" s="719"/>
      <c r="AI602" s="719"/>
      <c r="AJ602" s="719"/>
      <c r="AK602" s="719"/>
      <c r="AL602" s="719"/>
      <c r="AM602" s="719"/>
      <c r="AN602" s="826"/>
      <c r="AO602" s="719"/>
      <c r="AP602" s="719"/>
      <c r="AQ602" s="719"/>
      <c r="AR602" s="719"/>
      <c r="AS602" s="719"/>
      <c r="AT602" s="719"/>
      <c r="AU602" s="719"/>
      <c r="AV602" s="719"/>
      <c r="AW602" s="719"/>
      <c r="AX602" s="719"/>
      <c r="AY602" s="719"/>
      <c r="AZ602" s="719"/>
      <c r="BA602" s="719"/>
      <c r="BB602" s="719"/>
      <c r="BC602" s="719"/>
      <c r="BD602" s="719"/>
      <c r="BE602" s="719"/>
      <c r="BF602" s="719"/>
      <c r="BG602" s="719"/>
      <c r="BH602" s="719"/>
      <c r="BI602" s="719"/>
      <c r="BJ602" s="719"/>
      <c r="BK602" s="719"/>
      <c r="BL602" s="719"/>
      <c r="BM602" s="719"/>
      <c r="BN602" s="719"/>
      <c r="BO602" s="719"/>
      <c r="BP602" s="719"/>
      <c r="BQ602" s="719"/>
      <c r="BR602" s="719"/>
      <c r="BS602" s="719"/>
      <c r="BT602" s="719"/>
      <c r="BU602" s="719"/>
      <c r="BV602" s="719"/>
      <c r="BW602" s="719"/>
      <c r="BX602" s="719"/>
      <c r="BY602" s="719"/>
      <c r="BZ602" s="719"/>
      <c r="CA602" s="719"/>
      <c r="CB602" s="719"/>
      <c r="CC602" s="719"/>
      <c r="CD602" s="719"/>
      <c r="CE602" s="719"/>
      <c r="CF602" s="719"/>
      <c r="CG602" s="719"/>
      <c r="CH602" s="719"/>
      <c r="CI602" s="719"/>
      <c r="CJ602" s="719"/>
      <c r="CK602" s="719"/>
      <c r="CL602" s="719"/>
    </row>
    <row r="603" spans="1:90" ht="15.75" customHeight="1" x14ac:dyDescent="0.25">
      <c r="A603" s="823"/>
      <c r="B603" s="828"/>
      <c r="C603" s="828"/>
      <c r="D603" s="828"/>
      <c r="E603" s="828"/>
      <c r="F603" s="719"/>
      <c r="G603" s="719"/>
      <c r="H603" s="740"/>
      <c r="I603" s="740"/>
      <c r="J603" s="740"/>
      <c r="K603" s="740"/>
      <c r="L603" s="824"/>
      <c r="M603" s="824"/>
      <c r="N603" s="719"/>
      <c r="O603" s="719"/>
      <c r="P603" s="719"/>
      <c r="Q603" s="719"/>
      <c r="R603" s="719"/>
      <c r="S603" s="828"/>
      <c r="T603" s="719"/>
      <c r="U603" s="719"/>
      <c r="V603" s="719"/>
      <c r="W603" s="719"/>
      <c r="X603" s="824"/>
      <c r="Y603" s="826"/>
      <c r="Z603" s="719"/>
      <c r="AA603" s="719"/>
      <c r="AB603" s="719"/>
      <c r="AC603" s="719"/>
      <c r="AD603" s="719"/>
      <c r="AE603" s="719"/>
      <c r="AF603" s="719"/>
      <c r="AG603" s="719"/>
      <c r="AH603" s="719"/>
      <c r="AI603" s="719"/>
      <c r="AJ603" s="719"/>
      <c r="AK603" s="719"/>
      <c r="AL603" s="719"/>
      <c r="AM603" s="719"/>
      <c r="AN603" s="826"/>
      <c r="AO603" s="719"/>
      <c r="AP603" s="719"/>
      <c r="AQ603" s="719"/>
      <c r="AR603" s="719"/>
      <c r="AS603" s="719"/>
      <c r="AT603" s="719"/>
      <c r="AU603" s="719"/>
      <c r="AV603" s="719"/>
      <c r="AW603" s="719"/>
      <c r="AX603" s="719"/>
      <c r="AY603" s="719"/>
      <c r="AZ603" s="719"/>
      <c r="BA603" s="719"/>
      <c r="BB603" s="719"/>
      <c r="BC603" s="719"/>
      <c r="BD603" s="719"/>
      <c r="BE603" s="719"/>
      <c r="BF603" s="719"/>
      <c r="BG603" s="719"/>
      <c r="BH603" s="719"/>
      <c r="BI603" s="719"/>
      <c r="BJ603" s="719"/>
      <c r="BK603" s="719"/>
      <c r="BL603" s="719"/>
      <c r="BM603" s="719"/>
      <c r="BN603" s="719"/>
      <c r="BO603" s="719"/>
      <c r="BP603" s="719"/>
      <c r="BQ603" s="719"/>
      <c r="BR603" s="719"/>
      <c r="BS603" s="719"/>
      <c r="BT603" s="719"/>
      <c r="BU603" s="719"/>
      <c r="BV603" s="719"/>
      <c r="BW603" s="719"/>
      <c r="BX603" s="719"/>
      <c r="BY603" s="719"/>
      <c r="BZ603" s="719"/>
      <c r="CA603" s="719"/>
      <c r="CB603" s="719"/>
      <c r="CC603" s="719"/>
      <c r="CD603" s="719"/>
      <c r="CE603" s="719"/>
      <c r="CF603" s="719"/>
      <c r="CG603" s="719"/>
      <c r="CH603" s="719"/>
      <c r="CI603" s="719"/>
      <c r="CJ603" s="719"/>
      <c r="CK603" s="719"/>
      <c r="CL603" s="719"/>
    </row>
    <row r="604" spans="1:90" ht="15.75" customHeight="1" x14ac:dyDescent="0.25">
      <c r="A604" s="823"/>
      <c r="B604" s="828"/>
      <c r="C604" s="828"/>
      <c r="D604" s="828"/>
      <c r="E604" s="828"/>
      <c r="F604" s="719"/>
      <c r="G604" s="719"/>
      <c r="H604" s="740"/>
      <c r="I604" s="740"/>
      <c r="J604" s="740"/>
      <c r="K604" s="740"/>
      <c r="L604" s="824"/>
      <c r="M604" s="824"/>
      <c r="N604" s="719"/>
      <c r="O604" s="719"/>
      <c r="P604" s="719"/>
      <c r="Q604" s="719"/>
      <c r="R604" s="719"/>
      <c r="S604" s="828"/>
      <c r="T604" s="719"/>
      <c r="U604" s="719"/>
      <c r="V604" s="719"/>
      <c r="W604" s="719"/>
      <c r="X604" s="824"/>
      <c r="Y604" s="826"/>
      <c r="Z604" s="719"/>
      <c r="AA604" s="719"/>
      <c r="AB604" s="719"/>
      <c r="AC604" s="719"/>
      <c r="AD604" s="719"/>
      <c r="AE604" s="719"/>
      <c r="AF604" s="719"/>
      <c r="AG604" s="719"/>
      <c r="AH604" s="719"/>
      <c r="AI604" s="719"/>
      <c r="AJ604" s="719"/>
      <c r="AK604" s="719"/>
      <c r="AL604" s="719"/>
      <c r="AM604" s="719"/>
      <c r="AN604" s="826"/>
      <c r="AO604" s="719"/>
      <c r="AP604" s="719"/>
      <c r="AQ604" s="719"/>
      <c r="AR604" s="719"/>
      <c r="AS604" s="719"/>
      <c r="AT604" s="719"/>
      <c r="AU604" s="719"/>
      <c r="AV604" s="719"/>
      <c r="AW604" s="719"/>
      <c r="AX604" s="719"/>
      <c r="AY604" s="719"/>
      <c r="AZ604" s="719"/>
      <c r="BA604" s="719"/>
      <c r="BB604" s="719"/>
      <c r="BC604" s="719"/>
      <c r="BD604" s="719"/>
      <c r="BE604" s="719"/>
      <c r="BF604" s="719"/>
      <c r="BG604" s="719"/>
      <c r="BH604" s="719"/>
      <c r="BI604" s="719"/>
      <c r="BJ604" s="719"/>
      <c r="BK604" s="719"/>
      <c r="BL604" s="719"/>
      <c r="BM604" s="719"/>
      <c r="BN604" s="719"/>
      <c r="BO604" s="719"/>
      <c r="BP604" s="719"/>
      <c r="BQ604" s="719"/>
      <c r="BR604" s="719"/>
      <c r="BS604" s="719"/>
      <c r="BT604" s="719"/>
      <c r="BU604" s="719"/>
      <c r="BV604" s="719"/>
      <c r="BW604" s="719"/>
      <c r="BX604" s="719"/>
      <c r="BY604" s="719"/>
      <c r="BZ604" s="719"/>
      <c r="CA604" s="719"/>
      <c r="CB604" s="719"/>
      <c r="CC604" s="719"/>
      <c r="CD604" s="719"/>
      <c r="CE604" s="719"/>
      <c r="CF604" s="719"/>
      <c r="CG604" s="719"/>
      <c r="CH604" s="719"/>
      <c r="CI604" s="719"/>
      <c r="CJ604" s="719"/>
      <c r="CK604" s="719"/>
      <c r="CL604" s="719"/>
    </row>
    <row r="605" spans="1:90" ht="15.75" customHeight="1" x14ac:dyDescent="0.25">
      <c r="A605" s="823"/>
      <c r="B605" s="828"/>
      <c r="C605" s="828"/>
      <c r="D605" s="828"/>
      <c r="E605" s="828"/>
      <c r="F605" s="719"/>
      <c r="G605" s="719"/>
      <c r="H605" s="740"/>
      <c r="I605" s="740"/>
      <c r="J605" s="740"/>
      <c r="K605" s="740"/>
      <c r="L605" s="824"/>
      <c r="M605" s="824"/>
      <c r="N605" s="719"/>
      <c r="O605" s="719"/>
      <c r="P605" s="719"/>
      <c r="Q605" s="719"/>
      <c r="R605" s="719"/>
      <c r="S605" s="828"/>
      <c r="T605" s="719"/>
      <c r="U605" s="719"/>
      <c r="V605" s="719"/>
      <c r="W605" s="719"/>
      <c r="X605" s="824"/>
      <c r="Y605" s="826"/>
      <c r="Z605" s="719"/>
      <c r="AA605" s="719"/>
      <c r="AB605" s="719"/>
      <c r="AC605" s="719"/>
      <c r="AD605" s="719"/>
      <c r="AE605" s="719"/>
      <c r="AF605" s="719"/>
      <c r="AG605" s="719"/>
      <c r="AH605" s="719"/>
      <c r="AI605" s="719"/>
      <c r="AJ605" s="719"/>
      <c r="AK605" s="719"/>
      <c r="AL605" s="719"/>
      <c r="AM605" s="719"/>
      <c r="AN605" s="826"/>
      <c r="AO605" s="719"/>
      <c r="AP605" s="719"/>
      <c r="AQ605" s="719"/>
      <c r="AR605" s="719"/>
      <c r="AS605" s="719"/>
      <c r="AT605" s="719"/>
      <c r="AU605" s="719"/>
      <c r="AV605" s="719"/>
      <c r="AW605" s="719"/>
      <c r="AX605" s="719"/>
      <c r="AY605" s="719"/>
      <c r="AZ605" s="719"/>
      <c r="BA605" s="719"/>
      <c r="BB605" s="719"/>
      <c r="BC605" s="719"/>
      <c r="BD605" s="719"/>
      <c r="BE605" s="719"/>
      <c r="BF605" s="719"/>
      <c r="BG605" s="719"/>
      <c r="BH605" s="719"/>
      <c r="BI605" s="719"/>
      <c r="BJ605" s="719"/>
      <c r="BK605" s="719"/>
      <c r="BL605" s="719"/>
      <c r="BM605" s="719"/>
      <c r="BN605" s="719"/>
      <c r="BO605" s="719"/>
      <c r="BP605" s="719"/>
      <c r="BQ605" s="719"/>
      <c r="BR605" s="719"/>
      <c r="BS605" s="719"/>
      <c r="BT605" s="719"/>
      <c r="BU605" s="719"/>
      <c r="BV605" s="719"/>
      <c r="BW605" s="719"/>
      <c r="BX605" s="719"/>
      <c r="BY605" s="719"/>
      <c r="BZ605" s="719"/>
      <c r="CA605" s="719"/>
      <c r="CB605" s="719"/>
      <c r="CC605" s="719"/>
      <c r="CD605" s="719"/>
      <c r="CE605" s="719"/>
      <c r="CF605" s="719"/>
      <c r="CG605" s="719"/>
      <c r="CH605" s="719"/>
      <c r="CI605" s="719"/>
      <c r="CJ605" s="719"/>
      <c r="CK605" s="719"/>
      <c r="CL605" s="719"/>
    </row>
    <row r="606" spans="1:90" ht="15.75" customHeight="1" x14ac:dyDescent="0.25">
      <c r="A606" s="823"/>
      <c r="B606" s="828"/>
      <c r="C606" s="828"/>
      <c r="D606" s="828"/>
      <c r="E606" s="828"/>
      <c r="F606" s="719"/>
      <c r="G606" s="719"/>
      <c r="H606" s="740"/>
      <c r="I606" s="740"/>
      <c r="J606" s="740"/>
      <c r="K606" s="740"/>
      <c r="L606" s="824"/>
      <c r="M606" s="824"/>
      <c r="N606" s="719"/>
      <c r="O606" s="719"/>
      <c r="P606" s="719"/>
      <c r="Q606" s="719"/>
      <c r="R606" s="719"/>
      <c r="S606" s="828"/>
      <c r="T606" s="719"/>
      <c r="U606" s="719"/>
      <c r="V606" s="719"/>
      <c r="W606" s="719"/>
      <c r="X606" s="824"/>
      <c r="Y606" s="826"/>
      <c r="Z606" s="719"/>
      <c r="AA606" s="719"/>
      <c r="AB606" s="719"/>
      <c r="AC606" s="719"/>
      <c r="AD606" s="719"/>
      <c r="AE606" s="719"/>
      <c r="AF606" s="719"/>
      <c r="AG606" s="719"/>
      <c r="AH606" s="719"/>
      <c r="AI606" s="719"/>
      <c r="AJ606" s="719"/>
      <c r="AK606" s="719"/>
      <c r="AL606" s="719"/>
      <c r="AM606" s="719"/>
      <c r="AN606" s="826"/>
      <c r="AO606" s="719"/>
      <c r="AP606" s="719"/>
      <c r="AQ606" s="719"/>
      <c r="AR606" s="719"/>
      <c r="AS606" s="719"/>
      <c r="AT606" s="719"/>
      <c r="AU606" s="719"/>
      <c r="AV606" s="719"/>
      <c r="AW606" s="719"/>
      <c r="AX606" s="719"/>
      <c r="AY606" s="719"/>
      <c r="AZ606" s="719"/>
      <c r="BA606" s="719"/>
      <c r="BB606" s="719"/>
      <c r="BC606" s="719"/>
      <c r="BD606" s="719"/>
      <c r="BE606" s="719"/>
      <c r="BF606" s="719"/>
      <c r="BG606" s="719"/>
      <c r="BH606" s="719"/>
      <c r="BI606" s="719"/>
      <c r="BJ606" s="719"/>
      <c r="BK606" s="719"/>
      <c r="BL606" s="719"/>
      <c r="BM606" s="719"/>
      <c r="BN606" s="719"/>
      <c r="BO606" s="719"/>
      <c r="BP606" s="719"/>
      <c r="BQ606" s="719"/>
      <c r="BR606" s="719"/>
      <c r="BS606" s="719"/>
      <c r="BT606" s="719"/>
      <c r="BU606" s="719"/>
      <c r="BV606" s="719"/>
      <c r="BW606" s="719"/>
      <c r="BX606" s="719"/>
      <c r="BY606" s="719"/>
      <c r="BZ606" s="719"/>
      <c r="CA606" s="719"/>
      <c r="CB606" s="719"/>
      <c r="CC606" s="719"/>
      <c r="CD606" s="719"/>
      <c r="CE606" s="719"/>
      <c r="CF606" s="719"/>
      <c r="CG606" s="719"/>
      <c r="CH606" s="719"/>
      <c r="CI606" s="719"/>
      <c r="CJ606" s="719"/>
      <c r="CK606" s="719"/>
      <c r="CL606" s="719"/>
    </row>
    <row r="607" spans="1:90" ht="15.75" customHeight="1" x14ac:dyDescent="0.25">
      <c r="A607" s="823"/>
      <c r="B607" s="828"/>
      <c r="C607" s="828"/>
      <c r="D607" s="828"/>
      <c r="E607" s="828"/>
      <c r="F607" s="719"/>
      <c r="G607" s="719"/>
      <c r="H607" s="740"/>
      <c r="I607" s="740"/>
      <c r="J607" s="740"/>
      <c r="K607" s="740"/>
      <c r="L607" s="824"/>
      <c r="M607" s="824"/>
      <c r="N607" s="719"/>
      <c r="O607" s="719"/>
      <c r="P607" s="719"/>
      <c r="Q607" s="719"/>
      <c r="R607" s="719"/>
      <c r="S607" s="828"/>
      <c r="T607" s="719"/>
      <c r="U607" s="719"/>
      <c r="V607" s="719"/>
      <c r="W607" s="719"/>
      <c r="X607" s="824"/>
      <c r="Y607" s="826"/>
      <c r="Z607" s="719"/>
      <c r="AA607" s="719"/>
      <c r="AB607" s="719"/>
      <c r="AC607" s="719"/>
      <c r="AD607" s="719"/>
      <c r="AE607" s="719"/>
      <c r="AF607" s="719"/>
      <c r="AG607" s="719"/>
      <c r="AH607" s="719"/>
      <c r="AI607" s="719"/>
      <c r="AJ607" s="719"/>
      <c r="AK607" s="719"/>
      <c r="AL607" s="719"/>
      <c r="AM607" s="719"/>
      <c r="AN607" s="826"/>
      <c r="AO607" s="719"/>
      <c r="AP607" s="719"/>
      <c r="AQ607" s="719"/>
      <c r="AR607" s="719"/>
      <c r="AS607" s="719"/>
      <c r="AT607" s="719"/>
      <c r="AU607" s="719"/>
      <c r="AV607" s="719"/>
      <c r="AW607" s="719"/>
      <c r="AX607" s="719"/>
      <c r="AY607" s="719"/>
      <c r="AZ607" s="719"/>
      <c r="BA607" s="719"/>
      <c r="BB607" s="719"/>
      <c r="BC607" s="719"/>
      <c r="BD607" s="719"/>
      <c r="BE607" s="719"/>
      <c r="BF607" s="719"/>
      <c r="BG607" s="719"/>
      <c r="BH607" s="719"/>
      <c r="BI607" s="719"/>
      <c r="BJ607" s="719"/>
      <c r="BK607" s="719"/>
      <c r="BL607" s="719"/>
      <c r="BM607" s="719"/>
      <c r="BN607" s="719"/>
      <c r="BO607" s="719"/>
      <c r="BP607" s="719"/>
      <c r="BQ607" s="719"/>
      <c r="BR607" s="719"/>
      <c r="BS607" s="719"/>
      <c r="BT607" s="719"/>
      <c r="BU607" s="719"/>
      <c r="BV607" s="719"/>
      <c r="BW607" s="719"/>
      <c r="BX607" s="719"/>
      <c r="BY607" s="719"/>
      <c r="BZ607" s="719"/>
      <c r="CA607" s="719"/>
      <c r="CB607" s="719"/>
      <c r="CC607" s="719"/>
      <c r="CD607" s="719"/>
      <c r="CE607" s="719"/>
      <c r="CF607" s="719"/>
      <c r="CG607" s="719"/>
      <c r="CH607" s="719"/>
      <c r="CI607" s="719"/>
      <c r="CJ607" s="719"/>
      <c r="CK607" s="719"/>
      <c r="CL607" s="719"/>
    </row>
    <row r="608" spans="1:90" ht="15.75" customHeight="1" x14ac:dyDescent="0.25">
      <c r="A608" s="823"/>
      <c r="B608" s="828"/>
      <c r="C608" s="828"/>
      <c r="D608" s="828"/>
      <c r="E608" s="828"/>
      <c r="F608" s="719"/>
      <c r="G608" s="719"/>
      <c r="H608" s="740"/>
      <c r="I608" s="740"/>
      <c r="J608" s="740"/>
      <c r="K608" s="740"/>
      <c r="L608" s="824"/>
      <c r="M608" s="824"/>
      <c r="N608" s="719"/>
      <c r="O608" s="719"/>
      <c r="P608" s="719"/>
      <c r="Q608" s="719"/>
      <c r="R608" s="719"/>
      <c r="S608" s="828"/>
      <c r="T608" s="719"/>
      <c r="U608" s="719"/>
      <c r="V608" s="719"/>
      <c r="W608" s="719"/>
      <c r="X608" s="824"/>
      <c r="Y608" s="826"/>
      <c r="Z608" s="719"/>
      <c r="AA608" s="719"/>
      <c r="AB608" s="719"/>
      <c r="AC608" s="719"/>
      <c r="AD608" s="719"/>
      <c r="AE608" s="719"/>
      <c r="AF608" s="719"/>
      <c r="AG608" s="719"/>
      <c r="AH608" s="719"/>
      <c r="AI608" s="719"/>
      <c r="AJ608" s="719"/>
      <c r="AK608" s="719"/>
      <c r="AL608" s="719"/>
      <c r="AM608" s="719"/>
      <c r="AN608" s="826"/>
      <c r="AO608" s="719"/>
      <c r="AP608" s="719"/>
      <c r="AQ608" s="719"/>
      <c r="AR608" s="719"/>
      <c r="AS608" s="719"/>
      <c r="AT608" s="719"/>
      <c r="AU608" s="719"/>
      <c r="AV608" s="719"/>
      <c r="AW608" s="719"/>
      <c r="AX608" s="719"/>
      <c r="AY608" s="719"/>
      <c r="AZ608" s="719"/>
      <c r="BA608" s="719"/>
      <c r="BB608" s="719"/>
      <c r="BC608" s="719"/>
      <c r="BD608" s="719"/>
      <c r="BE608" s="719"/>
      <c r="BF608" s="719"/>
      <c r="BG608" s="719"/>
      <c r="BH608" s="719"/>
      <c r="BI608" s="719"/>
      <c r="BJ608" s="719"/>
      <c r="BK608" s="719"/>
      <c r="BL608" s="719"/>
      <c r="BM608" s="719"/>
      <c r="BN608" s="719"/>
      <c r="BO608" s="719"/>
      <c r="BP608" s="719"/>
      <c r="BQ608" s="719"/>
      <c r="BR608" s="719"/>
      <c r="BS608" s="719"/>
      <c r="BT608" s="719"/>
      <c r="BU608" s="719"/>
      <c r="BV608" s="719"/>
      <c r="BW608" s="719"/>
      <c r="BX608" s="719"/>
      <c r="BY608" s="719"/>
      <c r="BZ608" s="719"/>
      <c r="CA608" s="719"/>
      <c r="CB608" s="719"/>
      <c r="CC608" s="719"/>
      <c r="CD608" s="719"/>
      <c r="CE608" s="719"/>
      <c r="CF608" s="719"/>
      <c r="CG608" s="719"/>
      <c r="CH608" s="719"/>
      <c r="CI608" s="719"/>
      <c r="CJ608" s="719"/>
      <c r="CK608" s="719"/>
      <c r="CL608" s="719"/>
    </row>
    <row r="609" spans="1:90" ht="15.75" customHeight="1" x14ac:dyDescent="0.25">
      <c r="A609" s="823"/>
      <c r="B609" s="828"/>
      <c r="C609" s="828"/>
      <c r="D609" s="828"/>
      <c r="E609" s="828"/>
      <c r="F609" s="719"/>
      <c r="G609" s="719"/>
      <c r="H609" s="740"/>
      <c r="I609" s="740"/>
      <c r="J609" s="740"/>
      <c r="K609" s="740"/>
      <c r="L609" s="824"/>
      <c r="M609" s="824"/>
      <c r="N609" s="719"/>
      <c r="O609" s="719"/>
      <c r="P609" s="719"/>
      <c r="Q609" s="719"/>
      <c r="R609" s="719"/>
      <c r="S609" s="828"/>
      <c r="T609" s="719"/>
      <c r="U609" s="719"/>
      <c r="V609" s="719"/>
      <c r="W609" s="719"/>
      <c r="X609" s="824"/>
      <c r="Y609" s="826"/>
      <c r="Z609" s="719"/>
      <c r="AA609" s="719"/>
      <c r="AB609" s="719"/>
      <c r="AC609" s="719"/>
      <c r="AD609" s="719"/>
      <c r="AE609" s="719"/>
      <c r="AF609" s="719"/>
      <c r="AG609" s="719"/>
      <c r="AH609" s="719"/>
      <c r="AI609" s="719"/>
      <c r="AJ609" s="719"/>
      <c r="AK609" s="719"/>
      <c r="AL609" s="719"/>
      <c r="AM609" s="719"/>
      <c r="AN609" s="826"/>
      <c r="AO609" s="719"/>
      <c r="AP609" s="719"/>
      <c r="AQ609" s="719"/>
      <c r="AR609" s="719"/>
      <c r="AS609" s="719"/>
      <c r="AT609" s="719"/>
      <c r="AU609" s="719"/>
      <c r="AV609" s="719"/>
      <c r="AW609" s="719"/>
      <c r="AX609" s="719"/>
      <c r="AY609" s="719"/>
      <c r="AZ609" s="719"/>
      <c r="BA609" s="719"/>
      <c r="BB609" s="719"/>
      <c r="BC609" s="719"/>
      <c r="BD609" s="719"/>
      <c r="BE609" s="719"/>
      <c r="BF609" s="719"/>
      <c r="BG609" s="719"/>
      <c r="BH609" s="719"/>
      <c r="BI609" s="719"/>
      <c r="BJ609" s="719"/>
      <c r="BK609" s="719"/>
      <c r="BL609" s="719"/>
      <c r="BM609" s="719"/>
      <c r="BN609" s="719"/>
      <c r="BO609" s="719"/>
      <c r="BP609" s="719"/>
      <c r="BQ609" s="719"/>
      <c r="BR609" s="719"/>
      <c r="BS609" s="719"/>
      <c r="BT609" s="719"/>
      <c r="BU609" s="719"/>
      <c r="BV609" s="719"/>
      <c r="BW609" s="719"/>
      <c r="BX609" s="719"/>
      <c r="BY609" s="719"/>
      <c r="BZ609" s="719"/>
      <c r="CA609" s="719"/>
      <c r="CB609" s="719"/>
      <c r="CC609" s="719"/>
      <c r="CD609" s="719"/>
      <c r="CE609" s="719"/>
      <c r="CF609" s="719"/>
      <c r="CG609" s="719"/>
      <c r="CH609" s="719"/>
      <c r="CI609" s="719"/>
      <c r="CJ609" s="719"/>
      <c r="CK609" s="719"/>
      <c r="CL609" s="719"/>
    </row>
    <row r="610" spans="1:90" ht="15.75" customHeight="1" x14ac:dyDescent="0.25">
      <c r="A610" s="823"/>
      <c r="B610" s="828"/>
      <c r="C610" s="828"/>
      <c r="D610" s="828"/>
      <c r="E610" s="828"/>
      <c r="F610" s="719"/>
      <c r="G610" s="719"/>
      <c r="H610" s="740"/>
      <c r="I610" s="740"/>
      <c r="J610" s="740"/>
      <c r="K610" s="740"/>
      <c r="L610" s="824"/>
      <c r="M610" s="824"/>
      <c r="N610" s="719"/>
      <c r="O610" s="719"/>
      <c r="P610" s="719"/>
      <c r="Q610" s="719"/>
      <c r="R610" s="719"/>
      <c r="S610" s="828"/>
      <c r="T610" s="719"/>
      <c r="U610" s="719"/>
      <c r="V610" s="719"/>
      <c r="W610" s="719"/>
      <c r="X610" s="824"/>
      <c r="Y610" s="826"/>
      <c r="Z610" s="719"/>
      <c r="AA610" s="719"/>
      <c r="AB610" s="719"/>
      <c r="AC610" s="719"/>
      <c r="AD610" s="719"/>
      <c r="AE610" s="719"/>
      <c r="AF610" s="719"/>
      <c r="AG610" s="719"/>
      <c r="AH610" s="719"/>
      <c r="AI610" s="719"/>
      <c r="AJ610" s="719"/>
      <c r="AK610" s="719"/>
      <c r="AL610" s="719"/>
      <c r="AM610" s="719"/>
      <c r="AN610" s="826"/>
      <c r="AO610" s="719"/>
      <c r="AP610" s="719"/>
      <c r="AQ610" s="719"/>
      <c r="AR610" s="719"/>
      <c r="AS610" s="719"/>
      <c r="AT610" s="719"/>
      <c r="AU610" s="719"/>
      <c r="AV610" s="719"/>
      <c r="AW610" s="719"/>
      <c r="AX610" s="719"/>
      <c r="AY610" s="719"/>
      <c r="AZ610" s="719"/>
      <c r="BA610" s="719"/>
      <c r="BB610" s="719"/>
      <c r="BC610" s="719"/>
      <c r="BD610" s="719"/>
      <c r="BE610" s="719"/>
      <c r="BF610" s="719"/>
      <c r="BG610" s="719"/>
      <c r="BH610" s="719"/>
      <c r="BI610" s="719"/>
      <c r="BJ610" s="719"/>
      <c r="BK610" s="719"/>
      <c r="BL610" s="719"/>
      <c r="BM610" s="719"/>
      <c r="BN610" s="719"/>
      <c r="BO610" s="719"/>
      <c r="BP610" s="719"/>
      <c r="BQ610" s="719"/>
      <c r="BR610" s="719"/>
      <c r="BS610" s="719"/>
      <c r="BT610" s="719"/>
      <c r="BU610" s="719"/>
      <c r="BV610" s="719"/>
      <c r="BW610" s="719"/>
      <c r="BX610" s="719"/>
      <c r="BY610" s="719"/>
      <c r="BZ610" s="719"/>
      <c r="CA610" s="719"/>
      <c r="CB610" s="719"/>
      <c r="CC610" s="719"/>
      <c r="CD610" s="719"/>
      <c r="CE610" s="719"/>
      <c r="CF610" s="719"/>
      <c r="CG610" s="719"/>
      <c r="CH610" s="719"/>
      <c r="CI610" s="719"/>
      <c r="CJ610" s="719"/>
      <c r="CK610" s="719"/>
      <c r="CL610" s="719"/>
    </row>
    <row r="611" spans="1:90" ht="15.75" customHeight="1" x14ac:dyDescent="0.25">
      <c r="A611" s="823"/>
      <c r="B611" s="828"/>
      <c r="C611" s="828"/>
      <c r="D611" s="828"/>
      <c r="E611" s="828"/>
      <c r="F611" s="719"/>
      <c r="G611" s="719"/>
      <c r="H611" s="740"/>
      <c r="I611" s="740"/>
      <c r="J611" s="740"/>
      <c r="K611" s="740"/>
      <c r="L611" s="824"/>
      <c r="M611" s="824"/>
      <c r="N611" s="719"/>
      <c r="O611" s="719"/>
      <c r="P611" s="719"/>
      <c r="Q611" s="719"/>
      <c r="R611" s="719"/>
      <c r="S611" s="828"/>
      <c r="T611" s="719"/>
      <c r="U611" s="719"/>
      <c r="V611" s="719"/>
      <c r="W611" s="719"/>
      <c r="X611" s="824"/>
      <c r="Y611" s="826"/>
      <c r="Z611" s="719"/>
      <c r="AA611" s="719"/>
      <c r="AB611" s="719"/>
      <c r="AC611" s="719"/>
      <c r="AD611" s="719"/>
      <c r="AE611" s="719"/>
      <c r="AF611" s="719"/>
      <c r="AG611" s="719"/>
      <c r="AH611" s="719"/>
      <c r="AI611" s="719"/>
      <c r="AJ611" s="719"/>
      <c r="AK611" s="719"/>
      <c r="AL611" s="719"/>
      <c r="AM611" s="719"/>
      <c r="AN611" s="826"/>
      <c r="AO611" s="719"/>
      <c r="AP611" s="719"/>
      <c r="AQ611" s="719"/>
      <c r="AR611" s="719"/>
      <c r="AS611" s="719"/>
      <c r="AT611" s="719"/>
      <c r="AU611" s="719"/>
      <c r="AV611" s="719"/>
      <c r="AW611" s="719"/>
      <c r="AX611" s="719"/>
      <c r="AY611" s="719"/>
      <c r="AZ611" s="719"/>
      <c r="BA611" s="719"/>
      <c r="BB611" s="719"/>
      <c r="BC611" s="719"/>
      <c r="BD611" s="719"/>
      <c r="BE611" s="719"/>
      <c r="BF611" s="719"/>
      <c r="BG611" s="719"/>
      <c r="BH611" s="719"/>
      <c r="BI611" s="719"/>
      <c r="BJ611" s="719"/>
      <c r="BK611" s="719"/>
      <c r="BL611" s="719"/>
      <c r="BM611" s="719"/>
      <c r="BN611" s="719"/>
      <c r="BO611" s="719"/>
      <c r="BP611" s="719"/>
      <c r="BQ611" s="719"/>
      <c r="BR611" s="719"/>
      <c r="BS611" s="719"/>
      <c r="BT611" s="719"/>
      <c r="BU611" s="719"/>
      <c r="BV611" s="719"/>
      <c r="BW611" s="719"/>
      <c r="BX611" s="719"/>
      <c r="BY611" s="719"/>
      <c r="BZ611" s="719"/>
      <c r="CA611" s="719"/>
      <c r="CB611" s="719"/>
      <c r="CC611" s="719"/>
      <c r="CD611" s="719"/>
      <c r="CE611" s="719"/>
      <c r="CF611" s="719"/>
      <c r="CG611" s="719"/>
      <c r="CH611" s="719"/>
      <c r="CI611" s="719"/>
      <c r="CJ611" s="719"/>
      <c r="CK611" s="719"/>
      <c r="CL611" s="719"/>
    </row>
    <row r="612" spans="1:90" ht="15.75" customHeight="1" x14ac:dyDescent="0.25">
      <c r="A612" s="823"/>
      <c r="B612" s="828"/>
      <c r="C612" s="828"/>
      <c r="D612" s="828"/>
      <c r="E612" s="828"/>
      <c r="F612" s="719"/>
      <c r="G612" s="719"/>
      <c r="H612" s="740"/>
      <c r="I612" s="740"/>
      <c r="J612" s="740"/>
      <c r="K612" s="740"/>
      <c r="L612" s="824"/>
      <c r="M612" s="824"/>
      <c r="N612" s="719"/>
      <c r="O612" s="719"/>
      <c r="P612" s="719"/>
      <c r="Q612" s="719"/>
      <c r="R612" s="719"/>
      <c r="S612" s="828"/>
      <c r="T612" s="719"/>
      <c r="U612" s="719"/>
      <c r="V612" s="719"/>
      <c r="W612" s="719"/>
      <c r="X612" s="824"/>
      <c r="Y612" s="826"/>
      <c r="Z612" s="719"/>
      <c r="AA612" s="719"/>
      <c r="AB612" s="719"/>
      <c r="AC612" s="719"/>
      <c r="AD612" s="719"/>
      <c r="AE612" s="719"/>
      <c r="AF612" s="719"/>
      <c r="AG612" s="719"/>
      <c r="AH612" s="719"/>
      <c r="AI612" s="719"/>
      <c r="AJ612" s="719"/>
      <c r="AK612" s="719"/>
      <c r="AL612" s="719"/>
      <c r="AM612" s="719"/>
      <c r="AN612" s="826"/>
      <c r="AO612" s="719"/>
      <c r="AP612" s="719"/>
      <c r="AQ612" s="719"/>
      <c r="AR612" s="719"/>
      <c r="AS612" s="719"/>
      <c r="AT612" s="719"/>
      <c r="AU612" s="719"/>
      <c r="AV612" s="719"/>
      <c r="AW612" s="719"/>
      <c r="AX612" s="719"/>
      <c r="AY612" s="719"/>
      <c r="AZ612" s="719"/>
      <c r="BA612" s="719"/>
      <c r="BB612" s="719"/>
      <c r="BC612" s="719"/>
      <c r="BD612" s="719"/>
      <c r="BE612" s="719"/>
      <c r="BF612" s="719"/>
      <c r="BG612" s="719"/>
      <c r="BH612" s="719"/>
      <c r="BI612" s="719"/>
      <c r="BJ612" s="719"/>
      <c r="BK612" s="719"/>
      <c r="BL612" s="719"/>
      <c r="BM612" s="719"/>
      <c r="BN612" s="719"/>
      <c r="BO612" s="719"/>
      <c r="BP612" s="719"/>
      <c r="BQ612" s="719"/>
      <c r="BR612" s="719"/>
      <c r="BS612" s="719"/>
      <c r="BT612" s="719"/>
      <c r="BU612" s="719"/>
      <c r="BV612" s="719"/>
      <c r="BW612" s="719"/>
      <c r="BX612" s="719"/>
      <c r="BY612" s="719"/>
      <c r="BZ612" s="719"/>
      <c r="CA612" s="719"/>
      <c r="CB612" s="719"/>
      <c r="CC612" s="719"/>
      <c r="CD612" s="719"/>
      <c r="CE612" s="719"/>
      <c r="CF612" s="719"/>
      <c r="CG612" s="719"/>
      <c r="CH612" s="719"/>
      <c r="CI612" s="719"/>
      <c r="CJ612" s="719"/>
      <c r="CK612" s="719"/>
      <c r="CL612" s="719"/>
    </row>
    <row r="613" spans="1:90" ht="15.75" customHeight="1" x14ac:dyDescent="0.25">
      <c r="A613" s="823"/>
      <c r="B613" s="828"/>
      <c r="C613" s="828"/>
      <c r="D613" s="828"/>
      <c r="E613" s="828"/>
      <c r="F613" s="719"/>
      <c r="G613" s="719"/>
      <c r="H613" s="740"/>
      <c r="I613" s="740"/>
      <c r="J613" s="740"/>
      <c r="K613" s="740"/>
      <c r="L613" s="824"/>
      <c r="M613" s="824"/>
      <c r="N613" s="719"/>
      <c r="O613" s="719"/>
      <c r="P613" s="719"/>
      <c r="Q613" s="719"/>
      <c r="R613" s="719"/>
      <c r="S613" s="828"/>
      <c r="T613" s="719"/>
      <c r="U613" s="719"/>
      <c r="V613" s="719"/>
      <c r="W613" s="719"/>
      <c r="X613" s="824"/>
      <c r="Y613" s="826"/>
      <c r="Z613" s="719"/>
      <c r="AA613" s="719"/>
      <c r="AB613" s="719"/>
      <c r="AC613" s="719"/>
      <c r="AD613" s="719"/>
      <c r="AE613" s="719"/>
      <c r="AF613" s="719"/>
      <c r="AG613" s="719"/>
      <c r="AH613" s="719"/>
      <c r="AI613" s="719"/>
      <c r="AJ613" s="719"/>
      <c r="AK613" s="719"/>
      <c r="AL613" s="719"/>
      <c r="AM613" s="719"/>
      <c r="AN613" s="826"/>
      <c r="AO613" s="719"/>
      <c r="AP613" s="719"/>
      <c r="AQ613" s="719"/>
      <c r="AR613" s="719"/>
      <c r="AS613" s="719"/>
      <c r="AT613" s="719"/>
      <c r="AU613" s="719"/>
      <c r="AV613" s="719"/>
      <c r="AW613" s="719"/>
      <c r="AX613" s="719"/>
      <c r="AY613" s="719"/>
      <c r="AZ613" s="719"/>
      <c r="BA613" s="719"/>
      <c r="BB613" s="719"/>
      <c r="BC613" s="719"/>
      <c r="BD613" s="719"/>
      <c r="BE613" s="719"/>
      <c r="BF613" s="719"/>
      <c r="BG613" s="719"/>
      <c r="BH613" s="719"/>
      <c r="BI613" s="719"/>
      <c r="BJ613" s="719"/>
      <c r="BK613" s="719"/>
      <c r="BL613" s="719"/>
      <c r="BM613" s="719"/>
      <c r="BN613" s="719"/>
      <c r="BO613" s="719"/>
      <c r="BP613" s="719"/>
      <c r="BQ613" s="719"/>
      <c r="BR613" s="719"/>
      <c r="BS613" s="719"/>
      <c r="BT613" s="719"/>
      <c r="BU613" s="719"/>
      <c r="BV613" s="719"/>
      <c r="BW613" s="719"/>
      <c r="BX613" s="719"/>
      <c r="BY613" s="719"/>
      <c r="BZ613" s="719"/>
      <c r="CA613" s="719"/>
      <c r="CB613" s="719"/>
      <c r="CC613" s="719"/>
      <c r="CD613" s="719"/>
      <c r="CE613" s="719"/>
      <c r="CF613" s="719"/>
      <c r="CG613" s="719"/>
      <c r="CH613" s="719"/>
      <c r="CI613" s="719"/>
      <c r="CJ613" s="719"/>
      <c r="CK613" s="719"/>
      <c r="CL613" s="719"/>
    </row>
    <row r="614" spans="1:90" ht="15.75" customHeight="1" x14ac:dyDescent="0.25">
      <c r="A614" s="823"/>
      <c r="B614" s="828"/>
      <c r="C614" s="828"/>
      <c r="D614" s="828"/>
      <c r="E614" s="828"/>
      <c r="F614" s="719"/>
      <c r="G614" s="719"/>
      <c r="H614" s="740"/>
      <c r="I614" s="740"/>
      <c r="J614" s="740"/>
      <c r="K614" s="740"/>
      <c r="L614" s="824"/>
      <c r="M614" s="824"/>
      <c r="N614" s="719"/>
      <c r="O614" s="719"/>
      <c r="P614" s="719"/>
      <c r="Q614" s="719"/>
      <c r="R614" s="719"/>
      <c r="S614" s="828"/>
      <c r="T614" s="719"/>
      <c r="U614" s="719"/>
      <c r="V614" s="719"/>
      <c r="W614" s="719"/>
      <c r="X614" s="824"/>
      <c r="Y614" s="826"/>
      <c r="Z614" s="719"/>
      <c r="AA614" s="719"/>
      <c r="AB614" s="719"/>
      <c r="AC614" s="719"/>
      <c r="AD614" s="719"/>
      <c r="AE614" s="719"/>
      <c r="AF614" s="719"/>
      <c r="AG614" s="719"/>
      <c r="AH614" s="719"/>
      <c r="AI614" s="719"/>
      <c r="AJ614" s="719"/>
      <c r="AK614" s="719"/>
      <c r="AL614" s="719"/>
      <c r="AM614" s="719"/>
      <c r="AN614" s="826"/>
      <c r="AO614" s="719"/>
      <c r="AP614" s="719"/>
      <c r="AQ614" s="719"/>
      <c r="AR614" s="719"/>
      <c r="AS614" s="719"/>
      <c r="AT614" s="719"/>
      <c r="AU614" s="719"/>
      <c r="AV614" s="719"/>
      <c r="AW614" s="719"/>
      <c r="AX614" s="719"/>
      <c r="AY614" s="719"/>
      <c r="AZ614" s="719"/>
      <c r="BA614" s="719"/>
      <c r="BB614" s="719"/>
      <c r="BC614" s="719"/>
      <c r="BD614" s="719"/>
      <c r="BE614" s="719"/>
      <c r="BF614" s="719"/>
      <c r="BG614" s="719"/>
      <c r="BH614" s="719"/>
      <c r="BI614" s="719"/>
      <c r="BJ614" s="719"/>
      <c r="BK614" s="719"/>
      <c r="BL614" s="719"/>
      <c r="BM614" s="719"/>
      <c r="BN614" s="719"/>
      <c r="BO614" s="719"/>
      <c r="BP614" s="719"/>
      <c r="BQ614" s="719"/>
      <c r="BR614" s="719"/>
      <c r="BS614" s="719"/>
      <c r="BT614" s="719"/>
      <c r="BU614" s="719"/>
      <c r="BV614" s="719"/>
      <c r="BW614" s="719"/>
      <c r="BX614" s="719"/>
      <c r="BY614" s="719"/>
      <c r="BZ614" s="719"/>
      <c r="CA614" s="719"/>
      <c r="CB614" s="719"/>
      <c r="CC614" s="719"/>
      <c r="CD614" s="719"/>
      <c r="CE614" s="719"/>
      <c r="CF614" s="719"/>
      <c r="CG614" s="719"/>
      <c r="CH614" s="719"/>
      <c r="CI614" s="719"/>
      <c r="CJ614" s="719"/>
      <c r="CK614" s="719"/>
      <c r="CL614" s="719"/>
    </row>
    <row r="615" spans="1:90" ht="15.75" customHeight="1" x14ac:dyDescent="0.25">
      <c r="A615" s="823"/>
      <c r="B615" s="828"/>
      <c r="C615" s="828"/>
      <c r="D615" s="828"/>
      <c r="E615" s="828"/>
      <c r="F615" s="719"/>
      <c r="G615" s="719"/>
      <c r="H615" s="740"/>
      <c r="I615" s="740"/>
      <c r="J615" s="740"/>
      <c r="K615" s="740"/>
      <c r="L615" s="824"/>
      <c r="M615" s="824"/>
      <c r="N615" s="719"/>
      <c r="O615" s="719"/>
      <c r="P615" s="719"/>
      <c r="Q615" s="719"/>
      <c r="R615" s="719"/>
      <c r="S615" s="828"/>
      <c r="T615" s="719"/>
      <c r="U615" s="719"/>
      <c r="V615" s="719"/>
      <c r="W615" s="719"/>
      <c r="X615" s="824"/>
      <c r="Y615" s="826"/>
      <c r="Z615" s="719"/>
      <c r="AA615" s="719"/>
      <c r="AB615" s="719"/>
      <c r="AC615" s="719"/>
      <c r="AD615" s="719"/>
      <c r="AE615" s="719"/>
      <c r="AF615" s="719"/>
      <c r="AG615" s="719"/>
      <c r="AH615" s="719"/>
      <c r="AI615" s="719"/>
      <c r="AJ615" s="719"/>
      <c r="AK615" s="719"/>
      <c r="AL615" s="719"/>
      <c r="AM615" s="719"/>
      <c r="AN615" s="826"/>
      <c r="AO615" s="719"/>
      <c r="AP615" s="719"/>
      <c r="AQ615" s="719"/>
      <c r="AR615" s="719"/>
      <c r="AS615" s="719"/>
      <c r="AT615" s="719"/>
      <c r="AU615" s="719"/>
      <c r="AV615" s="719"/>
      <c r="AW615" s="719"/>
      <c r="AX615" s="719"/>
      <c r="AY615" s="719"/>
      <c r="AZ615" s="719"/>
      <c r="BA615" s="719"/>
      <c r="BB615" s="719"/>
      <c r="BC615" s="719"/>
      <c r="BD615" s="719"/>
      <c r="BE615" s="719"/>
      <c r="BF615" s="719"/>
      <c r="BG615" s="719"/>
      <c r="BH615" s="719"/>
      <c r="BI615" s="719"/>
      <c r="BJ615" s="719"/>
      <c r="BK615" s="719"/>
      <c r="BL615" s="719"/>
      <c r="BM615" s="719"/>
      <c r="BN615" s="719"/>
      <c r="BO615" s="719"/>
      <c r="BP615" s="719"/>
      <c r="BQ615" s="719"/>
      <c r="BR615" s="719"/>
      <c r="BS615" s="719"/>
      <c r="BT615" s="719"/>
      <c r="BU615" s="719"/>
      <c r="BV615" s="719"/>
      <c r="BW615" s="719"/>
      <c r="BX615" s="719"/>
      <c r="BY615" s="719"/>
      <c r="BZ615" s="719"/>
      <c r="CA615" s="719"/>
      <c r="CB615" s="719"/>
      <c r="CC615" s="719"/>
      <c r="CD615" s="719"/>
      <c r="CE615" s="719"/>
      <c r="CF615" s="719"/>
      <c r="CG615" s="719"/>
      <c r="CH615" s="719"/>
      <c r="CI615" s="719"/>
      <c r="CJ615" s="719"/>
      <c r="CK615" s="719"/>
      <c r="CL615" s="719"/>
    </row>
    <row r="616" spans="1:90" ht="15.75" customHeight="1" x14ac:dyDescent="0.25">
      <c r="A616" s="823"/>
      <c r="B616" s="828"/>
      <c r="C616" s="828"/>
      <c r="D616" s="828"/>
      <c r="E616" s="828"/>
      <c r="F616" s="719"/>
      <c r="G616" s="719"/>
      <c r="H616" s="740"/>
      <c r="I616" s="740"/>
      <c r="J616" s="740"/>
      <c r="K616" s="740"/>
      <c r="L616" s="824"/>
      <c r="M616" s="824"/>
      <c r="N616" s="719"/>
      <c r="O616" s="719"/>
      <c r="P616" s="719"/>
      <c r="Q616" s="719"/>
      <c r="R616" s="719"/>
      <c r="S616" s="828"/>
      <c r="T616" s="719"/>
      <c r="U616" s="719"/>
      <c r="V616" s="719"/>
      <c r="W616" s="719"/>
      <c r="X616" s="824"/>
      <c r="Y616" s="826"/>
      <c r="Z616" s="719"/>
      <c r="AA616" s="719"/>
      <c r="AB616" s="719"/>
      <c r="AC616" s="719"/>
      <c r="AD616" s="719"/>
      <c r="AE616" s="719"/>
      <c r="AF616" s="719"/>
      <c r="AG616" s="719"/>
      <c r="AH616" s="719"/>
      <c r="AI616" s="719"/>
      <c r="AJ616" s="719"/>
      <c r="AK616" s="719"/>
      <c r="AL616" s="719"/>
      <c r="AM616" s="719"/>
      <c r="AN616" s="826"/>
      <c r="AO616" s="719"/>
      <c r="AP616" s="719"/>
      <c r="AQ616" s="719"/>
      <c r="AR616" s="719"/>
      <c r="AS616" s="719"/>
      <c r="AT616" s="719"/>
      <c r="AU616" s="719"/>
      <c r="AV616" s="719"/>
      <c r="AW616" s="719"/>
      <c r="AX616" s="719"/>
      <c r="AY616" s="719"/>
      <c r="AZ616" s="719"/>
      <c r="BA616" s="719"/>
      <c r="BB616" s="719"/>
      <c r="BC616" s="719"/>
      <c r="BD616" s="719"/>
      <c r="BE616" s="719"/>
      <c r="BF616" s="719"/>
      <c r="BG616" s="719"/>
      <c r="BH616" s="719"/>
      <c r="BI616" s="719"/>
      <c r="BJ616" s="719"/>
      <c r="BK616" s="719"/>
      <c r="BL616" s="719"/>
      <c r="BM616" s="719"/>
      <c r="BN616" s="719"/>
      <c r="BO616" s="719"/>
      <c r="BP616" s="719"/>
      <c r="BQ616" s="719"/>
      <c r="BR616" s="719"/>
      <c r="BS616" s="719"/>
      <c r="BT616" s="719"/>
      <c r="BU616" s="719"/>
      <c r="BV616" s="719"/>
      <c r="BW616" s="719"/>
      <c r="BX616" s="719"/>
      <c r="BY616" s="719"/>
      <c r="BZ616" s="719"/>
      <c r="CA616" s="719"/>
      <c r="CB616" s="719"/>
      <c r="CC616" s="719"/>
      <c r="CD616" s="719"/>
      <c r="CE616" s="719"/>
      <c r="CF616" s="719"/>
      <c r="CG616" s="719"/>
      <c r="CH616" s="719"/>
      <c r="CI616" s="719"/>
      <c r="CJ616" s="719"/>
      <c r="CK616" s="719"/>
      <c r="CL616" s="719"/>
    </row>
    <row r="617" spans="1:90" ht="15.75" customHeight="1" x14ac:dyDescent="0.25">
      <c r="A617" s="823"/>
      <c r="B617" s="828"/>
      <c r="C617" s="828"/>
      <c r="D617" s="828"/>
      <c r="E617" s="828"/>
      <c r="F617" s="719"/>
      <c r="G617" s="719"/>
      <c r="H617" s="740"/>
      <c r="I617" s="740"/>
      <c r="J617" s="740"/>
      <c r="K617" s="740"/>
      <c r="L617" s="824"/>
      <c r="M617" s="824"/>
      <c r="N617" s="719"/>
      <c r="O617" s="719"/>
      <c r="P617" s="719"/>
      <c r="Q617" s="719"/>
      <c r="R617" s="719"/>
      <c r="S617" s="828"/>
      <c r="T617" s="719"/>
      <c r="U617" s="719"/>
      <c r="V617" s="719"/>
      <c r="W617" s="719"/>
      <c r="X617" s="824"/>
      <c r="Y617" s="826"/>
      <c r="Z617" s="719"/>
      <c r="AA617" s="719"/>
      <c r="AB617" s="719"/>
      <c r="AC617" s="719"/>
      <c r="AD617" s="719"/>
      <c r="AE617" s="719"/>
      <c r="AF617" s="719"/>
      <c r="AG617" s="719"/>
      <c r="AH617" s="719"/>
      <c r="AI617" s="719"/>
      <c r="AJ617" s="719"/>
      <c r="AK617" s="719"/>
      <c r="AL617" s="719"/>
      <c r="AM617" s="719"/>
      <c r="AN617" s="826"/>
      <c r="AO617" s="719"/>
      <c r="AP617" s="719"/>
      <c r="AQ617" s="719"/>
      <c r="AR617" s="719"/>
      <c r="AS617" s="719"/>
      <c r="AT617" s="719"/>
      <c r="AU617" s="719"/>
      <c r="AV617" s="719"/>
      <c r="AW617" s="719"/>
      <c r="AX617" s="719"/>
      <c r="AY617" s="719"/>
      <c r="AZ617" s="719"/>
      <c r="BA617" s="719"/>
      <c r="BB617" s="719"/>
      <c r="BC617" s="719"/>
      <c r="BD617" s="719"/>
      <c r="BE617" s="719"/>
      <c r="BF617" s="719"/>
      <c r="BG617" s="719"/>
      <c r="BH617" s="719"/>
      <c r="BI617" s="719"/>
      <c r="BJ617" s="719"/>
      <c r="BK617" s="719"/>
      <c r="BL617" s="719"/>
      <c r="BM617" s="719"/>
      <c r="BN617" s="719"/>
      <c r="BO617" s="719"/>
      <c r="BP617" s="719"/>
      <c r="BQ617" s="719"/>
      <c r="BR617" s="719"/>
      <c r="BS617" s="719"/>
      <c r="BT617" s="719"/>
      <c r="BU617" s="719"/>
      <c r="BV617" s="719"/>
      <c r="BW617" s="719"/>
      <c r="BX617" s="719"/>
      <c r="BY617" s="719"/>
      <c r="BZ617" s="719"/>
      <c r="CA617" s="719"/>
      <c r="CB617" s="719"/>
      <c r="CC617" s="719"/>
      <c r="CD617" s="719"/>
      <c r="CE617" s="719"/>
      <c r="CF617" s="719"/>
      <c r="CG617" s="719"/>
      <c r="CH617" s="719"/>
      <c r="CI617" s="719"/>
      <c r="CJ617" s="719"/>
      <c r="CK617" s="719"/>
      <c r="CL617" s="719"/>
    </row>
    <row r="618" spans="1:90" ht="15.75" customHeight="1" x14ac:dyDescent="0.25">
      <c r="A618" s="823"/>
      <c r="B618" s="828"/>
      <c r="C618" s="828"/>
      <c r="D618" s="828"/>
      <c r="E618" s="828"/>
      <c r="F618" s="719"/>
      <c r="G618" s="719"/>
      <c r="H618" s="740"/>
      <c r="I618" s="740"/>
      <c r="J618" s="740"/>
      <c r="K618" s="740"/>
      <c r="L618" s="824"/>
      <c r="M618" s="824"/>
      <c r="N618" s="719"/>
      <c r="O618" s="719"/>
      <c r="P618" s="719"/>
      <c r="Q618" s="719"/>
      <c r="R618" s="719"/>
      <c r="S618" s="828"/>
      <c r="T618" s="719"/>
      <c r="U618" s="719"/>
      <c r="V618" s="719"/>
      <c r="W618" s="719"/>
      <c r="X618" s="824"/>
      <c r="Y618" s="826"/>
      <c r="Z618" s="719"/>
      <c r="AA618" s="719"/>
      <c r="AB618" s="719"/>
      <c r="AC618" s="719"/>
      <c r="AD618" s="719"/>
      <c r="AE618" s="719"/>
      <c r="AF618" s="719"/>
      <c r="AG618" s="719"/>
      <c r="AH618" s="719"/>
      <c r="AI618" s="719"/>
      <c r="AJ618" s="719"/>
      <c r="AK618" s="719"/>
      <c r="AL618" s="719"/>
      <c r="AM618" s="719"/>
      <c r="AN618" s="826"/>
      <c r="AO618" s="719"/>
      <c r="AP618" s="719"/>
      <c r="AQ618" s="719"/>
      <c r="AR618" s="719"/>
      <c r="AS618" s="719"/>
      <c r="AT618" s="719"/>
      <c r="AU618" s="719"/>
      <c r="AV618" s="719"/>
      <c r="AW618" s="719"/>
      <c r="AX618" s="719"/>
      <c r="AY618" s="719"/>
      <c r="AZ618" s="719"/>
      <c r="BA618" s="719"/>
      <c r="BB618" s="719"/>
      <c r="BC618" s="719"/>
      <c r="BD618" s="719"/>
      <c r="BE618" s="719"/>
      <c r="BF618" s="719"/>
      <c r="BG618" s="719"/>
      <c r="BH618" s="719"/>
      <c r="BI618" s="719"/>
      <c r="BJ618" s="719"/>
      <c r="BK618" s="719"/>
      <c r="BL618" s="719"/>
      <c r="BM618" s="719"/>
      <c r="BN618" s="719"/>
      <c r="BO618" s="719"/>
      <c r="BP618" s="719"/>
      <c r="BQ618" s="719"/>
      <c r="BR618" s="719"/>
      <c r="BS618" s="719"/>
      <c r="BT618" s="719"/>
      <c r="BU618" s="719"/>
      <c r="BV618" s="719"/>
      <c r="BW618" s="719"/>
      <c r="BX618" s="719"/>
      <c r="BY618" s="719"/>
      <c r="BZ618" s="719"/>
      <c r="CA618" s="719"/>
      <c r="CB618" s="719"/>
      <c r="CC618" s="719"/>
      <c r="CD618" s="719"/>
      <c r="CE618" s="719"/>
      <c r="CF618" s="719"/>
      <c r="CG618" s="719"/>
      <c r="CH618" s="719"/>
      <c r="CI618" s="719"/>
      <c r="CJ618" s="719"/>
      <c r="CK618" s="719"/>
      <c r="CL618" s="719"/>
    </row>
    <row r="619" spans="1:90" ht="15.75" customHeight="1" x14ac:dyDescent="0.25">
      <c r="A619" s="823"/>
      <c r="B619" s="828"/>
      <c r="C619" s="828"/>
      <c r="D619" s="828"/>
      <c r="E619" s="828"/>
      <c r="F619" s="719"/>
      <c r="G619" s="719"/>
      <c r="H619" s="740"/>
      <c r="I619" s="740"/>
      <c r="J619" s="740"/>
      <c r="K619" s="740"/>
      <c r="L619" s="824"/>
      <c r="M619" s="824"/>
      <c r="N619" s="719"/>
      <c r="O619" s="719"/>
      <c r="P619" s="719"/>
      <c r="Q619" s="719"/>
      <c r="R619" s="719"/>
      <c r="S619" s="828"/>
      <c r="T619" s="719"/>
      <c r="U619" s="719"/>
      <c r="V619" s="719"/>
      <c r="W619" s="719"/>
      <c r="X619" s="824"/>
      <c r="Y619" s="826"/>
      <c r="Z619" s="719"/>
      <c r="AA619" s="719"/>
      <c r="AB619" s="719"/>
      <c r="AC619" s="719"/>
      <c r="AD619" s="719"/>
      <c r="AE619" s="719"/>
      <c r="AF619" s="719"/>
      <c r="AG619" s="719"/>
      <c r="AH619" s="719"/>
      <c r="AI619" s="719"/>
      <c r="AJ619" s="719"/>
      <c r="AK619" s="719"/>
      <c r="AL619" s="719"/>
      <c r="AM619" s="719"/>
      <c r="AN619" s="826"/>
      <c r="AO619" s="719"/>
      <c r="AP619" s="719"/>
      <c r="AQ619" s="719"/>
      <c r="AR619" s="719"/>
      <c r="AS619" s="719"/>
      <c r="AT619" s="719"/>
      <c r="AU619" s="719"/>
      <c r="AV619" s="719"/>
      <c r="AW619" s="719"/>
      <c r="AX619" s="719"/>
      <c r="AY619" s="719"/>
      <c r="AZ619" s="719"/>
      <c r="BA619" s="719"/>
      <c r="BB619" s="719"/>
      <c r="BC619" s="719"/>
      <c r="BD619" s="719"/>
      <c r="BE619" s="719"/>
      <c r="BF619" s="719"/>
      <c r="BG619" s="719"/>
      <c r="BH619" s="719"/>
      <c r="BI619" s="719"/>
      <c r="BJ619" s="719"/>
      <c r="BK619" s="719"/>
      <c r="BL619" s="719"/>
      <c r="BM619" s="719"/>
      <c r="BN619" s="719"/>
      <c r="BO619" s="719"/>
      <c r="BP619" s="719"/>
      <c r="BQ619" s="719"/>
      <c r="BR619" s="719"/>
      <c r="BS619" s="719"/>
      <c r="BT619" s="719"/>
      <c r="BU619" s="719"/>
      <c r="BV619" s="719"/>
      <c r="BW619" s="719"/>
      <c r="BX619" s="719"/>
      <c r="BY619" s="719"/>
      <c r="BZ619" s="719"/>
      <c r="CA619" s="719"/>
      <c r="CB619" s="719"/>
      <c r="CC619" s="719"/>
      <c r="CD619" s="719"/>
      <c r="CE619" s="719"/>
      <c r="CF619" s="719"/>
      <c r="CG619" s="719"/>
      <c r="CH619" s="719"/>
      <c r="CI619" s="719"/>
      <c r="CJ619" s="719"/>
      <c r="CK619" s="719"/>
      <c r="CL619" s="719"/>
    </row>
    <row r="620" spans="1:90" ht="15.75" customHeight="1" x14ac:dyDescent="0.25">
      <c r="A620" s="823"/>
      <c r="B620" s="828"/>
      <c r="C620" s="828"/>
      <c r="D620" s="828"/>
      <c r="E620" s="828"/>
      <c r="F620" s="719"/>
      <c r="G620" s="719"/>
      <c r="H620" s="740"/>
      <c r="I620" s="740"/>
      <c r="J620" s="740"/>
      <c r="K620" s="740"/>
      <c r="L620" s="824"/>
      <c r="M620" s="824"/>
      <c r="N620" s="719"/>
      <c r="O620" s="719"/>
      <c r="P620" s="719"/>
      <c r="Q620" s="719"/>
      <c r="R620" s="719"/>
      <c r="S620" s="828"/>
      <c r="T620" s="719"/>
      <c r="U620" s="719"/>
      <c r="V620" s="719"/>
      <c r="W620" s="719"/>
      <c r="X620" s="824"/>
      <c r="Y620" s="826"/>
      <c r="Z620" s="719"/>
      <c r="AA620" s="719"/>
      <c r="AB620" s="719"/>
      <c r="AC620" s="719"/>
      <c r="AD620" s="719"/>
      <c r="AE620" s="719"/>
      <c r="AF620" s="719"/>
      <c r="AG620" s="719"/>
      <c r="AH620" s="719"/>
      <c r="AI620" s="719"/>
      <c r="AJ620" s="719"/>
      <c r="AK620" s="719"/>
      <c r="AL620" s="719"/>
      <c r="AM620" s="719"/>
      <c r="AN620" s="826"/>
      <c r="AO620" s="719"/>
      <c r="AP620" s="719"/>
      <c r="AQ620" s="719"/>
      <c r="AR620" s="719"/>
      <c r="AS620" s="719"/>
      <c r="AT620" s="719"/>
      <c r="AU620" s="719"/>
      <c r="AV620" s="719"/>
      <c r="AW620" s="719"/>
      <c r="AX620" s="719"/>
      <c r="AY620" s="719"/>
      <c r="AZ620" s="719"/>
      <c r="BA620" s="719"/>
      <c r="BB620" s="719"/>
      <c r="BC620" s="719"/>
      <c r="BD620" s="719"/>
      <c r="BE620" s="719"/>
      <c r="BF620" s="719"/>
      <c r="BG620" s="719"/>
      <c r="BH620" s="719"/>
      <c r="BI620" s="719"/>
      <c r="BJ620" s="719"/>
      <c r="BK620" s="719"/>
      <c r="BL620" s="719"/>
      <c r="BM620" s="719"/>
      <c r="BN620" s="719"/>
      <c r="BO620" s="719"/>
      <c r="BP620" s="719"/>
      <c r="BQ620" s="719"/>
      <c r="BR620" s="719"/>
      <c r="BS620" s="719"/>
      <c r="BT620" s="719"/>
      <c r="BU620" s="719"/>
      <c r="BV620" s="719"/>
      <c r="BW620" s="719"/>
      <c r="BX620" s="719"/>
      <c r="BY620" s="719"/>
      <c r="BZ620" s="719"/>
      <c r="CA620" s="719"/>
      <c r="CB620" s="719"/>
      <c r="CC620" s="719"/>
      <c r="CD620" s="719"/>
      <c r="CE620" s="719"/>
      <c r="CF620" s="719"/>
      <c r="CG620" s="719"/>
      <c r="CH620" s="719"/>
      <c r="CI620" s="719"/>
      <c r="CJ620" s="719"/>
      <c r="CK620" s="719"/>
      <c r="CL620" s="719"/>
    </row>
    <row r="621" spans="1:90" ht="15.75" customHeight="1" x14ac:dyDescent="0.25">
      <c r="A621" s="823"/>
      <c r="B621" s="828"/>
      <c r="C621" s="828"/>
      <c r="D621" s="828"/>
      <c r="E621" s="828"/>
      <c r="F621" s="719"/>
      <c r="G621" s="719"/>
      <c r="H621" s="740"/>
      <c r="I621" s="740"/>
      <c r="J621" s="740"/>
      <c r="K621" s="740"/>
      <c r="L621" s="824"/>
      <c r="M621" s="824"/>
      <c r="N621" s="719"/>
      <c r="O621" s="719"/>
      <c r="P621" s="719"/>
      <c r="Q621" s="719"/>
      <c r="R621" s="719"/>
      <c r="S621" s="828"/>
      <c r="T621" s="719"/>
      <c r="U621" s="719"/>
      <c r="V621" s="719"/>
      <c r="W621" s="719"/>
      <c r="X621" s="824"/>
      <c r="Y621" s="826"/>
      <c r="Z621" s="719"/>
      <c r="AA621" s="719"/>
      <c r="AB621" s="719"/>
      <c r="AC621" s="719"/>
      <c r="AD621" s="719"/>
      <c r="AE621" s="719"/>
      <c r="AF621" s="719"/>
      <c r="AG621" s="719"/>
      <c r="AH621" s="719"/>
      <c r="AI621" s="719"/>
      <c r="AJ621" s="719"/>
      <c r="AK621" s="719"/>
      <c r="AL621" s="719"/>
      <c r="AM621" s="719"/>
      <c r="AN621" s="826"/>
      <c r="AO621" s="719"/>
      <c r="AP621" s="719"/>
      <c r="AQ621" s="719"/>
      <c r="AR621" s="719"/>
      <c r="AS621" s="719"/>
      <c r="AT621" s="719"/>
      <c r="AU621" s="719"/>
      <c r="AV621" s="719"/>
      <c r="AW621" s="719"/>
      <c r="AX621" s="719"/>
      <c r="AY621" s="719"/>
      <c r="AZ621" s="719"/>
      <c r="BA621" s="719"/>
      <c r="BB621" s="719"/>
      <c r="BC621" s="719"/>
      <c r="BD621" s="719"/>
      <c r="BE621" s="719"/>
      <c r="BF621" s="719"/>
      <c r="BG621" s="719"/>
      <c r="BH621" s="719"/>
      <c r="BI621" s="719"/>
      <c r="BJ621" s="719"/>
      <c r="BK621" s="719"/>
      <c r="BL621" s="719"/>
      <c r="BM621" s="719"/>
      <c r="BN621" s="719"/>
      <c r="BO621" s="719"/>
      <c r="BP621" s="719"/>
      <c r="BQ621" s="719"/>
      <c r="BR621" s="719"/>
      <c r="BS621" s="719"/>
      <c r="BT621" s="719"/>
      <c r="BU621" s="719"/>
      <c r="BV621" s="719"/>
      <c r="BW621" s="719"/>
      <c r="BX621" s="719"/>
      <c r="BY621" s="719"/>
      <c r="BZ621" s="719"/>
      <c r="CA621" s="719"/>
      <c r="CB621" s="719"/>
      <c r="CC621" s="719"/>
      <c r="CD621" s="719"/>
      <c r="CE621" s="719"/>
      <c r="CF621" s="719"/>
      <c r="CG621" s="719"/>
      <c r="CH621" s="719"/>
      <c r="CI621" s="719"/>
      <c r="CJ621" s="719"/>
      <c r="CK621" s="719"/>
      <c r="CL621" s="719"/>
    </row>
    <row r="622" spans="1:90" ht="15.75" customHeight="1" x14ac:dyDescent="0.25">
      <c r="A622" s="823"/>
      <c r="B622" s="828"/>
      <c r="C622" s="828"/>
      <c r="D622" s="828"/>
      <c r="E622" s="828"/>
      <c r="F622" s="719"/>
      <c r="G622" s="719"/>
      <c r="H622" s="740"/>
      <c r="I622" s="740"/>
      <c r="J622" s="740"/>
      <c r="K622" s="740"/>
      <c r="L622" s="824"/>
      <c r="M622" s="824"/>
      <c r="N622" s="719"/>
      <c r="O622" s="719"/>
      <c r="P622" s="719"/>
      <c r="Q622" s="719"/>
      <c r="R622" s="719"/>
      <c r="S622" s="828"/>
      <c r="T622" s="719"/>
      <c r="U622" s="719"/>
      <c r="V622" s="719"/>
      <c r="W622" s="719"/>
      <c r="X622" s="824"/>
      <c r="Y622" s="826"/>
      <c r="Z622" s="719"/>
      <c r="AA622" s="719"/>
      <c r="AB622" s="719"/>
      <c r="AC622" s="719"/>
      <c r="AD622" s="719"/>
      <c r="AE622" s="719"/>
      <c r="AF622" s="719"/>
      <c r="AG622" s="719"/>
      <c r="AH622" s="719"/>
      <c r="AI622" s="719"/>
      <c r="AJ622" s="719"/>
      <c r="AK622" s="719"/>
      <c r="AL622" s="719"/>
      <c r="AM622" s="719"/>
      <c r="AN622" s="826"/>
      <c r="AO622" s="719"/>
      <c r="AP622" s="719"/>
      <c r="AQ622" s="719"/>
      <c r="AR622" s="719"/>
      <c r="AS622" s="719"/>
      <c r="AT622" s="719"/>
      <c r="AU622" s="719"/>
      <c r="AV622" s="719"/>
      <c r="AW622" s="719"/>
      <c r="AX622" s="719"/>
      <c r="AY622" s="719"/>
      <c r="AZ622" s="719"/>
      <c r="BA622" s="719"/>
      <c r="BB622" s="719"/>
      <c r="BC622" s="719"/>
      <c r="BD622" s="719"/>
      <c r="BE622" s="719"/>
      <c r="BF622" s="719"/>
      <c r="BG622" s="719"/>
      <c r="BH622" s="719"/>
      <c r="BI622" s="719"/>
      <c r="BJ622" s="719"/>
      <c r="BK622" s="719"/>
      <c r="BL622" s="719"/>
      <c r="BM622" s="719"/>
      <c r="BN622" s="719"/>
      <c r="BO622" s="719"/>
      <c r="BP622" s="719"/>
      <c r="BQ622" s="719"/>
      <c r="BR622" s="719"/>
      <c r="BS622" s="719"/>
      <c r="BT622" s="719"/>
      <c r="BU622" s="719"/>
      <c r="BV622" s="719"/>
      <c r="BW622" s="719"/>
      <c r="BX622" s="719"/>
      <c r="BY622" s="719"/>
      <c r="BZ622" s="719"/>
      <c r="CA622" s="719"/>
      <c r="CB622" s="719"/>
      <c r="CC622" s="719"/>
      <c r="CD622" s="719"/>
      <c r="CE622" s="719"/>
      <c r="CF622" s="719"/>
      <c r="CG622" s="719"/>
      <c r="CH622" s="719"/>
      <c r="CI622" s="719"/>
      <c r="CJ622" s="719"/>
      <c r="CK622" s="719"/>
      <c r="CL622" s="719"/>
    </row>
    <row r="623" spans="1:90" ht="15.75" customHeight="1" x14ac:dyDescent="0.25">
      <c r="A623" s="823"/>
      <c r="B623" s="828"/>
      <c r="C623" s="828"/>
      <c r="D623" s="828"/>
      <c r="E623" s="828"/>
      <c r="F623" s="719"/>
      <c r="G623" s="719"/>
      <c r="H623" s="740"/>
      <c r="I623" s="740"/>
      <c r="J623" s="740"/>
      <c r="K623" s="740"/>
      <c r="L623" s="824"/>
      <c r="M623" s="824"/>
      <c r="N623" s="719"/>
      <c r="O623" s="719"/>
      <c r="P623" s="719"/>
      <c r="Q623" s="719"/>
      <c r="R623" s="719"/>
      <c r="S623" s="828"/>
      <c r="T623" s="719"/>
      <c r="U623" s="719"/>
      <c r="V623" s="719"/>
      <c r="W623" s="719"/>
      <c r="X623" s="824"/>
      <c r="Y623" s="826"/>
      <c r="Z623" s="719"/>
      <c r="AA623" s="719"/>
      <c r="AB623" s="719"/>
      <c r="AC623" s="719"/>
      <c r="AD623" s="719"/>
      <c r="AE623" s="719"/>
      <c r="AF623" s="719"/>
      <c r="AG623" s="719"/>
      <c r="AH623" s="719"/>
      <c r="AI623" s="719"/>
      <c r="AJ623" s="719"/>
      <c r="AK623" s="719"/>
      <c r="AL623" s="719"/>
      <c r="AM623" s="719"/>
      <c r="AN623" s="826"/>
      <c r="AO623" s="719"/>
      <c r="AP623" s="719"/>
      <c r="AQ623" s="719"/>
      <c r="AR623" s="719"/>
      <c r="AS623" s="719"/>
      <c r="AT623" s="719"/>
      <c r="AU623" s="719"/>
      <c r="AV623" s="719"/>
      <c r="AW623" s="719"/>
      <c r="AX623" s="719"/>
      <c r="AY623" s="719"/>
      <c r="AZ623" s="719"/>
      <c r="BA623" s="719"/>
      <c r="BB623" s="719"/>
      <c r="BC623" s="719"/>
      <c r="BD623" s="719"/>
      <c r="BE623" s="719"/>
      <c r="BF623" s="719"/>
      <c r="BG623" s="719"/>
      <c r="BH623" s="719"/>
      <c r="BI623" s="719"/>
      <c r="BJ623" s="719"/>
      <c r="BK623" s="719"/>
      <c r="BL623" s="719"/>
      <c r="BM623" s="719"/>
      <c r="BN623" s="719"/>
      <c r="BO623" s="719"/>
      <c r="BP623" s="719"/>
      <c r="BQ623" s="719"/>
      <c r="BR623" s="719"/>
      <c r="BS623" s="719"/>
      <c r="BT623" s="719"/>
      <c r="BU623" s="719"/>
      <c r="BV623" s="719"/>
      <c r="BW623" s="719"/>
      <c r="BX623" s="719"/>
      <c r="BY623" s="719"/>
      <c r="BZ623" s="719"/>
      <c r="CA623" s="719"/>
      <c r="CB623" s="719"/>
      <c r="CC623" s="719"/>
      <c r="CD623" s="719"/>
      <c r="CE623" s="719"/>
      <c r="CF623" s="719"/>
      <c r="CG623" s="719"/>
      <c r="CH623" s="719"/>
      <c r="CI623" s="719"/>
      <c r="CJ623" s="719"/>
      <c r="CK623" s="719"/>
      <c r="CL623" s="719"/>
    </row>
    <row r="624" spans="1:90" ht="15.75" customHeight="1" x14ac:dyDescent="0.25">
      <c r="A624" s="823"/>
      <c r="B624" s="828"/>
      <c r="C624" s="828"/>
      <c r="D624" s="828"/>
      <c r="E624" s="828"/>
      <c r="F624" s="719"/>
      <c r="G624" s="719"/>
      <c r="H624" s="740"/>
      <c r="I624" s="740"/>
      <c r="J624" s="740"/>
      <c r="K624" s="740"/>
      <c r="L624" s="824"/>
      <c r="M624" s="824"/>
      <c r="N624" s="719"/>
      <c r="O624" s="719"/>
      <c r="P624" s="719"/>
      <c r="Q624" s="719"/>
      <c r="R624" s="719"/>
      <c r="S624" s="828"/>
      <c r="T624" s="719"/>
      <c r="U624" s="719"/>
      <c r="V624" s="719"/>
      <c r="W624" s="719"/>
      <c r="X624" s="824"/>
      <c r="Y624" s="826"/>
      <c r="Z624" s="719"/>
      <c r="AA624" s="719"/>
      <c r="AB624" s="719"/>
      <c r="AC624" s="719"/>
      <c r="AD624" s="719"/>
      <c r="AE624" s="719"/>
      <c r="AF624" s="719"/>
      <c r="AG624" s="719"/>
      <c r="AH624" s="719"/>
      <c r="AI624" s="719"/>
      <c r="AJ624" s="719"/>
      <c r="AK624" s="719"/>
      <c r="AL624" s="719"/>
      <c r="AM624" s="719"/>
      <c r="AN624" s="826"/>
      <c r="AO624" s="719"/>
      <c r="AP624" s="719"/>
      <c r="AQ624" s="719"/>
      <c r="AR624" s="719"/>
      <c r="AS624" s="719"/>
      <c r="AT624" s="719"/>
      <c r="AU624" s="719"/>
      <c r="AV624" s="719"/>
      <c r="AW624" s="719"/>
      <c r="AX624" s="719"/>
      <c r="AY624" s="719"/>
      <c r="AZ624" s="719"/>
      <c r="BA624" s="719"/>
      <c r="BB624" s="719"/>
      <c r="BC624" s="719"/>
      <c r="BD624" s="719"/>
      <c r="BE624" s="719"/>
      <c r="BF624" s="719"/>
      <c r="BG624" s="719"/>
      <c r="BH624" s="719"/>
      <c r="BI624" s="719"/>
      <c r="BJ624" s="719"/>
      <c r="BK624" s="719"/>
      <c r="BL624" s="719"/>
      <c r="BM624" s="719"/>
      <c r="BN624" s="719"/>
      <c r="BO624" s="719"/>
      <c r="BP624" s="719"/>
      <c r="BQ624" s="719"/>
      <c r="BR624" s="719"/>
      <c r="BS624" s="719"/>
      <c r="BT624" s="719"/>
      <c r="BU624" s="719"/>
      <c r="BV624" s="719"/>
      <c r="BW624" s="719"/>
      <c r="BX624" s="719"/>
      <c r="BY624" s="719"/>
      <c r="BZ624" s="719"/>
      <c r="CA624" s="719"/>
      <c r="CB624" s="719"/>
      <c r="CC624" s="719"/>
      <c r="CD624" s="719"/>
      <c r="CE624" s="719"/>
      <c r="CF624" s="719"/>
      <c r="CG624" s="719"/>
      <c r="CH624" s="719"/>
      <c r="CI624" s="719"/>
      <c r="CJ624" s="719"/>
      <c r="CK624" s="719"/>
      <c r="CL624" s="719"/>
    </row>
    <row r="625" spans="1:90" ht="15.75" customHeight="1" x14ac:dyDescent="0.25">
      <c r="A625" s="823"/>
      <c r="B625" s="828"/>
      <c r="C625" s="828"/>
      <c r="D625" s="828"/>
      <c r="E625" s="828"/>
      <c r="F625" s="719"/>
      <c r="G625" s="719"/>
      <c r="H625" s="740"/>
      <c r="I625" s="740"/>
      <c r="J625" s="740"/>
      <c r="K625" s="740"/>
      <c r="L625" s="824"/>
      <c r="M625" s="824"/>
      <c r="N625" s="719"/>
      <c r="O625" s="719"/>
      <c r="P625" s="719"/>
      <c r="Q625" s="719"/>
      <c r="R625" s="719"/>
      <c r="S625" s="828"/>
      <c r="T625" s="719"/>
      <c r="U625" s="719"/>
      <c r="V625" s="719"/>
      <c r="W625" s="719"/>
      <c r="X625" s="824"/>
      <c r="Y625" s="826"/>
      <c r="Z625" s="719"/>
      <c r="AA625" s="719"/>
      <c r="AB625" s="719"/>
      <c r="AC625" s="719"/>
      <c r="AD625" s="719"/>
      <c r="AE625" s="719"/>
      <c r="AF625" s="719"/>
      <c r="AG625" s="719"/>
      <c r="AH625" s="719"/>
      <c r="AI625" s="719"/>
      <c r="AJ625" s="719"/>
      <c r="AK625" s="719"/>
      <c r="AL625" s="719"/>
      <c r="AM625" s="719"/>
      <c r="AN625" s="826"/>
      <c r="AO625" s="719"/>
      <c r="AP625" s="719"/>
      <c r="AQ625" s="719"/>
      <c r="AR625" s="719"/>
      <c r="AS625" s="719"/>
      <c r="AT625" s="719"/>
      <c r="AU625" s="719"/>
      <c r="AV625" s="719"/>
      <c r="AW625" s="719"/>
      <c r="AX625" s="719"/>
      <c r="AY625" s="719"/>
      <c r="AZ625" s="719"/>
      <c r="BA625" s="719"/>
      <c r="BB625" s="719"/>
      <c r="BC625" s="719"/>
      <c r="BD625" s="719"/>
      <c r="BE625" s="719"/>
      <c r="BF625" s="719"/>
      <c r="BG625" s="719"/>
      <c r="BH625" s="719"/>
      <c r="BI625" s="719"/>
      <c r="BJ625" s="719"/>
      <c r="BK625" s="719"/>
      <c r="BL625" s="719"/>
      <c r="BM625" s="719"/>
      <c r="BN625" s="719"/>
      <c r="BO625" s="719"/>
      <c r="BP625" s="719"/>
      <c r="BQ625" s="719"/>
      <c r="BR625" s="719"/>
      <c r="BS625" s="719"/>
      <c r="BT625" s="719"/>
      <c r="BU625" s="719"/>
      <c r="BV625" s="719"/>
      <c r="BW625" s="719"/>
      <c r="BX625" s="719"/>
      <c r="BY625" s="719"/>
      <c r="BZ625" s="719"/>
      <c r="CA625" s="719"/>
      <c r="CB625" s="719"/>
      <c r="CC625" s="719"/>
      <c r="CD625" s="719"/>
      <c r="CE625" s="719"/>
      <c r="CF625" s="719"/>
      <c r="CG625" s="719"/>
      <c r="CH625" s="719"/>
      <c r="CI625" s="719"/>
      <c r="CJ625" s="719"/>
      <c r="CK625" s="719"/>
      <c r="CL625" s="719"/>
    </row>
    <row r="626" spans="1:90" ht="15.75" customHeight="1" x14ac:dyDescent="0.25">
      <c r="A626" s="823"/>
      <c r="B626" s="828"/>
      <c r="C626" s="828"/>
      <c r="D626" s="828"/>
      <c r="E626" s="828"/>
      <c r="F626" s="719"/>
      <c r="G626" s="719"/>
      <c r="H626" s="740"/>
      <c r="I626" s="740"/>
      <c r="J626" s="740"/>
      <c r="K626" s="740"/>
      <c r="L626" s="824"/>
      <c r="M626" s="824"/>
      <c r="N626" s="719"/>
      <c r="O626" s="719"/>
      <c r="P626" s="719"/>
      <c r="Q626" s="719"/>
      <c r="R626" s="719"/>
      <c r="S626" s="828"/>
      <c r="T626" s="719"/>
      <c r="U626" s="719"/>
      <c r="V626" s="719"/>
      <c r="W626" s="719"/>
      <c r="X626" s="824"/>
      <c r="Y626" s="826"/>
      <c r="Z626" s="719"/>
      <c r="AA626" s="719"/>
      <c r="AB626" s="719"/>
      <c r="AC626" s="719"/>
      <c r="AD626" s="719"/>
      <c r="AE626" s="719"/>
      <c r="AF626" s="719"/>
      <c r="AG626" s="719"/>
      <c r="AH626" s="719"/>
      <c r="AI626" s="719"/>
      <c r="AJ626" s="719"/>
      <c r="AK626" s="719"/>
      <c r="AL626" s="719"/>
      <c r="AM626" s="719"/>
      <c r="AN626" s="826"/>
      <c r="AO626" s="719"/>
      <c r="AP626" s="719"/>
      <c r="AQ626" s="719"/>
      <c r="AR626" s="719"/>
      <c r="AS626" s="719"/>
      <c r="AT626" s="719"/>
      <c r="AU626" s="719"/>
      <c r="AV626" s="719"/>
      <c r="AW626" s="719"/>
      <c r="AX626" s="719"/>
      <c r="AY626" s="719"/>
      <c r="AZ626" s="719"/>
      <c r="BA626" s="719"/>
      <c r="BB626" s="719"/>
      <c r="BC626" s="719"/>
      <c r="BD626" s="719"/>
      <c r="BE626" s="719"/>
      <c r="BF626" s="719"/>
      <c r="BG626" s="719"/>
      <c r="BH626" s="719"/>
      <c r="BI626" s="719"/>
      <c r="BJ626" s="719"/>
      <c r="BK626" s="719"/>
      <c r="BL626" s="719"/>
      <c r="BM626" s="719"/>
      <c r="BN626" s="719"/>
      <c r="BO626" s="719"/>
      <c r="BP626" s="719"/>
      <c r="BQ626" s="719"/>
      <c r="BR626" s="719"/>
      <c r="BS626" s="719"/>
      <c r="BT626" s="719"/>
      <c r="BU626" s="719"/>
      <c r="BV626" s="719"/>
      <c r="BW626" s="719"/>
      <c r="BX626" s="719"/>
      <c r="BY626" s="719"/>
      <c r="BZ626" s="719"/>
      <c r="CA626" s="719"/>
      <c r="CB626" s="719"/>
      <c r="CC626" s="719"/>
      <c r="CD626" s="719"/>
      <c r="CE626" s="719"/>
      <c r="CF626" s="719"/>
      <c r="CG626" s="719"/>
      <c r="CH626" s="719"/>
      <c r="CI626" s="719"/>
      <c r="CJ626" s="719"/>
      <c r="CK626" s="719"/>
      <c r="CL626" s="719"/>
    </row>
    <row r="627" spans="1:90" ht="15.75" customHeight="1" x14ac:dyDescent="0.25">
      <c r="A627" s="823"/>
      <c r="B627" s="828"/>
      <c r="C627" s="828"/>
      <c r="D627" s="828"/>
      <c r="E627" s="828"/>
      <c r="F627" s="719"/>
      <c r="G627" s="719"/>
      <c r="H627" s="740"/>
      <c r="I627" s="740"/>
      <c r="J627" s="740"/>
      <c r="K627" s="740"/>
      <c r="L627" s="824"/>
      <c r="M627" s="824"/>
      <c r="N627" s="719"/>
      <c r="O627" s="719"/>
      <c r="P627" s="719"/>
      <c r="Q627" s="719"/>
      <c r="R627" s="719"/>
      <c r="S627" s="828"/>
      <c r="T627" s="719"/>
      <c r="U627" s="719"/>
      <c r="V627" s="719"/>
      <c r="W627" s="719"/>
      <c r="X627" s="824"/>
      <c r="Y627" s="826"/>
      <c r="Z627" s="719"/>
      <c r="AA627" s="719"/>
      <c r="AB627" s="719"/>
      <c r="AC627" s="719"/>
      <c r="AD627" s="719"/>
      <c r="AE627" s="719"/>
      <c r="AF627" s="719"/>
      <c r="AG627" s="719"/>
      <c r="AH627" s="719"/>
      <c r="AI627" s="719"/>
      <c r="AJ627" s="719"/>
      <c r="AK627" s="719"/>
      <c r="AL627" s="719"/>
      <c r="AM627" s="719"/>
      <c r="AN627" s="826"/>
      <c r="AO627" s="719"/>
      <c r="AP627" s="719"/>
      <c r="AQ627" s="719"/>
      <c r="AR627" s="719"/>
      <c r="AS627" s="719"/>
      <c r="AT627" s="719"/>
      <c r="AU627" s="719"/>
      <c r="AV627" s="719"/>
      <c r="AW627" s="719"/>
      <c r="AX627" s="719"/>
      <c r="AY627" s="719"/>
      <c r="AZ627" s="719"/>
      <c r="BA627" s="719"/>
      <c r="BB627" s="719"/>
      <c r="BC627" s="719"/>
      <c r="BD627" s="719"/>
      <c r="BE627" s="719"/>
      <c r="BF627" s="719"/>
      <c r="BG627" s="719"/>
      <c r="BH627" s="719"/>
      <c r="BI627" s="719"/>
      <c r="BJ627" s="719"/>
      <c r="BK627" s="719"/>
      <c r="BL627" s="719"/>
      <c r="BM627" s="719"/>
      <c r="BN627" s="719"/>
      <c r="BO627" s="719"/>
      <c r="BP627" s="719"/>
      <c r="BQ627" s="719"/>
      <c r="BR627" s="719"/>
      <c r="BS627" s="719"/>
      <c r="BT627" s="719"/>
      <c r="BU627" s="719"/>
      <c r="BV627" s="719"/>
      <c r="BW627" s="719"/>
      <c r="BX627" s="719"/>
      <c r="BY627" s="719"/>
      <c r="BZ627" s="719"/>
      <c r="CA627" s="719"/>
      <c r="CB627" s="719"/>
      <c r="CC627" s="719"/>
      <c r="CD627" s="719"/>
      <c r="CE627" s="719"/>
      <c r="CF627" s="719"/>
      <c r="CG627" s="719"/>
      <c r="CH627" s="719"/>
      <c r="CI627" s="719"/>
      <c r="CJ627" s="719"/>
      <c r="CK627" s="719"/>
      <c r="CL627" s="719"/>
    </row>
    <row r="628" spans="1:90" ht="15.75" customHeight="1" x14ac:dyDescent="0.25">
      <c r="A628" s="823"/>
      <c r="B628" s="828"/>
      <c r="C628" s="828"/>
      <c r="D628" s="828"/>
      <c r="E628" s="828"/>
      <c r="F628" s="719"/>
      <c r="G628" s="719"/>
      <c r="H628" s="740"/>
      <c r="I628" s="740"/>
      <c r="J628" s="740"/>
      <c r="K628" s="740"/>
      <c r="L628" s="824"/>
      <c r="M628" s="824"/>
      <c r="N628" s="719"/>
      <c r="O628" s="719"/>
      <c r="P628" s="719"/>
      <c r="Q628" s="719"/>
      <c r="R628" s="719"/>
      <c r="S628" s="828"/>
      <c r="T628" s="719"/>
      <c r="U628" s="719"/>
      <c r="V628" s="719"/>
      <c r="W628" s="719"/>
      <c r="X628" s="824"/>
      <c r="Y628" s="826"/>
      <c r="Z628" s="719"/>
      <c r="AA628" s="719"/>
      <c r="AB628" s="719"/>
      <c r="AC628" s="719"/>
      <c r="AD628" s="719"/>
      <c r="AE628" s="719"/>
      <c r="AF628" s="719"/>
      <c r="AG628" s="719"/>
      <c r="AH628" s="719"/>
      <c r="AI628" s="719"/>
      <c r="AJ628" s="719"/>
      <c r="AK628" s="719"/>
      <c r="AL628" s="719"/>
      <c r="AM628" s="719"/>
      <c r="AN628" s="826"/>
      <c r="AO628" s="719"/>
      <c r="AP628" s="719"/>
      <c r="AQ628" s="719"/>
      <c r="AR628" s="719"/>
      <c r="AS628" s="719"/>
      <c r="AT628" s="719"/>
      <c r="AU628" s="719"/>
      <c r="AV628" s="719"/>
      <c r="AW628" s="719"/>
      <c r="AX628" s="719"/>
      <c r="AY628" s="719"/>
      <c r="AZ628" s="719"/>
      <c r="BA628" s="719"/>
      <c r="BB628" s="719"/>
      <c r="BC628" s="719"/>
      <c r="BD628" s="719"/>
      <c r="BE628" s="719"/>
      <c r="BF628" s="719"/>
      <c r="BG628" s="719"/>
      <c r="BH628" s="719"/>
      <c r="BI628" s="719"/>
      <c r="BJ628" s="719"/>
      <c r="BK628" s="719"/>
      <c r="BL628" s="719"/>
      <c r="BM628" s="719"/>
      <c r="BN628" s="719"/>
      <c r="BO628" s="719"/>
      <c r="BP628" s="719"/>
      <c r="BQ628" s="719"/>
      <c r="BR628" s="719"/>
      <c r="BS628" s="719"/>
      <c r="BT628" s="719"/>
      <c r="BU628" s="719"/>
      <c r="BV628" s="719"/>
      <c r="BW628" s="719"/>
      <c r="BX628" s="719"/>
      <c r="BY628" s="719"/>
      <c r="BZ628" s="719"/>
      <c r="CA628" s="719"/>
      <c r="CB628" s="719"/>
      <c r="CC628" s="719"/>
      <c r="CD628" s="719"/>
      <c r="CE628" s="719"/>
      <c r="CF628" s="719"/>
      <c r="CG628" s="719"/>
      <c r="CH628" s="719"/>
      <c r="CI628" s="719"/>
      <c r="CJ628" s="719"/>
      <c r="CK628" s="719"/>
      <c r="CL628" s="719"/>
    </row>
    <row r="629" spans="1:90" ht="15.75" customHeight="1" x14ac:dyDescent="0.25">
      <c r="A629" s="823"/>
      <c r="B629" s="828"/>
      <c r="C629" s="828"/>
      <c r="D629" s="828"/>
      <c r="E629" s="828"/>
      <c r="F629" s="719"/>
      <c r="G629" s="719"/>
      <c r="H629" s="740"/>
      <c r="I629" s="740"/>
      <c r="J629" s="740"/>
      <c r="K629" s="740"/>
      <c r="L629" s="824"/>
      <c r="M629" s="824"/>
      <c r="N629" s="719"/>
      <c r="O629" s="719"/>
      <c r="P629" s="719"/>
      <c r="Q629" s="719"/>
      <c r="R629" s="719"/>
      <c r="S629" s="828"/>
      <c r="T629" s="719"/>
      <c r="U629" s="719"/>
      <c r="V629" s="719"/>
      <c r="W629" s="719"/>
      <c r="X629" s="824"/>
      <c r="Y629" s="826"/>
      <c r="Z629" s="719"/>
      <c r="AA629" s="719"/>
      <c r="AB629" s="719"/>
      <c r="AC629" s="719"/>
      <c r="AD629" s="719"/>
      <c r="AE629" s="719"/>
      <c r="AF629" s="719"/>
      <c r="AG629" s="719"/>
      <c r="AH629" s="719"/>
      <c r="AI629" s="719"/>
      <c r="AJ629" s="719"/>
      <c r="AK629" s="719"/>
      <c r="AL629" s="719"/>
      <c r="AM629" s="719"/>
      <c r="AN629" s="826"/>
      <c r="AO629" s="719"/>
      <c r="AP629" s="719"/>
      <c r="AQ629" s="719"/>
      <c r="AR629" s="719"/>
      <c r="AS629" s="719"/>
      <c r="AT629" s="719"/>
      <c r="AU629" s="719"/>
      <c r="AV629" s="719"/>
      <c r="AW629" s="719"/>
      <c r="AX629" s="719"/>
      <c r="AY629" s="719"/>
      <c r="AZ629" s="719"/>
      <c r="BA629" s="719"/>
      <c r="BB629" s="719"/>
      <c r="BC629" s="719"/>
      <c r="BD629" s="719"/>
      <c r="BE629" s="719"/>
      <c r="BF629" s="719"/>
      <c r="BG629" s="719"/>
      <c r="BH629" s="719"/>
      <c r="BI629" s="719"/>
      <c r="BJ629" s="719"/>
      <c r="BK629" s="719"/>
      <c r="BL629" s="719"/>
      <c r="BM629" s="719"/>
      <c r="BN629" s="719"/>
      <c r="BO629" s="719"/>
      <c r="BP629" s="719"/>
      <c r="BQ629" s="719"/>
      <c r="BR629" s="719"/>
      <c r="BS629" s="719"/>
      <c r="BT629" s="719"/>
      <c r="BU629" s="719"/>
      <c r="BV629" s="719"/>
      <c r="BW629" s="719"/>
      <c r="BX629" s="719"/>
      <c r="BY629" s="719"/>
      <c r="BZ629" s="719"/>
      <c r="CA629" s="719"/>
      <c r="CB629" s="719"/>
      <c r="CC629" s="719"/>
      <c r="CD629" s="719"/>
      <c r="CE629" s="719"/>
      <c r="CF629" s="719"/>
      <c r="CG629" s="719"/>
      <c r="CH629" s="719"/>
      <c r="CI629" s="719"/>
      <c r="CJ629" s="719"/>
      <c r="CK629" s="719"/>
      <c r="CL629" s="719"/>
    </row>
    <row r="630" spans="1:90" ht="15.75" customHeight="1" x14ac:dyDescent="0.25">
      <c r="A630" s="823"/>
      <c r="B630" s="828"/>
      <c r="C630" s="828"/>
      <c r="D630" s="828"/>
      <c r="E630" s="828"/>
      <c r="F630" s="719"/>
      <c r="G630" s="719"/>
      <c r="H630" s="740"/>
      <c r="I630" s="740"/>
      <c r="J630" s="740"/>
      <c r="K630" s="740"/>
      <c r="L630" s="824"/>
      <c r="M630" s="824"/>
      <c r="N630" s="719"/>
      <c r="O630" s="719"/>
      <c r="P630" s="719"/>
      <c r="Q630" s="719"/>
      <c r="R630" s="719"/>
      <c r="S630" s="828"/>
      <c r="T630" s="719"/>
      <c r="U630" s="719"/>
      <c r="V630" s="719"/>
      <c r="W630" s="719"/>
      <c r="X630" s="824"/>
      <c r="Y630" s="826"/>
      <c r="Z630" s="719"/>
      <c r="AA630" s="719"/>
      <c r="AB630" s="719"/>
      <c r="AC630" s="719"/>
      <c r="AD630" s="719"/>
      <c r="AE630" s="719"/>
      <c r="AF630" s="719"/>
      <c r="AG630" s="719"/>
      <c r="AH630" s="719"/>
      <c r="AI630" s="719"/>
      <c r="AJ630" s="719"/>
      <c r="AK630" s="719"/>
      <c r="AL630" s="719"/>
      <c r="AM630" s="719"/>
      <c r="AN630" s="826"/>
      <c r="AO630" s="719"/>
      <c r="AP630" s="719"/>
      <c r="AQ630" s="719"/>
      <c r="AR630" s="719"/>
      <c r="AS630" s="719"/>
      <c r="AT630" s="719"/>
      <c r="AU630" s="719"/>
      <c r="AV630" s="719"/>
      <c r="AW630" s="719"/>
      <c r="AX630" s="719"/>
      <c r="AY630" s="719"/>
      <c r="AZ630" s="719"/>
      <c r="BA630" s="719"/>
      <c r="BB630" s="719"/>
      <c r="BC630" s="719"/>
      <c r="BD630" s="719"/>
      <c r="BE630" s="719"/>
      <c r="BF630" s="719"/>
      <c r="BG630" s="719"/>
      <c r="BH630" s="719"/>
      <c r="BI630" s="719"/>
      <c r="BJ630" s="719"/>
      <c r="BK630" s="719"/>
      <c r="BL630" s="719"/>
      <c r="BM630" s="719"/>
      <c r="BN630" s="719"/>
      <c r="BO630" s="719"/>
      <c r="BP630" s="719"/>
      <c r="BQ630" s="719"/>
      <c r="BR630" s="719"/>
      <c r="BS630" s="719"/>
      <c r="BT630" s="719"/>
      <c r="BU630" s="719"/>
      <c r="BV630" s="719"/>
      <c r="BW630" s="719"/>
      <c r="BX630" s="719"/>
      <c r="BY630" s="719"/>
      <c r="BZ630" s="719"/>
      <c r="CA630" s="719"/>
      <c r="CB630" s="719"/>
      <c r="CC630" s="719"/>
      <c r="CD630" s="719"/>
      <c r="CE630" s="719"/>
      <c r="CF630" s="719"/>
      <c r="CG630" s="719"/>
      <c r="CH630" s="719"/>
      <c r="CI630" s="719"/>
      <c r="CJ630" s="719"/>
      <c r="CK630" s="719"/>
      <c r="CL630" s="719"/>
    </row>
    <row r="631" spans="1:90" ht="15.75" customHeight="1" x14ac:dyDescent="0.25">
      <c r="A631" s="823"/>
      <c r="B631" s="828"/>
      <c r="C631" s="828"/>
      <c r="D631" s="828"/>
      <c r="E631" s="828"/>
      <c r="F631" s="719"/>
      <c r="G631" s="719"/>
      <c r="H631" s="740"/>
      <c r="I631" s="740"/>
      <c r="J631" s="740"/>
      <c r="K631" s="740"/>
      <c r="L631" s="824"/>
      <c r="M631" s="824"/>
      <c r="N631" s="719"/>
      <c r="O631" s="719"/>
      <c r="P631" s="719"/>
      <c r="Q631" s="719"/>
      <c r="R631" s="719"/>
      <c r="S631" s="828"/>
      <c r="T631" s="719"/>
      <c r="U631" s="719"/>
      <c r="V631" s="719"/>
      <c r="W631" s="719"/>
      <c r="X631" s="824"/>
      <c r="Y631" s="826"/>
      <c r="Z631" s="719"/>
      <c r="AA631" s="719"/>
      <c r="AB631" s="719"/>
      <c r="AC631" s="719"/>
      <c r="AD631" s="719"/>
      <c r="AE631" s="719"/>
      <c r="AF631" s="719"/>
      <c r="AG631" s="719"/>
      <c r="AH631" s="719"/>
      <c r="AI631" s="719"/>
      <c r="AJ631" s="719"/>
      <c r="AK631" s="719"/>
      <c r="AL631" s="719"/>
      <c r="AM631" s="719"/>
      <c r="AN631" s="826"/>
      <c r="AO631" s="719"/>
      <c r="AP631" s="719"/>
      <c r="AQ631" s="719"/>
      <c r="AR631" s="719"/>
      <c r="AS631" s="719"/>
      <c r="AT631" s="719"/>
      <c r="AU631" s="719"/>
      <c r="AV631" s="719"/>
      <c r="AW631" s="719"/>
      <c r="AX631" s="719"/>
      <c r="AY631" s="719"/>
      <c r="AZ631" s="719"/>
      <c r="BA631" s="719"/>
      <c r="BB631" s="719"/>
      <c r="BC631" s="719"/>
      <c r="BD631" s="719"/>
      <c r="BE631" s="719"/>
      <c r="BF631" s="719"/>
      <c r="BG631" s="719"/>
      <c r="BH631" s="719"/>
      <c r="BI631" s="719"/>
      <c r="BJ631" s="719"/>
      <c r="BK631" s="719"/>
      <c r="BL631" s="719"/>
      <c r="BM631" s="719"/>
      <c r="BN631" s="719"/>
      <c r="BO631" s="719"/>
      <c r="BP631" s="719"/>
      <c r="BQ631" s="719"/>
      <c r="BR631" s="719"/>
      <c r="BS631" s="719"/>
      <c r="BT631" s="719"/>
      <c r="BU631" s="719"/>
      <c r="BV631" s="719"/>
      <c r="BW631" s="719"/>
      <c r="BX631" s="719"/>
      <c r="BY631" s="719"/>
      <c r="BZ631" s="719"/>
      <c r="CA631" s="719"/>
      <c r="CB631" s="719"/>
      <c r="CC631" s="719"/>
      <c r="CD631" s="719"/>
      <c r="CE631" s="719"/>
      <c r="CF631" s="719"/>
      <c r="CG631" s="719"/>
      <c r="CH631" s="719"/>
      <c r="CI631" s="719"/>
      <c r="CJ631" s="719"/>
      <c r="CK631" s="719"/>
      <c r="CL631" s="719"/>
    </row>
    <row r="632" spans="1:90" ht="15.75" customHeight="1" x14ac:dyDescent="0.25">
      <c r="A632" s="823"/>
      <c r="B632" s="828"/>
      <c r="C632" s="828"/>
      <c r="D632" s="828"/>
      <c r="E632" s="828"/>
      <c r="F632" s="719"/>
      <c r="G632" s="719"/>
      <c r="H632" s="740"/>
      <c r="I632" s="740"/>
      <c r="J632" s="740"/>
      <c r="K632" s="740"/>
      <c r="L632" s="824"/>
      <c r="M632" s="824"/>
      <c r="N632" s="719"/>
      <c r="O632" s="719"/>
      <c r="P632" s="719"/>
      <c r="Q632" s="719"/>
      <c r="R632" s="719"/>
      <c r="S632" s="828"/>
      <c r="T632" s="719"/>
      <c r="U632" s="719"/>
      <c r="V632" s="719"/>
      <c r="W632" s="719"/>
      <c r="X632" s="824"/>
      <c r="Y632" s="826"/>
      <c r="Z632" s="719"/>
      <c r="AA632" s="719"/>
      <c r="AB632" s="719"/>
      <c r="AC632" s="719"/>
      <c r="AD632" s="719"/>
      <c r="AE632" s="719"/>
      <c r="AF632" s="719"/>
      <c r="AG632" s="719"/>
      <c r="AH632" s="719"/>
      <c r="AI632" s="719"/>
      <c r="AJ632" s="719"/>
      <c r="AK632" s="719"/>
      <c r="AL632" s="719"/>
      <c r="AM632" s="719"/>
      <c r="AN632" s="826"/>
      <c r="AO632" s="719"/>
      <c r="AP632" s="719"/>
      <c r="AQ632" s="719"/>
      <c r="AR632" s="719"/>
      <c r="AS632" s="719"/>
      <c r="AT632" s="719"/>
      <c r="AU632" s="719"/>
      <c r="AV632" s="719"/>
      <c r="AW632" s="719"/>
      <c r="AX632" s="719"/>
      <c r="AY632" s="719"/>
      <c r="AZ632" s="719"/>
      <c r="BA632" s="719"/>
      <c r="BB632" s="719"/>
      <c r="BC632" s="719"/>
      <c r="BD632" s="719"/>
      <c r="BE632" s="719"/>
      <c r="BF632" s="719"/>
      <c r="BG632" s="719"/>
      <c r="BH632" s="719"/>
      <c r="BI632" s="719"/>
      <c r="BJ632" s="719"/>
      <c r="BK632" s="719"/>
      <c r="BL632" s="719"/>
      <c r="BM632" s="719"/>
      <c r="BN632" s="719"/>
      <c r="BO632" s="719"/>
      <c r="BP632" s="719"/>
      <c r="BQ632" s="719"/>
      <c r="BR632" s="719"/>
      <c r="BS632" s="719"/>
      <c r="BT632" s="719"/>
      <c r="BU632" s="719"/>
      <c r="BV632" s="719"/>
      <c r="BW632" s="719"/>
      <c r="BX632" s="719"/>
      <c r="BY632" s="719"/>
      <c r="BZ632" s="719"/>
      <c r="CA632" s="719"/>
      <c r="CB632" s="719"/>
      <c r="CC632" s="719"/>
      <c r="CD632" s="719"/>
      <c r="CE632" s="719"/>
      <c r="CF632" s="719"/>
      <c r="CG632" s="719"/>
      <c r="CH632" s="719"/>
      <c r="CI632" s="719"/>
      <c r="CJ632" s="719"/>
      <c r="CK632" s="719"/>
      <c r="CL632" s="719"/>
    </row>
    <row r="633" spans="1:90" ht="15.75" customHeight="1" x14ac:dyDescent="0.25">
      <c r="A633" s="823"/>
      <c r="B633" s="828"/>
      <c r="C633" s="828"/>
      <c r="D633" s="828"/>
      <c r="E633" s="828"/>
      <c r="F633" s="719"/>
      <c r="G633" s="719"/>
      <c r="H633" s="740"/>
      <c r="I633" s="740"/>
      <c r="J633" s="740"/>
      <c r="K633" s="740"/>
      <c r="L633" s="824"/>
      <c r="M633" s="824"/>
      <c r="N633" s="719"/>
      <c r="O633" s="719"/>
      <c r="P633" s="719"/>
      <c r="Q633" s="719"/>
      <c r="R633" s="719"/>
      <c r="S633" s="828"/>
      <c r="T633" s="719"/>
      <c r="U633" s="719"/>
      <c r="V633" s="719"/>
      <c r="W633" s="719"/>
      <c r="X633" s="824"/>
      <c r="Y633" s="826"/>
      <c r="Z633" s="719"/>
      <c r="AA633" s="719"/>
      <c r="AB633" s="719"/>
      <c r="AC633" s="719"/>
      <c r="AD633" s="719"/>
      <c r="AE633" s="719"/>
      <c r="AF633" s="719"/>
      <c r="AG633" s="719"/>
      <c r="AH633" s="719"/>
      <c r="AI633" s="719"/>
      <c r="AJ633" s="719"/>
      <c r="AK633" s="719"/>
      <c r="AL633" s="719"/>
      <c r="AM633" s="719"/>
      <c r="AN633" s="826"/>
      <c r="AO633" s="719"/>
      <c r="AP633" s="719"/>
      <c r="AQ633" s="719"/>
      <c r="AR633" s="719"/>
      <c r="AS633" s="719"/>
      <c r="AT633" s="719"/>
      <c r="AU633" s="719"/>
      <c r="AV633" s="719"/>
      <c r="AW633" s="719"/>
      <c r="AX633" s="719"/>
      <c r="AY633" s="719"/>
      <c r="AZ633" s="719"/>
      <c r="BA633" s="719"/>
      <c r="BB633" s="719"/>
      <c r="BC633" s="719"/>
      <c r="BD633" s="719"/>
      <c r="BE633" s="719"/>
      <c r="BF633" s="719"/>
      <c r="BG633" s="719"/>
      <c r="BH633" s="719"/>
      <c r="BI633" s="719"/>
      <c r="BJ633" s="719"/>
      <c r="BK633" s="719"/>
      <c r="BL633" s="719"/>
      <c r="BM633" s="719"/>
      <c r="BN633" s="719"/>
      <c r="BO633" s="719"/>
      <c r="BP633" s="719"/>
      <c r="BQ633" s="719"/>
      <c r="BR633" s="719"/>
      <c r="BS633" s="719"/>
      <c r="BT633" s="719"/>
      <c r="BU633" s="719"/>
      <c r="BV633" s="719"/>
      <c r="BW633" s="719"/>
      <c r="BX633" s="719"/>
      <c r="BY633" s="719"/>
      <c r="BZ633" s="719"/>
      <c r="CA633" s="719"/>
      <c r="CB633" s="719"/>
      <c r="CC633" s="719"/>
      <c r="CD633" s="719"/>
      <c r="CE633" s="719"/>
      <c r="CF633" s="719"/>
      <c r="CG633" s="719"/>
      <c r="CH633" s="719"/>
      <c r="CI633" s="719"/>
      <c r="CJ633" s="719"/>
      <c r="CK633" s="719"/>
      <c r="CL633" s="719"/>
    </row>
    <row r="634" spans="1:90" ht="15.75" customHeight="1" x14ac:dyDescent="0.25">
      <c r="A634" s="823"/>
      <c r="B634" s="828"/>
      <c r="C634" s="828"/>
      <c r="D634" s="828"/>
      <c r="E634" s="828"/>
      <c r="F634" s="719"/>
      <c r="G634" s="719"/>
      <c r="H634" s="740"/>
      <c r="I634" s="740"/>
      <c r="J634" s="740"/>
      <c r="K634" s="740"/>
      <c r="L634" s="824"/>
      <c r="M634" s="824"/>
      <c r="N634" s="719"/>
      <c r="O634" s="719"/>
      <c r="P634" s="719"/>
      <c r="Q634" s="719"/>
      <c r="R634" s="719"/>
      <c r="S634" s="828"/>
      <c r="T634" s="719"/>
      <c r="U634" s="719"/>
      <c r="V634" s="719"/>
      <c r="W634" s="719"/>
      <c r="X634" s="824"/>
      <c r="Y634" s="826"/>
      <c r="Z634" s="719"/>
      <c r="AA634" s="719"/>
      <c r="AB634" s="719"/>
      <c r="AC634" s="719"/>
      <c r="AD634" s="719"/>
      <c r="AE634" s="719"/>
      <c r="AF634" s="719"/>
      <c r="AG634" s="719"/>
      <c r="AH634" s="719"/>
      <c r="AI634" s="719"/>
      <c r="AJ634" s="719"/>
      <c r="AK634" s="719"/>
      <c r="AL634" s="719"/>
      <c r="AM634" s="719"/>
      <c r="AN634" s="826"/>
      <c r="AO634" s="719"/>
      <c r="AP634" s="719"/>
      <c r="AQ634" s="719"/>
      <c r="AR634" s="719"/>
      <c r="AS634" s="719"/>
      <c r="AT634" s="719"/>
      <c r="AU634" s="719"/>
      <c r="AV634" s="719"/>
      <c r="AW634" s="719"/>
      <c r="AX634" s="719"/>
      <c r="AY634" s="719"/>
      <c r="AZ634" s="719"/>
      <c r="BA634" s="719"/>
      <c r="BB634" s="719"/>
      <c r="BC634" s="719"/>
      <c r="BD634" s="719"/>
      <c r="BE634" s="719"/>
      <c r="BF634" s="719"/>
      <c r="BG634" s="719"/>
      <c r="BH634" s="719"/>
      <c r="BI634" s="719"/>
      <c r="BJ634" s="719"/>
      <c r="BK634" s="719"/>
      <c r="BL634" s="719"/>
      <c r="BM634" s="719"/>
      <c r="BN634" s="719"/>
      <c r="BO634" s="719"/>
      <c r="BP634" s="719"/>
      <c r="BQ634" s="719"/>
      <c r="BR634" s="719"/>
      <c r="BS634" s="719"/>
      <c r="BT634" s="719"/>
      <c r="BU634" s="719"/>
      <c r="BV634" s="719"/>
      <c r="BW634" s="719"/>
      <c r="BX634" s="719"/>
      <c r="BY634" s="719"/>
      <c r="BZ634" s="719"/>
      <c r="CA634" s="719"/>
      <c r="CB634" s="719"/>
      <c r="CC634" s="719"/>
      <c r="CD634" s="719"/>
      <c r="CE634" s="719"/>
      <c r="CF634" s="719"/>
      <c r="CG634" s="719"/>
      <c r="CH634" s="719"/>
      <c r="CI634" s="719"/>
      <c r="CJ634" s="719"/>
      <c r="CK634" s="719"/>
      <c r="CL634" s="719"/>
    </row>
    <row r="635" spans="1:90" ht="15.75" customHeight="1" x14ac:dyDescent="0.25">
      <c r="A635" s="823"/>
      <c r="B635" s="828"/>
      <c r="C635" s="828"/>
      <c r="D635" s="828"/>
      <c r="E635" s="828"/>
      <c r="F635" s="719"/>
      <c r="G635" s="719"/>
      <c r="H635" s="740"/>
      <c r="I635" s="740"/>
      <c r="J635" s="740"/>
      <c r="K635" s="740"/>
      <c r="L635" s="824"/>
      <c r="M635" s="824"/>
      <c r="N635" s="719"/>
      <c r="O635" s="719"/>
      <c r="P635" s="719"/>
      <c r="Q635" s="719"/>
      <c r="R635" s="719"/>
      <c r="S635" s="828"/>
      <c r="T635" s="719"/>
      <c r="U635" s="719"/>
      <c r="V635" s="719"/>
      <c r="W635" s="719"/>
      <c r="X635" s="824"/>
      <c r="Y635" s="826"/>
      <c r="Z635" s="719"/>
      <c r="AA635" s="719"/>
      <c r="AB635" s="719"/>
      <c r="AC635" s="719"/>
      <c r="AD635" s="719"/>
      <c r="AE635" s="719"/>
      <c r="AF635" s="719"/>
      <c r="AG635" s="719"/>
      <c r="AH635" s="719"/>
      <c r="AI635" s="719"/>
      <c r="AJ635" s="719"/>
      <c r="AK635" s="719"/>
      <c r="AL635" s="719"/>
      <c r="AM635" s="719"/>
      <c r="AN635" s="826"/>
      <c r="AO635" s="719"/>
      <c r="AP635" s="719"/>
      <c r="AQ635" s="719"/>
      <c r="AR635" s="719"/>
      <c r="AS635" s="719"/>
      <c r="AT635" s="719"/>
      <c r="AU635" s="719"/>
      <c r="AV635" s="719"/>
      <c r="AW635" s="719"/>
      <c r="AX635" s="719"/>
      <c r="AY635" s="719"/>
      <c r="AZ635" s="719"/>
      <c r="BA635" s="719"/>
      <c r="BB635" s="719"/>
      <c r="BC635" s="719"/>
      <c r="BD635" s="719"/>
      <c r="BE635" s="719"/>
      <c r="BF635" s="719"/>
      <c r="BG635" s="719"/>
      <c r="BH635" s="719"/>
      <c r="BI635" s="719"/>
      <c r="BJ635" s="719"/>
      <c r="BK635" s="719"/>
      <c r="BL635" s="719"/>
      <c r="BM635" s="719"/>
      <c r="BN635" s="719"/>
      <c r="BO635" s="719"/>
      <c r="BP635" s="719"/>
      <c r="BQ635" s="719"/>
      <c r="BR635" s="719"/>
      <c r="BS635" s="719"/>
      <c r="BT635" s="719"/>
      <c r="BU635" s="719"/>
      <c r="BV635" s="719"/>
      <c r="BW635" s="719"/>
      <c r="BX635" s="719"/>
      <c r="BY635" s="719"/>
      <c r="BZ635" s="719"/>
      <c r="CA635" s="719"/>
      <c r="CB635" s="719"/>
      <c r="CC635" s="719"/>
      <c r="CD635" s="719"/>
      <c r="CE635" s="719"/>
      <c r="CF635" s="719"/>
      <c r="CG635" s="719"/>
      <c r="CH635" s="719"/>
      <c r="CI635" s="719"/>
      <c r="CJ635" s="719"/>
      <c r="CK635" s="719"/>
      <c r="CL635" s="719"/>
    </row>
    <row r="636" spans="1:90" ht="15.75" customHeight="1" x14ac:dyDescent="0.25">
      <c r="A636" s="823"/>
      <c r="B636" s="828"/>
      <c r="C636" s="828"/>
      <c r="D636" s="828"/>
      <c r="E636" s="828"/>
      <c r="F636" s="719"/>
      <c r="G636" s="719"/>
      <c r="H636" s="740"/>
      <c r="I636" s="740"/>
      <c r="J636" s="740"/>
      <c r="K636" s="740"/>
      <c r="L636" s="824"/>
      <c r="M636" s="824"/>
      <c r="N636" s="719"/>
      <c r="O636" s="719"/>
      <c r="P636" s="719"/>
      <c r="Q636" s="719"/>
      <c r="R636" s="719"/>
      <c r="S636" s="828"/>
      <c r="T636" s="719"/>
      <c r="U636" s="719"/>
      <c r="V636" s="719"/>
      <c r="W636" s="719"/>
      <c r="X636" s="824"/>
      <c r="Y636" s="826"/>
      <c r="Z636" s="719"/>
      <c r="AA636" s="719"/>
      <c r="AB636" s="719"/>
      <c r="AC636" s="719"/>
      <c r="AD636" s="719"/>
      <c r="AE636" s="719"/>
      <c r="AF636" s="719"/>
      <c r="AG636" s="719"/>
      <c r="AH636" s="719"/>
      <c r="AI636" s="719"/>
      <c r="AJ636" s="719"/>
      <c r="AK636" s="719"/>
      <c r="AL636" s="719"/>
      <c r="AM636" s="719"/>
      <c r="AN636" s="826"/>
      <c r="AO636" s="719"/>
      <c r="AP636" s="719"/>
      <c r="AQ636" s="719"/>
      <c r="AR636" s="719"/>
      <c r="AS636" s="719"/>
      <c r="AT636" s="719"/>
      <c r="AU636" s="719"/>
      <c r="AV636" s="719"/>
      <c r="AW636" s="719"/>
      <c r="AX636" s="719"/>
      <c r="AY636" s="719"/>
      <c r="AZ636" s="719"/>
      <c r="BA636" s="719"/>
      <c r="BB636" s="719"/>
      <c r="BC636" s="719"/>
      <c r="BD636" s="719"/>
      <c r="BE636" s="719"/>
      <c r="BF636" s="719"/>
      <c r="BG636" s="719"/>
      <c r="BH636" s="719"/>
      <c r="BI636" s="719"/>
      <c r="BJ636" s="719"/>
      <c r="BK636" s="719"/>
      <c r="BL636" s="719"/>
      <c r="BM636" s="719"/>
      <c r="BN636" s="719"/>
      <c r="BO636" s="719"/>
      <c r="BP636" s="719"/>
      <c r="BQ636" s="719"/>
      <c r="BR636" s="719"/>
      <c r="BS636" s="719"/>
      <c r="BT636" s="719"/>
      <c r="BU636" s="719"/>
      <c r="BV636" s="719"/>
      <c r="BW636" s="719"/>
      <c r="BX636" s="719"/>
      <c r="BY636" s="719"/>
      <c r="BZ636" s="719"/>
      <c r="CA636" s="719"/>
      <c r="CB636" s="719"/>
      <c r="CC636" s="719"/>
      <c r="CD636" s="719"/>
      <c r="CE636" s="719"/>
      <c r="CF636" s="719"/>
      <c r="CG636" s="719"/>
      <c r="CH636" s="719"/>
      <c r="CI636" s="719"/>
      <c r="CJ636" s="719"/>
      <c r="CK636" s="719"/>
      <c r="CL636" s="719"/>
    </row>
    <row r="637" spans="1:90" ht="15.75" customHeight="1" x14ac:dyDescent="0.25">
      <c r="A637" s="823"/>
      <c r="B637" s="828"/>
      <c r="C637" s="828"/>
      <c r="D637" s="828"/>
      <c r="E637" s="828"/>
      <c r="F637" s="719"/>
      <c r="G637" s="719"/>
      <c r="H637" s="740"/>
      <c r="I637" s="740"/>
      <c r="J637" s="740"/>
      <c r="K637" s="740"/>
      <c r="L637" s="824"/>
      <c r="M637" s="824"/>
      <c r="N637" s="719"/>
      <c r="O637" s="719"/>
      <c r="P637" s="719"/>
      <c r="Q637" s="719"/>
      <c r="R637" s="719"/>
      <c r="S637" s="828"/>
      <c r="T637" s="719"/>
      <c r="U637" s="719"/>
      <c r="V637" s="719"/>
      <c r="W637" s="719"/>
      <c r="X637" s="824"/>
      <c r="Y637" s="826"/>
      <c r="Z637" s="719"/>
      <c r="AA637" s="719"/>
      <c r="AB637" s="719"/>
      <c r="AC637" s="719"/>
      <c r="AD637" s="719"/>
      <c r="AE637" s="719"/>
      <c r="AF637" s="719"/>
      <c r="AG637" s="719"/>
      <c r="AH637" s="719"/>
      <c r="AI637" s="719"/>
      <c r="AJ637" s="719"/>
      <c r="AK637" s="719"/>
      <c r="AL637" s="719"/>
      <c r="AM637" s="719"/>
      <c r="AN637" s="826"/>
      <c r="AO637" s="719"/>
      <c r="AP637" s="719"/>
      <c r="AQ637" s="719"/>
      <c r="AR637" s="719"/>
      <c r="AS637" s="719"/>
      <c r="AT637" s="719"/>
      <c r="AU637" s="719"/>
      <c r="AV637" s="719"/>
      <c r="AW637" s="719"/>
      <c r="AX637" s="719"/>
      <c r="AY637" s="719"/>
      <c r="AZ637" s="719"/>
      <c r="BA637" s="719"/>
      <c r="BB637" s="719"/>
      <c r="BC637" s="719"/>
      <c r="BD637" s="719"/>
      <c r="BE637" s="719"/>
      <c r="BF637" s="719"/>
      <c r="BG637" s="719"/>
      <c r="BH637" s="719"/>
      <c r="BI637" s="719"/>
      <c r="BJ637" s="719"/>
      <c r="BK637" s="719"/>
      <c r="BL637" s="719"/>
      <c r="BM637" s="719"/>
      <c r="BN637" s="719"/>
      <c r="BO637" s="719"/>
      <c r="BP637" s="719"/>
      <c r="BQ637" s="719"/>
      <c r="BR637" s="719"/>
      <c r="BS637" s="719"/>
      <c r="BT637" s="719"/>
      <c r="BU637" s="719"/>
      <c r="BV637" s="719"/>
      <c r="BW637" s="719"/>
      <c r="BX637" s="719"/>
      <c r="BY637" s="719"/>
      <c r="BZ637" s="719"/>
      <c r="CA637" s="719"/>
      <c r="CB637" s="719"/>
      <c r="CC637" s="719"/>
      <c r="CD637" s="719"/>
      <c r="CE637" s="719"/>
      <c r="CF637" s="719"/>
      <c r="CG637" s="719"/>
      <c r="CH637" s="719"/>
      <c r="CI637" s="719"/>
      <c r="CJ637" s="719"/>
      <c r="CK637" s="719"/>
      <c r="CL637" s="719"/>
    </row>
    <row r="638" spans="1:90" ht="15.75" customHeight="1" x14ac:dyDescent="0.25">
      <c r="A638" s="823"/>
      <c r="B638" s="828"/>
      <c r="C638" s="828"/>
      <c r="D638" s="828"/>
      <c r="E638" s="828"/>
      <c r="F638" s="719"/>
      <c r="G638" s="719"/>
      <c r="H638" s="740"/>
      <c r="I638" s="740"/>
      <c r="J638" s="740"/>
      <c r="K638" s="740"/>
      <c r="L638" s="824"/>
      <c r="M638" s="824"/>
      <c r="N638" s="719"/>
      <c r="O638" s="719"/>
      <c r="P638" s="719"/>
      <c r="Q638" s="719"/>
      <c r="R638" s="719"/>
      <c r="S638" s="828"/>
      <c r="T638" s="719"/>
      <c r="U638" s="719"/>
      <c r="V638" s="719"/>
      <c r="W638" s="719"/>
      <c r="X638" s="824"/>
      <c r="Y638" s="826"/>
      <c r="Z638" s="719"/>
      <c r="AA638" s="719"/>
      <c r="AB638" s="719"/>
      <c r="AC638" s="719"/>
      <c r="AD638" s="719"/>
      <c r="AE638" s="719"/>
      <c r="AF638" s="719"/>
      <c r="AG638" s="719"/>
      <c r="AH638" s="719"/>
      <c r="AI638" s="719"/>
      <c r="AJ638" s="719"/>
      <c r="AK638" s="719"/>
      <c r="AL638" s="719"/>
      <c r="AM638" s="719"/>
      <c r="AN638" s="826"/>
      <c r="AO638" s="719"/>
      <c r="AP638" s="719"/>
      <c r="AQ638" s="719"/>
      <c r="AR638" s="719"/>
      <c r="AS638" s="719"/>
      <c r="AT638" s="719"/>
      <c r="AU638" s="719"/>
      <c r="AV638" s="719"/>
      <c r="AW638" s="719"/>
      <c r="AX638" s="719"/>
      <c r="AY638" s="719"/>
      <c r="AZ638" s="719"/>
      <c r="BA638" s="719"/>
      <c r="BB638" s="719"/>
      <c r="BC638" s="719"/>
      <c r="BD638" s="719"/>
      <c r="BE638" s="719"/>
      <c r="BF638" s="719"/>
      <c r="BG638" s="719"/>
      <c r="BH638" s="719"/>
      <c r="BI638" s="719"/>
      <c r="BJ638" s="719"/>
      <c r="BK638" s="719"/>
      <c r="BL638" s="719"/>
      <c r="BM638" s="719"/>
      <c r="BN638" s="719"/>
      <c r="BO638" s="719"/>
      <c r="BP638" s="719"/>
      <c r="BQ638" s="719"/>
      <c r="BR638" s="719"/>
      <c r="BS638" s="719"/>
      <c r="BT638" s="719"/>
      <c r="BU638" s="719"/>
      <c r="BV638" s="719"/>
      <c r="BW638" s="719"/>
      <c r="BX638" s="719"/>
      <c r="BY638" s="719"/>
      <c r="BZ638" s="719"/>
      <c r="CA638" s="719"/>
      <c r="CB638" s="719"/>
      <c r="CC638" s="719"/>
      <c r="CD638" s="719"/>
      <c r="CE638" s="719"/>
      <c r="CF638" s="719"/>
      <c r="CG638" s="719"/>
      <c r="CH638" s="719"/>
      <c r="CI638" s="719"/>
      <c r="CJ638" s="719"/>
      <c r="CK638" s="719"/>
      <c r="CL638" s="719"/>
    </row>
    <row r="639" spans="1:90" ht="15.75" customHeight="1" x14ac:dyDescent="0.25">
      <c r="A639" s="823"/>
      <c r="B639" s="828"/>
      <c r="C639" s="828"/>
      <c r="D639" s="828"/>
      <c r="E639" s="828"/>
      <c r="F639" s="719"/>
      <c r="G639" s="719"/>
      <c r="H639" s="740"/>
      <c r="I639" s="740"/>
      <c r="J639" s="740"/>
      <c r="K639" s="740"/>
      <c r="L639" s="824"/>
      <c r="M639" s="824"/>
      <c r="N639" s="719"/>
      <c r="O639" s="719"/>
      <c r="P639" s="719"/>
      <c r="Q639" s="719"/>
      <c r="R639" s="719"/>
      <c r="S639" s="828"/>
      <c r="T639" s="719"/>
      <c r="U639" s="719"/>
      <c r="V639" s="719"/>
      <c r="W639" s="719"/>
      <c r="X639" s="824"/>
      <c r="Y639" s="826"/>
      <c r="Z639" s="719"/>
      <c r="AA639" s="719"/>
      <c r="AB639" s="719"/>
      <c r="AC639" s="719"/>
      <c r="AD639" s="719"/>
      <c r="AE639" s="719"/>
      <c r="AF639" s="719"/>
      <c r="AG639" s="719"/>
      <c r="AH639" s="719"/>
      <c r="AI639" s="719"/>
      <c r="AJ639" s="719"/>
      <c r="AK639" s="719"/>
      <c r="AL639" s="719"/>
      <c r="AM639" s="719"/>
      <c r="AN639" s="826"/>
      <c r="AO639" s="719"/>
      <c r="AP639" s="719"/>
      <c r="AQ639" s="719"/>
      <c r="AR639" s="719"/>
      <c r="AS639" s="719"/>
      <c r="AT639" s="719"/>
      <c r="AU639" s="719"/>
      <c r="AV639" s="719"/>
      <c r="AW639" s="719"/>
      <c r="AX639" s="719"/>
      <c r="AY639" s="719"/>
      <c r="AZ639" s="719"/>
      <c r="BA639" s="719"/>
      <c r="BB639" s="719"/>
      <c r="BC639" s="719"/>
      <c r="BD639" s="719"/>
      <c r="BE639" s="719"/>
      <c r="BF639" s="719"/>
      <c r="BG639" s="719"/>
      <c r="BH639" s="719"/>
      <c r="BI639" s="719"/>
      <c r="BJ639" s="719"/>
      <c r="BK639" s="719"/>
      <c r="BL639" s="719"/>
      <c r="BM639" s="719"/>
      <c r="BN639" s="719"/>
      <c r="BO639" s="719"/>
      <c r="BP639" s="719"/>
      <c r="BQ639" s="719"/>
      <c r="BR639" s="719"/>
      <c r="BS639" s="719"/>
      <c r="BT639" s="719"/>
      <c r="BU639" s="719"/>
      <c r="BV639" s="719"/>
      <c r="BW639" s="719"/>
      <c r="BX639" s="719"/>
      <c r="BY639" s="719"/>
      <c r="BZ639" s="719"/>
      <c r="CA639" s="719"/>
      <c r="CB639" s="719"/>
      <c r="CC639" s="719"/>
      <c r="CD639" s="719"/>
      <c r="CE639" s="719"/>
      <c r="CF639" s="719"/>
      <c r="CG639" s="719"/>
      <c r="CH639" s="719"/>
      <c r="CI639" s="719"/>
      <c r="CJ639" s="719"/>
      <c r="CK639" s="719"/>
      <c r="CL639" s="719"/>
    </row>
    <row r="640" spans="1:90" ht="15.75" customHeight="1" x14ac:dyDescent="0.25">
      <c r="A640" s="823"/>
      <c r="B640" s="828"/>
      <c r="C640" s="828"/>
      <c r="D640" s="828"/>
      <c r="E640" s="828"/>
      <c r="F640" s="719"/>
      <c r="G640" s="719"/>
      <c r="H640" s="740"/>
      <c r="I640" s="740"/>
      <c r="J640" s="740"/>
      <c r="K640" s="740"/>
      <c r="L640" s="824"/>
      <c r="M640" s="824"/>
      <c r="N640" s="719"/>
      <c r="O640" s="719"/>
      <c r="P640" s="719"/>
      <c r="Q640" s="719"/>
      <c r="R640" s="719"/>
      <c r="S640" s="828"/>
      <c r="T640" s="719"/>
      <c r="U640" s="719"/>
      <c r="V640" s="719"/>
      <c r="W640" s="719"/>
      <c r="X640" s="824"/>
      <c r="Y640" s="826"/>
      <c r="Z640" s="719"/>
      <c r="AA640" s="719"/>
      <c r="AB640" s="719"/>
      <c r="AC640" s="719"/>
      <c r="AD640" s="719"/>
      <c r="AE640" s="719"/>
      <c r="AF640" s="719"/>
      <c r="AG640" s="719"/>
      <c r="AH640" s="719"/>
      <c r="AI640" s="719"/>
      <c r="AJ640" s="719"/>
      <c r="AK640" s="719"/>
      <c r="AL640" s="719"/>
      <c r="AM640" s="719"/>
      <c r="AN640" s="826"/>
      <c r="AO640" s="719"/>
      <c r="AP640" s="719"/>
      <c r="AQ640" s="719"/>
      <c r="AR640" s="719"/>
      <c r="AS640" s="719"/>
      <c r="AT640" s="719"/>
      <c r="AU640" s="719"/>
      <c r="AV640" s="719"/>
      <c r="AW640" s="719"/>
      <c r="AX640" s="719"/>
      <c r="AY640" s="719"/>
      <c r="AZ640" s="719"/>
      <c r="BA640" s="719"/>
      <c r="BB640" s="719"/>
      <c r="BC640" s="719"/>
      <c r="BD640" s="719"/>
      <c r="BE640" s="719"/>
      <c r="BF640" s="719"/>
      <c r="BG640" s="719"/>
      <c r="BH640" s="719"/>
      <c r="BI640" s="719"/>
      <c r="BJ640" s="719"/>
      <c r="BK640" s="719"/>
      <c r="BL640" s="719"/>
      <c r="BM640" s="719"/>
      <c r="BN640" s="719"/>
      <c r="BO640" s="719"/>
      <c r="BP640" s="719"/>
      <c r="BQ640" s="719"/>
      <c r="BR640" s="719"/>
      <c r="BS640" s="719"/>
      <c r="BT640" s="719"/>
      <c r="BU640" s="719"/>
      <c r="BV640" s="719"/>
      <c r="BW640" s="719"/>
      <c r="BX640" s="719"/>
      <c r="BY640" s="719"/>
      <c r="BZ640" s="719"/>
      <c r="CA640" s="719"/>
      <c r="CB640" s="719"/>
      <c r="CC640" s="719"/>
      <c r="CD640" s="719"/>
      <c r="CE640" s="719"/>
      <c r="CF640" s="719"/>
      <c r="CG640" s="719"/>
      <c r="CH640" s="719"/>
      <c r="CI640" s="719"/>
      <c r="CJ640" s="719"/>
      <c r="CK640" s="719"/>
      <c r="CL640" s="719"/>
    </row>
    <row r="641" spans="1:90" ht="15.75" customHeight="1" x14ac:dyDescent="0.25">
      <c r="A641" s="823"/>
      <c r="B641" s="828"/>
      <c r="C641" s="828"/>
      <c r="D641" s="828"/>
      <c r="E641" s="828"/>
      <c r="F641" s="719"/>
      <c r="G641" s="719"/>
      <c r="H641" s="740"/>
      <c r="I641" s="740"/>
      <c r="J641" s="740"/>
      <c r="K641" s="740"/>
      <c r="L641" s="824"/>
      <c r="M641" s="824"/>
      <c r="N641" s="719"/>
      <c r="O641" s="719"/>
      <c r="P641" s="719"/>
      <c r="Q641" s="719"/>
      <c r="R641" s="719"/>
      <c r="S641" s="828"/>
      <c r="T641" s="719"/>
      <c r="U641" s="719"/>
      <c r="V641" s="719"/>
      <c r="W641" s="719"/>
      <c r="X641" s="824"/>
      <c r="Y641" s="826"/>
      <c r="Z641" s="719"/>
      <c r="AA641" s="719"/>
      <c r="AB641" s="719"/>
      <c r="AC641" s="719"/>
      <c r="AD641" s="719"/>
      <c r="AE641" s="719"/>
      <c r="AF641" s="719"/>
      <c r="AG641" s="719"/>
      <c r="AH641" s="719"/>
      <c r="AI641" s="719"/>
      <c r="AJ641" s="719"/>
      <c r="AK641" s="719"/>
      <c r="AL641" s="719"/>
      <c r="AM641" s="719"/>
      <c r="AN641" s="826"/>
      <c r="AO641" s="719"/>
      <c r="AP641" s="719"/>
      <c r="AQ641" s="719"/>
      <c r="AR641" s="719"/>
      <c r="AS641" s="719"/>
      <c r="AT641" s="719"/>
      <c r="AU641" s="719"/>
      <c r="AV641" s="719"/>
      <c r="AW641" s="719"/>
      <c r="AX641" s="719"/>
      <c r="AY641" s="719"/>
      <c r="AZ641" s="719"/>
      <c r="BA641" s="719"/>
      <c r="BB641" s="719"/>
      <c r="BC641" s="719"/>
      <c r="BD641" s="719"/>
      <c r="BE641" s="719"/>
      <c r="BF641" s="719"/>
      <c r="BG641" s="719"/>
      <c r="BH641" s="719"/>
      <c r="BI641" s="719"/>
      <c r="BJ641" s="719"/>
      <c r="BK641" s="719"/>
      <c r="BL641" s="719"/>
      <c r="BM641" s="719"/>
      <c r="BN641" s="719"/>
      <c r="BO641" s="719"/>
      <c r="BP641" s="719"/>
      <c r="BQ641" s="719"/>
      <c r="BR641" s="719"/>
      <c r="BS641" s="719"/>
      <c r="BT641" s="719"/>
      <c r="BU641" s="719"/>
      <c r="BV641" s="719"/>
      <c r="BW641" s="719"/>
      <c r="BX641" s="719"/>
      <c r="BY641" s="719"/>
      <c r="BZ641" s="719"/>
      <c r="CA641" s="719"/>
      <c r="CB641" s="719"/>
      <c r="CC641" s="719"/>
      <c r="CD641" s="719"/>
      <c r="CE641" s="719"/>
      <c r="CF641" s="719"/>
      <c r="CG641" s="719"/>
      <c r="CH641" s="719"/>
      <c r="CI641" s="719"/>
      <c r="CJ641" s="719"/>
      <c r="CK641" s="719"/>
      <c r="CL641" s="719"/>
    </row>
    <row r="642" spans="1:90" ht="15.75" customHeight="1" x14ac:dyDescent="0.25">
      <c r="A642" s="823"/>
      <c r="B642" s="828"/>
      <c r="C642" s="828"/>
      <c r="D642" s="828"/>
      <c r="E642" s="828"/>
      <c r="F642" s="719"/>
      <c r="G642" s="719"/>
      <c r="H642" s="740"/>
      <c r="I642" s="740"/>
      <c r="J642" s="740"/>
      <c r="K642" s="740"/>
      <c r="L642" s="824"/>
      <c r="M642" s="824"/>
      <c r="N642" s="719"/>
      <c r="O642" s="719"/>
      <c r="P642" s="719"/>
      <c r="Q642" s="719"/>
      <c r="R642" s="719"/>
      <c r="S642" s="828"/>
      <c r="T642" s="719"/>
      <c r="U642" s="719"/>
      <c r="V642" s="719"/>
      <c r="W642" s="719"/>
      <c r="X642" s="824"/>
      <c r="Y642" s="826"/>
      <c r="Z642" s="719"/>
      <c r="AA642" s="719"/>
      <c r="AB642" s="719"/>
      <c r="AC642" s="719"/>
      <c r="AD642" s="719"/>
      <c r="AE642" s="719"/>
      <c r="AF642" s="719"/>
      <c r="AG642" s="719"/>
      <c r="AH642" s="719"/>
      <c r="AI642" s="719"/>
      <c r="AJ642" s="719"/>
      <c r="AK642" s="719"/>
      <c r="AL642" s="719"/>
      <c r="AM642" s="719"/>
      <c r="AN642" s="826"/>
      <c r="AO642" s="719"/>
      <c r="AP642" s="719"/>
      <c r="AQ642" s="719"/>
      <c r="AR642" s="719"/>
      <c r="AS642" s="719"/>
      <c r="AT642" s="719"/>
      <c r="AU642" s="719"/>
      <c r="AV642" s="719"/>
      <c r="AW642" s="719"/>
      <c r="AX642" s="719"/>
      <c r="AY642" s="719"/>
      <c r="AZ642" s="719"/>
      <c r="BA642" s="719"/>
      <c r="BB642" s="719"/>
      <c r="BC642" s="719"/>
      <c r="BD642" s="719"/>
      <c r="BE642" s="719"/>
      <c r="BF642" s="719"/>
      <c r="BG642" s="719"/>
      <c r="BH642" s="719"/>
      <c r="BI642" s="719"/>
      <c r="BJ642" s="719"/>
      <c r="BK642" s="719"/>
      <c r="BL642" s="719"/>
      <c r="BM642" s="719"/>
      <c r="BN642" s="719"/>
      <c r="BO642" s="719"/>
      <c r="BP642" s="719"/>
      <c r="BQ642" s="719"/>
      <c r="BR642" s="719"/>
      <c r="BS642" s="719"/>
      <c r="BT642" s="719"/>
      <c r="BU642" s="719"/>
      <c r="BV642" s="719"/>
      <c r="BW642" s="719"/>
      <c r="BX642" s="719"/>
      <c r="BY642" s="719"/>
      <c r="BZ642" s="719"/>
      <c r="CA642" s="719"/>
      <c r="CB642" s="719"/>
      <c r="CC642" s="719"/>
      <c r="CD642" s="719"/>
      <c r="CE642" s="719"/>
      <c r="CF642" s="719"/>
      <c r="CG642" s="719"/>
      <c r="CH642" s="719"/>
      <c r="CI642" s="719"/>
      <c r="CJ642" s="719"/>
      <c r="CK642" s="719"/>
      <c r="CL642" s="719"/>
    </row>
    <row r="643" spans="1:90" ht="15.75" customHeight="1" x14ac:dyDescent="0.25">
      <c r="A643" s="823"/>
      <c r="B643" s="828"/>
      <c r="C643" s="828"/>
      <c r="D643" s="828"/>
      <c r="E643" s="828"/>
      <c r="F643" s="719"/>
      <c r="G643" s="719"/>
      <c r="H643" s="740"/>
      <c r="I643" s="740"/>
      <c r="J643" s="740"/>
      <c r="K643" s="740"/>
      <c r="L643" s="824"/>
      <c r="M643" s="824"/>
      <c r="N643" s="719"/>
      <c r="O643" s="719"/>
      <c r="P643" s="719"/>
      <c r="Q643" s="719"/>
      <c r="R643" s="719"/>
      <c r="S643" s="828"/>
      <c r="T643" s="719"/>
      <c r="U643" s="719"/>
      <c r="V643" s="719"/>
      <c r="W643" s="719"/>
      <c r="X643" s="824"/>
      <c r="Y643" s="826"/>
      <c r="Z643" s="719"/>
      <c r="AA643" s="719"/>
      <c r="AB643" s="719"/>
      <c r="AC643" s="719"/>
      <c r="AD643" s="719"/>
      <c r="AE643" s="719"/>
      <c r="AF643" s="719"/>
      <c r="AG643" s="719"/>
      <c r="AH643" s="719"/>
      <c r="AI643" s="719"/>
      <c r="AJ643" s="719"/>
      <c r="AK643" s="719"/>
      <c r="AL643" s="719"/>
      <c r="AM643" s="719"/>
      <c r="AN643" s="826"/>
      <c r="AO643" s="719"/>
      <c r="AP643" s="719"/>
      <c r="AQ643" s="719"/>
      <c r="AR643" s="719"/>
      <c r="AS643" s="719"/>
      <c r="AT643" s="719"/>
      <c r="AU643" s="719"/>
      <c r="AV643" s="719"/>
      <c r="AW643" s="719"/>
      <c r="AX643" s="719"/>
      <c r="AY643" s="719"/>
      <c r="AZ643" s="719"/>
      <c r="BA643" s="719"/>
      <c r="BB643" s="719"/>
      <c r="BC643" s="719"/>
      <c r="BD643" s="719"/>
      <c r="BE643" s="719"/>
      <c r="BF643" s="719"/>
      <c r="BG643" s="719"/>
      <c r="BH643" s="719"/>
      <c r="BI643" s="719"/>
      <c r="BJ643" s="719"/>
      <c r="BK643" s="719"/>
      <c r="BL643" s="719"/>
      <c r="BM643" s="719"/>
      <c r="BN643" s="719"/>
      <c r="BO643" s="719"/>
      <c r="BP643" s="719"/>
      <c r="BQ643" s="719"/>
      <c r="BR643" s="719"/>
      <c r="BS643" s="719"/>
      <c r="BT643" s="719"/>
      <c r="BU643" s="719"/>
      <c r="BV643" s="719"/>
      <c r="BW643" s="719"/>
      <c r="BX643" s="719"/>
      <c r="BY643" s="719"/>
      <c r="BZ643" s="719"/>
      <c r="CA643" s="719"/>
      <c r="CB643" s="719"/>
      <c r="CC643" s="719"/>
      <c r="CD643" s="719"/>
      <c r="CE643" s="719"/>
      <c r="CF643" s="719"/>
      <c r="CG643" s="719"/>
      <c r="CH643" s="719"/>
      <c r="CI643" s="719"/>
      <c r="CJ643" s="719"/>
      <c r="CK643" s="719"/>
      <c r="CL643" s="719"/>
    </row>
    <row r="644" spans="1:90" ht="15.75" customHeight="1" x14ac:dyDescent="0.25">
      <c r="A644" s="823"/>
      <c r="B644" s="828"/>
      <c r="C644" s="828"/>
      <c r="D644" s="828"/>
      <c r="E644" s="828"/>
      <c r="F644" s="719"/>
      <c r="G644" s="719"/>
      <c r="H644" s="740"/>
      <c r="I644" s="740"/>
      <c r="J644" s="740"/>
      <c r="K644" s="740"/>
      <c r="L644" s="824"/>
      <c r="M644" s="824"/>
      <c r="N644" s="719"/>
      <c r="O644" s="719"/>
      <c r="P644" s="719"/>
      <c r="Q644" s="719"/>
      <c r="R644" s="719"/>
      <c r="S644" s="828"/>
      <c r="T644" s="719"/>
      <c r="U644" s="719"/>
      <c r="V644" s="719"/>
      <c r="W644" s="719"/>
      <c r="X644" s="824"/>
      <c r="Y644" s="826"/>
      <c r="Z644" s="719"/>
      <c r="AA644" s="719"/>
      <c r="AB644" s="719"/>
      <c r="AC644" s="719"/>
      <c r="AD644" s="719"/>
      <c r="AE644" s="719"/>
      <c r="AF644" s="719"/>
      <c r="AG644" s="719"/>
      <c r="AH644" s="719"/>
      <c r="AI644" s="719"/>
      <c r="AJ644" s="719"/>
      <c r="AK644" s="719"/>
      <c r="AL644" s="719"/>
      <c r="AM644" s="719"/>
      <c r="AN644" s="826"/>
      <c r="AO644" s="719"/>
      <c r="AP644" s="719"/>
      <c r="AQ644" s="719"/>
      <c r="AR644" s="719"/>
      <c r="AS644" s="719"/>
      <c r="AT644" s="719"/>
      <c r="AU644" s="719"/>
      <c r="AV644" s="719"/>
      <c r="AW644" s="719"/>
      <c r="AX644" s="719"/>
      <c r="AY644" s="719"/>
      <c r="AZ644" s="719"/>
      <c r="BA644" s="719"/>
      <c r="BB644" s="719"/>
      <c r="BC644" s="719"/>
      <c r="BD644" s="719"/>
      <c r="BE644" s="719"/>
      <c r="BF644" s="719"/>
      <c r="BG644" s="719"/>
      <c r="BH644" s="719"/>
      <c r="BI644" s="719"/>
      <c r="BJ644" s="719"/>
      <c r="BK644" s="719"/>
      <c r="BL644" s="719"/>
      <c r="BM644" s="719"/>
      <c r="BN644" s="719"/>
      <c r="BO644" s="719"/>
      <c r="BP644" s="719"/>
      <c r="BQ644" s="719"/>
      <c r="BR644" s="719"/>
      <c r="BS644" s="719"/>
      <c r="BT644" s="719"/>
      <c r="BU644" s="719"/>
      <c r="BV644" s="719"/>
      <c r="BW644" s="719"/>
      <c r="BX644" s="719"/>
      <c r="BY644" s="719"/>
      <c r="BZ644" s="719"/>
      <c r="CA644" s="719"/>
      <c r="CB644" s="719"/>
      <c r="CC644" s="719"/>
      <c r="CD644" s="719"/>
      <c r="CE644" s="719"/>
      <c r="CF644" s="719"/>
      <c r="CG644" s="719"/>
      <c r="CH644" s="719"/>
      <c r="CI644" s="719"/>
      <c r="CJ644" s="719"/>
      <c r="CK644" s="719"/>
      <c r="CL644" s="719"/>
    </row>
    <row r="645" spans="1:90" ht="15.75" customHeight="1" x14ac:dyDescent="0.25">
      <c r="A645" s="823"/>
      <c r="B645" s="828"/>
      <c r="C645" s="828"/>
      <c r="D645" s="828"/>
      <c r="E645" s="828"/>
      <c r="F645" s="719"/>
      <c r="G645" s="719"/>
      <c r="H645" s="740"/>
      <c r="I645" s="740"/>
      <c r="J645" s="740"/>
      <c r="K645" s="740"/>
      <c r="L645" s="824"/>
      <c r="M645" s="824"/>
      <c r="N645" s="719"/>
      <c r="O645" s="719"/>
      <c r="P645" s="719"/>
      <c r="Q645" s="719"/>
      <c r="R645" s="719"/>
      <c r="S645" s="828"/>
      <c r="T645" s="719"/>
      <c r="U645" s="719"/>
      <c r="V645" s="719"/>
      <c r="W645" s="719"/>
      <c r="X645" s="824"/>
      <c r="Y645" s="826"/>
      <c r="Z645" s="719"/>
      <c r="AA645" s="719"/>
      <c r="AB645" s="719"/>
      <c r="AC645" s="719"/>
      <c r="AD645" s="719"/>
      <c r="AE645" s="719"/>
      <c r="AF645" s="719"/>
      <c r="AG645" s="719"/>
      <c r="AH645" s="719"/>
      <c r="AI645" s="719"/>
      <c r="AJ645" s="719"/>
      <c r="AK645" s="719"/>
      <c r="AL645" s="719"/>
      <c r="AM645" s="719"/>
      <c r="AN645" s="826"/>
      <c r="AO645" s="719"/>
      <c r="AP645" s="719"/>
      <c r="AQ645" s="719"/>
      <c r="AR645" s="719"/>
      <c r="AS645" s="719"/>
      <c r="AT645" s="719"/>
      <c r="AU645" s="719"/>
      <c r="AV645" s="719"/>
      <c r="AW645" s="719"/>
      <c r="AX645" s="719"/>
      <c r="AY645" s="719"/>
      <c r="AZ645" s="719"/>
      <c r="BA645" s="719"/>
      <c r="BB645" s="719"/>
      <c r="BC645" s="719"/>
      <c r="BD645" s="719"/>
      <c r="BE645" s="719"/>
      <c r="BF645" s="719"/>
      <c r="BG645" s="719"/>
      <c r="BH645" s="719"/>
      <c r="BI645" s="719"/>
      <c r="BJ645" s="719"/>
      <c r="BK645" s="719"/>
      <c r="BL645" s="719"/>
      <c r="BM645" s="719"/>
      <c r="BN645" s="719"/>
      <c r="BO645" s="719"/>
      <c r="BP645" s="719"/>
      <c r="BQ645" s="719"/>
      <c r="BR645" s="719"/>
      <c r="BS645" s="719"/>
      <c r="BT645" s="719"/>
      <c r="BU645" s="719"/>
      <c r="BV645" s="719"/>
      <c r="BW645" s="719"/>
      <c r="BX645" s="719"/>
      <c r="BY645" s="719"/>
      <c r="BZ645" s="719"/>
      <c r="CA645" s="719"/>
      <c r="CB645" s="719"/>
      <c r="CC645" s="719"/>
      <c r="CD645" s="719"/>
      <c r="CE645" s="719"/>
      <c r="CF645" s="719"/>
      <c r="CG645" s="719"/>
      <c r="CH645" s="719"/>
      <c r="CI645" s="719"/>
      <c r="CJ645" s="719"/>
      <c r="CK645" s="719"/>
      <c r="CL645" s="719"/>
    </row>
    <row r="646" spans="1:90" ht="15.75" customHeight="1" x14ac:dyDescent="0.25">
      <c r="A646" s="823"/>
      <c r="B646" s="828"/>
      <c r="C646" s="828"/>
      <c r="D646" s="828"/>
      <c r="E646" s="828"/>
      <c r="F646" s="719"/>
      <c r="G646" s="719"/>
      <c r="H646" s="740"/>
      <c r="I646" s="740"/>
      <c r="J646" s="740"/>
      <c r="K646" s="740"/>
      <c r="L646" s="824"/>
      <c r="M646" s="824"/>
      <c r="N646" s="719"/>
      <c r="O646" s="719"/>
      <c r="P646" s="719"/>
      <c r="Q646" s="719"/>
      <c r="R646" s="719"/>
      <c r="S646" s="828"/>
      <c r="T646" s="719"/>
      <c r="U646" s="719"/>
      <c r="V646" s="719"/>
      <c r="W646" s="719"/>
      <c r="X646" s="824"/>
      <c r="Y646" s="826"/>
      <c r="Z646" s="719"/>
      <c r="AA646" s="719"/>
      <c r="AB646" s="719"/>
      <c r="AC646" s="719"/>
      <c r="AD646" s="719"/>
      <c r="AE646" s="719"/>
      <c r="AF646" s="719"/>
      <c r="AG646" s="719"/>
      <c r="AH646" s="719"/>
      <c r="AI646" s="719"/>
      <c r="AJ646" s="719"/>
      <c r="AK646" s="719"/>
      <c r="AL646" s="719"/>
      <c r="AM646" s="719"/>
      <c r="AN646" s="826"/>
      <c r="AO646" s="719"/>
      <c r="AP646" s="719"/>
      <c r="AQ646" s="719"/>
      <c r="AR646" s="719"/>
      <c r="AS646" s="719"/>
      <c r="AT646" s="719"/>
      <c r="AU646" s="719"/>
      <c r="AV646" s="719"/>
      <c r="AW646" s="719"/>
      <c r="AX646" s="719"/>
      <c r="AY646" s="719"/>
      <c r="AZ646" s="719"/>
      <c r="BA646" s="719"/>
      <c r="BB646" s="719"/>
      <c r="BC646" s="719"/>
      <c r="BD646" s="719"/>
      <c r="BE646" s="719"/>
      <c r="BF646" s="719"/>
      <c r="BG646" s="719"/>
      <c r="BH646" s="719"/>
      <c r="BI646" s="719"/>
      <c r="BJ646" s="719"/>
      <c r="BK646" s="719"/>
      <c r="BL646" s="719"/>
      <c r="BM646" s="719"/>
      <c r="BN646" s="719"/>
      <c r="BO646" s="719"/>
      <c r="BP646" s="719"/>
      <c r="BQ646" s="719"/>
      <c r="BR646" s="719"/>
      <c r="BS646" s="719"/>
      <c r="BT646" s="719"/>
      <c r="BU646" s="719"/>
      <c r="BV646" s="719"/>
      <c r="BW646" s="719"/>
      <c r="BX646" s="719"/>
      <c r="BY646" s="719"/>
      <c r="BZ646" s="719"/>
      <c r="CA646" s="719"/>
      <c r="CB646" s="719"/>
      <c r="CC646" s="719"/>
      <c r="CD646" s="719"/>
      <c r="CE646" s="719"/>
      <c r="CF646" s="719"/>
      <c r="CG646" s="719"/>
      <c r="CH646" s="719"/>
      <c r="CI646" s="719"/>
      <c r="CJ646" s="719"/>
      <c r="CK646" s="719"/>
      <c r="CL646" s="719"/>
    </row>
    <row r="647" spans="1:90" ht="15.75" customHeight="1" x14ac:dyDescent="0.25">
      <c r="A647" s="823"/>
      <c r="B647" s="828"/>
      <c r="C647" s="828"/>
      <c r="D647" s="828"/>
      <c r="E647" s="828"/>
      <c r="F647" s="719"/>
      <c r="G647" s="719"/>
      <c r="H647" s="740"/>
      <c r="I647" s="740"/>
      <c r="J647" s="740"/>
      <c r="K647" s="740"/>
      <c r="L647" s="824"/>
      <c r="M647" s="824"/>
      <c r="N647" s="719"/>
      <c r="O647" s="719"/>
      <c r="P647" s="719"/>
      <c r="Q647" s="719"/>
      <c r="R647" s="719"/>
      <c r="S647" s="828"/>
      <c r="T647" s="719"/>
      <c r="U647" s="719"/>
      <c r="V647" s="719"/>
      <c r="W647" s="719"/>
      <c r="X647" s="824"/>
      <c r="Y647" s="826"/>
      <c r="Z647" s="719"/>
      <c r="AA647" s="719"/>
      <c r="AB647" s="719"/>
      <c r="AC647" s="719"/>
      <c r="AD647" s="719"/>
      <c r="AE647" s="719"/>
      <c r="AF647" s="719"/>
      <c r="AG647" s="719"/>
      <c r="AH647" s="719"/>
      <c r="AI647" s="719"/>
      <c r="AJ647" s="719"/>
      <c r="AK647" s="719"/>
      <c r="AL647" s="719"/>
      <c r="AM647" s="719"/>
      <c r="AN647" s="826"/>
      <c r="AO647" s="719"/>
      <c r="AP647" s="719"/>
      <c r="AQ647" s="719"/>
      <c r="AR647" s="719"/>
      <c r="AS647" s="719"/>
      <c r="AT647" s="719"/>
      <c r="AU647" s="719"/>
      <c r="AV647" s="719"/>
      <c r="AW647" s="719"/>
      <c r="AX647" s="719"/>
      <c r="AY647" s="719"/>
      <c r="AZ647" s="719"/>
      <c r="BA647" s="719"/>
      <c r="BB647" s="719"/>
      <c r="BC647" s="719"/>
      <c r="BD647" s="719"/>
      <c r="BE647" s="719"/>
      <c r="BF647" s="719"/>
      <c r="BG647" s="719"/>
      <c r="BH647" s="719"/>
      <c r="BI647" s="719"/>
      <c r="BJ647" s="719"/>
      <c r="BK647" s="719"/>
      <c r="BL647" s="719"/>
      <c r="BM647" s="719"/>
      <c r="BN647" s="719"/>
      <c r="BO647" s="719"/>
      <c r="BP647" s="719"/>
      <c r="BQ647" s="719"/>
      <c r="BR647" s="719"/>
      <c r="BS647" s="719"/>
      <c r="BT647" s="719"/>
      <c r="BU647" s="719"/>
      <c r="BV647" s="719"/>
      <c r="BW647" s="719"/>
      <c r="BX647" s="719"/>
      <c r="BY647" s="719"/>
      <c r="BZ647" s="719"/>
      <c r="CA647" s="719"/>
      <c r="CB647" s="719"/>
      <c r="CC647" s="719"/>
      <c r="CD647" s="719"/>
      <c r="CE647" s="719"/>
      <c r="CF647" s="719"/>
      <c r="CG647" s="719"/>
      <c r="CH647" s="719"/>
      <c r="CI647" s="719"/>
      <c r="CJ647" s="719"/>
      <c r="CK647" s="719"/>
      <c r="CL647" s="719"/>
    </row>
    <row r="648" spans="1:90" ht="15.75" customHeight="1" x14ac:dyDescent="0.25">
      <c r="A648" s="823"/>
      <c r="B648" s="828"/>
      <c r="C648" s="828"/>
      <c r="D648" s="828"/>
      <c r="E648" s="828"/>
      <c r="F648" s="719"/>
      <c r="G648" s="719"/>
      <c r="H648" s="740"/>
      <c r="I648" s="740"/>
      <c r="J648" s="740"/>
      <c r="K648" s="740"/>
      <c r="L648" s="824"/>
      <c r="M648" s="824"/>
      <c r="N648" s="719"/>
      <c r="O648" s="719"/>
      <c r="P648" s="719"/>
      <c r="Q648" s="719"/>
      <c r="R648" s="719"/>
      <c r="S648" s="828"/>
      <c r="T648" s="719"/>
      <c r="U648" s="719"/>
      <c r="V648" s="719"/>
      <c r="W648" s="719"/>
      <c r="X648" s="824"/>
      <c r="Y648" s="826"/>
      <c r="Z648" s="719"/>
      <c r="AA648" s="719"/>
      <c r="AB648" s="719"/>
      <c r="AC648" s="719"/>
      <c r="AD648" s="719"/>
      <c r="AE648" s="719"/>
      <c r="AF648" s="719"/>
      <c r="AG648" s="719"/>
      <c r="AH648" s="719"/>
      <c r="AI648" s="719"/>
      <c r="AJ648" s="719"/>
      <c r="AK648" s="719"/>
      <c r="AL648" s="719"/>
      <c r="AM648" s="719"/>
      <c r="AN648" s="826"/>
      <c r="AO648" s="719"/>
      <c r="AP648" s="719"/>
      <c r="AQ648" s="719"/>
      <c r="AR648" s="719"/>
      <c r="AS648" s="719"/>
      <c r="AT648" s="719"/>
      <c r="AU648" s="719"/>
      <c r="AV648" s="719"/>
      <c r="AW648" s="719"/>
      <c r="AX648" s="719"/>
      <c r="AY648" s="719"/>
      <c r="AZ648" s="719"/>
      <c r="BA648" s="719"/>
      <c r="BB648" s="719"/>
      <c r="BC648" s="719"/>
      <c r="BD648" s="719"/>
      <c r="BE648" s="719"/>
      <c r="BF648" s="719"/>
      <c r="BG648" s="719"/>
      <c r="BH648" s="719"/>
      <c r="BI648" s="719"/>
      <c r="BJ648" s="719"/>
      <c r="BK648" s="719"/>
      <c r="BL648" s="719"/>
      <c r="BM648" s="719"/>
      <c r="BN648" s="719"/>
      <c r="BO648" s="719"/>
      <c r="BP648" s="719"/>
      <c r="BQ648" s="719"/>
      <c r="BR648" s="719"/>
      <c r="BS648" s="719"/>
      <c r="BT648" s="719"/>
      <c r="BU648" s="719"/>
      <c r="BV648" s="719"/>
      <c r="BW648" s="719"/>
      <c r="BX648" s="719"/>
      <c r="BY648" s="719"/>
      <c r="BZ648" s="719"/>
      <c r="CA648" s="719"/>
      <c r="CB648" s="719"/>
      <c r="CC648" s="719"/>
      <c r="CD648" s="719"/>
      <c r="CE648" s="719"/>
      <c r="CF648" s="719"/>
      <c r="CG648" s="719"/>
      <c r="CH648" s="719"/>
      <c r="CI648" s="719"/>
      <c r="CJ648" s="719"/>
      <c r="CK648" s="719"/>
      <c r="CL648" s="719"/>
    </row>
    <row r="649" spans="1:90" ht="15.75" customHeight="1" x14ac:dyDescent="0.25">
      <c r="A649" s="823"/>
      <c r="B649" s="828"/>
      <c r="C649" s="828"/>
      <c r="D649" s="828"/>
      <c r="E649" s="828"/>
      <c r="F649" s="719"/>
      <c r="G649" s="719"/>
      <c r="H649" s="740"/>
      <c r="I649" s="740"/>
      <c r="J649" s="740"/>
      <c r="K649" s="740"/>
      <c r="L649" s="824"/>
      <c r="M649" s="824"/>
      <c r="N649" s="719"/>
      <c r="O649" s="719"/>
      <c r="P649" s="719"/>
      <c r="Q649" s="719"/>
      <c r="R649" s="719"/>
      <c r="S649" s="828"/>
      <c r="T649" s="719"/>
      <c r="U649" s="719"/>
      <c r="V649" s="719"/>
      <c r="W649" s="719"/>
      <c r="X649" s="824"/>
      <c r="Y649" s="826"/>
      <c r="Z649" s="719"/>
      <c r="AA649" s="719"/>
      <c r="AB649" s="719"/>
      <c r="AC649" s="719"/>
      <c r="AD649" s="719"/>
      <c r="AE649" s="719"/>
      <c r="AF649" s="719"/>
      <c r="AG649" s="719"/>
      <c r="AH649" s="719"/>
      <c r="AI649" s="719"/>
      <c r="AJ649" s="719"/>
      <c r="AK649" s="719"/>
      <c r="AL649" s="719"/>
      <c r="AM649" s="719"/>
      <c r="AN649" s="826"/>
      <c r="AO649" s="719"/>
      <c r="AP649" s="719"/>
      <c r="AQ649" s="719"/>
      <c r="AR649" s="719"/>
      <c r="AS649" s="719"/>
      <c r="AT649" s="719"/>
      <c r="AU649" s="719"/>
      <c r="AV649" s="719"/>
      <c r="AW649" s="719"/>
      <c r="AX649" s="719"/>
      <c r="AY649" s="719"/>
      <c r="AZ649" s="719"/>
      <c r="BA649" s="719"/>
      <c r="BB649" s="719"/>
      <c r="BC649" s="719"/>
      <c r="BD649" s="719"/>
      <c r="BE649" s="719"/>
      <c r="BF649" s="719"/>
      <c r="BG649" s="719"/>
      <c r="BH649" s="719"/>
      <c r="BI649" s="719"/>
      <c r="BJ649" s="719"/>
      <c r="BK649" s="719"/>
      <c r="BL649" s="719"/>
      <c r="BM649" s="719"/>
      <c r="BN649" s="719"/>
      <c r="BO649" s="719"/>
      <c r="BP649" s="719"/>
      <c r="BQ649" s="719"/>
      <c r="BR649" s="719"/>
      <c r="BS649" s="719"/>
      <c r="BT649" s="719"/>
      <c r="BU649" s="719"/>
      <c r="BV649" s="719"/>
      <c r="BW649" s="719"/>
      <c r="BX649" s="719"/>
      <c r="BY649" s="719"/>
      <c r="BZ649" s="719"/>
      <c r="CA649" s="719"/>
      <c r="CB649" s="719"/>
      <c r="CC649" s="719"/>
      <c r="CD649" s="719"/>
      <c r="CE649" s="719"/>
      <c r="CF649" s="719"/>
      <c r="CG649" s="719"/>
      <c r="CH649" s="719"/>
      <c r="CI649" s="719"/>
      <c r="CJ649" s="719"/>
      <c r="CK649" s="719"/>
      <c r="CL649" s="719"/>
    </row>
    <row r="650" spans="1:90" ht="15.75" customHeight="1" x14ac:dyDescent="0.25">
      <c r="A650" s="823"/>
      <c r="B650" s="828"/>
      <c r="C650" s="828"/>
      <c r="D650" s="828"/>
      <c r="E650" s="828"/>
      <c r="F650" s="719"/>
      <c r="G650" s="719"/>
      <c r="H650" s="740"/>
      <c r="I650" s="740"/>
      <c r="J650" s="740"/>
      <c r="K650" s="740"/>
      <c r="L650" s="824"/>
      <c r="M650" s="824"/>
      <c r="N650" s="719"/>
      <c r="O650" s="719"/>
      <c r="P650" s="719"/>
      <c r="Q650" s="719"/>
      <c r="R650" s="719"/>
      <c r="S650" s="828"/>
      <c r="T650" s="719"/>
      <c r="U650" s="719"/>
      <c r="V650" s="719"/>
      <c r="W650" s="719"/>
      <c r="X650" s="824"/>
      <c r="Y650" s="826"/>
      <c r="Z650" s="719"/>
      <c r="AA650" s="719"/>
      <c r="AB650" s="719"/>
      <c r="AC650" s="719"/>
      <c r="AD650" s="719"/>
      <c r="AE650" s="719"/>
      <c r="AF650" s="719"/>
      <c r="AG650" s="719"/>
      <c r="AH650" s="719"/>
      <c r="AI650" s="719"/>
      <c r="AJ650" s="719"/>
      <c r="AK650" s="719"/>
      <c r="AL650" s="719"/>
      <c r="AM650" s="719"/>
      <c r="AN650" s="826"/>
      <c r="AO650" s="719"/>
      <c r="AP650" s="719"/>
      <c r="AQ650" s="719"/>
      <c r="AR650" s="719"/>
      <c r="AS650" s="719"/>
      <c r="AT650" s="719"/>
      <c r="AU650" s="719"/>
      <c r="AV650" s="719"/>
      <c r="AW650" s="719"/>
      <c r="AX650" s="719"/>
      <c r="AY650" s="719"/>
      <c r="AZ650" s="719"/>
      <c r="BA650" s="719"/>
      <c r="BB650" s="719"/>
      <c r="BC650" s="719"/>
      <c r="BD650" s="719"/>
      <c r="BE650" s="719"/>
      <c r="BF650" s="719"/>
      <c r="BG650" s="719"/>
      <c r="BH650" s="719"/>
      <c r="BI650" s="719"/>
      <c r="BJ650" s="719"/>
      <c r="BK650" s="719"/>
      <c r="BL650" s="719"/>
      <c r="BM650" s="719"/>
      <c r="BN650" s="719"/>
      <c r="BO650" s="719"/>
      <c r="BP650" s="719"/>
      <c r="BQ650" s="719"/>
      <c r="BR650" s="719"/>
      <c r="BS650" s="719"/>
      <c r="BT650" s="719"/>
      <c r="BU650" s="719"/>
      <c r="BV650" s="719"/>
      <c r="BW650" s="719"/>
      <c r="BX650" s="719"/>
      <c r="BY650" s="719"/>
      <c r="BZ650" s="719"/>
      <c r="CA650" s="719"/>
      <c r="CB650" s="719"/>
      <c r="CC650" s="719"/>
      <c r="CD650" s="719"/>
      <c r="CE650" s="719"/>
      <c r="CF650" s="719"/>
      <c r="CG650" s="719"/>
      <c r="CH650" s="719"/>
      <c r="CI650" s="719"/>
      <c r="CJ650" s="719"/>
      <c r="CK650" s="719"/>
      <c r="CL650" s="719"/>
    </row>
    <row r="651" spans="1:90" ht="15.75" customHeight="1" x14ac:dyDescent="0.25">
      <c r="A651" s="823"/>
      <c r="B651" s="828"/>
      <c r="C651" s="828"/>
      <c r="D651" s="828"/>
      <c r="E651" s="828"/>
      <c r="F651" s="719"/>
      <c r="G651" s="719"/>
      <c r="H651" s="740"/>
      <c r="I651" s="740"/>
      <c r="J651" s="740"/>
      <c r="K651" s="740"/>
      <c r="L651" s="824"/>
      <c r="M651" s="824"/>
      <c r="N651" s="719"/>
      <c r="O651" s="719"/>
      <c r="P651" s="719"/>
      <c r="Q651" s="719"/>
      <c r="R651" s="719"/>
      <c r="S651" s="828"/>
      <c r="T651" s="719"/>
      <c r="U651" s="719"/>
      <c r="V651" s="719"/>
      <c r="W651" s="719"/>
      <c r="X651" s="824"/>
      <c r="Y651" s="826"/>
      <c r="Z651" s="719"/>
      <c r="AA651" s="719"/>
      <c r="AB651" s="719"/>
      <c r="AC651" s="719"/>
      <c r="AD651" s="719"/>
      <c r="AE651" s="719"/>
      <c r="AF651" s="719"/>
      <c r="AG651" s="719"/>
      <c r="AH651" s="719"/>
      <c r="AI651" s="719"/>
      <c r="AJ651" s="719"/>
      <c r="AK651" s="719"/>
      <c r="AL651" s="719"/>
      <c r="AM651" s="719"/>
      <c r="AN651" s="826"/>
      <c r="AO651" s="719"/>
      <c r="AP651" s="719"/>
      <c r="AQ651" s="719"/>
      <c r="AR651" s="719"/>
      <c r="AS651" s="719"/>
      <c r="AT651" s="719"/>
      <c r="AU651" s="719"/>
      <c r="AV651" s="719"/>
      <c r="AW651" s="719"/>
      <c r="AX651" s="719"/>
      <c r="AY651" s="719"/>
      <c r="AZ651" s="719"/>
      <c r="BA651" s="719"/>
      <c r="BB651" s="719"/>
      <c r="BC651" s="719"/>
      <c r="BD651" s="719"/>
      <c r="BE651" s="719"/>
      <c r="BF651" s="719"/>
      <c r="BG651" s="719"/>
      <c r="BH651" s="719"/>
      <c r="BI651" s="719"/>
      <c r="BJ651" s="719"/>
      <c r="BK651" s="719"/>
      <c r="BL651" s="719"/>
      <c r="BM651" s="719"/>
      <c r="BN651" s="719"/>
      <c r="BO651" s="719"/>
      <c r="BP651" s="719"/>
      <c r="BQ651" s="719"/>
      <c r="BR651" s="719"/>
      <c r="BS651" s="719"/>
      <c r="BT651" s="719"/>
      <c r="BU651" s="719"/>
      <c r="BV651" s="719"/>
      <c r="BW651" s="719"/>
      <c r="BX651" s="719"/>
      <c r="BY651" s="719"/>
      <c r="BZ651" s="719"/>
      <c r="CA651" s="719"/>
      <c r="CB651" s="719"/>
      <c r="CC651" s="719"/>
      <c r="CD651" s="719"/>
      <c r="CE651" s="719"/>
      <c r="CF651" s="719"/>
      <c r="CG651" s="719"/>
      <c r="CH651" s="719"/>
      <c r="CI651" s="719"/>
      <c r="CJ651" s="719"/>
      <c r="CK651" s="719"/>
      <c r="CL651" s="719"/>
    </row>
    <row r="652" spans="1:90" ht="15.75" customHeight="1" x14ac:dyDescent="0.25">
      <c r="A652" s="823"/>
      <c r="B652" s="828"/>
      <c r="C652" s="828"/>
      <c r="D652" s="828"/>
      <c r="E652" s="828"/>
      <c r="F652" s="719"/>
      <c r="G652" s="719"/>
      <c r="H652" s="740"/>
      <c r="I652" s="740"/>
      <c r="J652" s="740"/>
      <c r="K652" s="740"/>
      <c r="L652" s="824"/>
      <c r="M652" s="824"/>
      <c r="N652" s="719"/>
      <c r="O652" s="719"/>
      <c r="P652" s="719"/>
      <c r="Q652" s="719"/>
      <c r="R652" s="719"/>
      <c r="S652" s="828"/>
      <c r="T652" s="719"/>
      <c r="U652" s="719"/>
      <c r="V652" s="719"/>
      <c r="W652" s="719"/>
      <c r="X652" s="824"/>
      <c r="Y652" s="826"/>
      <c r="Z652" s="719"/>
      <c r="AA652" s="719"/>
      <c r="AB652" s="719"/>
      <c r="AC652" s="719"/>
      <c r="AD652" s="719"/>
      <c r="AE652" s="719"/>
      <c r="AF652" s="719"/>
      <c r="AG652" s="719"/>
      <c r="AH652" s="719"/>
      <c r="AI652" s="719"/>
      <c r="AJ652" s="719"/>
      <c r="AK652" s="719"/>
      <c r="AL652" s="719"/>
      <c r="AM652" s="719"/>
      <c r="AN652" s="826"/>
      <c r="AO652" s="719"/>
      <c r="AP652" s="719"/>
      <c r="AQ652" s="719"/>
      <c r="AR652" s="719"/>
      <c r="AS652" s="719"/>
      <c r="AT652" s="719"/>
      <c r="AU652" s="719"/>
      <c r="AV652" s="719"/>
      <c r="AW652" s="719"/>
      <c r="AX652" s="719"/>
      <c r="AY652" s="719"/>
      <c r="AZ652" s="719"/>
      <c r="BA652" s="719"/>
      <c r="BB652" s="719"/>
      <c r="BC652" s="719"/>
      <c r="BD652" s="719"/>
      <c r="BE652" s="719"/>
      <c r="BF652" s="719"/>
      <c r="BG652" s="719"/>
      <c r="BH652" s="719"/>
      <c r="BI652" s="719"/>
      <c r="BJ652" s="719"/>
      <c r="BK652" s="719"/>
      <c r="BL652" s="719"/>
      <c r="BM652" s="719"/>
      <c r="BN652" s="719"/>
      <c r="BO652" s="719"/>
      <c r="BP652" s="719"/>
      <c r="BQ652" s="719"/>
      <c r="BR652" s="719"/>
      <c r="BS652" s="719"/>
      <c r="BT652" s="719"/>
      <c r="BU652" s="719"/>
      <c r="BV652" s="719"/>
      <c r="BW652" s="719"/>
      <c r="BX652" s="719"/>
      <c r="BY652" s="719"/>
      <c r="BZ652" s="719"/>
      <c r="CA652" s="719"/>
      <c r="CB652" s="719"/>
      <c r="CC652" s="719"/>
      <c r="CD652" s="719"/>
      <c r="CE652" s="719"/>
      <c r="CF652" s="719"/>
      <c r="CG652" s="719"/>
      <c r="CH652" s="719"/>
      <c r="CI652" s="719"/>
      <c r="CJ652" s="719"/>
      <c r="CK652" s="719"/>
      <c r="CL652" s="719"/>
    </row>
    <row r="653" spans="1:90" ht="15.75" customHeight="1" x14ac:dyDescent="0.25">
      <c r="A653" s="823"/>
      <c r="B653" s="828"/>
      <c r="C653" s="828"/>
      <c r="D653" s="828"/>
      <c r="E653" s="828"/>
      <c r="F653" s="719"/>
      <c r="G653" s="719"/>
      <c r="H653" s="740"/>
      <c r="I653" s="740"/>
      <c r="J653" s="740"/>
      <c r="K653" s="740"/>
      <c r="L653" s="824"/>
      <c r="M653" s="824"/>
      <c r="N653" s="719"/>
      <c r="O653" s="719"/>
      <c r="P653" s="719"/>
      <c r="Q653" s="719"/>
      <c r="R653" s="719"/>
      <c r="S653" s="828"/>
      <c r="T653" s="719"/>
      <c r="U653" s="719"/>
      <c r="V653" s="719"/>
      <c r="W653" s="719"/>
      <c r="X653" s="824"/>
      <c r="Y653" s="826"/>
      <c r="Z653" s="719"/>
      <c r="AA653" s="719"/>
      <c r="AB653" s="719"/>
      <c r="AC653" s="719"/>
      <c r="AD653" s="719"/>
      <c r="AE653" s="719"/>
      <c r="AF653" s="719"/>
      <c r="AG653" s="719"/>
      <c r="AH653" s="719"/>
      <c r="AI653" s="719"/>
      <c r="AJ653" s="719"/>
      <c r="AK653" s="719"/>
      <c r="AL653" s="719"/>
      <c r="AM653" s="719"/>
      <c r="AN653" s="826"/>
      <c r="AO653" s="719"/>
      <c r="AP653" s="719"/>
      <c r="AQ653" s="719"/>
      <c r="AR653" s="719"/>
      <c r="AS653" s="719"/>
      <c r="AT653" s="719"/>
      <c r="AU653" s="719"/>
      <c r="AV653" s="719"/>
      <c r="AW653" s="719"/>
      <c r="AX653" s="719"/>
      <c r="AY653" s="719"/>
      <c r="AZ653" s="719"/>
      <c r="BA653" s="719"/>
      <c r="BB653" s="719"/>
      <c r="BC653" s="719"/>
      <c r="BD653" s="719"/>
      <c r="BE653" s="719"/>
      <c r="BF653" s="719"/>
      <c r="BG653" s="719"/>
      <c r="BH653" s="719"/>
      <c r="BI653" s="719"/>
      <c r="BJ653" s="719"/>
      <c r="BK653" s="719"/>
      <c r="BL653" s="719"/>
      <c r="BM653" s="719"/>
      <c r="BN653" s="719"/>
      <c r="BO653" s="719"/>
      <c r="BP653" s="719"/>
      <c r="BQ653" s="719"/>
      <c r="BR653" s="719"/>
      <c r="BS653" s="719"/>
      <c r="BT653" s="719"/>
      <c r="BU653" s="719"/>
      <c r="BV653" s="719"/>
      <c r="BW653" s="719"/>
      <c r="BX653" s="719"/>
      <c r="BY653" s="719"/>
      <c r="BZ653" s="719"/>
      <c r="CA653" s="719"/>
      <c r="CB653" s="719"/>
      <c r="CC653" s="719"/>
      <c r="CD653" s="719"/>
      <c r="CE653" s="719"/>
      <c r="CF653" s="719"/>
      <c r="CG653" s="719"/>
      <c r="CH653" s="719"/>
      <c r="CI653" s="719"/>
      <c r="CJ653" s="719"/>
      <c r="CK653" s="719"/>
      <c r="CL653" s="719"/>
    </row>
    <row r="654" spans="1:90" ht="15.75" customHeight="1" x14ac:dyDescent="0.25">
      <c r="A654" s="823"/>
      <c r="B654" s="828"/>
      <c r="C654" s="828"/>
      <c r="D654" s="828"/>
      <c r="E654" s="828"/>
      <c r="F654" s="719"/>
      <c r="G654" s="719"/>
      <c r="H654" s="740"/>
      <c r="I654" s="740"/>
      <c r="J654" s="740"/>
      <c r="K654" s="740"/>
      <c r="L654" s="824"/>
      <c r="M654" s="824"/>
      <c r="N654" s="719"/>
      <c r="O654" s="719"/>
      <c r="P654" s="719"/>
      <c r="Q654" s="719"/>
      <c r="R654" s="719"/>
      <c r="S654" s="828"/>
      <c r="T654" s="719"/>
      <c r="U654" s="719"/>
      <c r="V654" s="719"/>
      <c r="W654" s="719"/>
      <c r="X654" s="824"/>
      <c r="Y654" s="826"/>
      <c r="Z654" s="719"/>
      <c r="AA654" s="719"/>
      <c r="AB654" s="719"/>
      <c r="AC654" s="719"/>
      <c r="AD654" s="719"/>
      <c r="AE654" s="719"/>
      <c r="AF654" s="719"/>
      <c r="AG654" s="719"/>
      <c r="AH654" s="719"/>
      <c r="AI654" s="719"/>
      <c r="AJ654" s="719"/>
      <c r="AK654" s="719"/>
      <c r="AL654" s="719"/>
      <c r="AM654" s="719"/>
      <c r="AN654" s="826"/>
      <c r="AO654" s="719"/>
      <c r="AP654" s="719"/>
      <c r="AQ654" s="719"/>
      <c r="AR654" s="719"/>
      <c r="AS654" s="719"/>
      <c r="AT654" s="719"/>
      <c r="AU654" s="719"/>
      <c r="AV654" s="719"/>
      <c r="AW654" s="719"/>
      <c r="AX654" s="719"/>
      <c r="AY654" s="719"/>
      <c r="AZ654" s="719"/>
      <c r="BA654" s="719"/>
      <c r="BB654" s="719"/>
      <c r="BC654" s="719"/>
      <c r="BD654" s="719"/>
      <c r="BE654" s="719"/>
      <c r="BF654" s="719"/>
      <c r="BG654" s="719"/>
      <c r="BH654" s="719"/>
      <c r="BI654" s="719"/>
      <c r="BJ654" s="719"/>
      <c r="BK654" s="719"/>
      <c r="BL654" s="719"/>
      <c r="BM654" s="719"/>
      <c r="BN654" s="719"/>
      <c r="BO654" s="719"/>
      <c r="BP654" s="719"/>
      <c r="BQ654" s="719"/>
      <c r="BR654" s="719"/>
      <c r="BS654" s="719"/>
      <c r="BT654" s="719"/>
      <c r="BU654" s="719"/>
      <c r="BV654" s="719"/>
      <c r="BW654" s="719"/>
      <c r="BX654" s="719"/>
      <c r="BY654" s="719"/>
      <c r="BZ654" s="719"/>
      <c r="CA654" s="719"/>
      <c r="CB654" s="719"/>
      <c r="CC654" s="719"/>
      <c r="CD654" s="719"/>
      <c r="CE654" s="719"/>
      <c r="CF654" s="719"/>
      <c r="CG654" s="719"/>
      <c r="CH654" s="719"/>
      <c r="CI654" s="719"/>
      <c r="CJ654" s="719"/>
      <c r="CK654" s="719"/>
      <c r="CL654" s="719"/>
    </row>
    <row r="655" spans="1:90" ht="15.75" customHeight="1" x14ac:dyDescent="0.25">
      <c r="A655" s="823"/>
      <c r="B655" s="828"/>
      <c r="C655" s="828"/>
      <c r="D655" s="828"/>
      <c r="E655" s="828"/>
      <c r="F655" s="719"/>
      <c r="G655" s="719"/>
      <c r="H655" s="740"/>
      <c r="I655" s="740"/>
      <c r="J655" s="740"/>
      <c r="K655" s="740"/>
      <c r="L655" s="824"/>
      <c r="M655" s="824"/>
      <c r="N655" s="719"/>
      <c r="O655" s="719"/>
      <c r="P655" s="719"/>
      <c r="Q655" s="719"/>
      <c r="R655" s="719"/>
      <c r="S655" s="828"/>
      <c r="T655" s="719"/>
      <c r="U655" s="719"/>
      <c r="V655" s="719"/>
      <c r="W655" s="719"/>
      <c r="X655" s="824"/>
      <c r="Y655" s="826"/>
      <c r="Z655" s="719"/>
      <c r="AA655" s="719"/>
      <c r="AB655" s="719"/>
      <c r="AC655" s="719"/>
      <c r="AD655" s="719"/>
      <c r="AE655" s="719"/>
      <c r="AF655" s="719"/>
      <c r="AG655" s="719"/>
      <c r="AH655" s="719"/>
      <c r="AI655" s="719"/>
      <c r="AJ655" s="719"/>
      <c r="AK655" s="719"/>
      <c r="AL655" s="719"/>
      <c r="AM655" s="719"/>
      <c r="AN655" s="826"/>
      <c r="AO655" s="719"/>
      <c r="AP655" s="719"/>
      <c r="AQ655" s="719"/>
      <c r="AR655" s="719"/>
      <c r="AS655" s="719"/>
      <c r="AT655" s="719"/>
      <c r="AU655" s="719"/>
      <c r="AV655" s="719"/>
      <c r="AW655" s="719"/>
      <c r="AX655" s="719"/>
      <c r="AY655" s="719"/>
      <c r="AZ655" s="719"/>
      <c r="BA655" s="719"/>
      <c r="BB655" s="719"/>
      <c r="BC655" s="719"/>
      <c r="BD655" s="719"/>
      <c r="BE655" s="719"/>
      <c r="BF655" s="719"/>
      <c r="BG655" s="719"/>
      <c r="BH655" s="719"/>
      <c r="BI655" s="719"/>
      <c r="BJ655" s="719"/>
      <c r="BK655" s="719"/>
      <c r="BL655" s="719"/>
      <c r="BM655" s="719"/>
      <c r="BN655" s="719"/>
      <c r="BO655" s="719"/>
      <c r="BP655" s="719"/>
      <c r="BQ655" s="719"/>
      <c r="BR655" s="719"/>
      <c r="BS655" s="719"/>
      <c r="BT655" s="719"/>
      <c r="BU655" s="719"/>
      <c r="BV655" s="719"/>
      <c r="BW655" s="719"/>
      <c r="BX655" s="719"/>
      <c r="BY655" s="719"/>
      <c r="BZ655" s="719"/>
      <c r="CA655" s="719"/>
      <c r="CB655" s="719"/>
      <c r="CC655" s="719"/>
      <c r="CD655" s="719"/>
      <c r="CE655" s="719"/>
      <c r="CF655" s="719"/>
      <c r="CG655" s="719"/>
      <c r="CH655" s="719"/>
      <c r="CI655" s="719"/>
      <c r="CJ655" s="719"/>
      <c r="CK655" s="719"/>
      <c r="CL655" s="719"/>
    </row>
    <row r="656" spans="1:90" ht="15.75" customHeight="1" x14ac:dyDescent="0.25">
      <c r="A656" s="823"/>
      <c r="B656" s="828"/>
      <c r="C656" s="828"/>
      <c r="D656" s="828"/>
      <c r="E656" s="828"/>
      <c r="F656" s="719"/>
      <c r="G656" s="719"/>
      <c r="H656" s="740"/>
      <c r="I656" s="740"/>
      <c r="J656" s="740"/>
      <c r="K656" s="740"/>
      <c r="L656" s="824"/>
      <c r="M656" s="824"/>
      <c r="N656" s="719"/>
      <c r="O656" s="719"/>
      <c r="P656" s="719"/>
      <c r="Q656" s="719"/>
      <c r="R656" s="719"/>
      <c r="S656" s="828"/>
      <c r="T656" s="719"/>
      <c r="U656" s="719"/>
      <c r="V656" s="719"/>
      <c r="W656" s="719"/>
      <c r="X656" s="824"/>
      <c r="Y656" s="826"/>
      <c r="Z656" s="719"/>
      <c r="AA656" s="719"/>
      <c r="AB656" s="719"/>
      <c r="AC656" s="719"/>
      <c r="AD656" s="719"/>
      <c r="AE656" s="719"/>
      <c r="AF656" s="719"/>
      <c r="AG656" s="719"/>
      <c r="AH656" s="719"/>
      <c r="AI656" s="719"/>
      <c r="AJ656" s="719"/>
      <c r="AK656" s="719"/>
      <c r="AL656" s="719"/>
      <c r="AM656" s="719"/>
      <c r="AN656" s="826"/>
      <c r="AO656" s="719"/>
      <c r="AP656" s="719"/>
      <c r="AQ656" s="719"/>
      <c r="AR656" s="719"/>
      <c r="AS656" s="719"/>
      <c r="AT656" s="719"/>
      <c r="AU656" s="719"/>
      <c r="AV656" s="719"/>
      <c r="AW656" s="719"/>
      <c r="AX656" s="719"/>
      <c r="AY656" s="719"/>
      <c r="AZ656" s="719"/>
      <c r="BA656" s="719"/>
      <c r="BB656" s="719"/>
      <c r="BC656" s="719"/>
      <c r="BD656" s="719"/>
      <c r="BE656" s="719"/>
      <c r="BF656" s="719"/>
      <c r="BG656" s="719"/>
      <c r="BH656" s="719"/>
      <c r="BI656" s="719"/>
      <c r="BJ656" s="719"/>
      <c r="BK656" s="719"/>
      <c r="BL656" s="719"/>
      <c r="BM656" s="719"/>
      <c r="BN656" s="719"/>
      <c r="BO656" s="719"/>
      <c r="BP656" s="719"/>
      <c r="BQ656" s="719"/>
      <c r="BR656" s="719"/>
      <c r="BS656" s="719"/>
      <c r="BT656" s="719"/>
      <c r="BU656" s="719"/>
      <c r="BV656" s="719"/>
      <c r="BW656" s="719"/>
      <c r="BX656" s="719"/>
      <c r="BY656" s="719"/>
      <c r="BZ656" s="719"/>
      <c r="CA656" s="719"/>
      <c r="CB656" s="719"/>
      <c r="CC656" s="719"/>
      <c r="CD656" s="719"/>
      <c r="CE656" s="719"/>
      <c r="CF656" s="719"/>
      <c r="CG656" s="719"/>
      <c r="CH656" s="719"/>
      <c r="CI656" s="719"/>
      <c r="CJ656" s="719"/>
      <c r="CK656" s="719"/>
      <c r="CL656" s="719"/>
    </row>
    <row r="657" spans="1:90" ht="15.75" customHeight="1" x14ac:dyDescent="0.25">
      <c r="A657" s="823"/>
      <c r="B657" s="828"/>
      <c r="C657" s="828"/>
      <c r="D657" s="828"/>
      <c r="E657" s="828"/>
      <c r="F657" s="719"/>
      <c r="G657" s="719"/>
      <c r="H657" s="740"/>
      <c r="I657" s="740"/>
      <c r="J657" s="740"/>
      <c r="K657" s="740"/>
      <c r="L657" s="824"/>
      <c r="M657" s="824"/>
      <c r="N657" s="719"/>
      <c r="O657" s="719"/>
      <c r="P657" s="719"/>
      <c r="Q657" s="719"/>
      <c r="R657" s="719"/>
      <c r="S657" s="828"/>
      <c r="T657" s="719"/>
      <c r="U657" s="719"/>
      <c r="V657" s="719"/>
      <c r="W657" s="719"/>
      <c r="X657" s="824"/>
      <c r="Y657" s="826"/>
      <c r="Z657" s="719"/>
      <c r="AA657" s="719"/>
      <c r="AB657" s="719"/>
      <c r="AC657" s="719"/>
      <c r="AD657" s="719"/>
      <c r="AE657" s="719"/>
      <c r="AF657" s="719"/>
      <c r="AG657" s="719"/>
      <c r="AH657" s="719"/>
      <c r="AI657" s="719"/>
      <c r="AJ657" s="719"/>
      <c r="AK657" s="719"/>
      <c r="AL657" s="719"/>
      <c r="AM657" s="719"/>
      <c r="AN657" s="826"/>
      <c r="AO657" s="719"/>
      <c r="AP657" s="719"/>
      <c r="AQ657" s="719"/>
      <c r="AR657" s="719"/>
      <c r="AS657" s="719"/>
      <c r="AT657" s="719"/>
      <c r="AU657" s="719"/>
      <c r="AV657" s="719"/>
      <c r="AW657" s="719"/>
      <c r="AX657" s="719"/>
      <c r="AY657" s="719"/>
      <c r="AZ657" s="719"/>
      <c r="BA657" s="719"/>
      <c r="BB657" s="719"/>
      <c r="BC657" s="719"/>
      <c r="BD657" s="719"/>
      <c r="BE657" s="719"/>
      <c r="BF657" s="719"/>
      <c r="BG657" s="719"/>
      <c r="BH657" s="719"/>
      <c r="BI657" s="719"/>
      <c r="BJ657" s="719"/>
      <c r="BK657" s="719"/>
      <c r="BL657" s="719"/>
      <c r="BM657" s="719"/>
      <c r="BN657" s="719"/>
      <c r="BO657" s="719"/>
      <c r="BP657" s="719"/>
      <c r="BQ657" s="719"/>
      <c r="BR657" s="719"/>
      <c r="BS657" s="719"/>
      <c r="BT657" s="719"/>
      <c r="BU657" s="719"/>
      <c r="BV657" s="719"/>
      <c r="BW657" s="719"/>
      <c r="BX657" s="719"/>
      <c r="BY657" s="719"/>
      <c r="BZ657" s="719"/>
      <c r="CA657" s="719"/>
      <c r="CB657" s="719"/>
      <c r="CC657" s="719"/>
      <c r="CD657" s="719"/>
      <c r="CE657" s="719"/>
      <c r="CF657" s="719"/>
      <c r="CG657" s="719"/>
      <c r="CH657" s="719"/>
      <c r="CI657" s="719"/>
      <c r="CJ657" s="719"/>
      <c r="CK657" s="719"/>
      <c r="CL657" s="719"/>
    </row>
    <row r="658" spans="1:90" ht="15.75" customHeight="1" x14ac:dyDescent="0.25">
      <c r="A658" s="823"/>
      <c r="B658" s="828"/>
      <c r="C658" s="828"/>
      <c r="D658" s="828"/>
      <c r="E658" s="828"/>
      <c r="F658" s="719"/>
      <c r="G658" s="719"/>
      <c r="H658" s="740"/>
      <c r="I658" s="740"/>
      <c r="J658" s="740"/>
      <c r="K658" s="740"/>
      <c r="L658" s="824"/>
      <c r="M658" s="824"/>
      <c r="N658" s="719"/>
      <c r="O658" s="719"/>
      <c r="P658" s="719"/>
      <c r="Q658" s="719"/>
      <c r="R658" s="719"/>
      <c r="S658" s="828"/>
      <c r="T658" s="719"/>
      <c r="U658" s="719"/>
      <c r="V658" s="719"/>
      <c r="W658" s="719"/>
      <c r="X658" s="824"/>
      <c r="Y658" s="826"/>
      <c r="Z658" s="719"/>
      <c r="AA658" s="719"/>
      <c r="AB658" s="719"/>
      <c r="AC658" s="719"/>
      <c r="AD658" s="719"/>
      <c r="AE658" s="719"/>
      <c r="AF658" s="719"/>
      <c r="AG658" s="719"/>
      <c r="AH658" s="719"/>
      <c r="AI658" s="719"/>
      <c r="AJ658" s="719"/>
      <c r="AK658" s="719"/>
      <c r="AL658" s="719"/>
      <c r="AM658" s="719"/>
      <c r="AN658" s="826"/>
      <c r="AO658" s="719"/>
      <c r="AP658" s="719"/>
      <c r="AQ658" s="719"/>
      <c r="AR658" s="719"/>
      <c r="AS658" s="719"/>
      <c r="AT658" s="719"/>
      <c r="AU658" s="719"/>
      <c r="AV658" s="719"/>
      <c r="AW658" s="719"/>
      <c r="AX658" s="719"/>
      <c r="AY658" s="719"/>
      <c r="AZ658" s="719"/>
      <c r="BA658" s="719"/>
      <c r="BB658" s="719"/>
      <c r="BC658" s="719"/>
      <c r="BD658" s="719"/>
      <c r="BE658" s="719"/>
      <c r="BF658" s="719"/>
      <c r="BG658" s="719"/>
      <c r="BH658" s="719"/>
      <c r="BI658" s="719"/>
      <c r="BJ658" s="719"/>
      <c r="BK658" s="719"/>
      <c r="BL658" s="719"/>
      <c r="BM658" s="719"/>
      <c r="BN658" s="719"/>
      <c r="BO658" s="719"/>
      <c r="BP658" s="719"/>
      <c r="BQ658" s="719"/>
      <c r="BR658" s="719"/>
      <c r="BS658" s="719"/>
      <c r="BT658" s="719"/>
      <c r="BU658" s="719"/>
      <c r="BV658" s="719"/>
      <c r="BW658" s="719"/>
      <c r="BX658" s="719"/>
      <c r="BY658" s="719"/>
      <c r="BZ658" s="719"/>
      <c r="CA658" s="719"/>
      <c r="CB658" s="719"/>
      <c r="CC658" s="719"/>
      <c r="CD658" s="719"/>
      <c r="CE658" s="719"/>
      <c r="CF658" s="719"/>
      <c r="CG658" s="719"/>
      <c r="CH658" s="719"/>
      <c r="CI658" s="719"/>
      <c r="CJ658" s="719"/>
      <c r="CK658" s="719"/>
      <c r="CL658" s="719"/>
    </row>
    <row r="659" spans="1:90" ht="15.75" customHeight="1" x14ac:dyDescent="0.25">
      <c r="A659" s="823"/>
      <c r="B659" s="828"/>
      <c r="C659" s="828"/>
      <c r="D659" s="828"/>
      <c r="E659" s="828"/>
      <c r="F659" s="719"/>
      <c r="G659" s="719"/>
      <c r="H659" s="740"/>
      <c r="I659" s="740"/>
      <c r="J659" s="740"/>
      <c r="K659" s="740"/>
      <c r="L659" s="824"/>
      <c r="M659" s="824"/>
      <c r="N659" s="719"/>
      <c r="O659" s="719"/>
      <c r="P659" s="719"/>
      <c r="Q659" s="719"/>
      <c r="R659" s="719"/>
      <c r="S659" s="828"/>
      <c r="T659" s="719"/>
      <c r="U659" s="719"/>
      <c r="V659" s="719"/>
      <c r="W659" s="719"/>
      <c r="X659" s="824"/>
      <c r="Y659" s="826"/>
      <c r="Z659" s="719"/>
      <c r="AA659" s="719"/>
      <c r="AB659" s="719"/>
      <c r="AC659" s="719"/>
      <c r="AD659" s="719"/>
      <c r="AE659" s="719"/>
      <c r="AF659" s="719"/>
      <c r="AG659" s="719"/>
      <c r="AH659" s="719"/>
      <c r="AI659" s="719"/>
      <c r="AJ659" s="719"/>
      <c r="AK659" s="719"/>
      <c r="AL659" s="719"/>
      <c r="AM659" s="719"/>
      <c r="AN659" s="826"/>
      <c r="AO659" s="719"/>
      <c r="AP659" s="719"/>
      <c r="AQ659" s="719"/>
      <c r="AR659" s="719"/>
      <c r="AS659" s="719"/>
      <c r="AT659" s="719"/>
      <c r="AU659" s="719"/>
      <c r="AV659" s="719"/>
      <c r="AW659" s="719"/>
      <c r="AX659" s="719"/>
      <c r="AY659" s="719"/>
      <c r="AZ659" s="719"/>
      <c r="BA659" s="719"/>
      <c r="BB659" s="719"/>
      <c r="BC659" s="719"/>
      <c r="BD659" s="719"/>
      <c r="BE659" s="719"/>
      <c r="BF659" s="719"/>
      <c r="BG659" s="719"/>
      <c r="BH659" s="719"/>
      <c r="BI659" s="719"/>
      <c r="BJ659" s="719"/>
      <c r="BK659" s="719"/>
      <c r="BL659" s="719"/>
      <c r="BM659" s="719"/>
      <c r="BN659" s="719"/>
      <c r="BO659" s="719"/>
      <c r="BP659" s="719"/>
      <c r="BQ659" s="719"/>
      <c r="BR659" s="719"/>
      <c r="BS659" s="719"/>
      <c r="BT659" s="719"/>
      <c r="BU659" s="719"/>
      <c r="BV659" s="719"/>
      <c r="BW659" s="719"/>
      <c r="BX659" s="719"/>
      <c r="BY659" s="719"/>
      <c r="BZ659" s="719"/>
      <c r="CA659" s="719"/>
      <c r="CB659" s="719"/>
      <c r="CC659" s="719"/>
      <c r="CD659" s="719"/>
      <c r="CE659" s="719"/>
      <c r="CF659" s="719"/>
      <c r="CG659" s="719"/>
      <c r="CH659" s="719"/>
      <c r="CI659" s="719"/>
      <c r="CJ659" s="719"/>
      <c r="CK659" s="719"/>
      <c r="CL659" s="719"/>
    </row>
    <row r="660" spans="1:90" ht="15.75" customHeight="1" x14ac:dyDescent="0.25">
      <c r="A660" s="823"/>
      <c r="B660" s="828"/>
      <c r="C660" s="828"/>
      <c r="D660" s="828"/>
      <c r="E660" s="828"/>
      <c r="F660" s="719"/>
      <c r="G660" s="719"/>
      <c r="H660" s="740"/>
      <c r="I660" s="740"/>
      <c r="J660" s="740"/>
      <c r="K660" s="740"/>
      <c r="L660" s="824"/>
      <c r="M660" s="824"/>
      <c r="N660" s="719"/>
      <c r="O660" s="719"/>
      <c r="P660" s="719"/>
      <c r="Q660" s="719"/>
      <c r="R660" s="719"/>
      <c r="S660" s="828"/>
      <c r="T660" s="719"/>
      <c r="U660" s="719"/>
      <c r="V660" s="719"/>
      <c r="W660" s="719"/>
      <c r="X660" s="824"/>
      <c r="Y660" s="826"/>
      <c r="Z660" s="719"/>
      <c r="AA660" s="719"/>
      <c r="AB660" s="719"/>
      <c r="AC660" s="719"/>
      <c r="AD660" s="719"/>
      <c r="AE660" s="719"/>
      <c r="AF660" s="719"/>
      <c r="AG660" s="719"/>
      <c r="AH660" s="719"/>
      <c r="AI660" s="719"/>
      <c r="AJ660" s="719"/>
      <c r="AK660" s="719"/>
      <c r="AL660" s="719"/>
      <c r="AM660" s="719"/>
      <c r="AN660" s="826"/>
      <c r="AO660" s="719"/>
      <c r="AP660" s="719"/>
      <c r="AQ660" s="719"/>
      <c r="AR660" s="719"/>
      <c r="AS660" s="719"/>
      <c r="AT660" s="719"/>
      <c r="AU660" s="719"/>
      <c r="AV660" s="719"/>
      <c r="AW660" s="719"/>
      <c r="AX660" s="719"/>
      <c r="AY660" s="719"/>
      <c r="AZ660" s="719"/>
      <c r="BA660" s="719"/>
      <c r="BB660" s="719"/>
      <c r="BC660" s="719"/>
      <c r="BD660" s="719"/>
      <c r="BE660" s="719"/>
      <c r="BF660" s="719"/>
      <c r="BG660" s="719"/>
      <c r="BH660" s="719"/>
      <c r="BI660" s="719"/>
      <c r="BJ660" s="719"/>
      <c r="BK660" s="719"/>
      <c r="BL660" s="719"/>
      <c r="BM660" s="719"/>
      <c r="BN660" s="719"/>
      <c r="BO660" s="719"/>
      <c r="BP660" s="719"/>
      <c r="BQ660" s="719"/>
      <c r="BR660" s="719"/>
      <c r="BS660" s="719"/>
      <c r="BT660" s="719"/>
      <c r="BU660" s="719"/>
      <c r="BV660" s="719"/>
      <c r="BW660" s="719"/>
      <c r="BX660" s="719"/>
      <c r="BY660" s="719"/>
      <c r="BZ660" s="719"/>
      <c r="CA660" s="719"/>
      <c r="CB660" s="719"/>
      <c r="CC660" s="719"/>
      <c r="CD660" s="719"/>
      <c r="CE660" s="719"/>
      <c r="CF660" s="719"/>
      <c r="CG660" s="719"/>
      <c r="CH660" s="719"/>
      <c r="CI660" s="719"/>
      <c r="CJ660" s="719"/>
      <c r="CK660" s="719"/>
      <c r="CL660" s="719"/>
    </row>
    <row r="661" spans="1:90" ht="15.75" customHeight="1" x14ac:dyDescent="0.25">
      <c r="A661" s="823"/>
      <c r="B661" s="828"/>
      <c r="C661" s="828"/>
      <c r="D661" s="828"/>
      <c r="E661" s="828"/>
      <c r="F661" s="719"/>
      <c r="G661" s="719"/>
      <c r="H661" s="740"/>
      <c r="I661" s="740"/>
      <c r="J661" s="740"/>
      <c r="K661" s="740"/>
      <c r="L661" s="824"/>
      <c r="M661" s="824"/>
      <c r="N661" s="719"/>
      <c r="O661" s="719"/>
      <c r="P661" s="719"/>
      <c r="Q661" s="719"/>
      <c r="R661" s="719"/>
      <c r="S661" s="828"/>
      <c r="T661" s="719"/>
      <c r="U661" s="719"/>
      <c r="V661" s="719"/>
      <c r="W661" s="719"/>
      <c r="X661" s="824"/>
      <c r="Y661" s="826"/>
      <c r="Z661" s="719"/>
      <c r="AA661" s="719"/>
      <c r="AB661" s="719"/>
      <c r="AC661" s="719"/>
      <c r="AD661" s="719"/>
      <c r="AE661" s="719"/>
      <c r="AF661" s="719"/>
      <c r="AG661" s="719"/>
      <c r="AH661" s="719"/>
      <c r="AI661" s="719"/>
      <c r="AJ661" s="719"/>
      <c r="AK661" s="719"/>
      <c r="AL661" s="719"/>
      <c r="AM661" s="719"/>
      <c r="AN661" s="826"/>
      <c r="AO661" s="719"/>
      <c r="AP661" s="719"/>
      <c r="AQ661" s="719"/>
      <c r="AR661" s="719"/>
      <c r="AS661" s="719"/>
      <c r="AT661" s="719"/>
      <c r="AU661" s="719"/>
      <c r="AV661" s="719"/>
      <c r="AW661" s="719"/>
      <c r="AX661" s="719"/>
      <c r="AY661" s="719"/>
      <c r="AZ661" s="719"/>
      <c r="BA661" s="719"/>
      <c r="BB661" s="719"/>
      <c r="BC661" s="719"/>
      <c r="BD661" s="719"/>
      <c r="BE661" s="719"/>
      <c r="BF661" s="719"/>
      <c r="BG661" s="719"/>
      <c r="BH661" s="719"/>
      <c r="BI661" s="719"/>
      <c r="BJ661" s="719"/>
      <c r="BK661" s="719"/>
      <c r="BL661" s="719"/>
      <c r="BM661" s="719"/>
      <c r="BN661" s="719"/>
      <c r="BO661" s="719"/>
      <c r="BP661" s="719"/>
      <c r="BQ661" s="719"/>
      <c r="BR661" s="719"/>
      <c r="BS661" s="719"/>
      <c r="BT661" s="719"/>
      <c r="BU661" s="719"/>
      <c r="BV661" s="719"/>
      <c r="BW661" s="719"/>
      <c r="BX661" s="719"/>
      <c r="BY661" s="719"/>
      <c r="BZ661" s="719"/>
      <c r="CA661" s="719"/>
      <c r="CB661" s="719"/>
      <c r="CC661" s="719"/>
      <c r="CD661" s="719"/>
      <c r="CE661" s="719"/>
      <c r="CF661" s="719"/>
      <c r="CG661" s="719"/>
      <c r="CH661" s="719"/>
      <c r="CI661" s="719"/>
      <c r="CJ661" s="719"/>
      <c r="CK661" s="719"/>
      <c r="CL661" s="719"/>
    </row>
    <row r="662" spans="1:90" ht="15.75" customHeight="1" x14ac:dyDescent="0.25">
      <c r="A662" s="823"/>
      <c r="B662" s="828"/>
      <c r="C662" s="828"/>
      <c r="D662" s="828"/>
      <c r="E662" s="828"/>
      <c r="F662" s="719"/>
      <c r="G662" s="719"/>
      <c r="H662" s="740"/>
      <c r="I662" s="740"/>
      <c r="J662" s="740"/>
      <c r="K662" s="740"/>
      <c r="L662" s="824"/>
      <c r="M662" s="824"/>
      <c r="N662" s="719"/>
      <c r="O662" s="719"/>
      <c r="P662" s="719"/>
      <c r="Q662" s="719"/>
      <c r="R662" s="719"/>
      <c r="S662" s="828"/>
      <c r="T662" s="719"/>
      <c r="U662" s="719"/>
      <c r="V662" s="719"/>
      <c r="W662" s="719"/>
      <c r="X662" s="824"/>
      <c r="Y662" s="826"/>
      <c r="Z662" s="719"/>
      <c r="AA662" s="719"/>
      <c r="AB662" s="719"/>
      <c r="AC662" s="719"/>
      <c r="AD662" s="719"/>
      <c r="AE662" s="719"/>
      <c r="AF662" s="719"/>
      <c r="AG662" s="719"/>
      <c r="AH662" s="719"/>
      <c r="AI662" s="719"/>
      <c r="AJ662" s="719"/>
      <c r="AK662" s="719"/>
      <c r="AL662" s="719"/>
      <c r="AM662" s="719"/>
      <c r="AN662" s="826"/>
      <c r="AO662" s="719"/>
      <c r="AP662" s="719"/>
      <c r="AQ662" s="719"/>
      <c r="AR662" s="719"/>
      <c r="AS662" s="719"/>
      <c r="AT662" s="719"/>
      <c r="AU662" s="719"/>
      <c r="AV662" s="719"/>
      <c r="AW662" s="719"/>
      <c r="AX662" s="719"/>
      <c r="AY662" s="719"/>
      <c r="AZ662" s="719"/>
      <c r="BA662" s="719"/>
      <c r="BB662" s="719"/>
      <c r="BC662" s="719"/>
      <c r="BD662" s="719"/>
      <c r="BE662" s="719"/>
      <c r="BF662" s="719"/>
      <c r="BG662" s="719"/>
      <c r="BH662" s="719"/>
      <c r="BI662" s="719"/>
      <c r="BJ662" s="719"/>
      <c r="BK662" s="719"/>
      <c r="BL662" s="719"/>
      <c r="BM662" s="719"/>
      <c r="BN662" s="719"/>
      <c r="BO662" s="719"/>
      <c r="BP662" s="719"/>
      <c r="BQ662" s="719"/>
      <c r="BR662" s="719"/>
      <c r="BS662" s="719"/>
      <c r="BT662" s="719"/>
      <c r="BU662" s="719"/>
      <c r="BV662" s="719"/>
      <c r="BW662" s="719"/>
      <c r="BX662" s="719"/>
      <c r="BY662" s="719"/>
      <c r="BZ662" s="719"/>
      <c r="CA662" s="719"/>
      <c r="CB662" s="719"/>
      <c r="CC662" s="719"/>
      <c r="CD662" s="719"/>
      <c r="CE662" s="719"/>
      <c r="CF662" s="719"/>
      <c r="CG662" s="719"/>
      <c r="CH662" s="719"/>
      <c r="CI662" s="719"/>
      <c r="CJ662" s="719"/>
      <c r="CK662" s="719"/>
      <c r="CL662" s="719"/>
    </row>
    <row r="663" spans="1:90" ht="15.75" customHeight="1" x14ac:dyDescent="0.25">
      <c r="A663" s="823"/>
      <c r="B663" s="828"/>
      <c r="C663" s="828"/>
      <c r="D663" s="828"/>
      <c r="E663" s="828"/>
      <c r="F663" s="719"/>
      <c r="G663" s="719"/>
      <c r="H663" s="740"/>
      <c r="I663" s="740"/>
      <c r="J663" s="740"/>
      <c r="K663" s="740"/>
      <c r="L663" s="824"/>
      <c r="M663" s="824"/>
      <c r="N663" s="719"/>
      <c r="O663" s="719"/>
      <c r="P663" s="719"/>
      <c r="Q663" s="719"/>
      <c r="R663" s="719"/>
      <c r="S663" s="828"/>
      <c r="T663" s="719"/>
      <c r="U663" s="719"/>
      <c r="V663" s="719"/>
      <c r="W663" s="719"/>
      <c r="X663" s="824"/>
      <c r="Y663" s="826"/>
      <c r="Z663" s="719"/>
      <c r="AA663" s="719"/>
      <c r="AB663" s="719"/>
      <c r="AC663" s="719"/>
      <c r="AD663" s="719"/>
      <c r="AE663" s="719"/>
      <c r="AF663" s="719"/>
      <c r="AG663" s="719"/>
      <c r="AH663" s="719"/>
      <c r="AI663" s="719"/>
      <c r="AJ663" s="719"/>
      <c r="AK663" s="719"/>
      <c r="AL663" s="719"/>
      <c r="AM663" s="719"/>
      <c r="AN663" s="826"/>
      <c r="AO663" s="719"/>
      <c r="AP663" s="719"/>
      <c r="AQ663" s="719"/>
      <c r="AR663" s="719"/>
      <c r="AS663" s="719"/>
      <c r="AT663" s="719"/>
      <c r="AU663" s="719"/>
      <c r="AV663" s="719"/>
      <c r="AW663" s="719"/>
      <c r="AX663" s="719"/>
      <c r="AY663" s="719"/>
      <c r="AZ663" s="719"/>
      <c r="BA663" s="719"/>
      <c r="BB663" s="719"/>
      <c r="BC663" s="719"/>
      <c r="BD663" s="719"/>
      <c r="BE663" s="719"/>
      <c r="BF663" s="719"/>
      <c r="BG663" s="719"/>
      <c r="BH663" s="719"/>
      <c r="BI663" s="719"/>
      <c r="BJ663" s="719"/>
      <c r="BK663" s="719"/>
      <c r="BL663" s="719"/>
      <c r="BM663" s="719"/>
      <c r="BN663" s="719"/>
      <c r="BO663" s="719"/>
      <c r="BP663" s="719"/>
      <c r="BQ663" s="719"/>
      <c r="BR663" s="719"/>
      <c r="BS663" s="719"/>
      <c r="BT663" s="719"/>
      <c r="BU663" s="719"/>
      <c r="BV663" s="719"/>
      <c r="BW663" s="719"/>
      <c r="BX663" s="719"/>
      <c r="BY663" s="719"/>
      <c r="BZ663" s="719"/>
      <c r="CA663" s="719"/>
      <c r="CB663" s="719"/>
      <c r="CC663" s="719"/>
      <c r="CD663" s="719"/>
      <c r="CE663" s="719"/>
      <c r="CF663" s="719"/>
      <c r="CG663" s="719"/>
      <c r="CH663" s="719"/>
      <c r="CI663" s="719"/>
      <c r="CJ663" s="719"/>
      <c r="CK663" s="719"/>
      <c r="CL663" s="719"/>
    </row>
    <row r="664" spans="1:90" ht="15.75" customHeight="1" x14ac:dyDescent="0.25">
      <c r="A664" s="823"/>
      <c r="B664" s="828"/>
      <c r="C664" s="828"/>
      <c r="D664" s="828"/>
      <c r="E664" s="828"/>
      <c r="F664" s="719"/>
      <c r="G664" s="719"/>
      <c r="H664" s="740"/>
      <c r="I664" s="740"/>
      <c r="J664" s="740"/>
      <c r="K664" s="740"/>
      <c r="L664" s="824"/>
      <c r="M664" s="824"/>
      <c r="N664" s="719"/>
      <c r="O664" s="719"/>
      <c r="P664" s="719"/>
      <c r="Q664" s="719"/>
      <c r="R664" s="719"/>
      <c r="S664" s="828"/>
      <c r="T664" s="719"/>
      <c r="U664" s="719"/>
      <c r="V664" s="719"/>
      <c r="W664" s="719"/>
      <c r="X664" s="824"/>
      <c r="Y664" s="826"/>
      <c r="Z664" s="719"/>
      <c r="AA664" s="719"/>
      <c r="AB664" s="719"/>
      <c r="AC664" s="719"/>
      <c r="AD664" s="719"/>
      <c r="AE664" s="719"/>
      <c r="AF664" s="719"/>
      <c r="AG664" s="719"/>
      <c r="AH664" s="719"/>
      <c r="AI664" s="719"/>
      <c r="AJ664" s="719"/>
      <c r="AK664" s="719"/>
      <c r="AL664" s="719"/>
      <c r="AM664" s="719"/>
      <c r="AN664" s="826"/>
      <c r="AO664" s="719"/>
      <c r="AP664" s="719"/>
      <c r="AQ664" s="719"/>
      <c r="AR664" s="719"/>
      <c r="AS664" s="719"/>
      <c r="AT664" s="719"/>
      <c r="AU664" s="719"/>
      <c r="AV664" s="719"/>
      <c r="AW664" s="719"/>
      <c r="AX664" s="719"/>
      <c r="AY664" s="719"/>
      <c r="AZ664" s="719"/>
      <c r="BA664" s="719"/>
      <c r="BB664" s="719"/>
      <c r="BC664" s="719"/>
      <c r="BD664" s="719"/>
      <c r="BE664" s="719"/>
      <c r="BF664" s="719"/>
      <c r="BG664" s="719"/>
      <c r="BH664" s="719"/>
      <c r="BI664" s="719"/>
      <c r="BJ664" s="719"/>
      <c r="BK664" s="719"/>
      <c r="BL664" s="719"/>
      <c r="BM664" s="719"/>
      <c r="BN664" s="719"/>
      <c r="BO664" s="719"/>
      <c r="BP664" s="719"/>
      <c r="BQ664" s="719"/>
      <c r="BR664" s="719"/>
      <c r="BS664" s="719"/>
      <c r="BT664" s="719"/>
      <c r="BU664" s="719"/>
      <c r="BV664" s="719"/>
      <c r="BW664" s="719"/>
      <c r="BX664" s="719"/>
      <c r="BY664" s="719"/>
      <c r="BZ664" s="719"/>
      <c r="CA664" s="719"/>
      <c r="CB664" s="719"/>
      <c r="CC664" s="719"/>
      <c r="CD664" s="719"/>
      <c r="CE664" s="719"/>
      <c r="CF664" s="719"/>
      <c r="CG664" s="719"/>
      <c r="CH664" s="719"/>
      <c r="CI664" s="719"/>
      <c r="CJ664" s="719"/>
      <c r="CK664" s="719"/>
      <c r="CL664" s="719"/>
    </row>
    <row r="665" spans="1:90" ht="15.75" customHeight="1" x14ac:dyDescent="0.25">
      <c r="A665" s="823"/>
      <c r="B665" s="828"/>
      <c r="C665" s="828"/>
      <c r="D665" s="828"/>
      <c r="E665" s="828"/>
      <c r="F665" s="719"/>
      <c r="G665" s="719"/>
      <c r="H665" s="740"/>
      <c r="I665" s="740"/>
      <c r="J665" s="740"/>
      <c r="K665" s="740"/>
      <c r="L665" s="824"/>
      <c r="M665" s="824"/>
      <c r="N665" s="719"/>
      <c r="O665" s="719"/>
      <c r="P665" s="719"/>
      <c r="Q665" s="719"/>
      <c r="R665" s="719"/>
      <c r="S665" s="828"/>
      <c r="T665" s="719"/>
      <c r="U665" s="719"/>
      <c r="V665" s="719"/>
      <c r="W665" s="719"/>
      <c r="X665" s="824"/>
      <c r="Y665" s="826"/>
      <c r="Z665" s="719"/>
      <c r="AA665" s="719"/>
      <c r="AB665" s="719"/>
      <c r="AC665" s="719"/>
      <c r="AD665" s="719"/>
      <c r="AE665" s="719"/>
      <c r="AF665" s="719"/>
      <c r="AG665" s="719"/>
      <c r="AH665" s="719"/>
      <c r="AI665" s="719"/>
      <c r="AJ665" s="719"/>
      <c r="AK665" s="719"/>
      <c r="AL665" s="719"/>
      <c r="AM665" s="719"/>
      <c r="AN665" s="826"/>
      <c r="AO665" s="719"/>
      <c r="AP665" s="719"/>
      <c r="AQ665" s="719"/>
      <c r="AR665" s="719"/>
      <c r="AS665" s="719"/>
      <c r="AT665" s="719"/>
      <c r="AU665" s="719"/>
      <c r="AV665" s="719"/>
      <c r="AW665" s="719"/>
      <c r="AX665" s="719"/>
      <c r="AY665" s="719"/>
      <c r="AZ665" s="719"/>
      <c r="BA665" s="719"/>
      <c r="BB665" s="719"/>
      <c r="BC665" s="719"/>
      <c r="BD665" s="719"/>
      <c r="BE665" s="719"/>
      <c r="BF665" s="719"/>
      <c r="BG665" s="719"/>
      <c r="BH665" s="719"/>
      <c r="BI665" s="719"/>
      <c r="BJ665" s="719"/>
      <c r="BK665" s="719"/>
      <c r="BL665" s="719"/>
      <c r="BM665" s="719"/>
      <c r="BN665" s="719"/>
      <c r="BO665" s="719"/>
      <c r="BP665" s="719"/>
      <c r="BQ665" s="719"/>
      <c r="BR665" s="719"/>
      <c r="BS665" s="719"/>
      <c r="BT665" s="719"/>
      <c r="BU665" s="719"/>
      <c r="BV665" s="719"/>
      <c r="BW665" s="719"/>
      <c r="BX665" s="719"/>
      <c r="BY665" s="719"/>
      <c r="BZ665" s="719"/>
      <c r="CA665" s="719"/>
      <c r="CB665" s="719"/>
      <c r="CC665" s="719"/>
      <c r="CD665" s="719"/>
      <c r="CE665" s="719"/>
      <c r="CF665" s="719"/>
      <c r="CG665" s="719"/>
      <c r="CH665" s="719"/>
      <c r="CI665" s="719"/>
      <c r="CJ665" s="719"/>
      <c r="CK665" s="719"/>
      <c r="CL665" s="719"/>
    </row>
    <row r="666" spans="1:90" ht="15.75" customHeight="1" x14ac:dyDescent="0.25">
      <c r="A666" s="823"/>
      <c r="B666" s="828"/>
      <c r="C666" s="828"/>
      <c r="D666" s="828"/>
      <c r="E666" s="828"/>
      <c r="F666" s="719"/>
      <c r="G666" s="719"/>
      <c r="H666" s="740"/>
      <c r="I666" s="740"/>
      <c r="J666" s="740"/>
      <c r="K666" s="740"/>
      <c r="L666" s="824"/>
      <c r="M666" s="824"/>
      <c r="N666" s="719"/>
      <c r="O666" s="719"/>
      <c r="P666" s="719"/>
      <c r="Q666" s="719"/>
      <c r="R666" s="719"/>
      <c r="S666" s="828"/>
      <c r="T666" s="719"/>
      <c r="U666" s="719"/>
      <c r="V666" s="719"/>
      <c r="W666" s="719"/>
      <c r="X666" s="824"/>
      <c r="Y666" s="826"/>
      <c r="Z666" s="719"/>
      <c r="AA666" s="719"/>
      <c r="AB666" s="719"/>
      <c r="AC666" s="719"/>
      <c r="AD666" s="719"/>
      <c r="AE666" s="719"/>
      <c r="AF666" s="719"/>
      <c r="AG666" s="719"/>
      <c r="AH666" s="719"/>
      <c r="AI666" s="719"/>
      <c r="AJ666" s="719"/>
      <c r="AK666" s="719"/>
      <c r="AL666" s="719"/>
      <c r="AM666" s="719"/>
      <c r="AN666" s="826"/>
      <c r="AO666" s="719"/>
      <c r="AP666" s="719"/>
      <c r="AQ666" s="719"/>
      <c r="AR666" s="719"/>
      <c r="AS666" s="719"/>
      <c r="AT666" s="719"/>
      <c r="AU666" s="719"/>
      <c r="AV666" s="719"/>
      <c r="AW666" s="719"/>
      <c r="AX666" s="719"/>
      <c r="AY666" s="719"/>
      <c r="AZ666" s="719"/>
      <c r="BA666" s="719"/>
      <c r="BB666" s="719"/>
      <c r="BC666" s="719"/>
      <c r="BD666" s="719"/>
      <c r="BE666" s="719"/>
      <c r="BF666" s="719"/>
      <c r="BG666" s="719"/>
      <c r="BH666" s="719"/>
      <c r="BI666" s="719"/>
      <c r="BJ666" s="719"/>
      <c r="BK666" s="719"/>
      <c r="BL666" s="719"/>
      <c r="BM666" s="719"/>
      <c r="BN666" s="719"/>
      <c r="BO666" s="719"/>
      <c r="BP666" s="719"/>
      <c r="BQ666" s="719"/>
      <c r="BR666" s="719"/>
      <c r="BS666" s="719"/>
      <c r="BT666" s="719"/>
      <c r="BU666" s="719"/>
      <c r="BV666" s="719"/>
      <c r="BW666" s="719"/>
      <c r="BX666" s="719"/>
      <c r="BY666" s="719"/>
      <c r="BZ666" s="719"/>
      <c r="CA666" s="719"/>
      <c r="CB666" s="719"/>
      <c r="CC666" s="719"/>
      <c r="CD666" s="719"/>
      <c r="CE666" s="719"/>
      <c r="CF666" s="719"/>
      <c r="CG666" s="719"/>
      <c r="CH666" s="719"/>
      <c r="CI666" s="719"/>
      <c r="CJ666" s="719"/>
      <c r="CK666" s="719"/>
      <c r="CL666" s="719"/>
    </row>
    <row r="667" spans="1:90" ht="15.75" customHeight="1" x14ac:dyDescent="0.25">
      <c r="A667" s="823"/>
      <c r="B667" s="828"/>
      <c r="C667" s="828"/>
      <c r="D667" s="828"/>
      <c r="E667" s="828"/>
      <c r="F667" s="719"/>
      <c r="G667" s="719"/>
      <c r="H667" s="740"/>
      <c r="I667" s="740"/>
      <c r="J667" s="740"/>
      <c r="K667" s="740"/>
      <c r="L667" s="824"/>
      <c r="M667" s="824"/>
      <c r="N667" s="719"/>
      <c r="O667" s="719"/>
      <c r="P667" s="719"/>
      <c r="Q667" s="719"/>
      <c r="R667" s="719"/>
      <c r="S667" s="828"/>
      <c r="T667" s="719"/>
      <c r="U667" s="719"/>
      <c r="V667" s="719"/>
      <c r="W667" s="719"/>
      <c r="X667" s="824"/>
      <c r="Y667" s="826"/>
      <c r="Z667" s="719"/>
      <c r="AA667" s="719"/>
      <c r="AB667" s="719"/>
      <c r="AC667" s="719"/>
      <c r="AD667" s="719"/>
      <c r="AE667" s="719"/>
      <c r="AF667" s="719"/>
      <c r="AG667" s="719"/>
      <c r="AH667" s="719"/>
      <c r="AI667" s="719"/>
      <c r="AJ667" s="719"/>
      <c r="AK667" s="719"/>
      <c r="AL667" s="719"/>
      <c r="AM667" s="719"/>
      <c r="AN667" s="826"/>
      <c r="AO667" s="719"/>
      <c r="AP667" s="719"/>
      <c r="AQ667" s="719"/>
      <c r="AR667" s="719"/>
      <c r="AS667" s="719"/>
      <c r="AT667" s="719"/>
      <c r="AU667" s="719"/>
      <c r="AV667" s="719"/>
      <c r="AW667" s="719"/>
      <c r="AX667" s="719"/>
      <c r="AY667" s="719"/>
      <c r="AZ667" s="719"/>
      <c r="BA667" s="719"/>
      <c r="BB667" s="719"/>
      <c r="BC667" s="719"/>
      <c r="BD667" s="719"/>
      <c r="BE667" s="719"/>
      <c r="BF667" s="719"/>
      <c r="BG667" s="719"/>
      <c r="BH667" s="719"/>
      <c r="BI667" s="719"/>
      <c r="BJ667" s="719"/>
      <c r="BK667" s="719"/>
      <c r="BL667" s="719"/>
      <c r="BM667" s="719"/>
      <c r="BN667" s="719"/>
      <c r="BO667" s="719"/>
      <c r="BP667" s="719"/>
      <c r="BQ667" s="719"/>
      <c r="BR667" s="719"/>
      <c r="BS667" s="719"/>
      <c r="BT667" s="719"/>
      <c r="BU667" s="719"/>
      <c r="BV667" s="719"/>
      <c r="BW667" s="719"/>
      <c r="BX667" s="719"/>
      <c r="BY667" s="719"/>
      <c r="BZ667" s="719"/>
      <c r="CA667" s="719"/>
      <c r="CB667" s="719"/>
      <c r="CC667" s="719"/>
      <c r="CD667" s="719"/>
      <c r="CE667" s="719"/>
      <c r="CF667" s="719"/>
      <c r="CG667" s="719"/>
      <c r="CH667" s="719"/>
      <c r="CI667" s="719"/>
      <c r="CJ667" s="719"/>
      <c r="CK667" s="719"/>
      <c r="CL667" s="719"/>
    </row>
    <row r="668" spans="1:90" ht="15.75" customHeight="1" x14ac:dyDescent="0.25">
      <c r="A668" s="823"/>
      <c r="B668" s="828"/>
      <c r="C668" s="828"/>
      <c r="D668" s="828"/>
      <c r="E668" s="828"/>
      <c r="F668" s="719"/>
      <c r="G668" s="719"/>
      <c r="H668" s="740"/>
      <c r="I668" s="740"/>
      <c r="J668" s="740"/>
      <c r="K668" s="740"/>
      <c r="L668" s="824"/>
      <c r="M668" s="824"/>
      <c r="N668" s="719"/>
      <c r="O668" s="719"/>
      <c r="P668" s="719"/>
      <c r="Q668" s="719"/>
      <c r="R668" s="719"/>
      <c r="S668" s="828"/>
      <c r="T668" s="719"/>
      <c r="U668" s="719"/>
      <c r="V668" s="719"/>
      <c r="W668" s="719"/>
      <c r="X668" s="824"/>
      <c r="Y668" s="826"/>
      <c r="Z668" s="719"/>
      <c r="AA668" s="719"/>
      <c r="AB668" s="719"/>
      <c r="AC668" s="719"/>
      <c r="AD668" s="719"/>
      <c r="AE668" s="719"/>
      <c r="AF668" s="719"/>
      <c r="AG668" s="719"/>
      <c r="AH668" s="719"/>
      <c r="AI668" s="719"/>
      <c r="AJ668" s="719"/>
      <c r="AK668" s="719"/>
      <c r="AL668" s="719"/>
      <c r="AM668" s="719"/>
      <c r="AN668" s="826"/>
      <c r="AO668" s="719"/>
      <c r="AP668" s="719"/>
      <c r="AQ668" s="719"/>
      <c r="AR668" s="719"/>
      <c r="AS668" s="719"/>
      <c r="AT668" s="719"/>
      <c r="AU668" s="719"/>
      <c r="AV668" s="719"/>
      <c r="AW668" s="719"/>
      <c r="AX668" s="719"/>
      <c r="AY668" s="719"/>
      <c r="AZ668" s="719"/>
      <c r="BA668" s="719"/>
      <c r="BB668" s="719"/>
      <c r="BC668" s="719"/>
      <c r="BD668" s="719"/>
      <c r="BE668" s="719"/>
      <c r="BF668" s="719"/>
      <c r="BG668" s="719"/>
      <c r="BH668" s="719"/>
      <c r="BI668" s="719"/>
      <c r="BJ668" s="719"/>
      <c r="BK668" s="719"/>
      <c r="BL668" s="719"/>
      <c r="BM668" s="719"/>
      <c r="BN668" s="719"/>
      <c r="BO668" s="719"/>
      <c r="BP668" s="719"/>
      <c r="BQ668" s="719"/>
      <c r="BR668" s="719"/>
      <c r="BS668" s="719"/>
      <c r="BT668" s="719"/>
      <c r="BU668" s="719"/>
      <c r="BV668" s="719"/>
      <c r="BW668" s="719"/>
      <c r="BX668" s="719"/>
      <c r="BY668" s="719"/>
      <c r="BZ668" s="719"/>
      <c r="CA668" s="719"/>
      <c r="CB668" s="719"/>
      <c r="CC668" s="719"/>
      <c r="CD668" s="719"/>
      <c r="CE668" s="719"/>
      <c r="CF668" s="719"/>
      <c r="CG668" s="719"/>
      <c r="CH668" s="719"/>
      <c r="CI668" s="719"/>
      <c r="CJ668" s="719"/>
      <c r="CK668" s="719"/>
      <c r="CL668" s="719"/>
    </row>
    <row r="669" spans="1:90" ht="15.75" customHeight="1" x14ac:dyDescent="0.25">
      <c r="A669" s="823"/>
      <c r="B669" s="828"/>
      <c r="C669" s="828"/>
      <c r="D669" s="828"/>
      <c r="E669" s="828"/>
      <c r="F669" s="719"/>
      <c r="G669" s="719"/>
      <c r="H669" s="740"/>
      <c r="I669" s="740"/>
      <c r="J669" s="740"/>
      <c r="K669" s="740"/>
      <c r="L669" s="824"/>
      <c r="M669" s="824"/>
      <c r="N669" s="719"/>
      <c r="O669" s="719"/>
      <c r="P669" s="719"/>
      <c r="Q669" s="719"/>
      <c r="R669" s="719"/>
      <c r="S669" s="828"/>
      <c r="T669" s="719"/>
      <c r="U669" s="719"/>
      <c r="V669" s="719"/>
      <c r="W669" s="719"/>
      <c r="X669" s="824"/>
      <c r="Y669" s="826"/>
      <c r="Z669" s="719"/>
      <c r="AA669" s="719"/>
      <c r="AB669" s="719"/>
      <c r="AC669" s="719"/>
      <c r="AD669" s="719"/>
      <c r="AE669" s="719"/>
      <c r="AF669" s="719"/>
      <c r="AG669" s="719"/>
      <c r="AH669" s="719"/>
      <c r="AI669" s="719"/>
      <c r="AJ669" s="719"/>
      <c r="AK669" s="719"/>
      <c r="AL669" s="719"/>
      <c r="AM669" s="719"/>
      <c r="AN669" s="826"/>
      <c r="AO669" s="719"/>
      <c r="AP669" s="719"/>
      <c r="AQ669" s="719"/>
      <c r="AR669" s="719"/>
      <c r="AS669" s="719"/>
      <c r="AT669" s="719"/>
      <c r="AU669" s="719"/>
      <c r="AV669" s="719"/>
      <c r="AW669" s="719"/>
      <c r="AX669" s="719"/>
      <c r="AY669" s="719"/>
      <c r="AZ669" s="719"/>
      <c r="BA669" s="719"/>
      <c r="BB669" s="719"/>
      <c r="BC669" s="719"/>
      <c r="BD669" s="719"/>
      <c r="BE669" s="719"/>
      <c r="BF669" s="719"/>
      <c r="BG669" s="719"/>
      <c r="BH669" s="719"/>
      <c r="BI669" s="719"/>
      <c r="BJ669" s="719"/>
      <c r="BK669" s="719"/>
      <c r="BL669" s="719"/>
      <c r="BM669" s="719"/>
      <c r="BN669" s="719"/>
      <c r="BO669" s="719"/>
      <c r="BP669" s="719"/>
      <c r="BQ669" s="719"/>
      <c r="BR669" s="719"/>
      <c r="BS669" s="719"/>
      <c r="BT669" s="719"/>
      <c r="BU669" s="719"/>
      <c r="BV669" s="719"/>
      <c r="BW669" s="719"/>
      <c r="BX669" s="719"/>
      <c r="BY669" s="719"/>
      <c r="BZ669" s="719"/>
      <c r="CA669" s="719"/>
      <c r="CB669" s="719"/>
      <c r="CC669" s="719"/>
      <c r="CD669" s="719"/>
      <c r="CE669" s="719"/>
      <c r="CF669" s="719"/>
      <c r="CG669" s="719"/>
      <c r="CH669" s="719"/>
      <c r="CI669" s="719"/>
      <c r="CJ669" s="719"/>
      <c r="CK669" s="719"/>
      <c r="CL669" s="719"/>
    </row>
    <row r="670" spans="1:90" ht="15.75" customHeight="1" x14ac:dyDescent="0.25">
      <c r="A670" s="823"/>
      <c r="B670" s="828"/>
      <c r="C670" s="828"/>
      <c r="D670" s="828"/>
      <c r="E670" s="828"/>
      <c r="F670" s="719"/>
      <c r="G670" s="719"/>
      <c r="H670" s="740"/>
      <c r="I670" s="740"/>
      <c r="J670" s="740"/>
      <c r="K670" s="740"/>
      <c r="L670" s="824"/>
      <c r="M670" s="824"/>
      <c r="N670" s="719"/>
      <c r="O670" s="719"/>
      <c r="P670" s="719"/>
      <c r="Q670" s="719"/>
      <c r="R670" s="719"/>
      <c r="S670" s="828"/>
      <c r="T670" s="719"/>
      <c r="U670" s="719"/>
      <c r="V670" s="719"/>
      <c r="W670" s="719"/>
      <c r="X670" s="824"/>
      <c r="Y670" s="826"/>
      <c r="Z670" s="719"/>
      <c r="AA670" s="719"/>
      <c r="AB670" s="719"/>
      <c r="AC670" s="719"/>
      <c r="AD670" s="719"/>
      <c r="AE670" s="719"/>
      <c r="AF670" s="719"/>
      <c r="AG670" s="719"/>
      <c r="AH670" s="719"/>
      <c r="AI670" s="719"/>
      <c r="AJ670" s="719"/>
      <c r="AK670" s="719"/>
      <c r="AL670" s="719"/>
      <c r="AM670" s="719"/>
      <c r="AN670" s="826"/>
      <c r="AO670" s="719"/>
      <c r="AP670" s="719"/>
      <c r="AQ670" s="719"/>
      <c r="AR670" s="719"/>
      <c r="AS670" s="719"/>
      <c r="AT670" s="719"/>
      <c r="AU670" s="719"/>
      <c r="AV670" s="719"/>
      <c r="AW670" s="719"/>
      <c r="AX670" s="719"/>
      <c r="AY670" s="719"/>
      <c r="AZ670" s="719"/>
      <c r="BA670" s="719"/>
      <c r="BB670" s="719"/>
      <c r="BC670" s="719"/>
      <c r="BD670" s="719"/>
      <c r="BE670" s="719"/>
      <c r="BF670" s="719"/>
      <c r="BG670" s="719"/>
      <c r="BH670" s="719"/>
      <c r="BI670" s="719"/>
      <c r="BJ670" s="719"/>
      <c r="BK670" s="719"/>
      <c r="BL670" s="719"/>
      <c r="BM670" s="719"/>
      <c r="BN670" s="719"/>
      <c r="BO670" s="719"/>
      <c r="BP670" s="719"/>
      <c r="BQ670" s="719"/>
      <c r="BR670" s="719"/>
      <c r="BS670" s="719"/>
      <c r="BT670" s="719"/>
      <c r="BU670" s="719"/>
      <c r="BV670" s="719"/>
      <c r="BW670" s="719"/>
      <c r="BX670" s="719"/>
      <c r="BY670" s="719"/>
      <c r="BZ670" s="719"/>
      <c r="CA670" s="719"/>
      <c r="CB670" s="719"/>
      <c r="CC670" s="719"/>
      <c r="CD670" s="719"/>
      <c r="CE670" s="719"/>
      <c r="CF670" s="719"/>
      <c r="CG670" s="719"/>
      <c r="CH670" s="719"/>
      <c r="CI670" s="719"/>
      <c r="CJ670" s="719"/>
      <c r="CK670" s="719"/>
      <c r="CL670" s="719"/>
    </row>
    <row r="671" spans="1:90" ht="15.75" customHeight="1" x14ac:dyDescent="0.25">
      <c r="A671" s="823"/>
      <c r="B671" s="828"/>
      <c r="C671" s="828"/>
      <c r="D671" s="828"/>
      <c r="E671" s="828"/>
      <c r="F671" s="719"/>
      <c r="G671" s="719"/>
      <c r="H671" s="740"/>
      <c r="I671" s="740"/>
      <c r="J671" s="740"/>
      <c r="K671" s="740"/>
      <c r="L671" s="824"/>
      <c r="M671" s="824"/>
      <c r="N671" s="719"/>
      <c r="O671" s="719"/>
      <c r="P671" s="719"/>
      <c r="Q671" s="719"/>
      <c r="R671" s="719"/>
      <c r="S671" s="828"/>
      <c r="T671" s="719"/>
      <c r="U671" s="719"/>
      <c r="V671" s="719"/>
      <c r="W671" s="719"/>
      <c r="X671" s="824"/>
      <c r="Y671" s="826"/>
      <c r="Z671" s="719"/>
      <c r="AA671" s="719"/>
      <c r="AB671" s="719"/>
      <c r="AC671" s="719"/>
      <c r="AD671" s="719"/>
      <c r="AE671" s="719"/>
      <c r="AF671" s="719"/>
      <c r="AG671" s="719"/>
      <c r="AH671" s="719"/>
      <c r="AI671" s="719"/>
      <c r="AJ671" s="719"/>
      <c r="AK671" s="719"/>
      <c r="AL671" s="719"/>
      <c r="AM671" s="719"/>
      <c r="AN671" s="826"/>
      <c r="AO671" s="719"/>
      <c r="AP671" s="719"/>
      <c r="AQ671" s="719"/>
      <c r="AR671" s="719"/>
      <c r="AS671" s="719"/>
      <c r="AT671" s="719"/>
      <c r="AU671" s="719"/>
      <c r="AV671" s="719"/>
      <c r="AW671" s="719"/>
      <c r="AX671" s="719"/>
      <c r="AY671" s="719"/>
      <c r="AZ671" s="719"/>
      <c r="BA671" s="719"/>
      <c r="BB671" s="719"/>
      <c r="BC671" s="719"/>
      <c r="BD671" s="719"/>
      <c r="BE671" s="719"/>
      <c r="BF671" s="719"/>
      <c r="BG671" s="719"/>
      <c r="BH671" s="719"/>
      <c r="BI671" s="719"/>
      <c r="BJ671" s="719"/>
      <c r="BK671" s="719"/>
      <c r="BL671" s="719"/>
      <c r="BM671" s="719"/>
      <c r="BN671" s="719"/>
      <c r="BO671" s="719"/>
      <c r="BP671" s="719"/>
      <c r="BQ671" s="719"/>
      <c r="BR671" s="719"/>
      <c r="BS671" s="719"/>
      <c r="BT671" s="719"/>
      <c r="BU671" s="719"/>
      <c r="BV671" s="719"/>
      <c r="BW671" s="719"/>
      <c r="BX671" s="719"/>
      <c r="BY671" s="719"/>
      <c r="BZ671" s="719"/>
      <c r="CA671" s="719"/>
      <c r="CB671" s="719"/>
      <c r="CC671" s="719"/>
      <c r="CD671" s="719"/>
      <c r="CE671" s="719"/>
      <c r="CF671" s="719"/>
      <c r="CG671" s="719"/>
      <c r="CH671" s="719"/>
      <c r="CI671" s="719"/>
      <c r="CJ671" s="719"/>
      <c r="CK671" s="719"/>
      <c r="CL671" s="719"/>
    </row>
    <row r="672" spans="1:90" ht="15.75" customHeight="1" x14ac:dyDescent="0.25">
      <c r="A672" s="823"/>
      <c r="B672" s="828"/>
      <c r="C672" s="828"/>
      <c r="D672" s="828"/>
      <c r="E672" s="828"/>
      <c r="F672" s="719"/>
      <c r="G672" s="719"/>
      <c r="H672" s="740"/>
      <c r="I672" s="740"/>
      <c r="J672" s="740"/>
      <c r="K672" s="740"/>
      <c r="L672" s="824"/>
      <c r="M672" s="824"/>
      <c r="N672" s="719"/>
      <c r="O672" s="719"/>
      <c r="P672" s="719"/>
      <c r="Q672" s="719"/>
      <c r="R672" s="719"/>
      <c r="S672" s="828"/>
      <c r="T672" s="719"/>
      <c r="U672" s="719"/>
      <c r="V672" s="719"/>
      <c r="W672" s="719"/>
      <c r="X672" s="824"/>
      <c r="Y672" s="826"/>
      <c r="Z672" s="719"/>
      <c r="AA672" s="719"/>
      <c r="AB672" s="719"/>
      <c r="AC672" s="719"/>
      <c r="AD672" s="719"/>
      <c r="AE672" s="719"/>
      <c r="AF672" s="719"/>
      <c r="AG672" s="719"/>
      <c r="AH672" s="719"/>
      <c r="AI672" s="719"/>
      <c r="AJ672" s="719"/>
      <c r="AK672" s="719"/>
      <c r="AL672" s="719"/>
      <c r="AM672" s="719"/>
      <c r="AN672" s="826"/>
      <c r="AO672" s="719"/>
      <c r="AP672" s="719"/>
      <c r="AQ672" s="719"/>
      <c r="AR672" s="719"/>
      <c r="AS672" s="719"/>
      <c r="AT672" s="719"/>
      <c r="AU672" s="719"/>
      <c r="AV672" s="719"/>
      <c r="AW672" s="719"/>
      <c r="AX672" s="719"/>
      <c r="AY672" s="719"/>
      <c r="AZ672" s="719"/>
      <c r="BA672" s="719"/>
      <c r="BB672" s="719"/>
      <c r="BC672" s="719"/>
      <c r="BD672" s="719"/>
      <c r="BE672" s="719"/>
      <c r="BF672" s="719"/>
      <c r="BG672" s="719"/>
      <c r="BH672" s="719"/>
      <c r="BI672" s="719"/>
      <c r="BJ672" s="719"/>
      <c r="BK672" s="719"/>
      <c r="BL672" s="719"/>
      <c r="BM672" s="719"/>
      <c r="BN672" s="719"/>
      <c r="BO672" s="719"/>
      <c r="BP672" s="719"/>
      <c r="BQ672" s="719"/>
      <c r="BR672" s="719"/>
      <c r="BS672" s="719"/>
      <c r="BT672" s="719"/>
      <c r="BU672" s="719"/>
      <c r="BV672" s="719"/>
      <c r="BW672" s="719"/>
      <c r="BX672" s="719"/>
      <c r="BY672" s="719"/>
      <c r="BZ672" s="719"/>
      <c r="CA672" s="719"/>
      <c r="CB672" s="719"/>
      <c r="CC672" s="719"/>
      <c r="CD672" s="719"/>
      <c r="CE672" s="719"/>
      <c r="CF672" s="719"/>
      <c r="CG672" s="719"/>
      <c r="CH672" s="719"/>
      <c r="CI672" s="719"/>
      <c r="CJ672" s="719"/>
      <c r="CK672" s="719"/>
      <c r="CL672" s="719"/>
    </row>
    <row r="673" spans="1:90" ht="15.75" customHeight="1" x14ac:dyDescent="0.25">
      <c r="A673" s="823"/>
      <c r="B673" s="828"/>
      <c r="C673" s="828"/>
      <c r="D673" s="828"/>
      <c r="E673" s="828"/>
      <c r="F673" s="719"/>
      <c r="G673" s="719"/>
      <c r="H673" s="740"/>
      <c r="I673" s="740"/>
      <c r="J673" s="740"/>
      <c r="K673" s="740"/>
      <c r="L673" s="824"/>
      <c r="M673" s="824"/>
      <c r="N673" s="719"/>
      <c r="O673" s="719"/>
      <c r="P673" s="719"/>
      <c r="Q673" s="719"/>
      <c r="R673" s="719"/>
      <c r="S673" s="828"/>
      <c r="T673" s="719"/>
      <c r="U673" s="719"/>
      <c r="V673" s="719"/>
      <c r="W673" s="719"/>
      <c r="X673" s="824"/>
      <c r="Y673" s="826"/>
      <c r="Z673" s="719"/>
      <c r="AA673" s="719"/>
      <c r="AB673" s="719"/>
      <c r="AC673" s="719"/>
      <c r="AD673" s="719"/>
      <c r="AE673" s="719"/>
      <c r="AF673" s="719"/>
      <c r="AG673" s="719"/>
      <c r="AH673" s="719"/>
      <c r="AI673" s="719"/>
      <c r="AJ673" s="719"/>
      <c r="AK673" s="719"/>
      <c r="AL673" s="719"/>
      <c r="AM673" s="719"/>
      <c r="AN673" s="826"/>
      <c r="AO673" s="719"/>
      <c r="AP673" s="719"/>
      <c r="AQ673" s="719"/>
      <c r="AR673" s="719"/>
      <c r="AS673" s="719"/>
      <c r="AT673" s="719"/>
      <c r="AU673" s="719"/>
      <c r="AV673" s="719"/>
      <c r="AW673" s="719"/>
      <c r="AX673" s="719"/>
      <c r="AY673" s="719"/>
      <c r="AZ673" s="719"/>
      <c r="BA673" s="719"/>
      <c r="BB673" s="719"/>
      <c r="BC673" s="719"/>
      <c r="BD673" s="719"/>
      <c r="BE673" s="719"/>
      <c r="BF673" s="719"/>
      <c r="BG673" s="719"/>
      <c r="BH673" s="719"/>
      <c r="BI673" s="719"/>
      <c r="BJ673" s="719"/>
      <c r="BK673" s="719"/>
      <c r="BL673" s="719"/>
      <c r="BM673" s="719"/>
      <c r="BN673" s="719"/>
      <c r="BO673" s="719"/>
      <c r="BP673" s="719"/>
      <c r="BQ673" s="719"/>
      <c r="BR673" s="719"/>
      <c r="BS673" s="719"/>
      <c r="BT673" s="719"/>
      <c r="BU673" s="719"/>
      <c r="BV673" s="719"/>
      <c r="BW673" s="719"/>
      <c r="BX673" s="719"/>
      <c r="BY673" s="719"/>
      <c r="BZ673" s="719"/>
      <c r="CA673" s="719"/>
      <c r="CB673" s="719"/>
      <c r="CC673" s="719"/>
      <c r="CD673" s="719"/>
      <c r="CE673" s="719"/>
      <c r="CF673" s="719"/>
      <c r="CG673" s="719"/>
      <c r="CH673" s="719"/>
      <c r="CI673" s="719"/>
      <c r="CJ673" s="719"/>
      <c r="CK673" s="719"/>
      <c r="CL673" s="719"/>
    </row>
    <row r="674" spans="1:90" ht="15.75" customHeight="1" x14ac:dyDescent="0.25">
      <c r="A674" s="823"/>
      <c r="B674" s="828"/>
      <c r="C674" s="828"/>
      <c r="D674" s="828"/>
      <c r="E674" s="828"/>
      <c r="F674" s="719"/>
      <c r="G674" s="719"/>
      <c r="H674" s="740"/>
      <c r="I674" s="740"/>
      <c r="J674" s="740"/>
      <c r="K674" s="740"/>
      <c r="L674" s="824"/>
      <c r="M674" s="824"/>
      <c r="N674" s="719"/>
      <c r="O674" s="719"/>
      <c r="P674" s="719"/>
      <c r="Q674" s="719"/>
      <c r="R674" s="719"/>
      <c r="S674" s="828"/>
      <c r="T674" s="719"/>
      <c r="U674" s="719"/>
      <c r="V674" s="719"/>
      <c r="W674" s="719"/>
      <c r="X674" s="824"/>
      <c r="Y674" s="826"/>
      <c r="Z674" s="719"/>
      <c r="AA674" s="719"/>
      <c r="AB674" s="719"/>
      <c r="AC674" s="719"/>
      <c r="AD674" s="719"/>
      <c r="AE674" s="719"/>
      <c r="AF674" s="719"/>
      <c r="AG674" s="719"/>
      <c r="AH674" s="719"/>
      <c r="AI674" s="719"/>
      <c r="AJ674" s="719"/>
      <c r="AK674" s="719"/>
      <c r="AL674" s="719"/>
      <c r="AM674" s="719"/>
      <c r="AN674" s="826"/>
      <c r="AO674" s="719"/>
      <c r="AP674" s="719"/>
      <c r="AQ674" s="719"/>
      <c r="AR674" s="719"/>
      <c r="AS674" s="719"/>
      <c r="AT674" s="719"/>
      <c r="AU674" s="719"/>
      <c r="AV674" s="719"/>
      <c r="AW674" s="719"/>
      <c r="AX674" s="719"/>
      <c r="AY674" s="719"/>
      <c r="AZ674" s="719"/>
      <c r="BA674" s="719"/>
      <c r="BB674" s="719"/>
      <c r="BC674" s="719"/>
      <c r="BD674" s="719"/>
      <c r="BE674" s="719"/>
      <c r="BF674" s="719"/>
      <c r="BG674" s="719"/>
      <c r="BH674" s="719"/>
      <c r="BI674" s="719"/>
      <c r="BJ674" s="719"/>
      <c r="BK674" s="719"/>
      <c r="BL674" s="719"/>
      <c r="BM674" s="719"/>
      <c r="BN674" s="719"/>
      <c r="BO674" s="719"/>
      <c r="BP674" s="719"/>
      <c r="BQ674" s="719"/>
      <c r="BR674" s="719"/>
      <c r="BS674" s="719"/>
      <c r="BT674" s="719"/>
      <c r="BU674" s="719"/>
      <c r="BV674" s="719"/>
      <c r="BW674" s="719"/>
      <c r="BX674" s="719"/>
      <c r="BY674" s="719"/>
      <c r="BZ674" s="719"/>
      <c r="CA674" s="719"/>
      <c r="CB674" s="719"/>
      <c r="CC674" s="719"/>
      <c r="CD674" s="719"/>
      <c r="CE674" s="719"/>
      <c r="CF674" s="719"/>
      <c r="CG674" s="719"/>
      <c r="CH674" s="719"/>
      <c r="CI674" s="719"/>
      <c r="CJ674" s="719"/>
      <c r="CK674" s="719"/>
      <c r="CL674" s="719"/>
    </row>
    <row r="675" spans="1:90" ht="15.75" customHeight="1" x14ac:dyDescent="0.25">
      <c r="A675" s="823"/>
      <c r="B675" s="828"/>
      <c r="C675" s="828"/>
      <c r="D675" s="828"/>
      <c r="E675" s="828"/>
      <c r="F675" s="719"/>
      <c r="G675" s="719"/>
      <c r="H675" s="740"/>
      <c r="I675" s="740"/>
      <c r="J675" s="740"/>
      <c r="K675" s="740"/>
      <c r="L675" s="824"/>
      <c r="M675" s="824"/>
      <c r="N675" s="719"/>
      <c r="O675" s="719"/>
      <c r="P675" s="719"/>
      <c r="Q675" s="719"/>
      <c r="R675" s="719"/>
      <c r="S675" s="828"/>
      <c r="T675" s="719"/>
      <c r="U675" s="719"/>
      <c r="V675" s="719"/>
      <c r="W675" s="719"/>
      <c r="X675" s="824"/>
      <c r="Y675" s="826"/>
      <c r="Z675" s="719"/>
      <c r="AA675" s="719"/>
      <c r="AB675" s="719"/>
      <c r="AC675" s="719"/>
      <c r="AD675" s="719"/>
      <c r="AE675" s="719"/>
      <c r="AF675" s="719"/>
      <c r="AG675" s="719"/>
      <c r="AH675" s="719"/>
      <c r="AI675" s="719"/>
      <c r="AJ675" s="719"/>
      <c r="AK675" s="719"/>
      <c r="AL675" s="719"/>
      <c r="AM675" s="719"/>
      <c r="AN675" s="826"/>
      <c r="AO675" s="719"/>
      <c r="AP675" s="719"/>
      <c r="AQ675" s="719"/>
      <c r="AR675" s="719"/>
      <c r="AS675" s="719"/>
      <c r="AT675" s="719"/>
      <c r="AU675" s="719"/>
      <c r="AV675" s="719"/>
      <c r="AW675" s="719"/>
      <c r="AX675" s="719"/>
      <c r="AY675" s="719"/>
      <c r="AZ675" s="719"/>
      <c r="BA675" s="719"/>
      <c r="BB675" s="719"/>
      <c r="BC675" s="719"/>
      <c r="BD675" s="719"/>
      <c r="BE675" s="719"/>
      <c r="BF675" s="719"/>
      <c r="BG675" s="719"/>
      <c r="BH675" s="719"/>
      <c r="BI675" s="719"/>
      <c r="BJ675" s="719"/>
      <c r="BK675" s="719"/>
      <c r="BL675" s="719"/>
      <c r="BM675" s="719"/>
      <c r="BN675" s="719"/>
      <c r="BO675" s="719"/>
      <c r="BP675" s="719"/>
      <c r="BQ675" s="719"/>
      <c r="BR675" s="719"/>
      <c r="BS675" s="719"/>
      <c r="BT675" s="719"/>
      <c r="BU675" s="719"/>
      <c r="BV675" s="719"/>
      <c r="BW675" s="719"/>
      <c r="BX675" s="719"/>
      <c r="BY675" s="719"/>
      <c r="BZ675" s="719"/>
      <c r="CA675" s="719"/>
      <c r="CB675" s="719"/>
      <c r="CC675" s="719"/>
      <c r="CD675" s="719"/>
      <c r="CE675" s="719"/>
      <c r="CF675" s="719"/>
      <c r="CG675" s="719"/>
      <c r="CH675" s="719"/>
      <c r="CI675" s="719"/>
      <c r="CJ675" s="719"/>
      <c r="CK675" s="719"/>
      <c r="CL675" s="719"/>
    </row>
    <row r="676" spans="1:90" ht="15.75" customHeight="1" x14ac:dyDescent="0.25">
      <c r="A676" s="823"/>
      <c r="B676" s="828"/>
      <c r="C676" s="828"/>
      <c r="D676" s="828"/>
      <c r="E676" s="828"/>
      <c r="F676" s="719"/>
      <c r="G676" s="719"/>
      <c r="H676" s="740"/>
      <c r="I676" s="740"/>
      <c r="J676" s="740"/>
      <c r="K676" s="740"/>
      <c r="L676" s="824"/>
      <c r="M676" s="824"/>
      <c r="N676" s="719"/>
      <c r="O676" s="719"/>
      <c r="P676" s="719"/>
      <c r="Q676" s="719"/>
      <c r="R676" s="719"/>
      <c r="S676" s="828"/>
      <c r="T676" s="719"/>
      <c r="U676" s="719"/>
      <c r="V676" s="719"/>
      <c r="W676" s="719"/>
      <c r="X676" s="824"/>
      <c r="Y676" s="826"/>
      <c r="Z676" s="719"/>
      <c r="AA676" s="719"/>
      <c r="AB676" s="719"/>
      <c r="AC676" s="719"/>
      <c r="AD676" s="719"/>
      <c r="AE676" s="719"/>
      <c r="AF676" s="719"/>
      <c r="AG676" s="719"/>
      <c r="AH676" s="719"/>
      <c r="AI676" s="719"/>
      <c r="AJ676" s="719"/>
      <c r="AK676" s="719"/>
      <c r="AL676" s="719"/>
      <c r="AM676" s="719"/>
      <c r="AN676" s="826"/>
      <c r="AO676" s="719"/>
      <c r="AP676" s="719"/>
      <c r="AQ676" s="719"/>
      <c r="AR676" s="719"/>
      <c r="AS676" s="719"/>
      <c r="AT676" s="719"/>
      <c r="AU676" s="719"/>
      <c r="AV676" s="719"/>
      <c r="AW676" s="719"/>
      <c r="AX676" s="719"/>
      <c r="AY676" s="719"/>
      <c r="AZ676" s="719"/>
      <c r="BA676" s="719"/>
      <c r="BB676" s="719"/>
      <c r="BC676" s="719"/>
      <c r="BD676" s="719"/>
      <c r="BE676" s="719"/>
      <c r="BF676" s="719"/>
      <c r="BG676" s="719"/>
      <c r="BH676" s="719"/>
      <c r="BI676" s="719"/>
      <c r="BJ676" s="719"/>
      <c r="BK676" s="719"/>
      <c r="BL676" s="719"/>
      <c r="BM676" s="719"/>
      <c r="BN676" s="719"/>
      <c r="BO676" s="719"/>
      <c r="BP676" s="719"/>
      <c r="BQ676" s="719"/>
      <c r="BR676" s="719"/>
      <c r="BS676" s="719"/>
      <c r="BT676" s="719"/>
      <c r="BU676" s="719"/>
      <c r="BV676" s="719"/>
      <c r="BW676" s="719"/>
      <c r="BX676" s="719"/>
      <c r="BY676" s="719"/>
      <c r="BZ676" s="719"/>
      <c r="CA676" s="719"/>
      <c r="CB676" s="719"/>
      <c r="CC676" s="719"/>
      <c r="CD676" s="719"/>
      <c r="CE676" s="719"/>
      <c r="CF676" s="719"/>
      <c r="CG676" s="719"/>
      <c r="CH676" s="719"/>
      <c r="CI676" s="719"/>
      <c r="CJ676" s="719"/>
      <c r="CK676" s="719"/>
      <c r="CL676" s="719"/>
    </row>
    <row r="677" spans="1:90" ht="15.75" customHeight="1" x14ac:dyDescent="0.25">
      <c r="A677" s="823"/>
      <c r="B677" s="828"/>
      <c r="C677" s="828"/>
      <c r="D677" s="828"/>
      <c r="E677" s="828"/>
      <c r="F677" s="719"/>
      <c r="G677" s="719"/>
      <c r="H677" s="740"/>
      <c r="I677" s="740"/>
      <c r="J677" s="740"/>
      <c r="K677" s="740"/>
      <c r="L677" s="824"/>
      <c r="M677" s="824"/>
      <c r="N677" s="719"/>
      <c r="O677" s="719"/>
      <c r="P677" s="719"/>
      <c r="Q677" s="719"/>
      <c r="R677" s="719"/>
      <c r="S677" s="828"/>
      <c r="T677" s="719"/>
      <c r="U677" s="719"/>
      <c r="V677" s="719"/>
      <c r="W677" s="719"/>
      <c r="X677" s="824"/>
      <c r="Y677" s="826"/>
      <c r="Z677" s="719"/>
      <c r="AA677" s="719"/>
      <c r="AB677" s="719"/>
      <c r="AC677" s="719"/>
      <c r="AD677" s="719"/>
      <c r="AE677" s="719"/>
      <c r="AF677" s="719"/>
      <c r="AG677" s="719"/>
      <c r="AH677" s="719"/>
      <c r="AI677" s="719"/>
      <c r="AJ677" s="719"/>
      <c r="AK677" s="719"/>
      <c r="AL677" s="719"/>
      <c r="AM677" s="719"/>
      <c r="AN677" s="826"/>
      <c r="AO677" s="719"/>
      <c r="AP677" s="719"/>
      <c r="AQ677" s="719"/>
      <c r="AR677" s="719"/>
      <c r="AS677" s="719"/>
      <c r="AT677" s="719"/>
      <c r="AU677" s="719"/>
      <c r="AV677" s="719"/>
      <c r="AW677" s="719"/>
      <c r="AX677" s="719"/>
      <c r="AY677" s="719"/>
      <c r="AZ677" s="719"/>
      <c r="BA677" s="719"/>
      <c r="BB677" s="719"/>
      <c r="BC677" s="719"/>
      <c r="BD677" s="719"/>
      <c r="BE677" s="719"/>
      <c r="BF677" s="719"/>
      <c r="BG677" s="719"/>
      <c r="BH677" s="719"/>
      <c r="BI677" s="719"/>
      <c r="BJ677" s="719"/>
      <c r="BK677" s="719"/>
      <c r="BL677" s="719"/>
      <c r="BM677" s="719"/>
      <c r="BN677" s="719"/>
      <c r="BO677" s="719"/>
      <c r="BP677" s="719"/>
      <c r="BQ677" s="719"/>
      <c r="BR677" s="719"/>
      <c r="BS677" s="719"/>
      <c r="BT677" s="719"/>
      <c r="BU677" s="719"/>
      <c r="BV677" s="719"/>
      <c r="BW677" s="719"/>
      <c r="BX677" s="719"/>
      <c r="BY677" s="719"/>
      <c r="BZ677" s="719"/>
      <c r="CA677" s="719"/>
      <c r="CB677" s="719"/>
      <c r="CC677" s="719"/>
      <c r="CD677" s="719"/>
      <c r="CE677" s="719"/>
      <c r="CF677" s="719"/>
      <c r="CG677" s="719"/>
      <c r="CH677" s="719"/>
      <c r="CI677" s="719"/>
      <c r="CJ677" s="719"/>
      <c r="CK677" s="719"/>
      <c r="CL677" s="719"/>
    </row>
    <row r="678" spans="1:90" ht="15.75" customHeight="1" x14ac:dyDescent="0.25">
      <c r="A678" s="823"/>
      <c r="B678" s="828"/>
      <c r="C678" s="828"/>
      <c r="D678" s="828"/>
      <c r="E678" s="828"/>
      <c r="F678" s="719"/>
      <c r="G678" s="719"/>
      <c r="H678" s="740"/>
      <c r="I678" s="740"/>
      <c r="J678" s="740"/>
      <c r="K678" s="740"/>
      <c r="L678" s="824"/>
      <c r="M678" s="824"/>
      <c r="N678" s="719"/>
      <c r="O678" s="719"/>
      <c r="P678" s="719"/>
      <c r="Q678" s="719"/>
      <c r="R678" s="719"/>
      <c r="S678" s="828"/>
      <c r="T678" s="719"/>
      <c r="U678" s="719"/>
      <c r="V678" s="719"/>
      <c r="W678" s="719"/>
      <c r="X678" s="824"/>
      <c r="Y678" s="826"/>
      <c r="Z678" s="719"/>
      <c r="AA678" s="719"/>
      <c r="AB678" s="719"/>
      <c r="AC678" s="719"/>
      <c r="AD678" s="719"/>
      <c r="AE678" s="719"/>
      <c r="AF678" s="719"/>
      <c r="AG678" s="719"/>
      <c r="AH678" s="719"/>
      <c r="AI678" s="719"/>
      <c r="AJ678" s="719"/>
      <c r="AK678" s="719"/>
      <c r="AL678" s="719"/>
      <c r="AM678" s="719"/>
      <c r="AN678" s="826"/>
      <c r="AO678" s="719"/>
      <c r="AP678" s="719"/>
      <c r="AQ678" s="719"/>
      <c r="AR678" s="719"/>
      <c r="AS678" s="719"/>
      <c r="AT678" s="719"/>
      <c r="AU678" s="719"/>
      <c r="AV678" s="719"/>
      <c r="AW678" s="719"/>
      <c r="AX678" s="719"/>
      <c r="AY678" s="719"/>
      <c r="AZ678" s="719"/>
      <c r="BA678" s="719"/>
      <c r="BB678" s="719"/>
      <c r="BC678" s="719"/>
      <c r="BD678" s="719"/>
      <c r="BE678" s="719"/>
      <c r="BF678" s="719"/>
      <c r="BG678" s="719"/>
      <c r="BH678" s="719"/>
      <c r="BI678" s="719"/>
      <c r="BJ678" s="719"/>
      <c r="BK678" s="719"/>
      <c r="BL678" s="719"/>
      <c r="BM678" s="719"/>
      <c r="BN678" s="719"/>
      <c r="BO678" s="719"/>
      <c r="BP678" s="719"/>
      <c r="BQ678" s="719"/>
      <c r="BR678" s="719"/>
      <c r="BS678" s="719"/>
      <c r="BT678" s="719"/>
      <c r="BU678" s="719"/>
      <c r="BV678" s="719"/>
      <c r="BW678" s="719"/>
      <c r="BX678" s="719"/>
      <c r="BY678" s="719"/>
      <c r="BZ678" s="719"/>
      <c r="CA678" s="719"/>
      <c r="CB678" s="719"/>
      <c r="CC678" s="719"/>
      <c r="CD678" s="719"/>
      <c r="CE678" s="719"/>
      <c r="CF678" s="719"/>
      <c r="CG678" s="719"/>
      <c r="CH678" s="719"/>
      <c r="CI678" s="719"/>
      <c r="CJ678" s="719"/>
      <c r="CK678" s="719"/>
      <c r="CL678" s="719"/>
    </row>
    <row r="679" spans="1:90" ht="15.75" customHeight="1" x14ac:dyDescent="0.25">
      <c r="A679" s="823"/>
      <c r="B679" s="828"/>
      <c r="C679" s="828"/>
      <c r="D679" s="828"/>
      <c r="E679" s="828"/>
      <c r="F679" s="719"/>
      <c r="G679" s="719"/>
      <c r="H679" s="740"/>
      <c r="I679" s="740"/>
      <c r="J679" s="740"/>
      <c r="K679" s="740"/>
      <c r="L679" s="824"/>
      <c r="M679" s="824"/>
      <c r="N679" s="719"/>
      <c r="O679" s="719"/>
      <c r="P679" s="719"/>
      <c r="Q679" s="719"/>
      <c r="R679" s="719"/>
      <c r="S679" s="828"/>
      <c r="T679" s="719"/>
      <c r="U679" s="719"/>
      <c r="V679" s="719"/>
      <c r="W679" s="719"/>
      <c r="X679" s="824"/>
      <c r="Y679" s="826"/>
      <c r="Z679" s="719"/>
      <c r="AA679" s="719"/>
      <c r="AB679" s="719"/>
      <c r="AC679" s="719"/>
      <c r="AD679" s="719"/>
      <c r="AE679" s="719"/>
      <c r="AF679" s="719"/>
      <c r="AG679" s="719"/>
      <c r="AH679" s="719"/>
      <c r="AI679" s="719"/>
      <c r="AJ679" s="719"/>
      <c r="AK679" s="719"/>
      <c r="AL679" s="719"/>
      <c r="AM679" s="719"/>
      <c r="AN679" s="826"/>
      <c r="AO679" s="719"/>
      <c r="AP679" s="719"/>
      <c r="AQ679" s="719"/>
      <c r="AR679" s="719"/>
      <c r="AS679" s="719"/>
      <c r="AT679" s="719"/>
      <c r="AU679" s="719"/>
      <c r="AV679" s="719"/>
      <c r="AW679" s="719"/>
      <c r="AX679" s="719"/>
      <c r="AY679" s="719"/>
      <c r="AZ679" s="719"/>
      <c r="BA679" s="719"/>
      <c r="BB679" s="719"/>
      <c r="BC679" s="719"/>
      <c r="BD679" s="719"/>
      <c r="BE679" s="719"/>
      <c r="BF679" s="719"/>
      <c r="BG679" s="719"/>
      <c r="BH679" s="719"/>
      <c r="BI679" s="719"/>
      <c r="BJ679" s="719"/>
      <c r="BK679" s="719"/>
      <c r="BL679" s="719"/>
      <c r="BM679" s="719"/>
      <c r="BN679" s="719"/>
      <c r="BO679" s="719"/>
      <c r="BP679" s="719"/>
      <c r="BQ679" s="719"/>
      <c r="BR679" s="719"/>
      <c r="BS679" s="719"/>
      <c r="BT679" s="719"/>
      <c r="BU679" s="719"/>
      <c r="BV679" s="719"/>
      <c r="BW679" s="719"/>
      <c r="BX679" s="719"/>
      <c r="BY679" s="719"/>
      <c r="BZ679" s="719"/>
      <c r="CA679" s="719"/>
      <c r="CB679" s="719"/>
      <c r="CC679" s="719"/>
      <c r="CD679" s="719"/>
      <c r="CE679" s="719"/>
      <c r="CF679" s="719"/>
      <c r="CG679" s="719"/>
      <c r="CH679" s="719"/>
      <c r="CI679" s="719"/>
      <c r="CJ679" s="719"/>
      <c r="CK679" s="719"/>
      <c r="CL679" s="719"/>
    </row>
    <row r="680" spans="1:90" ht="15.75" customHeight="1" x14ac:dyDescent="0.25">
      <c r="A680" s="823"/>
      <c r="B680" s="828"/>
      <c r="C680" s="828"/>
      <c r="D680" s="828"/>
      <c r="E680" s="828"/>
      <c r="F680" s="719"/>
      <c r="G680" s="719"/>
      <c r="H680" s="740"/>
      <c r="I680" s="740"/>
      <c r="J680" s="740"/>
      <c r="K680" s="740"/>
      <c r="L680" s="824"/>
      <c r="M680" s="824"/>
      <c r="N680" s="719"/>
      <c r="O680" s="719"/>
      <c r="P680" s="719"/>
      <c r="Q680" s="719"/>
      <c r="R680" s="719"/>
      <c r="S680" s="828"/>
      <c r="T680" s="719"/>
      <c r="U680" s="719"/>
      <c r="V680" s="719"/>
      <c r="W680" s="719"/>
      <c r="X680" s="824"/>
      <c r="Y680" s="826"/>
      <c r="Z680" s="719"/>
      <c r="AA680" s="719"/>
      <c r="AB680" s="719"/>
      <c r="AC680" s="719"/>
      <c r="AD680" s="719"/>
      <c r="AE680" s="719"/>
      <c r="AF680" s="719"/>
      <c r="AG680" s="719"/>
      <c r="AH680" s="719"/>
      <c r="AI680" s="719"/>
      <c r="AJ680" s="719"/>
      <c r="AK680" s="719"/>
      <c r="AL680" s="719"/>
      <c r="AM680" s="719"/>
      <c r="AN680" s="826"/>
      <c r="AO680" s="719"/>
      <c r="AP680" s="719"/>
      <c r="AQ680" s="719"/>
      <c r="AR680" s="719"/>
      <c r="AS680" s="719"/>
      <c r="AT680" s="719"/>
      <c r="AU680" s="719"/>
      <c r="AV680" s="719"/>
      <c r="AW680" s="719"/>
      <c r="AX680" s="719"/>
      <c r="AY680" s="719"/>
      <c r="AZ680" s="719"/>
      <c r="BA680" s="719"/>
      <c r="BB680" s="719"/>
      <c r="BC680" s="719"/>
      <c r="BD680" s="719"/>
      <c r="BE680" s="719"/>
      <c r="BF680" s="719"/>
      <c r="BG680" s="719"/>
      <c r="BH680" s="719"/>
      <c r="BI680" s="719"/>
      <c r="BJ680" s="719"/>
      <c r="BK680" s="719"/>
      <c r="BL680" s="719"/>
      <c r="BM680" s="719"/>
      <c r="BN680" s="719"/>
      <c r="BO680" s="719"/>
      <c r="BP680" s="719"/>
      <c r="BQ680" s="719"/>
      <c r="BR680" s="719"/>
      <c r="BS680" s="719"/>
      <c r="BT680" s="719"/>
      <c r="BU680" s="719"/>
      <c r="BV680" s="719"/>
      <c r="BW680" s="719"/>
      <c r="BX680" s="719"/>
      <c r="BY680" s="719"/>
      <c r="BZ680" s="719"/>
      <c r="CA680" s="719"/>
      <c r="CB680" s="719"/>
      <c r="CC680" s="719"/>
      <c r="CD680" s="719"/>
      <c r="CE680" s="719"/>
      <c r="CF680" s="719"/>
      <c r="CG680" s="719"/>
      <c r="CH680" s="719"/>
      <c r="CI680" s="719"/>
      <c r="CJ680" s="719"/>
      <c r="CK680" s="719"/>
      <c r="CL680" s="719"/>
    </row>
    <row r="681" spans="1:90" ht="15.75" customHeight="1" x14ac:dyDescent="0.25">
      <c r="A681" s="823"/>
      <c r="B681" s="828"/>
      <c r="C681" s="828"/>
      <c r="D681" s="828"/>
      <c r="E681" s="828"/>
      <c r="F681" s="719"/>
      <c r="G681" s="719"/>
      <c r="H681" s="740"/>
      <c r="I681" s="740"/>
      <c r="J681" s="740"/>
      <c r="K681" s="740"/>
      <c r="L681" s="824"/>
      <c r="M681" s="824"/>
      <c r="N681" s="719"/>
      <c r="O681" s="719"/>
      <c r="P681" s="719"/>
      <c r="Q681" s="719"/>
      <c r="R681" s="719"/>
      <c r="S681" s="828"/>
      <c r="T681" s="719"/>
      <c r="U681" s="719"/>
      <c r="V681" s="719"/>
      <c r="W681" s="719"/>
      <c r="X681" s="824"/>
      <c r="Y681" s="826"/>
      <c r="Z681" s="719"/>
      <c r="AA681" s="719"/>
      <c r="AB681" s="719"/>
      <c r="AC681" s="719"/>
      <c r="AD681" s="719"/>
      <c r="AE681" s="719"/>
      <c r="AF681" s="719"/>
      <c r="AG681" s="719"/>
      <c r="AH681" s="719"/>
      <c r="AI681" s="719"/>
      <c r="AJ681" s="719"/>
      <c r="AK681" s="719"/>
      <c r="AL681" s="719"/>
      <c r="AM681" s="719"/>
      <c r="AN681" s="826"/>
      <c r="AO681" s="719"/>
      <c r="AP681" s="719"/>
      <c r="AQ681" s="719"/>
      <c r="AR681" s="719"/>
      <c r="AS681" s="719"/>
      <c r="AT681" s="719"/>
      <c r="AU681" s="719"/>
      <c r="AV681" s="719"/>
      <c r="AW681" s="719"/>
      <c r="AX681" s="719"/>
      <c r="AY681" s="719"/>
      <c r="AZ681" s="719"/>
      <c r="BA681" s="719"/>
      <c r="BB681" s="719"/>
      <c r="BC681" s="719"/>
      <c r="BD681" s="719"/>
      <c r="BE681" s="719"/>
      <c r="BF681" s="719"/>
      <c r="BG681" s="719"/>
      <c r="BH681" s="719"/>
      <c r="BI681" s="719"/>
      <c r="BJ681" s="719"/>
      <c r="BK681" s="719"/>
      <c r="BL681" s="719"/>
      <c r="BM681" s="719"/>
      <c r="BN681" s="719"/>
      <c r="BO681" s="719"/>
      <c r="BP681" s="719"/>
      <c r="BQ681" s="719"/>
      <c r="BR681" s="719"/>
      <c r="BS681" s="719"/>
      <c r="BT681" s="719"/>
      <c r="BU681" s="719"/>
      <c r="BV681" s="719"/>
      <c r="BW681" s="719"/>
      <c r="BX681" s="719"/>
      <c r="BY681" s="719"/>
      <c r="BZ681" s="719"/>
      <c r="CA681" s="719"/>
      <c r="CB681" s="719"/>
      <c r="CC681" s="719"/>
      <c r="CD681" s="719"/>
      <c r="CE681" s="719"/>
      <c r="CF681" s="719"/>
      <c r="CG681" s="719"/>
      <c r="CH681" s="719"/>
      <c r="CI681" s="719"/>
      <c r="CJ681" s="719"/>
      <c r="CK681" s="719"/>
      <c r="CL681" s="719"/>
    </row>
    <row r="682" spans="1:90" ht="15.75" customHeight="1" x14ac:dyDescent="0.25">
      <c r="A682" s="823"/>
      <c r="B682" s="828"/>
      <c r="C682" s="828"/>
      <c r="D682" s="828"/>
      <c r="E682" s="828"/>
      <c r="F682" s="719"/>
      <c r="G682" s="719"/>
      <c r="H682" s="740"/>
      <c r="I682" s="740"/>
      <c r="J682" s="740"/>
      <c r="K682" s="740"/>
      <c r="L682" s="824"/>
      <c r="M682" s="824"/>
      <c r="N682" s="719"/>
      <c r="O682" s="719"/>
      <c r="P682" s="719"/>
      <c r="Q682" s="719"/>
      <c r="R682" s="719"/>
      <c r="S682" s="828"/>
      <c r="T682" s="719"/>
      <c r="U682" s="719"/>
      <c r="V682" s="719"/>
      <c r="W682" s="719"/>
      <c r="X682" s="824"/>
      <c r="Y682" s="826"/>
      <c r="Z682" s="719"/>
      <c r="AA682" s="719"/>
      <c r="AB682" s="719"/>
      <c r="AC682" s="719"/>
      <c r="AD682" s="719"/>
      <c r="AE682" s="719"/>
      <c r="AF682" s="719"/>
      <c r="AG682" s="719"/>
      <c r="AH682" s="719"/>
      <c r="AI682" s="719"/>
      <c r="AJ682" s="719"/>
      <c r="AK682" s="719"/>
      <c r="AL682" s="719"/>
      <c r="AM682" s="719"/>
      <c r="AN682" s="826"/>
      <c r="AO682" s="719"/>
      <c r="AP682" s="719"/>
      <c r="AQ682" s="719"/>
      <c r="AR682" s="719"/>
      <c r="AS682" s="719"/>
      <c r="AT682" s="719"/>
      <c r="AU682" s="719"/>
      <c r="AV682" s="719"/>
      <c r="AW682" s="719"/>
      <c r="AX682" s="719"/>
      <c r="AY682" s="719"/>
      <c r="AZ682" s="719"/>
      <c r="BA682" s="719"/>
      <c r="BB682" s="719"/>
      <c r="BC682" s="719"/>
      <c r="BD682" s="719"/>
      <c r="BE682" s="719"/>
      <c r="BF682" s="719"/>
      <c r="BG682" s="719"/>
      <c r="BH682" s="719"/>
      <c r="BI682" s="719"/>
      <c r="BJ682" s="719"/>
      <c r="BK682" s="719"/>
      <c r="BL682" s="719"/>
      <c r="BM682" s="719"/>
      <c r="BN682" s="719"/>
      <c r="BO682" s="719"/>
      <c r="BP682" s="719"/>
      <c r="BQ682" s="719"/>
      <c r="BR682" s="719"/>
      <c r="BS682" s="719"/>
      <c r="BT682" s="719"/>
      <c r="BU682" s="719"/>
      <c r="BV682" s="719"/>
      <c r="BW682" s="719"/>
      <c r="BX682" s="719"/>
      <c r="BY682" s="719"/>
      <c r="BZ682" s="719"/>
      <c r="CA682" s="719"/>
      <c r="CB682" s="719"/>
      <c r="CC682" s="719"/>
      <c r="CD682" s="719"/>
      <c r="CE682" s="719"/>
      <c r="CF682" s="719"/>
      <c r="CG682" s="719"/>
      <c r="CH682" s="719"/>
      <c r="CI682" s="719"/>
      <c r="CJ682" s="719"/>
      <c r="CK682" s="719"/>
      <c r="CL682" s="719"/>
    </row>
    <row r="683" spans="1:90" ht="15.75" customHeight="1" x14ac:dyDescent="0.25">
      <c r="A683" s="823"/>
      <c r="B683" s="828"/>
      <c r="C683" s="828"/>
      <c r="D683" s="828"/>
      <c r="E683" s="828"/>
      <c r="F683" s="719"/>
      <c r="G683" s="719"/>
      <c r="H683" s="740"/>
      <c r="I683" s="740"/>
      <c r="J683" s="740"/>
      <c r="K683" s="740"/>
      <c r="L683" s="824"/>
      <c r="M683" s="824"/>
      <c r="N683" s="719"/>
      <c r="O683" s="719"/>
      <c r="P683" s="719"/>
      <c r="Q683" s="719"/>
      <c r="R683" s="719"/>
      <c r="S683" s="828"/>
      <c r="T683" s="719"/>
      <c r="U683" s="719"/>
      <c r="V683" s="719"/>
      <c r="W683" s="719"/>
      <c r="X683" s="824"/>
      <c r="Y683" s="826"/>
      <c r="Z683" s="719"/>
      <c r="AA683" s="719"/>
      <c r="AB683" s="719"/>
      <c r="AC683" s="719"/>
      <c r="AD683" s="719"/>
      <c r="AE683" s="719"/>
      <c r="AF683" s="719"/>
      <c r="AG683" s="719"/>
      <c r="AH683" s="719"/>
      <c r="AI683" s="719"/>
      <c r="AJ683" s="719"/>
      <c r="AK683" s="719"/>
      <c r="AL683" s="719"/>
      <c r="AM683" s="719"/>
      <c r="AN683" s="826"/>
      <c r="AO683" s="719"/>
      <c r="AP683" s="719"/>
      <c r="AQ683" s="719"/>
      <c r="AR683" s="719"/>
      <c r="AS683" s="719"/>
      <c r="AT683" s="719"/>
      <c r="AU683" s="719"/>
      <c r="AV683" s="719"/>
      <c r="AW683" s="719"/>
      <c r="AX683" s="719"/>
      <c r="AY683" s="719"/>
      <c r="AZ683" s="719"/>
      <c r="BA683" s="719"/>
      <c r="BB683" s="719"/>
      <c r="BC683" s="719"/>
      <c r="BD683" s="719"/>
      <c r="BE683" s="719"/>
      <c r="BF683" s="719"/>
      <c r="BG683" s="719"/>
      <c r="BH683" s="719"/>
      <c r="BI683" s="719"/>
      <c r="BJ683" s="719"/>
      <c r="BK683" s="719"/>
      <c r="BL683" s="719"/>
      <c r="BM683" s="719"/>
      <c r="BN683" s="719"/>
      <c r="BO683" s="719"/>
      <c r="BP683" s="719"/>
      <c r="BQ683" s="719"/>
      <c r="BR683" s="719"/>
      <c r="BS683" s="719"/>
      <c r="BT683" s="719"/>
      <c r="BU683" s="719"/>
      <c r="BV683" s="719"/>
      <c r="BW683" s="719"/>
      <c r="BX683" s="719"/>
      <c r="BY683" s="719"/>
      <c r="BZ683" s="719"/>
      <c r="CA683" s="719"/>
      <c r="CB683" s="719"/>
      <c r="CC683" s="719"/>
      <c r="CD683" s="719"/>
      <c r="CE683" s="719"/>
      <c r="CF683" s="719"/>
      <c r="CG683" s="719"/>
      <c r="CH683" s="719"/>
      <c r="CI683" s="719"/>
      <c r="CJ683" s="719"/>
      <c r="CK683" s="719"/>
      <c r="CL683" s="719"/>
    </row>
    <row r="684" spans="1:90" ht="15.75" customHeight="1" x14ac:dyDescent="0.25">
      <c r="A684" s="823"/>
      <c r="B684" s="828"/>
      <c r="C684" s="828"/>
      <c r="D684" s="828"/>
      <c r="E684" s="828"/>
      <c r="F684" s="719"/>
      <c r="G684" s="719"/>
      <c r="H684" s="740"/>
      <c r="I684" s="740"/>
      <c r="J684" s="740"/>
      <c r="K684" s="740"/>
      <c r="L684" s="824"/>
      <c r="M684" s="824"/>
      <c r="N684" s="719"/>
      <c r="O684" s="719"/>
      <c r="P684" s="719"/>
      <c r="Q684" s="719"/>
      <c r="R684" s="719"/>
      <c r="S684" s="828"/>
      <c r="T684" s="719"/>
      <c r="U684" s="719"/>
      <c r="V684" s="719"/>
      <c r="W684" s="719"/>
      <c r="X684" s="824"/>
      <c r="Y684" s="826"/>
      <c r="Z684" s="719"/>
      <c r="AA684" s="719"/>
      <c r="AB684" s="719"/>
      <c r="AC684" s="719"/>
      <c r="AD684" s="719"/>
      <c r="AE684" s="719"/>
      <c r="AF684" s="719"/>
      <c r="AG684" s="719"/>
      <c r="AH684" s="719"/>
      <c r="AI684" s="719"/>
      <c r="AJ684" s="719"/>
      <c r="AK684" s="719"/>
      <c r="AL684" s="719"/>
      <c r="AM684" s="719"/>
      <c r="AN684" s="826"/>
      <c r="AO684" s="719"/>
      <c r="AP684" s="719"/>
      <c r="AQ684" s="719"/>
      <c r="AR684" s="719"/>
      <c r="AS684" s="719"/>
      <c r="AT684" s="719"/>
      <c r="AU684" s="719"/>
      <c r="AV684" s="719"/>
      <c r="AW684" s="719"/>
      <c r="AX684" s="719"/>
      <c r="AY684" s="719"/>
      <c r="AZ684" s="719"/>
      <c r="BA684" s="719"/>
      <c r="BB684" s="719"/>
      <c r="BC684" s="719"/>
      <c r="BD684" s="719"/>
      <c r="BE684" s="719"/>
      <c r="BF684" s="719"/>
      <c r="BG684" s="719"/>
      <c r="BH684" s="719"/>
      <c r="BI684" s="719"/>
      <c r="BJ684" s="719"/>
      <c r="BK684" s="719"/>
      <c r="BL684" s="719"/>
      <c r="BM684" s="719"/>
      <c r="BN684" s="719"/>
      <c r="BO684" s="719"/>
      <c r="BP684" s="719"/>
      <c r="BQ684" s="719"/>
      <c r="BR684" s="719"/>
      <c r="BS684" s="719"/>
      <c r="BT684" s="719"/>
      <c r="BU684" s="719"/>
      <c r="BV684" s="719"/>
      <c r="BW684" s="719"/>
      <c r="BX684" s="719"/>
      <c r="BY684" s="719"/>
      <c r="BZ684" s="719"/>
      <c r="CA684" s="719"/>
      <c r="CB684" s="719"/>
      <c r="CC684" s="719"/>
      <c r="CD684" s="719"/>
      <c r="CE684" s="719"/>
      <c r="CF684" s="719"/>
      <c r="CG684" s="719"/>
      <c r="CH684" s="719"/>
      <c r="CI684" s="719"/>
      <c r="CJ684" s="719"/>
      <c r="CK684" s="719"/>
      <c r="CL684" s="719"/>
    </row>
    <row r="685" spans="1:90" ht="15.75" customHeight="1" x14ac:dyDescent="0.25">
      <c r="A685" s="823"/>
      <c r="B685" s="828"/>
      <c r="C685" s="828"/>
      <c r="D685" s="828"/>
      <c r="E685" s="828"/>
      <c r="F685" s="719"/>
      <c r="G685" s="719"/>
      <c r="H685" s="740"/>
      <c r="I685" s="740"/>
      <c r="J685" s="740"/>
      <c r="K685" s="740"/>
      <c r="L685" s="824"/>
      <c r="M685" s="824"/>
      <c r="N685" s="719"/>
      <c r="O685" s="719"/>
      <c r="P685" s="719"/>
      <c r="Q685" s="719"/>
      <c r="R685" s="719"/>
      <c r="S685" s="828"/>
      <c r="T685" s="719"/>
      <c r="U685" s="719"/>
      <c r="V685" s="719"/>
      <c r="W685" s="719"/>
      <c r="X685" s="824"/>
      <c r="Y685" s="826"/>
      <c r="Z685" s="719"/>
      <c r="AA685" s="719"/>
      <c r="AB685" s="719"/>
      <c r="AC685" s="719"/>
      <c r="AD685" s="719"/>
      <c r="AE685" s="719"/>
      <c r="AF685" s="719"/>
      <c r="AG685" s="719"/>
      <c r="AH685" s="719"/>
      <c r="AI685" s="719"/>
      <c r="AJ685" s="719"/>
      <c r="AK685" s="719"/>
      <c r="AL685" s="719"/>
      <c r="AM685" s="719"/>
      <c r="AN685" s="826"/>
      <c r="AO685" s="719"/>
      <c r="AP685" s="719"/>
      <c r="AQ685" s="719"/>
      <c r="AR685" s="719"/>
      <c r="AS685" s="719"/>
      <c r="AT685" s="719"/>
      <c r="AU685" s="719"/>
      <c r="AV685" s="719"/>
      <c r="AW685" s="719"/>
      <c r="AX685" s="719"/>
      <c r="AY685" s="719"/>
      <c r="AZ685" s="719"/>
      <c r="BA685" s="719"/>
      <c r="BB685" s="719"/>
      <c r="BC685" s="719"/>
      <c r="BD685" s="719"/>
      <c r="BE685" s="719"/>
      <c r="BF685" s="719"/>
      <c r="BG685" s="719"/>
      <c r="BH685" s="719"/>
      <c r="BI685" s="719"/>
      <c r="BJ685" s="719"/>
      <c r="BK685" s="719"/>
      <c r="BL685" s="719"/>
      <c r="BM685" s="719"/>
      <c r="BN685" s="719"/>
      <c r="BO685" s="719"/>
      <c r="BP685" s="719"/>
      <c r="BQ685" s="719"/>
      <c r="BR685" s="719"/>
      <c r="BS685" s="719"/>
      <c r="BT685" s="719"/>
      <c r="BU685" s="719"/>
      <c r="BV685" s="719"/>
      <c r="BW685" s="719"/>
      <c r="BX685" s="719"/>
      <c r="BY685" s="719"/>
      <c r="BZ685" s="719"/>
      <c r="CA685" s="719"/>
      <c r="CB685" s="719"/>
      <c r="CC685" s="719"/>
      <c r="CD685" s="719"/>
      <c r="CE685" s="719"/>
      <c r="CF685" s="719"/>
      <c r="CG685" s="719"/>
      <c r="CH685" s="719"/>
      <c r="CI685" s="719"/>
      <c r="CJ685" s="719"/>
      <c r="CK685" s="719"/>
      <c r="CL685" s="719"/>
    </row>
    <row r="686" spans="1:90" ht="15.75" customHeight="1" x14ac:dyDescent="0.25">
      <c r="A686" s="823"/>
      <c r="B686" s="828"/>
      <c r="C686" s="828"/>
      <c r="D686" s="828"/>
      <c r="E686" s="828"/>
      <c r="F686" s="719"/>
      <c r="G686" s="719"/>
      <c r="H686" s="740"/>
      <c r="I686" s="740"/>
      <c r="J686" s="740"/>
      <c r="K686" s="740"/>
      <c r="L686" s="824"/>
      <c r="M686" s="824"/>
      <c r="N686" s="719"/>
      <c r="O686" s="719"/>
      <c r="P686" s="719"/>
      <c r="Q686" s="719"/>
      <c r="R686" s="719"/>
      <c r="S686" s="828"/>
      <c r="T686" s="719"/>
      <c r="U686" s="719"/>
      <c r="V686" s="719"/>
      <c r="W686" s="719"/>
      <c r="X686" s="824"/>
      <c r="Y686" s="826"/>
      <c r="Z686" s="719"/>
      <c r="AA686" s="719"/>
      <c r="AB686" s="719"/>
      <c r="AC686" s="719"/>
      <c r="AD686" s="719"/>
      <c r="AE686" s="719"/>
      <c r="AF686" s="719"/>
      <c r="AG686" s="719"/>
      <c r="AH686" s="719"/>
      <c r="AI686" s="719"/>
      <c r="AJ686" s="719"/>
      <c r="AK686" s="719"/>
      <c r="AL686" s="719"/>
      <c r="AM686" s="719"/>
      <c r="AN686" s="826"/>
      <c r="AO686" s="719"/>
      <c r="AP686" s="719"/>
      <c r="AQ686" s="719"/>
      <c r="AR686" s="719"/>
      <c r="AS686" s="719"/>
      <c r="AT686" s="719"/>
      <c r="AU686" s="719"/>
      <c r="AV686" s="719"/>
      <c r="AW686" s="719"/>
      <c r="AX686" s="719"/>
      <c r="AY686" s="719"/>
      <c r="AZ686" s="719"/>
      <c r="BA686" s="719"/>
      <c r="BB686" s="719"/>
      <c r="BC686" s="719"/>
      <c r="BD686" s="719"/>
      <c r="BE686" s="719"/>
      <c r="BF686" s="719"/>
      <c r="BG686" s="719"/>
      <c r="BH686" s="719"/>
      <c r="BI686" s="719"/>
      <c r="BJ686" s="719"/>
      <c r="BK686" s="719"/>
      <c r="BL686" s="719"/>
      <c r="BM686" s="719"/>
      <c r="BN686" s="719"/>
      <c r="BO686" s="719"/>
      <c r="BP686" s="719"/>
      <c r="BQ686" s="719"/>
      <c r="BR686" s="719"/>
      <c r="BS686" s="719"/>
      <c r="BT686" s="719"/>
      <c r="BU686" s="719"/>
      <c r="BV686" s="719"/>
      <c r="BW686" s="719"/>
      <c r="BX686" s="719"/>
      <c r="BY686" s="719"/>
      <c r="BZ686" s="719"/>
      <c r="CA686" s="719"/>
      <c r="CB686" s="719"/>
      <c r="CC686" s="719"/>
      <c r="CD686" s="719"/>
      <c r="CE686" s="719"/>
      <c r="CF686" s="719"/>
      <c r="CG686" s="719"/>
      <c r="CH686" s="719"/>
      <c r="CI686" s="719"/>
      <c r="CJ686" s="719"/>
      <c r="CK686" s="719"/>
      <c r="CL686" s="719"/>
    </row>
    <row r="687" spans="1:90" ht="15.75" customHeight="1" x14ac:dyDescent="0.25">
      <c r="A687" s="823"/>
      <c r="B687" s="828"/>
      <c r="C687" s="828"/>
      <c r="D687" s="828"/>
      <c r="E687" s="828"/>
      <c r="F687" s="719"/>
      <c r="G687" s="719"/>
      <c r="H687" s="740"/>
      <c r="I687" s="740"/>
      <c r="J687" s="740"/>
      <c r="K687" s="740"/>
      <c r="L687" s="824"/>
      <c r="M687" s="824"/>
      <c r="N687" s="719"/>
      <c r="O687" s="719"/>
      <c r="P687" s="719"/>
      <c r="Q687" s="719"/>
      <c r="R687" s="719"/>
      <c r="S687" s="828"/>
      <c r="T687" s="719"/>
      <c r="U687" s="719"/>
      <c r="V687" s="719"/>
      <c r="W687" s="719"/>
      <c r="X687" s="824"/>
      <c r="Y687" s="826"/>
      <c r="Z687" s="719"/>
      <c r="AA687" s="719"/>
      <c r="AB687" s="719"/>
      <c r="AC687" s="719"/>
      <c r="AD687" s="719"/>
      <c r="AE687" s="719"/>
      <c r="AF687" s="719"/>
      <c r="AG687" s="719"/>
      <c r="AH687" s="719"/>
      <c r="AI687" s="719"/>
      <c r="AJ687" s="719"/>
      <c r="AK687" s="719"/>
      <c r="AL687" s="719"/>
      <c r="AM687" s="719"/>
      <c r="AN687" s="826"/>
      <c r="AO687" s="719"/>
      <c r="AP687" s="719"/>
      <c r="AQ687" s="719"/>
      <c r="AR687" s="719"/>
      <c r="AS687" s="719"/>
      <c r="AT687" s="719"/>
      <c r="AU687" s="719"/>
      <c r="AV687" s="719"/>
      <c r="AW687" s="719"/>
      <c r="AX687" s="719"/>
      <c r="AY687" s="719"/>
      <c r="AZ687" s="719"/>
      <c r="BA687" s="719"/>
      <c r="BB687" s="719"/>
      <c r="BC687" s="719"/>
      <c r="BD687" s="719"/>
      <c r="BE687" s="719"/>
      <c r="BF687" s="719"/>
      <c r="BG687" s="719"/>
      <c r="BH687" s="719"/>
      <c r="BI687" s="719"/>
      <c r="BJ687" s="719"/>
      <c r="BK687" s="719"/>
      <c r="BL687" s="719"/>
      <c r="BM687" s="719"/>
      <c r="BN687" s="719"/>
      <c r="BO687" s="719"/>
      <c r="BP687" s="719"/>
      <c r="BQ687" s="719"/>
      <c r="BR687" s="719"/>
      <c r="BS687" s="719"/>
      <c r="BT687" s="719"/>
      <c r="BU687" s="719"/>
      <c r="BV687" s="719"/>
      <c r="BW687" s="719"/>
      <c r="BX687" s="719"/>
      <c r="BY687" s="719"/>
      <c r="BZ687" s="719"/>
      <c r="CA687" s="719"/>
      <c r="CB687" s="719"/>
      <c r="CC687" s="719"/>
      <c r="CD687" s="719"/>
      <c r="CE687" s="719"/>
      <c r="CF687" s="719"/>
      <c r="CG687" s="719"/>
      <c r="CH687" s="719"/>
      <c r="CI687" s="719"/>
      <c r="CJ687" s="719"/>
      <c r="CK687" s="719"/>
      <c r="CL687" s="719"/>
    </row>
    <row r="688" spans="1:90" ht="15.75" customHeight="1" x14ac:dyDescent="0.25">
      <c r="A688" s="823"/>
      <c r="B688" s="828"/>
      <c r="C688" s="828"/>
      <c r="D688" s="828"/>
      <c r="E688" s="828"/>
      <c r="F688" s="719"/>
      <c r="G688" s="719"/>
      <c r="H688" s="740"/>
      <c r="I688" s="740"/>
      <c r="J688" s="740"/>
      <c r="K688" s="740"/>
      <c r="L688" s="824"/>
      <c r="M688" s="824"/>
      <c r="N688" s="719"/>
      <c r="O688" s="719"/>
      <c r="P688" s="719"/>
      <c r="Q688" s="719"/>
      <c r="R688" s="719"/>
      <c r="S688" s="828"/>
      <c r="T688" s="719"/>
      <c r="U688" s="719"/>
      <c r="V688" s="719"/>
      <c r="W688" s="719"/>
      <c r="X688" s="824"/>
      <c r="Y688" s="826"/>
      <c r="Z688" s="719"/>
      <c r="AA688" s="719"/>
      <c r="AB688" s="719"/>
      <c r="AC688" s="719"/>
      <c r="AD688" s="719"/>
      <c r="AE688" s="719"/>
      <c r="AF688" s="719"/>
      <c r="AG688" s="719"/>
      <c r="AH688" s="719"/>
      <c r="AI688" s="719"/>
      <c r="AJ688" s="719"/>
      <c r="AK688" s="719"/>
      <c r="AL688" s="719"/>
      <c r="AM688" s="719"/>
      <c r="AN688" s="826"/>
      <c r="AO688" s="719"/>
      <c r="AP688" s="719"/>
      <c r="AQ688" s="719"/>
      <c r="AR688" s="719"/>
      <c r="AS688" s="719"/>
      <c r="AT688" s="719"/>
      <c r="AU688" s="719"/>
      <c r="AV688" s="719"/>
      <c r="AW688" s="719"/>
      <c r="AX688" s="719"/>
      <c r="AY688" s="719"/>
      <c r="AZ688" s="719"/>
      <c r="BA688" s="719"/>
      <c r="BB688" s="719"/>
      <c r="BC688" s="719"/>
      <c r="BD688" s="719"/>
      <c r="BE688" s="719"/>
      <c r="BF688" s="719"/>
      <c r="BG688" s="719"/>
      <c r="BH688" s="719"/>
      <c r="BI688" s="719"/>
      <c r="BJ688" s="719"/>
      <c r="BK688" s="719"/>
      <c r="BL688" s="719"/>
      <c r="BM688" s="719"/>
      <c r="BN688" s="719"/>
      <c r="BO688" s="719"/>
      <c r="BP688" s="719"/>
      <c r="BQ688" s="719"/>
      <c r="BR688" s="719"/>
      <c r="BS688" s="719"/>
      <c r="BT688" s="719"/>
      <c r="BU688" s="719"/>
      <c r="BV688" s="719"/>
      <c r="BW688" s="719"/>
      <c r="BX688" s="719"/>
      <c r="BY688" s="719"/>
      <c r="BZ688" s="719"/>
      <c r="CA688" s="719"/>
      <c r="CB688" s="719"/>
      <c r="CC688" s="719"/>
      <c r="CD688" s="719"/>
      <c r="CE688" s="719"/>
      <c r="CF688" s="719"/>
      <c r="CG688" s="719"/>
      <c r="CH688" s="719"/>
      <c r="CI688" s="719"/>
      <c r="CJ688" s="719"/>
      <c r="CK688" s="719"/>
      <c r="CL688" s="719"/>
    </row>
    <row r="689" spans="1:90" ht="15.75" customHeight="1" x14ac:dyDescent="0.25">
      <c r="A689" s="823"/>
      <c r="B689" s="828"/>
      <c r="C689" s="828"/>
      <c r="D689" s="828"/>
      <c r="E689" s="828"/>
      <c r="F689" s="719"/>
      <c r="G689" s="719"/>
      <c r="H689" s="740"/>
      <c r="I689" s="740"/>
      <c r="J689" s="740"/>
      <c r="K689" s="740"/>
      <c r="L689" s="824"/>
      <c r="M689" s="824"/>
      <c r="N689" s="719"/>
      <c r="O689" s="719"/>
      <c r="P689" s="719"/>
      <c r="Q689" s="719"/>
      <c r="R689" s="719"/>
      <c r="S689" s="828"/>
      <c r="T689" s="719"/>
      <c r="U689" s="719"/>
      <c r="V689" s="719"/>
      <c r="W689" s="719"/>
      <c r="X689" s="824"/>
      <c r="Y689" s="826"/>
      <c r="Z689" s="719"/>
      <c r="AA689" s="719"/>
      <c r="AB689" s="719"/>
      <c r="AC689" s="719"/>
      <c r="AD689" s="719"/>
      <c r="AE689" s="719"/>
      <c r="AF689" s="719"/>
      <c r="AG689" s="719"/>
      <c r="AH689" s="719"/>
      <c r="AI689" s="719"/>
      <c r="AJ689" s="719"/>
      <c r="AK689" s="719"/>
      <c r="AL689" s="719"/>
      <c r="AM689" s="719"/>
      <c r="AN689" s="826"/>
      <c r="AO689" s="719"/>
      <c r="AP689" s="719"/>
      <c r="AQ689" s="719"/>
      <c r="AR689" s="719"/>
      <c r="AS689" s="719"/>
      <c r="AT689" s="719"/>
      <c r="AU689" s="719"/>
      <c r="AV689" s="719"/>
      <c r="AW689" s="719"/>
      <c r="AX689" s="719"/>
      <c r="AY689" s="719"/>
      <c r="AZ689" s="719"/>
      <c r="BA689" s="719"/>
      <c r="BB689" s="719"/>
      <c r="BC689" s="719"/>
      <c r="BD689" s="719"/>
      <c r="BE689" s="719"/>
      <c r="BF689" s="719"/>
      <c r="BG689" s="719"/>
      <c r="BH689" s="719"/>
      <c r="BI689" s="719"/>
      <c r="BJ689" s="719"/>
      <c r="BK689" s="719"/>
      <c r="BL689" s="719"/>
      <c r="BM689" s="719"/>
      <c r="BN689" s="719"/>
      <c r="BO689" s="719"/>
      <c r="BP689" s="719"/>
      <c r="BQ689" s="719"/>
      <c r="BR689" s="719"/>
      <c r="BS689" s="719"/>
      <c r="BT689" s="719"/>
      <c r="BU689" s="719"/>
      <c r="BV689" s="719"/>
      <c r="BW689" s="719"/>
      <c r="BX689" s="719"/>
      <c r="BY689" s="719"/>
      <c r="BZ689" s="719"/>
      <c r="CA689" s="719"/>
      <c r="CB689" s="719"/>
      <c r="CC689" s="719"/>
      <c r="CD689" s="719"/>
      <c r="CE689" s="719"/>
      <c r="CF689" s="719"/>
      <c r="CG689" s="719"/>
      <c r="CH689" s="719"/>
      <c r="CI689" s="719"/>
      <c r="CJ689" s="719"/>
      <c r="CK689" s="719"/>
      <c r="CL689" s="719"/>
    </row>
    <row r="690" spans="1:90" ht="15.75" customHeight="1" x14ac:dyDescent="0.25">
      <c r="A690" s="823"/>
      <c r="B690" s="828"/>
      <c r="C690" s="828"/>
      <c r="D690" s="828"/>
      <c r="E690" s="828"/>
      <c r="F690" s="719"/>
      <c r="G690" s="719"/>
      <c r="H690" s="740"/>
      <c r="I690" s="740"/>
      <c r="J690" s="740"/>
      <c r="K690" s="740"/>
      <c r="L690" s="824"/>
      <c r="M690" s="824"/>
      <c r="N690" s="719"/>
      <c r="O690" s="719"/>
      <c r="P690" s="719"/>
      <c r="Q690" s="719"/>
      <c r="R690" s="719"/>
      <c r="S690" s="828"/>
      <c r="T690" s="719"/>
      <c r="U690" s="719"/>
      <c r="V690" s="719"/>
      <c r="W690" s="719"/>
      <c r="X690" s="824"/>
      <c r="Y690" s="826"/>
      <c r="Z690" s="719"/>
      <c r="AA690" s="719"/>
      <c r="AB690" s="719"/>
      <c r="AC690" s="719"/>
      <c r="AD690" s="719"/>
      <c r="AE690" s="719"/>
      <c r="AF690" s="719"/>
      <c r="AG690" s="719"/>
      <c r="AH690" s="719"/>
      <c r="AI690" s="719"/>
      <c r="AJ690" s="719"/>
      <c r="AK690" s="719"/>
      <c r="AL690" s="719"/>
      <c r="AM690" s="719"/>
      <c r="AN690" s="826"/>
      <c r="AO690" s="719"/>
      <c r="AP690" s="719"/>
      <c r="AQ690" s="719"/>
      <c r="AR690" s="719"/>
      <c r="AS690" s="719"/>
      <c r="AT690" s="719"/>
      <c r="AU690" s="719"/>
      <c r="AV690" s="719"/>
      <c r="AW690" s="719"/>
      <c r="AX690" s="719"/>
      <c r="AY690" s="719"/>
      <c r="AZ690" s="719"/>
      <c r="BA690" s="719"/>
      <c r="BB690" s="719"/>
      <c r="BC690" s="719"/>
      <c r="BD690" s="719"/>
      <c r="BE690" s="719"/>
      <c r="BF690" s="719"/>
      <c r="BG690" s="719"/>
      <c r="BH690" s="719"/>
      <c r="BI690" s="719"/>
      <c r="BJ690" s="719"/>
      <c r="BK690" s="719"/>
      <c r="BL690" s="719"/>
      <c r="BM690" s="719"/>
      <c r="BN690" s="719"/>
      <c r="BO690" s="719"/>
      <c r="BP690" s="719"/>
      <c r="BQ690" s="719"/>
      <c r="BR690" s="719"/>
      <c r="BS690" s="719"/>
      <c r="BT690" s="719"/>
      <c r="BU690" s="719"/>
      <c r="BV690" s="719"/>
      <c r="BW690" s="719"/>
      <c r="BX690" s="719"/>
      <c r="BY690" s="719"/>
      <c r="BZ690" s="719"/>
      <c r="CA690" s="719"/>
      <c r="CB690" s="719"/>
      <c r="CC690" s="719"/>
      <c r="CD690" s="719"/>
      <c r="CE690" s="719"/>
      <c r="CF690" s="719"/>
      <c r="CG690" s="719"/>
      <c r="CH690" s="719"/>
      <c r="CI690" s="719"/>
      <c r="CJ690" s="719"/>
      <c r="CK690" s="719"/>
      <c r="CL690" s="719"/>
    </row>
    <row r="691" spans="1:90" ht="15.75" customHeight="1" x14ac:dyDescent="0.25">
      <c r="A691" s="823"/>
      <c r="B691" s="828"/>
      <c r="C691" s="828"/>
      <c r="D691" s="828"/>
      <c r="E691" s="828"/>
      <c r="F691" s="719"/>
      <c r="G691" s="719"/>
      <c r="H691" s="740"/>
      <c r="I691" s="740"/>
      <c r="J691" s="740"/>
      <c r="K691" s="740"/>
      <c r="L691" s="824"/>
      <c r="M691" s="824"/>
      <c r="N691" s="719"/>
      <c r="O691" s="719"/>
      <c r="P691" s="719"/>
      <c r="Q691" s="719"/>
      <c r="R691" s="719"/>
      <c r="S691" s="828"/>
      <c r="T691" s="719"/>
      <c r="U691" s="719"/>
      <c r="V691" s="719"/>
      <c r="W691" s="719"/>
      <c r="X691" s="824"/>
      <c r="Y691" s="826"/>
      <c r="Z691" s="719"/>
      <c r="AA691" s="719"/>
      <c r="AB691" s="719"/>
      <c r="AC691" s="719"/>
      <c r="AD691" s="719"/>
      <c r="AE691" s="719"/>
      <c r="AF691" s="719"/>
      <c r="AG691" s="719"/>
      <c r="AH691" s="719"/>
      <c r="AI691" s="719"/>
      <c r="AJ691" s="719"/>
      <c r="AK691" s="719"/>
      <c r="AL691" s="719"/>
      <c r="AM691" s="719"/>
      <c r="AN691" s="826"/>
      <c r="AO691" s="719"/>
      <c r="AP691" s="719"/>
      <c r="AQ691" s="719"/>
      <c r="AR691" s="719"/>
      <c r="AS691" s="719"/>
      <c r="AT691" s="719"/>
      <c r="AU691" s="719"/>
      <c r="AV691" s="719"/>
      <c r="AW691" s="719"/>
      <c r="AX691" s="719"/>
      <c r="AY691" s="719"/>
      <c r="AZ691" s="719"/>
      <c r="BA691" s="719"/>
      <c r="BB691" s="719"/>
      <c r="BC691" s="719"/>
      <c r="BD691" s="719"/>
      <c r="BE691" s="719"/>
      <c r="BF691" s="719"/>
      <c r="BG691" s="719"/>
      <c r="BH691" s="719"/>
      <c r="BI691" s="719"/>
      <c r="BJ691" s="719"/>
      <c r="BK691" s="719"/>
      <c r="BL691" s="719"/>
      <c r="BM691" s="719"/>
      <c r="BN691" s="719"/>
      <c r="BO691" s="719"/>
      <c r="BP691" s="719"/>
      <c r="BQ691" s="719"/>
      <c r="BR691" s="719"/>
      <c r="BS691" s="719"/>
      <c r="BT691" s="719"/>
      <c r="BU691" s="719"/>
      <c r="BV691" s="719"/>
      <c r="BW691" s="719"/>
      <c r="BX691" s="719"/>
      <c r="BY691" s="719"/>
      <c r="BZ691" s="719"/>
      <c r="CA691" s="719"/>
      <c r="CB691" s="719"/>
      <c r="CC691" s="719"/>
      <c r="CD691" s="719"/>
      <c r="CE691" s="719"/>
      <c r="CF691" s="719"/>
      <c r="CG691" s="719"/>
      <c r="CH691" s="719"/>
      <c r="CI691" s="719"/>
      <c r="CJ691" s="719"/>
      <c r="CK691" s="719"/>
      <c r="CL691" s="719"/>
    </row>
    <row r="692" spans="1:90" ht="15.75" customHeight="1" x14ac:dyDescent="0.25">
      <c r="A692" s="823"/>
      <c r="B692" s="828"/>
      <c r="C692" s="828"/>
      <c r="D692" s="828"/>
      <c r="E692" s="828"/>
      <c r="F692" s="719"/>
      <c r="G692" s="719"/>
      <c r="H692" s="740"/>
      <c r="I692" s="740"/>
      <c r="J692" s="740"/>
      <c r="K692" s="740"/>
      <c r="L692" s="824"/>
      <c r="M692" s="824"/>
      <c r="N692" s="719"/>
      <c r="O692" s="719"/>
      <c r="P692" s="719"/>
      <c r="Q692" s="719"/>
      <c r="R692" s="719"/>
      <c r="S692" s="828"/>
      <c r="T692" s="719"/>
      <c r="U692" s="719"/>
      <c r="V692" s="719"/>
      <c r="W692" s="719"/>
      <c r="X692" s="824"/>
      <c r="Y692" s="826"/>
      <c r="Z692" s="719"/>
      <c r="AA692" s="719"/>
      <c r="AB692" s="719"/>
      <c r="AC692" s="719"/>
      <c r="AD692" s="719"/>
      <c r="AE692" s="719"/>
      <c r="AF692" s="719"/>
      <c r="AG692" s="719"/>
      <c r="AH692" s="719"/>
      <c r="AI692" s="719"/>
      <c r="AJ692" s="719"/>
      <c r="AK692" s="719"/>
      <c r="AL692" s="719"/>
      <c r="AM692" s="719"/>
      <c r="AN692" s="826"/>
      <c r="AO692" s="719"/>
      <c r="AP692" s="719"/>
      <c r="AQ692" s="719"/>
      <c r="AR692" s="719"/>
      <c r="AS692" s="719"/>
      <c r="AT692" s="719"/>
      <c r="AU692" s="719"/>
      <c r="AV692" s="719"/>
      <c r="AW692" s="719"/>
      <c r="AX692" s="719"/>
      <c r="AY692" s="719"/>
      <c r="AZ692" s="719"/>
      <c r="BA692" s="719"/>
      <c r="BB692" s="719"/>
      <c r="BC692" s="719"/>
      <c r="BD692" s="719"/>
      <c r="BE692" s="719"/>
      <c r="BF692" s="719"/>
      <c r="BG692" s="719"/>
      <c r="BH692" s="719"/>
      <c r="BI692" s="719"/>
      <c r="BJ692" s="719"/>
      <c r="BK692" s="719"/>
      <c r="BL692" s="719"/>
      <c r="BM692" s="719"/>
      <c r="BN692" s="719"/>
      <c r="BO692" s="719"/>
      <c r="BP692" s="719"/>
      <c r="BQ692" s="719"/>
      <c r="BR692" s="719"/>
      <c r="BS692" s="719"/>
      <c r="BT692" s="719"/>
      <c r="BU692" s="719"/>
      <c r="BV692" s="719"/>
      <c r="BW692" s="719"/>
      <c r="BX692" s="719"/>
      <c r="BY692" s="719"/>
      <c r="BZ692" s="719"/>
      <c r="CA692" s="719"/>
      <c r="CB692" s="719"/>
      <c r="CC692" s="719"/>
      <c r="CD692" s="719"/>
      <c r="CE692" s="719"/>
      <c r="CF692" s="719"/>
      <c r="CG692" s="719"/>
      <c r="CH692" s="719"/>
      <c r="CI692" s="719"/>
      <c r="CJ692" s="719"/>
      <c r="CK692" s="719"/>
      <c r="CL692" s="719"/>
    </row>
    <row r="693" spans="1:90" ht="15.75" customHeight="1" x14ac:dyDescent="0.25">
      <c r="A693" s="823"/>
      <c r="B693" s="828"/>
      <c r="C693" s="828"/>
      <c r="D693" s="828"/>
      <c r="E693" s="828"/>
      <c r="F693" s="719"/>
      <c r="G693" s="719"/>
      <c r="H693" s="740"/>
      <c r="I693" s="740"/>
      <c r="J693" s="740"/>
      <c r="K693" s="740"/>
      <c r="L693" s="824"/>
      <c r="M693" s="824"/>
      <c r="N693" s="719"/>
      <c r="O693" s="719"/>
      <c r="P693" s="719"/>
      <c r="Q693" s="719"/>
      <c r="R693" s="719"/>
      <c r="S693" s="828"/>
      <c r="T693" s="719"/>
      <c r="U693" s="719"/>
      <c r="V693" s="719"/>
      <c r="W693" s="719"/>
      <c r="X693" s="824"/>
      <c r="Y693" s="826"/>
      <c r="Z693" s="719"/>
      <c r="AA693" s="719"/>
      <c r="AB693" s="719"/>
      <c r="AC693" s="719"/>
      <c r="AD693" s="719"/>
      <c r="AE693" s="719"/>
      <c r="AF693" s="719"/>
      <c r="AG693" s="719"/>
      <c r="AH693" s="719"/>
      <c r="AI693" s="719"/>
      <c r="AJ693" s="719"/>
      <c r="AK693" s="719"/>
      <c r="AL693" s="719"/>
      <c r="AM693" s="719"/>
      <c r="AN693" s="826"/>
      <c r="AO693" s="719"/>
      <c r="AP693" s="719"/>
      <c r="AQ693" s="719"/>
      <c r="AR693" s="719"/>
      <c r="AS693" s="719"/>
      <c r="AT693" s="719"/>
      <c r="AU693" s="719"/>
      <c r="AV693" s="719"/>
      <c r="AW693" s="719"/>
      <c r="AX693" s="719"/>
      <c r="AY693" s="719"/>
      <c r="AZ693" s="719"/>
      <c r="BA693" s="719"/>
      <c r="BB693" s="719"/>
      <c r="BC693" s="719"/>
      <c r="BD693" s="719"/>
      <c r="BE693" s="719"/>
      <c r="BF693" s="719"/>
      <c r="BG693" s="719"/>
      <c r="BH693" s="719"/>
      <c r="BI693" s="719"/>
      <c r="BJ693" s="719"/>
      <c r="BK693" s="719"/>
      <c r="BL693" s="719"/>
      <c r="BM693" s="719"/>
      <c r="BN693" s="719"/>
      <c r="BO693" s="719"/>
      <c r="BP693" s="719"/>
      <c r="BQ693" s="719"/>
      <c r="BR693" s="719"/>
      <c r="BS693" s="719"/>
      <c r="BT693" s="719"/>
      <c r="BU693" s="719"/>
      <c r="BV693" s="719"/>
      <c r="BW693" s="719"/>
      <c r="BX693" s="719"/>
      <c r="BY693" s="719"/>
      <c r="BZ693" s="719"/>
      <c r="CA693" s="719"/>
      <c r="CB693" s="719"/>
      <c r="CC693" s="719"/>
      <c r="CD693" s="719"/>
      <c r="CE693" s="719"/>
      <c r="CF693" s="719"/>
      <c r="CG693" s="719"/>
      <c r="CH693" s="719"/>
      <c r="CI693" s="719"/>
      <c r="CJ693" s="719"/>
      <c r="CK693" s="719"/>
      <c r="CL693" s="719"/>
    </row>
    <row r="694" spans="1:90" ht="15.75" customHeight="1" x14ac:dyDescent="0.25">
      <c r="A694" s="823"/>
      <c r="B694" s="828"/>
      <c r="C694" s="828"/>
      <c r="D694" s="828"/>
      <c r="E694" s="828"/>
      <c r="F694" s="719"/>
      <c r="G694" s="719"/>
      <c r="H694" s="740"/>
      <c r="I694" s="740"/>
      <c r="J694" s="740"/>
      <c r="K694" s="740"/>
      <c r="L694" s="824"/>
      <c r="M694" s="824"/>
      <c r="N694" s="719"/>
      <c r="O694" s="719"/>
      <c r="P694" s="719"/>
      <c r="Q694" s="719"/>
      <c r="R694" s="719"/>
      <c r="S694" s="828"/>
      <c r="T694" s="719"/>
      <c r="U694" s="719"/>
      <c r="V694" s="719"/>
      <c r="W694" s="719"/>
      <c r="X694" s="824"/>
      <c r="Y694" s="826"/>
      <c r="Z694" s="719"/>
      <c r="AA694" s="719"/>
      <c r="AB694" s="719"/>
      <c r="AC694" s="719"/>
      <c r="AD694" s="719"/>
      <c r="AE694" s="719"/>
      <c r="AF694" s="719"/>
      <c r="AG694" s="719"/>
      <c r="AH694" s="719"/>
      <c r="AI694" s="719"/>
      <c r="AJ694" s="719"/>
      <c r="AK694" s="719"/>
      <c r="AL694" s="719"/>
      <c r="AM694" s="719"/>
      <c r="AN694" s="826"/>
      <c r="AO694" s="719"/>
      <c r="AP694" s="719"/>
      <c r="AQ694" s="719"/>
      <c r="AR694" s="719"/>
      <c r="AS694" s="719"/>
      <c r="AT694" s="719"/>
      <c r="AU694" s="719"/>
      <c r="AV694" s="719"/>
      <c r="AW694" s="719"/>
      <c r="AX694" s="719"/>
      <c r="AY694" s="719"/>
      <c r="AZ694" s="719"/>
      <c r="BA694" s="719"/>
      <c r="BB694" s="719"/>
      <c r="BC694" s="719"/>
      <c r="BD694" s="719"/>
      <c r="BE694" s="719"/>
      <c r="BF694" s="719"/>
      <c r="BG694" s="719"/>
      <c r="BH694" s="719"/>
      <c r="BI694" s="719"/>
      <c r="BJ694" s="719"/>
      <c r="BK694" s="719"/>
      <c r="BL694" s="719"/>
      <c r="BM694" s="719"/>
      <c r="BN694" s="719"/>
      <c r="BO694" s="719"/>
      <c r="BP694" s="719"/>
      <c r="BQ694" s="719"/>
      <c r="BR694" s="719"/>
      <c r="BS694" s="719"/>
      <c r="BT694" s="719"/>
      <c r="BU694" s="719"/>
      <c r="BV694" s="719"/>
      <c r="BW694" s="719"/>
      <c r="BX694" s="719"/>
      <c r="BY694" s="719"/>
      <c r="BZ694" s="719"/>
      <c r="CA694" s="719"/>
      <c r="CB694" s="719"/>
      <c r="CC694" s="719"/>
      <c r="CD694" s="719"/>
      <c r="CE694" s="719"/>
      <c r="CF694" s="719"/>
      <c r="CG694" s="719"/>
      <c r="CH694" s="719"/>
      <c r="CI694" s="719"/>
      <c r="CJ694" s="719"/>
      <c r="CK694" s="719"/>
      <c r="CL694" s="719"/>
    </row>
    <row r="695" spans="1:90" ht="15.75" customHeight="1" x14ac:dyDescent="0.25">
      <c r="A695" s="823"/>
      <c r="B695" s="828"/>
      <c r="C695" s="828"/>
      <c r="D695" s="828"/>
      <c r="E695" s="828"/>
      <c r="F695" s="719"/>
      <c r="G695" s="719"/>
      <c r="H695" s="740"/>
      <c r="I695" s="740"/>
      <c r="J695" s="740"/>
      <c r="K695" s="740"/>
      <c r="L695" s="824"/>
      <c r="M695" s="824"/>
      <c r="N695" s="719"/>
      <c r="O695" s="719"/>
      <c r="P695" s="719"/>
      <c r="Q695" s="719"/>
      <c r="R695" s="719"/>
      <c r="S695" s="828"/>
      <c r="T695" s="719"/>
      <c r="U695" s="719"/>
      <c r="V695" s="719"/>
      <c r="W695" s="719"/>
      <c r="X695" s="824"/>
      <c r="Y695" s="826"/>
      <c r="Z695" s="719"/>
      <c r="AA695" s="719"/>
      <c r="AB695" s="719"/>
      <c r="AC695" s="719"/>
      <c r="AD695" s="719"/>
      <c r="AE695" s="719"/>
      <c r="AF695" s="719"/>
      <c r="AG695" s="719"/>
      <c r="AH695" s="719"/>
      <c r="AI695" s="719"/>
      <c r="AJ695" s="719"/>
      <c r="AK695" s="719"/>
      <c r="AL695" s="719"/>
      <c r="AM695" s="719"/>
      <c r="AN695" s="826"/>
      <c r="AO695" s="719"/>
      <c r="AP695" s="719"/>
      <c r="AQ695" s="719"/>
      <c r="AR695" s="719"/>
      <c r="AS695" s="719"/>
      <c r="AT695" s="719"/>
      <c r="AU695" s="719"/>
      <c r="AV695" s="719"/>
      <c r="AW695" s="719"/>
      <c r="AX695" s="719"/>
      <c r="AY695" s="719"/>
      <c r="AZ695" s="719"/>
      <c r="BA695" s="719"/>
      <c r="BB695" s="719"/>
      <c r="BC695" s="719"/>
      <c r="BD695" s="719"/>
      <c r="BE695" s="719"/>
      <c r="BF695" s="719"/>
      <c r="BG695" s="719"/>
      <c r="BH695" s="719"/>
      <c r="BI695" s="719"/>
      <c r="BJ695" s="719"/>
      <c r="BK695" s="719"/>
      <c r="BL695" s="719"/>
      <c r="BM695" s="719"/>
      <c r="BN695" s="719"/>
      <c r="BO695" s="719"/>
      <c r="BP695" s="719"/>
      <c r="BQ695" s="719"/>
      <c r="BR695" s="719"/>
      <c r="BS695" s="719"/>
      <c r="BT695" s="719"/>
      <c r="BU695" s="719"/>
      <c r="BV695" s="719"/>
      <c r="BW695" s="719"/>
      <c r="BX695" s="719"/>
      <c r="BY695" s="719"/>
      <c r="BZ695" s="719"/>
      <c r="CA695" s="719"/>
      <c r="CB695" s="719"/>
      <c r="CC695" s="719"/>
      <c r="CD695" s="719"/>
      <c r="CE695" s="719"/>
      <c r="CF695" s="719"/>
      <c r="CG695" s="719"/>
      <c r="CH695" s="719"/>
      <c r="CI695" s="719"/>
      <c r="CJ695" s="719"/>
      <c r="CK695" s="719"/>
      <c r="CL695" s="719"/>
    </row>
    <row r="696" spans="1:90" ht="15.75" customHeight="1" x14ac:dyDescent="0.25">
      <c r="A696" s="823"/>
      <c r="B696" s="828"/>
      <c r="C696" s="828"/>
      <c r="D696" s="828"/>
      <c r="E696" s="828"/>
      <c r="F696" s="719"/>
      <c r="G696" s="719"/>
      <c r="H696" s="740"/>
      <c r="I696" s="740"/>
      <c r="J696" s="740"/>
      <c r="K696" s="740"/>
      <c r="L696" s="824"/>
      <c r="M696" s="824"/>
      <c r="N696" s="719"/>
      <c r="O696" s="719"/>
      <c r="P696" s="719"/>
      <c r="Q696" s="719"/>
      <c r="R696" s="719"/>
      <c r="S696" s="828"/>
      <c r="T696" s="719"/>
      <c r="U696" s="719"/>
      <c r="V696" s="719"/>
      <c r="W696" s="719"/>
      <c r="X696" s="824"/>
      <c r="Y696" s="826"/>
      <c r="Z696" s="719"/>
      <c r="AA696" s="719"/>
      <c r="AB696" s="719"/>
      <c r="AC696" s="719"/>
      <c r="AD696" s="719"/>
      <c r="AE696" s="719"/>
      <c r="AF696" s="719"/>
      <c r="AG696" s="719"/>
      <c r="AH696" s="719"/>
      <c r="AI696" s="719"/>
      <c r="AJ696" s="719"/>
      <c r="AK696" s="719"/>
      <c r="AL696" s="719"/>
      <c r="AM696" s="719"/>
      <c r="AN696" s="826"/>
      <c r="AO696" s="719"/>
      <c r="AP696" s="719"/>
      <c r="AQ696" s="719"/>
      <c r="AR696" s="719"/>
      <c r="AS696" s="719"/>
      <c r="AT696" s="719"/>
      <c r="AU696" s="719"/>
      <c r="AV696" s="719"/>
      <c r="AW696" s="719"/>
      <c r="AX696" s="719"/>
      <c r="AY696" s="719"/>
      <c r="AZ696" s="719"/>
      <c r="BA696" s="719"/>
      <c r="BB696" s="719"/>
      <c r="BC696" s="719"/>
      <c r="BD696" s="719"/>
      <c r="BE696" s="719"/>
      <c r="BF696" s="719"/>
      <c r="BG696" s="719"/>
      <c r="BH696" s="719"/>
      <c r="BI696" s="719"/>
      <c r="BJ696" s="719"/>
      <c r="BK696" s="719"/>
      <c r="BL696" s="719"/>
      <c r="BM696" s="719"/>
      <c r="BN696" s="719"/>
      <c r="BO696" s="719"/>
      <c r="BP696" s="719"/>
      <c r="BQ696" s="719"/>
      <c r="BR696" s="719"/>
      <c r="BS696" s="719"/>
      <c r="BT696" s="719"/>
      <c r="BU696" s="719"/>
      <c r="BV696" s="719"/>
      <c r="BW696" s="719"/>
      <c r="BX696" s="719"/>
      <c r="BY696" s="719"/>
      <c r="BZ696" s="719"/>
      <c r="CA696" s="719"/>
      <c r="CB696" s="719"/>
      <c r="CC696" s="719"/>
      <c r="CD696" s="719"/>
      <c r="CE696" s="719"/>
      <c r="CF696" s="719"/>
      <c r="CG696" s="719"/>
      <c r="CH696" s="719"/>
      <c r="CI696" s="719"/>
      <c r="CJ696" s="719"/>
      <c r="CK696" s="719"/>
      <c r="CL696" s="719"/>
    </row>
    <row r="697" spans="1:90" ht="15.75" customHeight="1" x14ac:dyDescent="0.25">
      <c r="A697" s="823"/>
      <c r="B697" s="828"/>
      <c r="C697" s="828"/>
      <c r="D697" s="828"/>
      <c r="E697" s="828"/>
      <c r="F697" s="719"/>
      <c r="G697" s="719"/>
      <c r="H697" s="740"/>
      <c r="I697" s="740"/>
      <c r="J697" s="740"/>
      <c r="K697" s="740"/>
      <c r="L697" s="824"/>
      <c r="M697" s="824"/>
      <c r="N697" s="719"/>
      <c r="O697" s="719"/>
      <c r="P697" s="719"/>
      <c r="Q697" s="719"/>
      <c r="R697" s="719"/>
      <c r="S697" s="828"/>
      <c r="T697" s="719"/>
      <c r="U697" s="719"/>
      <c r="V697" s="719"/>
      <c r="W697" s="719"/>
      <c r="X697" s="824"/>
      <c r="Y697" s="826"/>
      <c r="Z697" s="719"/>
      <c r="AA697" s="719"/>
      <c r="AB697" s="719"/>
      <c r="AC697" s="719"/>
      <c r="AD697" s="719"/>
      <c r="AE697" s="719"/>
      <c r="AF697" s="719"/>
      <c r="AG697" s="719"/>
      <c r="AH697" s="719"/>
      <c r="AI697" s="719"/>
      <c r="AJ697" s="719"/>
      <c r="AK697" s="719"/>
      <c r="AL697" s="719"/>
      <c r="AM697" s="719"/>
      <c r="AN697" s="826"/>
      <c r="AO697" s="719"/>
      <c r="AP697" s="719"/>
      <c r="AQ697" s="719"/>
      <c r="AR697" s="719"/>
      <c r="AS697" s="719"/>
      <c r="AT697" s="719"/>
      <c r="AU697" s="719"/>
      <c r="AV697" s="719"/>
      <c r="AW697" s="719"/>
      <c r="AX697" s="719"/>
      <c r="AY697" s="719"/>
      <c r="AZ697" s="719"/>
      <c r="BA697" s="719"/>
      <c r="BB697" s="719"/>
      <c r="BC697" s="719"/>
      <c r="BD697" s="719"/>
      <c r="BE697" s="719"/>
      <c r="BF697" s="719"/>
      <c r="BG697" s="719"/>
      <c r="BH697" s="719"/>
      <c r="BI697" s="719"/>
      <c r="BJ697" s="719"/>
      <c r="BK697" s="719"/>
      <c r="BL697" s="719"/>
      <c r="BM697" s="719"/>
      <c r="BN697" s="719"/>
      <c r="BO697" s="719"/>
      <c r="BP697" s="719"/>
      <c r="BQ697" s="719"/>
      <c r="BR697" s="719"/>
      <c r="BS697" s="719"/>
      <c r="BT697" s="719"/>
      <c r="BU697" s="719"/>
      <c r="BV697" s="719"/>
      <c r="BW697" s="719"/>
      <c r="BX697" s="719"/>
      <c r="BY697" s="719"/>
      <c r="BZ697" s="719"/>
      <c r="CA697" s="719"/>
      <c r="CB697" s="719"/>
      <c r="CC697" s="719"/>
      <c r="CD697" s="719"/>
      <c r="CE697" s="719"/>
      <c r="CF697" s="719"/>
      <c r="CG697" s="719"/>
      <c r="CH697" s="719"/>
      <c r="CI697" s="719"/>
      <c r="CJ697" s="719"/>
      <c r="CK697" s="719"/>
      <c r="CL697" s="719"/>
    </row>
    <row r="698" spans="1:90" ht="15.75" customHeight="1" x14ac:dyDescent="0.25">
      <c r="A698" s="823"/>
      <c r="B698" s="828"/>
      <c r="C698" s="828"/>
      <c r="D698" s="828"/>
      <c r="E698" s="828"/>
      <c r="F698" s="719"/>
      <c r="G698" s="719"/>
      <c r="H698" s="740"/>
      <c r="I698" s="740"/>
      <c r="J698" s="740"/>
      <c r="K698" s="740"/>
      <c r="L698" s="824"/>
      <c r="M698" s="824"/>
      <c r="N698" s="719"/>
      <c r="O698" s="719"/>
      <c r="P698" s="719"/>
      <c r="Q698" s="719"/>
      <c r="R698" s="719"/>
      <c r="S698" s="828"/>
      <c r="T698" s="719"/>
      <c r="U698" s="719"/>
      <c r="V698" s="719"/>
      <c r="W698" s="719"/>
      <c r="X698" s="824"/>
      <c r="Y698" s="826"/>
      <c r="Z698" s="719"/>
      <c r="AA698" s="719"/>
      <c r="AB698" s="719"/>
      <c r="AC698" s="719"/>
      <c r="AD698" s="719"/>
      <c r="AE698" s="719"/>
      <c r="AF698" s="719"/>
      <c r="AG698" s="719"/>
      <c r="AH698" s="719"/>
      <c r="AI698" s="719"/>
      <c r="AJ698" s="719"/>
      <c r="AK698" s="719"/>
      <c r="AL698" s="719"/>
      <c r="AM698" s="719"/>
      <c r="AN698" s="826"/>
      <c r="AO698" s="719"/>
      <c r="AP698" s="719"/>
      <c r="AQ698" s="719"/>
      <c r="AR698" s="719"/>
      <c r="AS698" s="719"/>
      <c r="AT698" s="719"/>
      <c r="AU698" s="719"/>
      <c r="AV698" s="719"/>
      <c r="AW698" s="719"/>
      <c r="AX698" s="719"/>
      <c r="AY698" s="719"/>
      <c r="AZ698" s="719"/>
      <c r="BA698" s="719"/>
      <c r="BB698" s="719"/>
      <c r="BC698" s="719"/>
      <c r="BD698" s="719"/>
      <c r="BE698" s="719"/>
      <c r="BF698" s="719"/>
      <c r="BG698" s="719"/>
      <c r="BH698" s="719"/>
      <c r="BI698" s="719"/>
      <c r="BJ698" s="719"/>
      <c r="BK698" s="719"/>
      <c r="BL698" s="719"/>
      <c r="BM698" s="719"/>
      <c r="BN698" s="719"/>
      <c r="BO698" s="719"/>
      <c r="BP698" s="719"/>
      <c r="BQ698" s="719"/>
      <c r="BR698" s="719"/>
      <c r="BS698" s="719"/>
      <c r="BT698" s="719"/>
      <c r="BU698" s="719"/>
      <c r="BV698" s="719"/>
      <c r="BW698" s="719"/>
      <c r="BX698" s="719"/>
      <c r="BY698" s="719"/>
      <c r="BZ698" s="719"/>
      <c r="CA698" s="719"/>
      <c r="CB698" s="719"/>
      <c r="CC698" s="719"/>
      <c r="CD698" s="719"/>
      <c r="CE698" s="719"/>
      <c r="CF698" s="719"/>
      <c r="CG698" s="719"/>
      <c r="CH698" s="719"/>
      <c r="CI698" s="719"/>
      <c r="CJ698" s="719"/>
      <c r="CK698" s="719"/>
      <c r="CL698" s="719"/>
    </row>
    <row r="699" spans="1:90" ht="15.75" customHeight="1" x14ac:dyDescent="0.25">
      <c r="A699" s="823"/>
      <c r="B699" s="828"/>
      <c r="C699" s="828"/>
      <c r="D699" s="828"/>
      <c r="E699" s="828"/>
      <c r="F699" s="719"/>
      <c r="G699" s="719"/>
      <c r="H699" s="740"/>
      <c r="I699" s="740"/>
      <c r="J699" s="740"/>
      <c r="K699" s="740"/>
      <c r="L699" s="824"/>
      <c r="M699" s="824"/>
      <c r="N699" s="719"/>
      <c r="O699" s="719"/>
      <c r="P699" s="719"/>
      <c r="Q699" s="719"/>
      <c r="R699" s="719"/>
      <c r="S699" s="828"/>
      <c r="T699" s="719"/>
      <c r="U699" s="719"/>
      <c r="V699" s="719"/>
      <c r="W699" s="719"/>
      <c r="X699" s="824"/>
      <c r="Y699" s="826"/>
      <c r="Z699" s="719"/>
      <c r="AA699" s="719"/>
      <c r="AB699" s="719"/>
      <c r="AC699" s="719"/>
      <c r="AD699" s="719"/>
      <c r="AE699" s="719"/>
      <c r="AF699" s="719"/>
      <c r="AG699" s="719"/>
      <c r="AH699" s="719"/>
      <c r="AI699" s="719"/>
      <c r="AJ699" s="719"/>
      <c r="AK699" s="719"/>
      <c r="AL699" s="719"/>
      <c r="AM699" s="719"/>
      <c r="AN699" s="826"/>
      <c r="AO699" s="719"/>
      <c r="AP699" s="719"/>
      <c r="AQ699" s="719"/>
      <c r="AR699" s="719"/>
      <c r="AS699" s="719"/>
      <c r="AT699" s="719"/>
      <c r="AU699" s="719"/>
      <c r="AV699" s="719"/>
      <c r="AW699" s="719"/>
      <c r="AX699" s="719"/>
      <c r="AY699" s="719"/>
      <c r="AZ699" s="719"/>
      <c r="BA699" s="719"/>
      <c r="BB699" s="719"/>
      <c r="BC699" s="719"/>
      <c r="BD699" s="719"/>
      <c r="BE699" s="719"/>
      <c r="BF699" s="719"/>
      <c r="BG699" s="719"/>
      <c r="BH699" s="719"/>
      <c r="BI699" s="719"/>
      <c r="BJ699" s="719"/>
      <c r="BK699" s="719"/>
      <c r="BL699" s="719"/>
      <c r="BM699" s="719"/>
      <c r="BN699" s="719"/>
      <c r="BO699" s="719"/>
      <c r="BP699" s="719"/>
      <c r="BQ699" s="719"/>
      <c r="BR699" s="719"/>
      <c r="BS699" s="719"/>
      <c r="BT699" s="719"/>
      <c r="BU699" s="719"/>
      <c r="BV699" s="719"/>
      <c r="BW699" s="719"/>
      <c r="BX699" s="719"/>
      <c r="BY699" s="719"/>
      <c r="BZ699" s="719"/>
      <c r="CA699" s="719"/>
      <c r="CB699" s="719"/>
      <c r="CC699" s="719"/>
      <c r="CD699" s="719"/>
      <c r="CE699" s="719"/>
      <c r="CF699" s="719"/>
      <c r="CG699" s="719"/>
      <c r="CH699" s="719"/>
      <c r="CI699" s="719"/>
      <c r="CJ699" s="719"/>
      <c r="CK699" s="719"/>
      <c r="CL699" s="719"/>
    </row>
    <row r="700" spans="1:90" ht="15.75" customHeight="1" x14ac:dyDescent="0.25">
      <c r="A700" s="823"/>
      <c r="B700" s="828"/>
      <c r="C700" s="828"/>
      <c r="D700" s="828"/>
      <c r="E700" s="828"/>
      <c r="F700" s="719"/>
      <c r="G700" s="719"/>
      <c r="H700" s="740"/>
      <c r="I700" s="740"/>
      <c r="J700" s="740"/>
      <c r="K700" s="740"/>
      <c r="L700" s="824"/>
      <c r="M700" s="824"/>
      <c r="N700" s="719"/>
      <c r="O700" s="719"/>
      <c r="P700" s="719"/>
      <c r="Q700" s="719"/>
      <c r="R700" s="719"/>
      <c r="S700" s="828"/>
      <c r="T700" s="719"/>
      <c r="U700" s="719"/>
      <c r="V700" s="719"/>
      <c r="W700" s="719"/>
      <c r="X700" s="824"/>
      <c r="Y700" s="826"/>
      <c r="Z700" s="719"/>
      <c r="AA700" s="719"/>
      <c r="AB700" s="719"/>
      <c r="AC700" s="719"/>
      <c r="AD700" s="719"/>
      <c r="AE700" s="719"/>
      <c r="AF700" s="719"/>
      <c r="AG700" s="719"/>
      <c r="AH700" s="719"/>
      <c r="AI700" s="719"/>
      <c r="AJ700" s="719"/>
      <c r="AK700" s="719"/>
      <c r="AL700" s="719"/>
      <c r="AM700" s="719"/>
      <c r="AN700" s="826"/>
      <c r="AO700" s="719"/>
      <c r="AP700" s="719"/>
      <c r="AQ700" s="719"/>
      <c r="AR700" s="719"/>
      <c r="AS700" s="719"/>
      <c r="AT700" s="719"/>
      <c r="AU700" s="719"/>
      <c r="AV700" s="719"/>
      <c r="AW700" s="719"/>
      <c r="AX700" s="719"/>
      <c r="AY700" s="719"/>
      <c r="AZ700" s="719"/>
      <c r="BA700" s="719"/>
      <c r="BB700" s="719"/>
      <c r="BC700" s="719"/>
      <c r="BD700" s="719"/>
      <c r="BE700" s="719"/>
      <c r="BF700" s="719"/>
      <c r="BG700" s="719"/>
      <c r="BH700" s="719"/>
      <c r="BI700" s="719"/>
      <c r="BJ700" s="719"/>
      <c r="BK700" s="719"/>
      <c r="BL700" s="719"/>
      <c r="BM700" s="719"/>
      <c r="BN700" s="719"/>
      <c r="BO700" s="719"/>
      <c r="BP700" s="719"/>
      <c r="BQ700" s="719"/>
      <c r="BR700" s="719"/>
      <c r="BS700" s="719"/>
      <c r="BT700" s="719"/>
      <c r="BU700" s="719"/>
      <c r="BV700" s="719"/>
      <c r="BW700" s="719"/>
      <c r="BX700" s="719"/>
      <c r="BY700" s="719"/>
      <c r="BZ700" s="719"/>
      <c r="CA700" s="719"/>
      <c r="CB700" s="719"/>
      <c r="CC700" s="719"/>
      <c r="CD700" s="719"/>
      <c r="CE700" s="719"/>
      <c r="CF700" s="719"/>
      <c r="CG700" s="719"/>
      <c r="CH700" s="719"/>
      <c r="CI700" s="719"/>
      <c r="CJ700" s="719"/>
      <c r="CK700" s="719"/>
      <c r="CL700" s="719"/>
    </row>
    <row r="701" spans="1:90" ht="15.75" customHeight="1" x14ac:dyDescent="0.25">
      <c r="A701" s="823"/>
      <c r="B701" s="828"/>
      <c r="C701" s="828"/>
      <c r="D701" s="828"/>
      <c r="E701" s="828"/>
      <c r="F701" s="719"/>
      <c r="G701" s="719"/>
      <c r="H701" s="740"/>
      <c r="I701" s="740"/>
      <c r="J701" s="740"/>
      <c r="K701" s="740"/>
      <c r="L701" s="824"/>
      <c r="M701" s="824"/>
      <c r="N701" s="719"/>
      <c r="O701" s="719"/>
      <c r="P701" s="719"/>
      <c r="Q701" s="719"/>
      <c r="R701" s="719"/>
      <c r="S701" s="828"/>
      <c r="T701" s="719"/>
      <c r="U701" s="719"/>
      <c r="V701" s="719"/>
      <c r="W701" s="719"/>
      <c r="X701" s="824"/>
      <c r="Y701" s="826"/>
      <c r="Z701" s="719"/>
      <c r="AA701" s="719"/>
      <c r="AB701" s="719"/>
      <c r="AC701" s="719"/>
      <c r="AD701" s="719"/>
      <c r="AE701" s="719"/>
      <c r="AF701" s="719"/>
      <c r="AG701" s="719"/>
      <c r="AH701" s="719"/>
      <c r="AI701" s="719"/>
      <c r="AJ701" s="719"/>
      <c r="AK701" s="719"/>
      <c r="AL701" s="719"/>
      <c r="AM701" s="719"/>
      <c r="AN701" s="826"/>
      <c r="AO701" s="719"/>
      <c r="AP701" s="719"/>
      <c r="AQ701" s="719"/>
      <c r="AR701" s="719"/>
      <c r="AS701" s="719"/>
      <c r="AT701" s="719"/>
      <c r="AU701" s="719"/>
      <c r="AV701" s="719"/>
      <c r="AW701" s="719"/>
      <c r="AX701" s="719"/>
      <c r="AY701" s="719"/>
      <c r="AZ701" s="719"/>
      <c r="BA701" s="719"/>
      <c r="BB701" s="719"/>
      <c r="BC701" s="719"/>
      <c r="BD701" s="719"/>
      <c r="BE701" s="719"/>
      <c r="BF701" s="719"/>
      <c r="BG701" s="719"/>
      <c r="BH701" s="719"/>
      <c r="BI701" s="719"/>
      <c r="BJ701" s="719"/>
      <c r="BK701" s="719"/>
      <c r="BL701" s="719"/>
      <c r="BM701" s="719"/>
      <c r="BN701" s="719"/>
      <c r="BO701" s="719"/>
      <c r="BP701" s="719"/>
      <c r="BQ701" s="719"/>
      <c r="BR701" s="719"/>
      <c r="BS701" s="719"/>
      <c r="BT701" s="719"/>
      <c r="BU701" s="719"/>
      <c r="BV701" s="719"/>
      <c r="BW701" s="719"/>
      <c r="BX701" s="719"/>
      <c r="BY701" s="719"/>
      <c r="BZ701" s="719"/>
      <c r="CA701" s="719"/>
      <c r="CB701" s="719"/>
      <c r="CC701" s="719"/>
      <c r="CD701" s="719"/>
      <c r="CE701" s="719"/>
      <c r="CF701" s="719"/>
      <c r="CG701" s="719"/>
      <c r="CH701" s="719"/>
      <c r="CI701" s="719"/>
      <c r="CJ701" s="719"/>
      <c r="CK701" s="719"/>
      <c r="CL701" s="719"/>
    </row>
    <row r="702" spans="1:90" ht="15.75" customHeight="1" x14ac:dyDescent="0.25">
      <c r="A702" s="823"/>
      <c r="B702" s="828"/>
      <c r="C702" s="828"/>
      <c r="D702" s="828"/>
      <c r="E702" s="828"/>
      <c r="F702" s="719"/>
      <c r="G702" s="719"/>
      <c r="H702" s="740"/>
      <c r="I702" s="740"/>
      <c r="J702" s="740"/>
      <c r="K702" s="740"/>
      <c r="L702" s="824"/>
      <c r="M702" s="824"/>
      <c r="N702" s="719"/>
      <c r="O702" s="719"/>
      <c r="P702" s="719"/>
      <c r="Q702" s="719"/>
      <c r="R702" s="719"/>
      <c r="S702" s="828"/>
      <c r="T702" s="719"/>
      <c r="U702" s="719"/>
      <c r="V702" s="719"/>
      <c r="W702" s="719"/>
      <c r="X702" s="824"/>
      <c r="Y702" s="826"/>
      <c r="Z702" s="719"/>
      <c r="AA702" s="719"/>
      <c r="AB702" s="719"/>
      <c r="AC702" s="719"/>
      <c r="AD702" s="719"/>
      <c r="AE702" s="719"/>
      <c r="AF702" s="719"/>
      <c r="AG702" s="719"/>
      <c r="AH702" s="719"/>
      <c r="AI702" s="719"/>
      <c r="AJ702" s="719"/>
      <c r="AK702" s="719"/>
      <c r="AL702" s="719"/>
      <c r="AM702" s="719"/>
      <c r="AN702" s="826"/>
      <c r="AO702" s="719"/>
      <c r="AP702" s="719"/>
      <c r="AQ702" s="719"/>
      <c r="AR702" s="719"/>
      <c r="AS702" s="719"/>
      <c r="AT702" s="719"/>
      <c r="AU702" s="719"/>
      <c r="AV702" s="719"/>
      <c r="AW702" s="719"/>
      <c r="AX702" s="719"/>
      <c r="AY702" s="719"/>
      <c r="AZ702" s="719"/>
      <c r="BA702" s="719"/>
      <c r="BB702" s="719"/>
      <c r="BC702" s="719"/>
      <c r="BD702" s="719"/>
      <c r="BE702" s="719"/>
      <c r="BF702" s="719"/>
      <c r="BG702" s="719"/>
      <c r="BH702" s="719"/>
      <c r="BI702" s="719"/>
      <c r="BJ702" s="719"/>
      <c r="BK702" s="719"/>
      <c r="BL702" s="719"/>
      <c r="BM702" s="719"/>
      <c r="BN702" s="719"/>
      <c r="BO702" s="719"/>
      <c r="BP702" s="719"/>
      <c r="BQ702" s="719"/>
      <c r="BR702" s="719"/>
      <c r="BS702" s="719"/>
      <c r="BT702" s="719"/>
      <c r="BU702" s="719"/>
      <c r="BV702" s="719"/>
      <c r="BW702" s="719"/>
      <c r="BX702" s="719"/>
      <c r="BY702" s="719"/>
      <c r="BZ702" s="719"/>
      <c r="CA702" s="719"/>
      <c r="CB702" s="719"/>
      <c r="CC702" s="719"/>
      <c r="CD702" s="719"/>
      <c r="CE702" s="719"/>
      <c r="CF702" s="719"/>
      <c r="CG702" s="719"/>
      <c r="CH702" s="719"/>
      <c r="CI702" s="719"/>
      <c r="CJ702" s="719"/>
      <c r="CK702" s="719"/>
      <c r="CL702" s="719"/>
    </row>
    <row r="703" spans="1:90" ht="15.75" customHeight="1" x14ac:dyDescent="0.25">
      <c r="A703" s="823"/>
      <c r="B703" s="828"/>
      <c r="C703" s="828"/>
      <c r="D703" s="828"/>
      <c r="E703" s="828"/>
      <c r="F703" s="719"/>
      <c r="G703" s="719"/>
      <c r="H703" s="740"/>
      <c r="I703" s="740"/>
      <c r="J703" s="740"/>
      <c r="K703" s="740"/>
      <c r="L703" s="824"/>
      <c r="M703" s="824"/>
      <c r="N703" s="719"/>
      <c r="O703" s="719"/>
      <c r="P703" s="719"/>
      <c r="Q703" s="719"/>
      <c r="R703" s="719"/>
      <c r="S703" s="828"/>
      <c r="T703" s="719"/>
      <c r="U703" s="719"/>
      <c r="V703" s="719"/>
      <c r="W703" s="719"/>
      <c r="X703" s="824"/>
      <c r="Y703" s="826"/>
      <c r="Z703" s="719"/>
      <c r="AA703" s="719"/>
      <c r="AB703" s="719"/>
      <c r="AC703" s="719"/>
      <c r="AD703" s="719"/>
      <c r="AE703" s="719"/>
      <c r="AF703" s="719"/>
      <c r="AG703" s="719"/>
      <c r="AH703" s="719"/>
      <c r="AI703" s="719"/>
      <c r="AJ703" s="719"/>
      <c r="AK703" s="719"/>
      <c r="AL703" s="719"/>
      <c r="AM703" s="719"/>
      <c r="AN703" s="826"/>
      <c r="AO703" s="719"/>
      <c r="AP703" s="719"/>
      <c r="AQ703" s="719"/>
      <c r="AR703" s="719"/>
      <c r="AS703" s="719"/>
      <c r="AT703" s="719"/>
      <c r="AU703" s="719"/>
      <c r="AV703" s="719"/>
      <c r="AW703" s="719"/>
      <c r="AX703" s="719"/>
      <c r="AY703" s="719"/>
      <c r="AZ703" s="719"/>
      <c r="BA703" s="719"/>
      <c r="BB703" s="719"/>
      <c r="BC703" s="719"/>
      <c r="BD703" s="719"/>
      <c r="BE703" s="719"/>
      <c r="BF703" s="719"/>
      <c r="BG703" s="719"/>
      <c r="BH703" s="719"/>
      <c r="BI703" s="719"/>
      <c r="BJ703" s="719"/>
      <c r="BK703" s="719"/>
      <c r="BL703" s="719"/>
      <c r="BM703" s="719"/>
      <c r="BN703" s="719"/>
      <c r="BO703" s="719"/>
      <c r="BP703" s="719"/>
      <c r="BQ703" s="719"/>
      <c r="BR703" s="719"/>
      <c r="BS703" s="719"/>
      <c r="BT703" s="719"/>
      <c r="BU703" s="719"/>
      <c r="BV703" s="719"/>
      <c r="BW703" s="719"/>
      <c r="BX703" s="719"/>
      <c r="BY703" s="719"/>
      <c r="BZ703" s="719"/>
      <c r="CA703" s="719"/>
      <c r="CB703" s="719"/>
      <c r="CC703" s="719"/>
      <c r="CD703" s="719"/>
      <c r="CE703" s="719"/>
      <c r="CF703" s="719"/>
      <c r="CG703" s="719"/>
      <c r="CH703" s="719"/>
      <c r="CI703" s="719"/>
      <c r="CJ703" s="719"/>
      <c r="CK703" s="719"/>
      <c r="CL703" s="719"/>
    </row>
    <row r="704" spans="1:90" ht="15.75" customHeight="1" x14ac:dyDescent="0.25">
      <c r="A704" s="823"/>
      <c r="B704" s="828"/>
      <c r="C704" s="828"/>
      <c r="D704" s="828"/>
      <c r="E704" s="828"/>
      <c r="F704" s="719"/>
      <c r="G704" s="719"/>
      <c r="H704" s="740"/>
      <c r="I704" s="740"/>
      <c r="J704" s="740"/>
      <c r="K704" s="740"/>
      <c r="L704" s="824"/>
      <c r="M704" s="824"/>
      <c r="N704" s="719"/>
      <c r="O704" s="719"/>
      <c r="P704" s="719"/>
      <c r="Q704" s="719"/>
      <c r="R704" s="719"/>
      <c r="S704" s="828"/>
      <c r="T704" s="719"/>
      <c r="U704" s="719"/>
      <c r="V704" s="719"/>
      <c r="W704" s="719"/>
      <c r="X704" s="824"/>
      <c r="Y704" s="826"/>
      <c r="Z704" s="719"/>
      <c r="AA704" s="719"/>
      <c r="AB704" s="719"/>
      <c r="AC704" s="719"/>
      <c r="AD704" s="719"/>
      <c r="AE704" s="719"/>
      <c r="AF704" s="719"/>
      <c r="AG704" s="719"/>
      <c r="AH704" s="719"/>
      <c r="AI704" s="719"/>
      <c r="AJ704" s="719"/>
      <c r="AK704" s="719"/>
      <c r="AL704" s="719"/>
      <c r="AM704" s="719"/>
      <c r="AN704" s="826"/>
      <c r="AO704" s="719"/>
      <c r="AP704" s="719"/>
      <c r="AQ704" s="719"/>
      <c r="AR704" s="719"/>
      <c r="AS704" s="719"/>
      <c r="AT704" s="719"/>
      <c r="AU704" s="719"/>
      <c r="AV704" s="719"/>
      <c r="AW704" s="719"/>
      <c r="AX704" s="719"/>
      <c r="AY704" s="719"/>
      <c r="AZ704" s="719"/>
      <c r="BA704" s="719"/>
      <c r="BB704" s="719"/>
      <c r="BC704" s="719"/>
      <c r="BD704" s="719"/>
      <c r="BE704" s="719"/>
      <c r="BF704" s="719"/>
      <c r="BG704" s="719"/>
      <c r="BH704" s="719"/>
      <c r="BI704" s="719"/>
      <c r="BJ704" s="719"/>
      <c r="BK704" s="719"/>
      <c r="BL704" s="719"/>
      <c r="BM704" s="719"/>
      <c r="BN704" s="719"/>
      <c r="BO704" s="719"/>
      <c r="BP704" s="719"/>
      <c r="BQ704" s="719"/>
      <c r="BR704" s="719"/>
      <c r="BS704" s="719"/>
      <c r="BT704" s="719"/>
      <c r="BU704" s="719"/>
      <c r="BV704" s="719"/>
      <c r="BW704" s="719"/>
      <c r="BX704" s="719"/>
      <c r="BY704" s="719"/>
      <c r="BZ704" s="719"/>
      <c r="CA704" s="719"/>
      <c r="CB704" s="719"/>
      <c r="CC704" s="719"/>
      <c r="CD704" s="719"/>
      <c r="CE704" s="719"/>
      <c r="CF704" s="719"/>
      <c r="CG704" s="719"/>
      <c r="CH704" s="719"/>
      <c r="CI704" s="719"/>
      <c r="CJ704" s="719"/>
      <c r="CK704" s="719"/>
      <c r="CL704" s="719"/>
    </row>
    <row r="705" spans="1:90" ht="15.75" customHeight="1" x14ac:dyDescent="0.25">
      <c r="A705" s="823"/>
      <c r="B705" s="828"/>
      <c r="C705" s="828"/>
      <c r="D705" s="828"/>
      <c r="E705" s="828"/>
      <c r="F705" s="719"/>
      <c r="G705" s="719"/>
      <c r="H705" s="740"/>
      <c r="I705" s="740"/>
      <c r="J705" s="740"/>
      <c r="K705" s="740"/>
      <c r="L705" s="824"/>
      <c r="M705" s="824"/>
      <c r="N705" s="719"/>
      <c r="O705" s="719"/>
      <c r="P705" s="719"/>
      <c r="Q705" s="719"/>
      <c r="R705" s="719"/>
      <c r="S705" s="828"/>
      <c r="T705" s="719"/>
      <c r="U705" s="719"/>
      <c r="V705" s="719"/>
      <c r="W705" s="719"/>
      <c r="X705" s="824"/>
      <c r="Y705" s="826"/>
      <c r="Z705" s="719"/>
      <c r="AA705" s="719"/>
      <c r="AB705" s="719"/>
      <c r="AC705" s="719"/>
      <c r="AD705" s="719"/>
      <c r="AE705" s="719"/>
      <c r="AF705" s="719"/>
      <c r="AG705" s="719"/>
      <c r="AH705" s="719"/>
      <c r="AI705" s="719"/>
      <c r="AJ705" s="719"/>
      <c r="AK705" s="719"/>
      <c r="AL705" s="719"/>
      <c r="AM705" s="719"/>
      <c r="AN705" s="826"/>
      <c r="AO705" s="719"/>
      <c r="AP705" s="719"/>
      <c r="AQ705" s="719"/>
      <c r="AR705" s="719"/>
      <c r="AS705" s="719"/>
      <c r="AT705" s="719"/>
      <c r="AU705" s="719"/>
      <c r="AV705" s="719"/>
      <c r="AW705" s="719"/>
      <c r="AX705" s="719"/>
      <c r="AY705" s="719"/>
      <c r="AZ705" s="719"/>
      <c r="BA705" s="719"/>
      <c r="BB705" s="719"/>
      <c r="BC705" s="719"/>
      <c r="BD705" s="719"/>
      <c r="BE705" s="719"/>
      <c r="BF705" s="719"/>
      <c r="BG705" s="719"/>
      <c r="BH705" s="719"/>
      <c r="BI705" s="719"/>
      <c r="BJ705" s="719"/>
      <c r="BK705" s="719"/>
      <c r="BL705" s="719"/>
      <c r="BM705" s="719"/>
      <c r="BN705" s="719"/>
      <c r="BO705" s="719"/>
      <c r="BP705" s="719"/>
      <c r="BQ705" s="719"/>
      <c r="BR705" s="719"/>
      <c r="BS705" s="719"/>
      <c r="BT705" s="719"/>
      <c r="BU705" s="719"/>
      <c r="BV705" s="719"/>
      <c r="BW705" s="719"/>
      <c r="BX705" s="719"/>
      <c r="BY705" s="719"/>
      <c r="BZ705" s="719"/>
      <c r="CA705" s="719"/>
      <c r="CB705" s="719"/>
      <c r="CC705" s="719"/>
      <c r="CD705" s="719"/>
      <c r="CE705" s="719"/>
      <c r="CF705" s="719"/>
      <c r="CG705" s="719"/>
      <c r="CH705" s="719"/>
      <c r="CI705" s="719"/>
      <c r="CJ705" s="719"/>
      <c r="CK705" s="719"/>
      <c r="CL705" s="719"/>
    </row>
    <row r="706" spans="1:90" ht="15.75" customHeight="1" x14ac:dyDescent="0.25">
      <c r="A706" s="823"/>
      <c r="B706" s="828"/>
      <c r="C706" s="828"/>
      <c r="D706" s="828"/>
      <c r="E706" s="828"/>
      <c r="F706" s="719"/>
      <c r="G706" s="719"/>
      <c r="H706" s="740"/>
      <c r="I706" s="740"/>
      <c r="J706" s="740"/>
      <c r="K706" s="740"/>
      <c r="L706" s="824"/>
      <c r="M706" s="824"/>
      <c r="N706" s="719"/>
      <c r="O706" s="719"/>
      <c r="P706" s="719"/>
      <c r="Q706" s="719"/>
      <c r="R706" s="719"/>
      <c r="S706" s="828"/>
      <c r="T706" s="719"/>
      <c r="U706" s="719"/>
      <c r="V706" s="719"/>
      <c r="W706" s="719"/>
      <c r="X706" s="824"/>
      <c r="Y706" s="826"/>
      <c r="Z706" s="719"/>
      <c r="AA706" s="719"/>
      <c r="AB706" s="719"/>
      <c r="AC706" s="719"/>
      <c r="AD706" s="719"/>
      <c r="AE706" s="719"/>
      <c r="AF706" s="719"/>
      <c r="AG706" s="719"/>
      <c r="AH706" s="719"/>
      <c r="AI706" s="719"/>
      <c r="AJ706" s="719"/>
      <c r="AK706" s="719"/>
      <c r="AL706" s="719"/>
      <c r="AM706" s="719"/>
      <c r="AN706" s="826"/>
      <c r="AO706" s="719"/>
      <c r="AP706" s="719"/>
      <c r="AQ706" s="719"/>
      <c r="AR706" s="719"/>
      <c r="AS706" s="719"/>
      <c r="AT706" s="719"/>
      <c r="AU706" s="719"/>
      <c r="AV706" s="719"/>
      <c r="AW706" s="719"/>
      <c r="AX706" s="719"/>
      <c r="AY706" s="719"/>
      <c r="AZ706" s="719"/>
      <c r="BA706" s="719"/>
      <c r="BB706" s="719"/>
      <c r="BC706" s="719"/>
      <c r="BD706" s="719"/>
      <c r="BE706" s="719"/>
      <c r="BF706" s="719"/>
      <c r="BG706" s="719"/>
      <c r="BH706" s="719"/>
      <c r="BI706" s="719"/>
      <c r="BJ706" s="719"/>
      <c r="BK706" s="719"/>
      <c r="BL706" s="719"/>
      <c r="BM706" s="719"/>
      <c r="BN706" s="719"/>
      <c r="BO706" s="719"/>
      <c r="BP706" s="719"/>
      <c r="BQ706" s="719"/>
      <c r="BR706" s="719"/>
      <c r="BS706" s="719"/>
      <c r="BT706" s="719"/>
      <c r="BU706" s="719"/>
      <c r="BV706" s="719"/>
      <c r="BW706" s="719"/>
      <c r="BX706" s="719"/>
      <c r="BY706" s="719"/>
      <c r="BZ706" s="719"/>
      <c r="CA706" s="719"/>
      <c r="CB706" s="719"/>
      <c r="CC706" s="719"/>
      <c r="CD706" s="719"/>
      <c r="CE706" s="719"/>
      <c r="CF706" s="719"/>
      <c r="CG706" s="719"/>
      <c r="CH706" s="719"/>
      <c r="CI706" s="719"/>
      <c r="CJ706" s="719"/>
      <c r="CK706" s="719"/>
      <c r="CL706" s="719"/>
    </row>
    <row r="707" spans="1:90" ht="15.75" customHeight="1" x14ac:dyDescent="0.25">
      <c r="A707" s="823"/>
      <c r="B707" s="828"/>
      <c r="C707" s="828"/>
      <c r="D707" s="828"/>
      <c r="E707" s="828"/>
      <c r="F707" s="719"/>
      <c r="G707" s="719"/>
      <c r="H707" s="740"/>
      <c r="I707" s="740"/>
      <c r="J707" s="740"/>
      <c r="K707" s="740"/>
      <c r="L707" s="824"/>
      <c r="M707" s="824"/>
      <c r="N707" s="719"/>
      <c r="O707" s="719"/>
      <c r="P707" s="719"/>
      <c r="Q707" s="719"/>
      <c r="R707" s="719"/>
      <c r="S707" s="828"/>
      <c r="T707" s="719"/>
      <c r="U707" s="719"/>
      <c r="V707" s="719"/>
      <c r="W707" s="719"/>
      <c r="X707" s="824"/>
      <c r="Y707" s="826"/>
      <c r="Z707" s="719"/>
      <c r="AA707" s="719"/>
      <c r="AB707" s="719"/>
      <c r="AC707" s="719"/>
      <c r="AD707" s="719"/>
      <c r="AE707" s="719"/>
      <c r="AF707" s="719"/>
      <c r="AG707" s="719"/>
      <c r="AH707" s="719"/>
      <c r="AI707" s="719"/>
      <c r="AJ707" s="719"/>
      <c r="AK707" s="719"/>
      <c r="AL707" s="719"/>
      <c r="AM707" s="719"/>
      <c r="AN707" s="826"/>
      <c r="AO707" s="719"/>
      <c r="AP707" s="719"/>
      <c r="AQ707" s="719"/>
      <c r="AR707" s="719"/>
      <c r="AS707" s="719"/>
      <c r="AT707" s="719"/>
      <c r="AU707" s="719"/>
      <c r="AV707" s="719"/>
      <c r="AW707" s="719"/>
      <c r="AX707" s="719"/>
      <c r="AY707" s="719"/>
      <c r="AZ707" s="719"/>
      <c r="BA707" s="719"/>
      <c r="BB707" s="719"/>
      <c r="BC707" s="719"/>
      <c r="BD707" s="719"/>
      <c r="BE707" s="719"/>
      <c r="BF707" s="719"/>
      <c r="BG707" s="719"/>
      <c r="BH707" s="719"/>
      <c r="BI707" s="719"/>
      <c r="BJ707" s="719"/>
      <c r="BK707" s="719"/>
      <c r="BL707" s="719"/>
      <c r="BM707" s="719"/>
      <c r="BN707" s="719"/>
      <c r="BO707" s="719"/>
      <c r="BP707" s="719"/>
      <c r="BQ707" s="719"/>
      <c r="BR707" s="719"/>
      <c r="BS707" s="719"/>
      <c r="BT707" s="719"/>
      <c r="BU707" s="719"/>
      <c r="BV707" s="719"/>
      <c r="BW707" s="719"/>
      <c r="BX707" s="719"/>
      <c r="BY707" s="719"/>
      <c r="BZ707" s="719"/>
      <c r="CA707" s="719"/>
      <c r="CB707" s="719"/>
      <c r="CC707" s="719"/>
      <c r="CD707" s="719"/>
      <c r="CE707" s="719"/>
      <c r="CF707" s="719"/>
      <c r="CG707" s="719"/>
      <c r="CH707" s="719"/>
      <c r="CI707" s="719"/>
      <c r="CJ707" s="719"/>
      <c r="CK707" s="719"/>
      <c r="CL707" s="719"/>
    </row>
    <row r="708" spans="1:90" ht="15.75" customHeight="1" x14ac:dyDescent="0.25">
      <c r="A708" s="823"/>
      <c r="B708" s="828"/>
      <c r="C708" s="828"/>
      <c r="D708" s="828"/>
      <c r="E708" s="828"/>
      <c r="F708" s="719"/>
      <c r="G708" s="719"/>
      <c r="H708" s="740"/>
      <c r="I708" s="740"/>
      <c r="J708" s="740"/>
      <c r="K708" s="740"/>
      <c r="L708" s="824"/>
      <c r="M708" s="824"/>
      <c r="N708" s="719"/>
      <c r="O708" s="719"/>
      <c r="P708" s="719"/>
      <c r="Q708" s="719"/>
      <c r="R708" s="719"/>
      <c r="S708" s="828"/>
      <c r="T708" s="719"/>
      <c r="U708" s="719"/>
      <c r="V708" s="719"/>
      <c r="W708" s="719"/>
      <c r="X708" s="824"/>
      <c r="Y708" s="826"/>
      <c r="Z708" s="719"/>
      <c r="AA708" s="719"/>
      <c r="AB708" s="719"/>
      <c r="AC708" s="719"/>
      <c r="AD708" s="719"/>
      <c r="AE708" s="719"/>
      <c r="AF708" s="719"/>
      <c r="AG708" s="719"/>
      <c r="AH708" s="719"/>
      <c r="AI708" s="719"/>
      <c r="AJ708" s="719"/>
      <c r="AK708" s="719"/>
      <c r="AL708" s="719"/>
      <c r="AM708" s="719"/>
      <c r="AN708" s="826"/>
      <c r="AO708" s="719"/>
      <c r="AP708" s="719"/>
      <c r="AQ708" s="719"/>
      <c r="AR708" s="719"/>
      <c r="AS708" s="719"/>
      <c r="AT708" s="719"/>
      <c r="AU708" s="719"/>
      <c r="AV708" s="719"/>
      <c r="AW708" s="719"/>
      <c r="AX708" s="719"/>
      <c r="AY708" s="719"/>
      <c r="AZ708" s="719"/>
      <c r="BA708" s="719"/>
      <c r="BB708" s="719"/>
      <c r="BC708" s="719"/>
      <c r="BD708" s="719"/>
      <c r="BE708" s="719"/>
      <c r="BF708" s="719"/>
      <c r="BG708" s="719"/>
      <c r="BH708" s="719"/>
      <c r="BI708" s="719"/>
      <c r="BJ708" s="719"/>
      <c r="BK708" s="719"/>
      <c r="BL708" s="719"/>
      <c r="BM708" s="719"/>
      <c r="BN708" s="719"/>
      <c r="BO708" s="719"/>
      <c r="BP708" s="719"/>
      <c r="BQ708" s="719"/>
      <c r="BR708" s="719"/>
      <c r="BS708" s="719"/>
      <c r="BT708" s="719"/>
      <c r="BU708" s="719"/>
      <c r="BV708" s="719"/>
      <c r="BW708" s="719"/>
      <c r="BX708" s="719"/>
      <c r="BY708" s="719"/>
      <c r="BZ708" s="719"/>
      <c r="CA708" s="719"/>
      <c r="CB708" s="719"/>
      <c r="CC708" s="719"/>
      <c r="CD708" s="719"/>
      <c r="CE708" s="719"/>
      <c r="CF708" s="719"/>
      <c r="CG708" s="719"/>
      <c r="CH708" s="719"/>
      <c r="CI708" s="719"/>
      <c r="CJ708" s="719"/>
      <c r="CK708" s="719"/>
      <c r="CL708" s="719"/>
    </row>
    <row r="709" spans="1:90" ht="15.75" customHeight="1" x14ac:dyDescent="0.25">
      <c r="A709" s="823"/>
      <c r="B709" s="828"/>
      <c r="C709" s="828"/>
      <c r="D709" s="828"/>
      <c r="E709" s="828"/>
      <c r="F709" s="719"/>
      <c r="G709" s="719"/>
      <c r="H709" s="740"/>
      <c r="I709" s="740"/>
      <c r="J709" s="740"/>
      <c r="K709" s="740"/>
      <c r="L709" s="824"/>
      <c r="M709" s="824"/>
      <c r="N709" s="719"/>
      <c r="O709" s="719"/>
      <c r="P709" s="719"/>
      <c r="Q709" s="719"/>
      <c r="R709" s="719"/>
      <c r="S709" s="828"/>
      <c r="T709" s="719"/>
      <c r="U709" s="719"/>
      <c r="V709" s="719"/>
      <c r="W709" s="719"/>
      <c r="X709" s="824"/>
      <c r="Y709" s="826"/>
      <c r="Z709" s="719"/>
      <c r="AA709" s="719"/>
      <c r="AB709" s="719"/>
      <c r="AC709" s="719"/>
      <c r="AD709" s="719"/>
      <c r="AE709" s="719"/>
      <c r="AF709" s="719"/>
      <c r="AG709" s="719"/>
      <c r="AH709" s="719"/>
      <c r="AI709" s="719"/>
      <c r="AJ709" s="719"/>
      <c r="AK709" s="719"/>
      <c r="AL709" s="719"/>
      <c r="AM709" s="719"/>
      <c r="AN709" s="826"/>
      <c r="AO709" s="719"/>
      <c r="AP709" s="719"/>
      <c r="AQ709" s="719"/>
      <c r="AR709" s="719"/>
      <c r="AS709" s="719"/>
      <c r="AT709" s="719"/>
      <c r="AU709" s="719"/>
      <c r="AV709" s="719"/>
      <c r="AW709" s="719"/>
      <c r="AX709" s="719"/>
      <c r="AY709" s="719"/>
      <c r="AZ709" s="719"/>
      <c r="BA709" s="719"/>
      <c r="BB709" s="719"/>
      <c r="BC709" s="719"/>
      <c r="BD709" s="719"/>
      <c r="BE709" s="719"/>
      <c r="BF709" s="719"/>
      <c r="BG709" s="719"/>
      <c r="BH709" s="719"/>
      <c r="BI709" s="719"/>
      <c r="BJ709" s="719"/>
      <c r="BK709" s="719"/>
      <c r="BL709" s="719"/>
      <c r="BM709" s="719"/>
      <c r="BN709" s="719"/>
      <c r="BO709" s="719"/>
      <c r="BP709" s="719"/>
      <c r="BQ709" s="719"/>
      <c r="BR709" s="719"/>
      <c r="BS709" s="719"/>
      <c r="BT709" s="719"/>
      <c r="BU709" s="719"/>
      <c r="BV709" s="719"/>
      <c r="BW709" s="719"/>
      <c r="BX709" s="719"/>
      <c r="BY709" s="719"/>
      <c r="BZ709" s="719"/>
      <c r="CA709" s="719"/>
      <c r="CB709" s="719"/>
      <c r="CC709" s="719"/>
      <c r="CD709" s="719"/>
      <c r="CE709" s="719"/>
      <c r="CF709" s="719"/>
      <c r="CG709" s="719"/>
      <c r="CH709" s="719"/>
      <c r="CI709" s="719"/>
      <c r="CJ709" s="719"/>
      <c r="CK709" s="719"/>
      <c r="CL709" s="719"/>
    </row>
    <row r="710" spans="1:90" ht="15.75" customHeight="1" x14ac:dyDescent="0.25">
      <c r="A710" s="823"/>
      <c r="B710" s="828"/>
      <c r="C710" s="828"/>
      <c r="D710" s="828"/>
      <c r="E710" s="828"/>
      <c r="F710" s="719"/>
      <c r="G710" s="719"/>
      <c r="H710" s="740"/>
      <c r="I710" s="740"/>
      <c r="J710" s="740"/>
      <c r="K710" s="740"/>
      <c r="L710" s="824"/>
      <c r="M710" s="824"/>
      <c r="N710" s="719"/>
      <c r="O710" s="719"/>
      <c r="P710" s="719"/>
      <c r="Q710" s="719"/>
      <c r="R710" s="719"/>
      <c r="S710" s="828"/>
      <c r="T710" s="719"/>
      <c r="U710" s="719"/>
      <c r="V710" s="719"/>
      <c r="W710" s="719"/>
      <c r="X710" s="824"/>
      <c r="Y710" s="826"/>
      <c r="Z710" s="719"/>
      <c r="AA710" s="719"/>
      <c r="AB710" s="719"/>
      <c r="AC710" s="719"/>
      <c r="AD710" s="719"/>
      <c r="AE710" s="719"/>
      <c r="AF710" s="719"/>
      <c r="AG710" s="719"/>
      <c r="AH710" s="719"/>
      <c r="AI710" s="719"/>
      <c r="AJ710" s="719"/>
      <c r="AK710" s="719"/>
      <c r="AL710" s="719"/>
      <c r="AM710" s="719"/>
      <c r="AN710" s="826"/>
      <c r="AO710" s="719"/>
      <c r="AP710" s="719"/>
      <c r="AQ710" s="719"/>
      <c r="AR710" s="719"/>
      <c r="AS710" s="719"/>
      <c r="AT710" s="719"/>
      <c r="AU710" s="719"/>
      <c r="AV710" s="719"/>
      <c r="AW710" s="719"/>
      <c r="AX710" s="719"/>
      <c r="AY710" s="719"/>
      <c r="AZ710" s="719"/>
      <c r="BA710" s="719"/>
      <c r="BB710" s="719"/>
      <c r="BC710" s="719"/>
      <c r="BD710" s="719"/>
      <c r="BE710" s="719"/>
      <c r="BF710" s="719"/>
      <c r="BG710" s="719"/>
      <c r="BH710" s="719"/>
      <c r="BI710" s="719"/>
      <c r="BJ710" s="719"/>
      <c r="BK710" s="719"/>
      <c r="BL710" s="719"/>
      <c r="BM710" s="719"/>
      <c r="BN710" s="719"/>
      <c r="BO710" s="719"/>
      <c r="BP710" s="719"/>
      <c r="BQ710" s="719"/>
      <c r="BR710" s="719"/>
      <c r="BS710" s="719"/>
      <c r="BT710" s="719"/>
      <c r="BU710" s="719"/>
      <c r="BV710" s="719"/>
      <c r="BW710" s="719"/>
      <c r="BX710" s="719"/>
      <c r="BY710" s="719"/>
      <c r="BZ710" s="719"/>
      <c r="CA710" s="719"/>
      <c r="CB710" s="719"/>
      <c r="CC710" s="719"/>
      <c r="CD710" s="719"/>
      <c r="CE710" s="719"/>
      <c r="CF710" s="719"/>
      <c r="CG710" s="719"/>
      <c r="CH710" s="719"/>
      <c r="CI710" s="719"/>
      <c r="CJ710" s="719"/>
      <c r="CK710" s="719"/>
      <c r="CL710" s="719"/>
    </row>
    <row r="711" spans="1:90" ht="15.75" customHeight="1" x14ac:dyDescent="0.25">
      <c r="A711" s="823"/>
      <c r="B711" s="828"/>
      <c r="C711" s="828"/>
      <c r="D711" s="828"/>
      <c r="E711" s="828"/>
      <c r="F711" s="719"/>
      <c r="G711" s="719"/>
      <c r="H711" s="740"/>
      <c r="I711" s="740"/>
      <c r="J711" s="740"/>
      <c r="K711" s="740"/>
      <c r="L711" s="824"/>
      <c r="M711" s="824"/>
      <c r="N711" s="719"/>
      <c r="O711" s="719"/>
      <c r="P711" s="719"/>
      <c r="Q711" s="719"/>
      <c r="R711" s="719"/>
      <c r="S711" s="828"/>
      <c r="T711" s="719"/>
      <c r="U711" s="719"/>
      <c r="V711" s="719"/>
      <c r="W711" s="719"/>
      <c r="X711" s="824"/>
      <c r="Y711" s="826"/>
      <c r="Z711" s="719"/>
      <c r="AA711" s="719"/>
      <c r="AB711" s="719"/>
      <c r="AC711" s="719"/>
      <c r="AD711" s="719"/>
      <c r="AE711" s="719"/>
      <c r="AF711" s="719"/>
      <c r="AG711" s="719"/>
      <c r="AH711" s="719"/>
      <c r="AI711" s="719"/>
      <c r="AJ711" s="719"/>
      <c r="AK711" s="719"/>
      <c r="AL711" s="719"/>
      <c r="AM711" s="719"/>
      <c r="AN711" s="826"/>
      <c r="AO711" s="719"/>
      <c r="AP711" s="719"/>
      <c r="AQ711" s="719"/>
      <c r="AR711" s="719"/>
      <c r="AS711" s="719"/>
      <c r="AT711" s="719"/>
      <c r="AU711" s="719"/>
      <c r="AV711" s="719"/>
      <c r="AW711" s="719"/>
      <c r="AX711" s="719"/>
      <c r="AY711" s="719"/>
      <c r="AZ711" s="719"/>
      <c r="BA711" s="719"/>
      <c r="BB711" s="719"/>
      <c r="BC711" s="719"/>
      <c r="BD711" s="719"/>
      <c r="BE711" s="719"/>
      <c r="BF711" s="719"/>
      <c r="BG711" s="719"/>
      <c r="BH711" s="719"/>
      <c r="BI711" s="719"/>
      <c r="BJ711" s="719"/>
      <c r="BK711" s="719"/>
      <c r="BL711" s="719"/>
      <c r="BM711" s="719"/>
      <c r="BN711" s="719"/>
      <c r="BO711" s="719"/>
      <c r="BP711" s="719"/>
      <c r="BQ711" s="719"/>
      <c r="BR711" s="719"/>
      <c r="BS711" s="719"/>
      <c r="BT711" s="719"/>
      <c r="BU711" s="719"/>
      <c r="BV711" s="719"/>
      <c r="BW711" s="719"/>
      <c r="BX711" s="719"/>
      <c r="BY711" s="719"/>
      <c r="BZ711" s="719"/>
      <c r="CA711" s="719"/>
      <c r="CB711" s="719"/>
      <c r="CC711" s="719"/>
      <c r="CD711" s="719"/>
      <c r="CE711" s="719"/>
      <c r="CF711" s="719"/>
      <c r="CG711" s="719"/>
      <c r="CH711" s="719"/>
      <c r="CI711" s="719"/>
      <c r="CJ711" s="719"/>
      <c r="CK711" s="719"/>
      <c r="CL711" s="719"/>
    </row>
    <row r="712" spans="1:90" ht="15.75" customHeight="1" x14ac:dyDescent="0.25">
      <c r="A712" s="823"/>
      <c r="B712" s="828"/>
      <c r="C712" s="828"/>
      <c r="D712" s="828"/>
      <c r="E712" s="828"/>
      <c r="F712" s="719"/>
      <c r="G712" s="719"/>
      <c r="H712" s="740"/>
      <c r="I712" s="740"/>
      <c r="J712" s="740"/>
      <c r="K712" s="740"/>
      <c r="L712" s="824"/>
      <c r="M712" s="824"/>
      <c r="N712" s="719"/>
      <c r="O712" s="719"/>
      <c r="P712" s="719"/>
      <c r="Q712" s="719"/>
      <c r="R712" s="719"/>
      <c r="S712" s="828"/>
      <c r="T712" s="719"/>
      <c r="U712" s="719"/>
      <c r="V712" s="719"/>
      <c r="W712" s="719"/>
      <c r="X712" s="824"/>
      <c r="Y712" s="826"/>
      <c r="Z712" s="719"/>
      <c r="AA712" s="719"/>
      <c r="AB712" s="719"/>
      <c r="AC712" s="719"/>
      <c r="AD712" s="719"/>
      <c r="AE712" s="719"/>
      <c r="AF712" s="719"/>
      <c r="AG712" s="719"/>
      <c r="AH712" s="719"/>
      <c r="AI712" s="719"/>
      <c r="AJ712" s="719"/>
      <c r="AK712" s="719"/>
      <c r="AL712" s="719"/>
      <c r="AM712" s="719"/>
      <c r="AN712" s="826"/>
      <c r="AO712" s="719"/>
      <c r="AP712" s="719"/>
      <c r="AQ712" s="719"/>
      <c r="AR712" s="719"/>
      <c r="AS712" s="719"/>
      <c r="AT712" s="719"/>
      <c r="AU712" s="719"/>
      <c r="AV712" s="719"/>
      <c r="AW712" s="719"/>
      <c r="AX712" s="719"/>
      <c r="AY712" s="719"/>
      <c r="AZ712" s="719"/>
      <c r="BA712" s="719"/>
      <c r="BB712" s="719"/>
      <c r="BC712" s="719"/>
      <c r="BD712" s="719"/>
      <c r="BE712" s="719"/>
      <c r="BF712" s="719"/>
      <c r="BG712" s="719"/>
      <c r="BH712" s="719"/>
      <c r="BI712" s="719"/>
      <c r="BJ712" s="719"/>
      <c r="BK712" s="719"/>
      <c r="BL712" s="719"/>
      <c r="BM712" s="719"/>
      <c r="BN712" s="719"/>
      <c r="BO712" s="719"/>
      <c r="BP712" s="719"/>
      <c r="BQ712" s="719"/>
      <c r="BR712" s="719"/>
      <c r="BS712" s="719"/>
      <c r="BT712" s="719"/>
      <c r="BU712" s="719"/>
      <c r="BV712" s="719"/>
      <c r="BW712" s="719"/>
      <c r="BX712" s="719"/>
      <c r="BY712" s="719"/>
      <c r="BZ712" s="719"/>
      <c r="CA712" s="719"/>
      <c r="CB712" s="719"/>
      <c r="CC712" s="719"/>
      <c r="CD712" s="719"/>
      <c r="CE712" s="719"/>
      <c r="CF712" s="719"/>
      <c r="CG712" s="719"/>
      <c r="CH712" s="719"/>
      <c r="CI712" s="719"/>
      <c r="CJ712" s="719"/>
      <c r="CK712" s="719"/>
      <c r="CL712" s="719"/>
    </row>
    <row r="713" spans="1:90" ht="15.75" customHeight="1" x14ac:dyDescent="0.25">
      <c r="A713" s="823"/>
      <c r="B713" s="828"/>
      <c r="C713" s="828"/>
      <c r="D713" s="828"/>
      <c r="E713" s="828"/>
      <c r="F713" s="719"/>
      <c r="G713" s="719"/>
      <c r="H713" s="740"/>
      <c r="I713" s="740"/>
      <c r="J713" s="740"/>
      <c r="K713" s="740"/>
      <c r="L713" s="824"/>
      <c r="M713" s="824"/>
      <c r="N713" s="719"/>
      <c r="O713" s="719"/>
      <c r="P713" s="719"/>
      <c r="Q713" s="719"/>
      <c r="R713" s="719"/>
      <c r="S713" s="828"/>
      <c r="T713" s="719"/>
      <c r="U713" s="719"/>
      <c r="V713" s="719"/>
      <c r="W713" s="719"/>
      <c r="X713" s="824"/>
      <c r="Y713" s="826"/>
      <c r="Z713" s="719"/>
      <c r="AA713" s="719"/>
      <c r="AB713" s="719"/>
      <c r="AC713" s="719"/>
      <c r="AD713" s="719"/>
      <c r="AE713" s="719"/>
      <c r="AF713" s="719"/>
      <c r="AG713" s="719"/>
      <c r="AH713" s="719"/>
      <c r="AI713" s="719"/>
      <c r="AJ713" s="719"/>
      <c r="AK713" s="719"/>
      <c r="AL713" s="719"/>
      <c r="AM713" s="719"/>
      <c r="AN713" s="826"/>
      <c r="AO713" s="719"/>
      <c r="AP713" s="719"/>
      <c r="AQ713" s="719"/>
      <c r="AR713" s="719"/>
      <c r="AS713" s="719"/>
      <c r="AT713" s="719"/>
      <c r="AU713" s="719"/>
      <c r="AV713" s="719"/>
      <c r="AW713" s="719"/>
      <c r="AX713" s="719"/>
      <c r="AY713" s="719"/>
      <c r="AZ713" s="719"/>
      <c r="BA713" s="719"/>
      <c r="BB713" s="719"/>
      <c r="BC713" s="719"/>
      <c r="BD713" s="719"/>
      <c r="BE713" s="719"/>
      <c r="BF713" s="719"/>
      <c r="BG713" s="719"/>
      <c r="BH713" s="719"/>
      <c r="BI713" s="719"/>
      <c r="BJ713" s="719"/>
      <c r="BK713" s="719"/>
      <c r="BL713" s="719"/>
      <c r="BM713" s="719"/>
      <c r="BN713" s="719"/>
      <c r="BO713" s="719"/>
      <c r="BP713" s="719"/>
      <c r="BQ713" s="719"/>
      <c r="BR713" s="719"/>
      <c r="BS713" s="719"/>
      <c r="BT713" s="719"/>
      <c r="BU713" s="719"/>
      <c r="BV713" s="719"/>
      <c r="BW713" s="719"/>
      <c r="BX713" s="719"/>
      <c r="BY713" s="719"/>
      <c r="BZ713" s="719"/>
      <c r="CA713" s="719"/>
      <c r="CB713" s="719"/>
      <c r="CC713" s="719"/>
      <c r="CD713" s="719"/>
      <c r="CE713" s="719"/>
      <c r="CF713" s="719"/>
      <c r="CG713" s="719"/>
      <c r="CH713" s="719"/>
      <c r="CI713" s="719"/>
      <c r="CJ713" s="719"/>
      <c r="CK713" s="719"/>
      <c r="CL713" s="719"/>
    </row>
    <row r="714" spans="1:90" ht="15.75" customHeight="1" x14ac:dyDescent="0.25">
      <c r="A714" s="823"/>
      <c r="B714" s="828"/>
      <c r="C714" s="828"/>
      <c r="D714" s="828"/>
      <c r="E714" s="828"/>
      <c r="F714" s="719"/>
      <c r="G714" s="719"/>
      <c r="H714" s="740"/>
      <c r="I714" s="740"/>
      <c r="J714" s="740"/>
      <c r="K714" s="740"/>
      <c r="L714" s="824"/>
      <c r="M714" s="824"/>
      <c r="N714" s="719"/>
      <c r="O714" s="719"/>
      <c r="P714" s="719"/>
      <c r="Q714" s="719"/>
      <c r="R714" s="719"/>
      <c r="S714" s="828"/>
      <c r="T714" s="719"/>
      <c r="U714" s="719"/>
      <c r="V714" s="719"/>
      <c r="W714" s="719"/>
      <c r="X714" s="824"/>
      <c r="Y714" s="826"/>
      <c r="Z714" s="719"/>
      <c r="AA714" s="719"/>
      <c r="AB714" s="719"/>
      <c r="AC714" s="719"/>
      <c r="AD714" s="719"/>
      <c r="AE714" s="719"/>
      <c r="AF714" s="719"/>
      <c r="AG714" s="719"/>
      <c r="AH714" s="719"/>
      <c r="AI714" s="719"/>
      <c r="AJ714" s="719"/>
      <c r="AK714" s="719"/>
      <c r="AL714" s="719"/>
      <c r="AM714" s="719"/>
      <c r="AN714" s="826"/>
      <c r="AO714" s="719"/>
      <c r="AP714" s="719"/>
      <c r="AQ714" s="719"/>
      <c r="AR714" s="719"/>
      <c r="AS714" s="719"/>
      <c r="AT714" s="719"/>
      <c r="AU714" s="719"/>
      <c r="AV714" s="719"/>
      <c r="AW714" s="719"/>
      <c r="AX714" s="719"/>
      <c r="AY714" s="719"/>
      <c r="AZ714" s="719"/>
      <c r="BA714" s="719"/>
      <c r="BB714" s="719"/>
      <c r="BC714" s="719"/>
      <c r="BD714" s="719"/>
      <c r="BE714" s="719"/>
      <c r="BF714" s="719"/>
      <c r="BG714" s="719"/>
      <c r="BH714" s="719"/>
      <c r="BI714" s="719"/>
      <c r="BJ714" s="719"/>
      <c r="BK714" s="719"/>
      <c r="BL714" s="719"/>
      <c r="BM714" s="719"/>
      <c r="BN714" s="719"/>
      <c r="BO714" s="719"/>
      <c r="BP714" s="719"/>
      <c r="BQ714" s="719"/>
      <c r="BR714" s="719"/>
      <c r="BS714" s="719"/>
      <c r="BT714" s="719"/>
      <c r="BU714" s="719"/>
      <c r="BV714" s="719"/>
      <c r="BW714" s="719"/>
      <c r="BX714" s="719"/>
      <c r="BY714" s="719"/>
      <c r="BZ714" s="719"/>
      <c r="CA714" s="719"/>
      <c r="CB714" s="719"/>
      <c r="CC714" s="719"/>
      <c r="CD714" s="719"/>
      <c r="CE714" s="719"/>
      <c r="CF714" s="719"/>
      <c r="CG714" s="719"/>
      <c r="CH714" s="719"/>
      <c r="CI714" s="719"/>
      <c r="CJ714" s="719"/>
      <c r="CK714" s="719"/>
      <c r="CL714" s="719"/>
    </row>
    <row r="715" spans="1:90" ht="15.75" customHeight="1" x14ac:dyDescent="0.25">
      <c r="A715" s="823"/>
      <c r="B715" s="828"/>
      <c r="C715" s="828"/>
      <c r="D715" s="828"/>
      <c r="E715" s="828"/>
      <c r="F715" s="719"/>
      <c r="G715" s="719"/>
      <c r="H715" s="740"/>
      <c r="I715" s="740"/>
      <c r="J715" s="740"/>
      <c r="K715" s="740"/>
      <c r="L715" s="824"/>
      <c r="M715" s="824"/>
      <c r="N715" s="719"/>
      <c r="O715" s="719"/>
      <c r="P715" s="719"/>
      <c r="Q715" s="719"/>
      <c r="R715" s="719"/>
      <c r="S715" s="828"/>
      <c r="T715" s="719"/>
      <c r="U715" s="719"/>
      <c r="V715" s="719"/>
      <c r="W715" s="719"/>
      <c r="X715" s="824"/>
      <c r="Y715" s="826"/>
      <c r="Z715" s="719"/>
      <c r="AA715" s="719"/>
      <c r="AB715" s="719"/>
      <c r="AC715" s="719"/>
      <c r="AD715" s="719"/>
      <c r="AE715" s="719"/>
      <c r="AF715" s="719"/>
      <c r="AG715" s="719"/>
      <c r="AH715" s="719"/>
      <c r="AI715" s="719"/>
      <c r="AJ715" s="719"/>
      <c r="AK715" s="719"/>
      <c r="AL715" s="719"/>
      <c r="AM715" s="719"/>
      <c r="AN715" s="826"/>
      <c r="AO715" s="719"/>
      <c r="AP715" s="719"/>
      <c r="AQ715" s="719"/>
      <c r="AR715" s="719"/>
      <c r="AS715" s="719"/>
      <c r="AT715" s="719"/>
      <c r="AU715" s="719"/>
      <c r="AV715" s="719"/>
      <c r="AW715" s="719"/>
      <c r="AX715" s="719"/>
      <c r="AY715" s="719"/>
      <c r="AZ715" s="719"/>
      <c r="BA715" s="719"/>
      <c r="BB715" s="719"/>
      <c r="BC715" s="719"/>
      <c r="BD715" s="719"/>
      <c r="BE715" s="719"/>
      <c r="BF715" s="719"/>
      <c r="BG715" s="719"/>
      <c r="BH715" s="719"/>
      <c r="BI715" s="719"/>
      <c r="BJ715" s="719"/>
      <c r="BK715" s="719"/>
      <c r="BL715" s="719"/>
      <c r="BM715" s="719"/>
      <c r="BN715" s="719"/>
      <c r="BO715" s="719"/>
      <c r="BP715" s="719"/>
      <c r="BQ715" s="719"/>
      <c r="BR715" s="719"/>
      <c r="BS715" s="719"/>
      <c r="BT715" s="719"/>
      <c r="BU715" s="719"/>
      <c r="BV715" s="719"/>
      <c r="BW715" s="719"/>
      <c r="BX715" s="719"/>
      <c r="BY715" s="719"/>
      <c r="BZ715" s="719"/>
      <c r="CA715" s="719"/>
      <c r="CB715" s="719"/>
      <c r="CC715" s="719"/>
      <c r="CD715" s="719"/>
      <c r="CE715" s="719"/>
      <c r="CF715" s="719"/>
      <c r="CG715" s="719"/>
      <c r="CH715" s="719"/>
      <c r="CI715" s="719"/>
      <c r="CJ715" s="719"/>
      <c r="CK715" s="719"/>
      <c r="CL715" s="719"/>
    </row>
    <row r="716" spans="1:90" ht="15.75" customHeight="1" x14ac:dyDescent="0.25">
      <c r="A716" s="823"/>
      <c r="B716" s="828"/>
      <c r="C716" s="828"/>
      <c r="D716" s="828"/>
      <c r="E716" s="828"/>
      <c r="F716" s="719"/>
      <c r="G716" s="719"/>
      <c r="H716" s="740"/>
      <c r="I716" s="740"/>
      <c r="J716" s="740"/>
      <c r="K716" s="740"/>
      <c r="L716" s="824"/>
      <c r="M716" s="824"/>
      <c r="N716" s="719"/>
      <c r="O716" s="719"/>
      <c r="P716" s="719"/>
      <c r="Q716" s="719"/>
      <c r="R716" s="719"/>
      <c r="S716" s="828"/>
      <c r="T716" s="719"/>
      <c r="U716" s="719"/>
      <c r="V716" s="719"/>
      <c r="W716" s="719"/>
      <c r="X716" s="824"/>
      <c r="Y716" s="826"/>
      <c r="Z716" s="719"/>
      <c r="AA716" s="719"/>
      <c r="AB716" s="719"/>
      <c r="AC716" s="719"/>
      <c r="AD716" s="719"/>
      <c r="AE716" s="719"/>
      <c r="AF716" s="719"/>
      <c r="AG716" s="719"/>
      <c r="AH716" s="719"/>
      <c r="AI716" s="719"/>
      <c r="AJ716" s="719"/>
      <c r="AK716" s="719"/>
      <c r="AL716" s="719"/>
      <c r="AM716" s="719"/>
      <c r="AN716" s="826"/>
      <c r="AO716" s="719"/>
      <c r="AP716" s="719"/>
      <c r="AQ716" s="719"/>
      <c r="AR716" s="719"/>
      <c r="AS716" s="719"/>
      <c r="AT716" s="719"/>
      <c r="AU716" s="719"/>
      <c r="AV716" s="719"/>
      <c r="AW716" s="719"/>
      <c r="AX716" s="719"/>
      <c r="AY716" s="719"/>
      <c r="AZ716" s="719"/>
      <c r="BA716" s="719"/>
      <c r="BB716" s="719"/>
      <c r="BC716" s="719"/>
      <c r="BD716" s="719"/>
      <c r="BE716" s="719"/>
      <c r="BF716" s="719"/>
      <c r="BG716" s="719"/>
      <c r="BH716" s="719"/>
      <c r="BI716" s="719"/>
      <c r="BJ716" s="719"/>
      <c r="BK716" s="719"/>
      <c r="BL716" s="719"/>
      <c r="BM716" s="719"/>
      <c r="BN716" s="719"/>
      <c r="BO716" s="719"/>
      <c r="BP716" s="719"/>
      <c r="BQ716" s="719"/>
      <c r="BR716" s="719"/>
      <c r="BS716" s="719"/>
      <c r="BT716" s="719"/>
      <c r="BU716" s="719"/>
      <c r="BV716" s="719"/>
      <c r="BW716" s="719"/>
      <c r="BX716" s="719"/>
      <c r="BY716" s="719"/>
      <c r="BZ716" s="719"/>
      <c r="CA716" s="719"/>
      <c r="CB716" s="719"/>
      <c r="CC716" s="719"/>
      <c r="CD716" s="719"/>
      <c r="CE716" s="719"/>
      <c r="CF716" s="719"/>
      <c r="CG716" s="719"/>
      <c r="CH716" s="719"/>
      <c r="CI716" s="719"/>
      <c r="CJ716" s="719"/>
      <c r="CK716" s="719"/>
      <c r="CL716" s="719"/>
    </row>
    <row r="717" spans="1:90" ht="15.75" customHeight="1" x14ac:dyDescent="0.25">
      <c r="A717" s="823"/>
      <c r="B717" s="828"/>
      <c r="C717" s="828"/>
      <c r="D717" s="828"/>
      <c r="E717" s="828"/>
      <c r="F717" s="719"/>
      <c r="G717" s="719"/>
      <c r="H717" s="740"/>
      <c r="I717" s="740"/>
      <c r="J717" s="740"/>
      <c r="K717" s="740"/>
      <c r="L717" s="824"/>
      <c r="M717" s="824"/>
      <c r="N717" s="719"/>
      <c r="O717" s="719"/>
      <c r="P717" s="719"/>
      <c r="Q717" s="719"/>
      <c r="R717" s="719"/>
      <c r="S717" s="828"/>
      <c r="T717" s="719"/>
      <c r="U717" s="719"/>
      <c r="V717" s="719"/>
      <c r="W717" s="719"/>
      <c r="X717" s="824"/>
      <c r="Y717" s="826"/>
      <c r="Z717" s="719"/>
      <c r="AA717" s="719"/>
      <c r="AB717" s="719"/>
      <c r="AC717" s="719"/>
      <c r="AD717" s="719"/>
      <c r="AE717" s="719"/>
      <c r="AF717" s="719"/>
      <c r="AG717" s="719"/>
      <c r="AH717" s="719"/>
      <c r="AI717" s="719"/>
      <c r="AJ717" s="719"/>
      <c r="AK717" s="719"/>
      <c r="AL717" s="719"/>
      <c r="AM717" s="719"/>
      <c r="AN717" s="826"/>
      <c r="AO717" s="719"/>
      <c r="AP717" s="719"/>
      <c r="AQ717" s="719"/>
      <c r="AR717" s="719"/>
      <c r="AS717" s="719"/>
      <c r="AT717" s="719"/>
      <c r="AU717" s="719"/>
      <c r="AV717" s="719"/>
      <c r="AW717" s="719"/>
      <c r="AX717" s="719"/>
      <c r="AY717" s="719"/>
      <c r="AZ717" s="719"/>
      <c r="BA717" s="719"/>
      <c r="BB717" s="719"/>
      <c r="BC717" s="719"/>
      <c r="BD717" s="719"/>
      <c r="BE717" s="719"/>
      <c r="BF717" s="719"/>
      <c r="BG717" s="719"/>
      <c r="BH717" s="719"/>
      <c r="BI717" s="719"/>
      <c r="BJ717" s="719"/>
      <c r="BK717" s="719"/>
      <c r="BL717" s="719"/>
      <c r="BM717" s="719"/>
      <c r="BN717" s="719"/>
      <c r="BO717" s="719"/>
      <c r="BP717" s="719"/>
      <c r="BQ717" s="719"/>
      <c r="BR717" s="719"/>
      <c r="BS717" s="719"/>
      <c r="BT717" s="719"/>
      <c r="BU717" s="719"/>
      <c r="BV717" s="719"/>
      <c r="BW717" s="719"/>
      <c r="BX717" s="719"/>
      <c r="BY717" s="719"/>
      <c r="BZ717" s="719"/>
      <c r="CA717" s="719"/>
      <c r="CB717" s="719"/>
      <c r="CC717" s="719"/>
      <c r="CD717" s="719"/>
      <c r="CE717" s="719"/>
      <c r="CF717" s="719"/>
      <c r="CG717" s="719"/>
      <c r="CH717" s="719"/>
      <c r="CI717" s="719"/>
      <c r="CJ717" s="719"/>
      <c r="CK717" s="719"/>
      <c r="CL717" s="719"/>
    </row>
    <row r="718" spans="1:90" ht="15.75" customHeight="1" x14ac:dyDescent="0.25">
      <c r="A718" s="823"/>
      <c r="B718" s="828"/>
      <c r="C718" s="828"/>
      <c r="D718" s="828"/>
      <c r="E718" s="828"/>
      <c r="F718" s="719"/>
      <c r="G718" s="719"/>
      <c r="H718" s="740"/>
      <c r="I718" s="740"/>
      <c r="J718" s="740"/>
      <c r="K718" s="740"/>
      <c r="L718" s="824"/>
      <c r="M718" s="824"/>
      <c r="N718" s="719"/>
      <c r="O718" s="719"/>
      <c r="P718" s="719"/>
      <c r="Q718" s="719"/>
      <c r="R718" s="719"/>
      <c r="S718" s="828"/>
      <c r="T718" s="719"/>
      <c r="U718" s="719"/>
      <c r="V718" s="719"/>
      <c r="W718" s="719"/>
      <c r="X718" s="824"/>
      <c r="Y718" s="826"/>
      <c r="Z718" s="719"/>
      <c r="AA718" s="719"/>
      <c r="AB718" s="719"/>
      <c r="AC718" s="719"/>
      <c r="AD718" s="719"/>
      <c r="AE718" s="719"/>
      <c r="AF718" s="719"/>
      <c r="AG718" s="719"/>
      <c r="AH718" s="719"/>
      <c r="AI718" s="719"/>
      <c r="AJ718" s="719"/>
      <c r="AK718" s="719"/>
      <c r="AL718" s="719"/>
      <c r="AM718" s="719"/>
      <c r="AN718" s="826"/>
      <c r="AO718" s="719"/>
      <c r="AP718" s="719"/>
      <c r="AQ718" s="719"/>
      <c r="AR718" s="719"/>
      <c r="AS718" s="719"/>
      <c r="AT718" s="719"/>
      <c r="AU718" s="719"/>
      <c r="AV718" s="719"/>
      <c r="AW718" s="719"/>
      <c r="AX718" s="719"/>
      <c r="AY718" s="719"/>
      <c r="AZ718" s="719"/>
      <c r="BA718" s="719"/>
      <c r="BB718" s="719"/>
      <c r="BC718" s="719"/>
      <c r="BD718" s="719"/>
      <c r="BE718" s="719"/>
      <c r="BF718" s="719"/>
      <c r="BG718" s="719"/>
      <c r="BH718" s="719"/>
      <c r="BI718" s="719"/>
      <c r="BJ718" s="719"/>
      <c r="BK718" s="719"/>
      <c r="BL718" s="719"/>
      <c r="BM718" s="719"/>
      <c r="BN718" s="719"/>
      <c r="BO718" s="719"/>
      <c r="BP718" s="719"/>
      <c r="BQ718" s="719"/>
      <c r="BR718" s="719"/>
      <c r="BS718" s="719"/>
      <c r="BT718" s="719"/>
      <c r="BU718" s="719"/>
      <c r="BV718" s="719"/>
      <c r="BW718" s="719"/>
      <c r="BX718" s="719"/>
      <c r="BY718" s="719"/>
      <c r="BZ718" s="719"/>
      <c r="CA718" s="719"/>
      <c r="CB718" s="719"/>
      <c r="CC718" s="719"/>
      <c r="CD718" s="719"/>
      <c r="CE718" s="719"/>
      <c r="CF718" s="719"/>
      <c r="CG718" s="719"/>
      <c r="CH718" s="719"/>
      <c r="CI718" s="719"/>
      <c r="CJ718" s="719"/>
      <c r="CK718" s="719"/>
      <c r="CL718" s="719"/>
    </row>
    <row r="719" spans="1:90" ht="15.75" customHeight="1" x14ac:dyDescent="0.25">
      <c r="A719" s="823"/>
      <c r="B719" s="828"/>
      <c r="C719" s="828"/>
      <c r="D719" s="828"/>
      <c r="E719" s="828"/>
      <c r="F719" s="719"/>
      <c r="G719" s="719"/>
      <c r="H719" s="740"/>
      <c r="I719" s="740"/>
      <c r="J719" s="740"/>
      <c r="K719" s="740"/>
      <c r="L719" s="824"/>
      <c r="M719" s="824"/>
      <c r="N719" s="719"/>
      <c r="O719" s="719"/>
      <c r="P719" s="719"/>
      <c r="Q719" s="719"/>
      <c r="R719" s="719"/>
      <c r="S719" s="828"/>
      <c r="T719" s="719"/>
      <c r="U719" s="719"/>
      <c r="V719" s="719"/>
      <c r="W719" s="719"/>
      <c r="X719" s="824"/>
      <c r="Y719" s="826"/>
      <c r="Z719" s="719"/>
      <c r="AA719" s="719"/>
      <c r="AB719" s="719"/>
      <c r="AC719" s="719"/>
      <c r="AD719" s="719"/>
      <c r="AE719" s="719"/>
      <c r="AF719" s="719"/>
      <c r="AG719" s="719"/>
      <c r="AH719" s="719"/>
      <c r="AI719" s="719"/>
      <c r="AJ719" s="719"/>
      <c r="AK719" s="719"/>
      <c r="AL719" s="719"/>
      <c r="AM719" s="719"/>
      <c r="AN719" s="826"/>
      <c r="AO719" s="719"/>
      <c r="AP719" s="719"/>
      <c r="AQ719" s="719"/>
      <c r="AR719" s="719"/>
      <c r="AS719" s="719"/>
      <c r="AT719" s="719"/>
      <c r="AU719" s="719"/>
      <c r="AV719" s="719"/>
      <c r="AW719" s="719"/>
      <c r="AX719" s="719"/>
      <c r="AY719" s="719"/>
      <c r="AZ719" s="719"/>
      <c r="BA719" s="719"/>
      <c r="BB719" s="719"/>
      <c r="BC719" s="719"/>
      <c r="BD719" s="719"/>
      <c r="BE719" s="719"/>
      <c r="BF719" s="719"/>
      <c r="BG719" s="719"/>
      <c r="BH719" s="719"/>
      <c r="BI719" s="719"/>
      <c r="BJ719" s="719"/>
      <c r="BK719" s="719"/>
      <c r="BL719" s="719"/>
      <c r="BM719" s="719"/>
      <c r="BN719" s="719"/>
      <c r="BO719" s="719"/>
      <c r="BP719" s="719"/>
      <c r="BQ719" s="719"/>
      <c r="BR719" s="719"/>
      <c r="BS719" s="719"/>
      <c r="BT719" s="719"/>
      <c r="BU719" s="719"/>
      <c r="BV719" s="719"/>
      <c r="BW719" s="719"/>
      <c r="BX719" s="719"/>
      <c r="BY719" s="719"/>
      <c r="BZ719" s="719"/>
      <c r="CA719" s="719"/>
      <c r="CB719" s="719"/>
      <c r="CC719" s="719"/>
      <c r="CD719" s="719"/>
      <c r="CE719" s="719"/>
      <c r="CF719" s="719"/>
      <c r="CG719" s="719"/>
      <c r="CH719" s="719"/>
      <c r="CI719" s="719"/>
      <c r="CJ719" s="719"/>
      <c r="CK719" s="719"/>
      <c r="CL719" s="719"/>
    </row>
    <row r="720" spans="1:90" ht="15.75" customHeight="1" x14ac:dyDescent="0.25">
      <c r="A720" s="823"/>
      <c r="B720" s="828"/>
      <c r="C720" s="828"/>
      <c r="D720" s="828"/>
      <c r="E720" s="828"/>
      <c r="F720" s="719"/>
      <c r="G720" s="719"/>
      <c r="H720" s="740"/>
      <c r="I720" s="740"/>
      <c r="J720" s="740"/>
      <c r="K720" s="740"/>
      <c r="L720" s="824"/>
      <c r="M720" s="824"/>
      <c r="N720" s="719"/>
      <c r="O720" s="719"/>
      <c r="P720" s="719"/>
      <c r="Q720" s="719"/>
      <c r="R720" s="719"/>
      <c r="S720" s="828"/>
      <c r="T720" s="719"/>
      <c r="U720" s="719"/>
      <c r="V720" s="719"/>
      <c r="W720" s="719"/>
      <c r="X720" s="824"/>
      <c r="Y720" s="826"/>
      <c r="Z720" s="719"/>
      <c r="AA720" s="719"/>
      <c r="AB720" s="719"/>
      <c r="AC720" s="719"/>
      <c r="AD720" s="719"/>
      <c r="AE720" s="719"/>
      <c r="AF720" s="719"/>
      <c r="AG720" s="719"/>
      <c r="AH720" s="719"/>
      <c r="AI720" s="719"/>
      <c r="AJ720" s="719"/>
      <c r="AK720" s="719"/>
      <c r="AL720" s="719"/>
      <c r="AM720" s="719"/>
      <c r="AN720" s="826"/>
      <c r="AO720" s="719"/>
      <c r="AP720" s="719"/>
      <c r="AQ720" s="719"/>
      <c r="AR720" s="719"/>
      <c r="AS720" s="719"/>
      <c r="AT720" s="719"/>
      <c r="AU720" s="719"/>
      <c r="AV720" s="719"/>
      <c r="AW720" s="719"/>
      <c r="AX720" s="719"/>
      <c r="AY720" s="719"/>
      <c r="AZ720" s="719"/>
      <c r="BA720" s="719"/>
      <c r="BB720" s="719"/>
      <c r="BC720" s="719"/>
      <c r="BD720" s="719"/>
      <c r="BE720" s="719"/>
      <c r="BF720" s="719"/>
      <c r="BG720" s="719"/>
      <c r="BH720" s="719"/>
      <c r="BI720" s="719"/>
      <c r="BJ720" s="719"/>
      <c r="BK720" s="719"/>
      <c r="BL720" s="719"/>
      <c r="BM720" s="719"/>
      <c r="BN720" s="719"/>
      <c r="BO720" s="719"/>
      <c r="BP720" s="719"/>
      <c r="BQ720" s="719"/>
      <c r="BR720" s="719"/>
      <c r="BS720" s="719"/>
      <c r="BT720" s="719"/>
      <c r="BU720" s="719"/>
      <c r="BV720" s="719"/>
      <c r="BW720" s="719"/>
      <c r="BX720" s="719"/>
      <c r="BY720" s="719"/>
      <c r="BZ720" s="719"/>
      <c r="CA720" s="719"/>
      <c r="CB720" s="719"/>
      <c r="CC720" s="719"/>
      <c r="CD720" s="719"/>
      <c r="CE720" s="719"/>
      <c r="CF720" s="719"/>
      <c r="CG720" s="719"/>
      <c r="CH720" s="719"/>
      <c r="CI720" s="719"/>
      <c r="CJ720" s="719"/>
      <c r="CK720" s="719"/>
      <c r="CL720" s="719"/>
    </row>
    <row r="721" spans="1:90" ht="15.75" customHeight="1" x14ac:dyDescent="0.25">
      <c r="A721" s="823"/>
      <c r="B721" s="828"/>
      <c r="C721" s="828"/>
      <c r="D721" s="828"/>
      <c r="E721" s="828"/>
      <c r="F721" s="719"/>
      <c r="G721" s="719"/>
      <c r="H721" s="740"/>
      <c r="I721" s="740"/>
      <c r="J721" s="740"/>
      <c r="K721" s="740"/>
      <c r="L721" s="824"/>
      <c r="M721" s="824"/>
      <c r="N721" s="719"/>
      <c r="O721" s="719"/>
      <c r="P721" s="719"/>
      <c r="Q721" s="719"/>
      <c r="R721" s="719"/>
      <c r="S721" s="828"/>
      <c r="T721" s="719"/>
      <c r="U721" s="719"/>
      <c r="V721" s="719"/>
      <c r="W721" s="719"/>
      <c r="X721" s="824"/>
      <c r="Y721" s="826"/>
      <c r="Z721" s="719"/>
      <c r="AA721" s="719"/>
      <c r="AB721" s="719"/>
      <c r="AC721" s="719"/>
      <c r="AD721" s="719"/>
      <c r="AE721" s="719"/>
      <c r="AF721" s="719"/>
      <c r="AG721" s="719"/>
      <c r="AH721" s="719"/>
      <c r="AI721" s="719"/>
      <c r="AJ721" s="719"/>
      <c r="AK721" s="719"/>
      <c r="AL721" s="719"/>
      <c r="AM721" s="719"/>
      <c r="AN721" s="826"/>
      <c r="AO721" s="719"/>
      <c r="AP721" s="719"/>
      <c r="AQ721" s="719"/>
      <c r="AR721" s="719"/>
      <c r="AS721" s="719"/>
      <c r="AT721" s="719"/>
      <c r="AU721" s="719"/>
      <c r="AV721" s="719"/>
      <c r="AW721" s="719"/>
      <c r="AX721" s="719"/>
      <c r="AY721" s="719"/>
      <c r="AZ721" s="719"/>
      <c r="BA721" s="719"/>
      <c r="BB721" s="719"/>
      <c r="BC721" s="719"/>
      <c r="BD721" s="719"/>
      <c r="BE721" s="719"/>
      <c r="BF721" s="719"/>
      <c r="BG721" s="719"/>
      <c r="BH721" s="719"/>
      <c r="BI721" s="719"/>
      <c r="BJ721" s="719"/>
      <c r="BK721" s="719"/>
      <c r="BL721" s="719"/>
      <c r="BM721" s="719"/>
      <c r="BN721" s="719"/>
      <c r="BO721" s="719"/>
      <c r="BP721" s="719"/>
      <c r="BQ721" s="719"/>
      <c r="BR721" s="719"/>
      <c r="BS721" s="719"/>
      <c r="BT721" s="719"/>
      <c r="BU721" s="719"/>
      <c r="BV721" s="719"/>
      <c r="BW721" s="719"/>
      <c r="BX721" s="719"/>
      <c r="BY721" s="719"/>
      <c r="BZ721" s="719"/>
      <c r="CA721" s="719"/>
      <c r="CB721" s="719"/>
      <c r="CC721" s="719"/>
      <c r="CD721" s="719"/>
      <c r="CE721" s="719"/>
      <c r="CF721" s="719"/>
      <c r="CG721" s="719"/>
      <c r="CH721" s="719"/>
      <c r="CI721" s="719"/>
      <c r="CJ721" s="719"/>
      <c r="CK721" s="719"/>
      <c r="CL721" s="719"/>
    </row>
    <row r="722" spans="1:90" ht="15.75" customHeight="1" x14ac:dyDescent="0.25">
      <c r="A722" s="823"/>
      <c r="B722" s="828"/>
      <c r="C722" s="828"/>
      <c r="D722" s="828"/>
      <c r="E722" s="828"/>
      <c r="F722" s="719"/>
      <c r="G722" s="719"/>
      <c r="H722" s="740"/>
      <c r="I722" s="740"/>
      <c r="J722" s="740"/>
      <c r="K722" s="740"/>
      <c r="L722" s="824"/>
      <c r="M722" s="824"/>
      <c r="N722" s="719"/>
      <c r="O722" s="719"/>
      <c r="P722" s="719"/>
      <c r="Q722" s="719"/>
      <c r="R722" s="719"/>
      <c r="S722" s="828"/>
      <c r="T722" s="719"/>
      <c r="U722" s="719"/>
      <c r="V722" s="719"/>
      <c r="W722" s="719"/>
      <c r="X722" s="824"/>
      <c r="Y722" s="826"/>
      <c r="Z722" s="719"/>
      <c r="AA722" s="719"/>
      <c r="AB722" s="719"/>
      <c r="AC722" s="719"/>
      <c r="AD722" s="719"/>
      <c r="AE722" s="719"/>
      <c r="AF722" s="719"/>
      <c r="AG722" s="719"/>
      <c r="AH722" s="719"/>
      <c r="AI722" s="719"/>
      <c r="AJ722" s="719"/>
      <c r="AK722" s="719"/>
      <c r="AL722" s="719"/>
      <c r="AM722" s="719"/>
      <c r="AN722" s="826"/>
      <c r="AO722" s="719"/>
      <c r="AP722" s="719"/>
      <c r="AQ722" s="719"/>
      <c r="AR722" s="719"/>
      <c r="AS722" s="719"/>
      <c r="AT722" s="719"/>
      <c r="AU722" s="719"/>
      <c r="AV722" s="719"/>
      <c r="AW722" s="719"/>
      <c r="AX722" s="719"/>
      <c r="AY722" s="719"/>
      <c r="AZ722" s="719"/>
      <c r="BA722" s="719"/>
      <c r="BB722" s="719"/>
      <c r="BC722" s="719"/>
      <c r="BD722" s="719"/>
      <c r="BE722" s="719"/>
      <c r="BF722" s="719"/>
      <c r="BG722" s="719"/>
      <c r="BH722" s="719"/>
      <c r="BI722" s="719"/>
      <c r="BJ722" s="719"/>
      <c r="BK722" s="719"/>
      <c r="BL722" s="719"/>
      <c r="BM722" s="719"/>
      <c r="BN722" s="719"/>
      <c r="BO722" s="719"/>
      <c r="BP722" s="719"/>
      <c r="BQ722" s="719"/>
      <c r="BR722" s="719"/>
      <c r="BS722" s="719"/>
      <c r="BT722" s="719"/>
      <c r="BU722" s="719"/>
      <c r="BV722" s="719"/>
      <c r="BW722" s="719"/>
      <c r="BX722" s="719"/>
      <c r="BY722" s="719"/>
      <c r="BZ722" s="719"/>
      <c r="CA722" s="719"/>
      <c r="CB722" s="719"/>
      <c r="CC722" s="719"/>
      <c r="CD722" s="719"/>
      <c r="CE722" s="719"/>
      <c r="CF722" s="719"/>
      <c r="CG722" s="719"/>
      <c r="CH722" s="719"/>
      <c r="CI722" s="719"/>
      <c r="CJ722" s="719"/>
      <c r="CK722" s="719"/>
      <c r="CL722" s="719"/>
    </row>
    <row r="723" spans="1:90" ht="15.75" customHeight="1" x14ac:dyDescent="0.25">
      <c r="A723" s="823"/>
      <c r="B723" s="828"/>
      <c r="C723" s="828"/>
      <c r="D723" s="828"/>
      <c r="E723" s="828"/>
      <c r="F723" s="719"/>
      <c r="G723" s="719"/>
      <c r="H723" s="740"/>
      <c r="I723" s="740"/>
      <c r="J723" s="740"/>
      <c r="K723" s="740"/>
      <c r="L723" s="824"/>
      <c r="M723" s="824"/>
      <c r="N723" s="719"/>
      <c r="O723" s="719"/>
      <c r="P723" s="719"/>
      <c r="Q723" s="719"/>
      <c r="R723" s="719"/>
      <c r="S723" s="828"/>
      <c r="T723" s="719"/>
      <c r="U723" s="719"/>
      <c r="V723" s="719"/>
      <c r="W723" s="719"/>
      <c r="X723" s="824"/>
      <c r="Y723" s="826"/>
      <c r="Z723" s="719"/>
      <c r="AA723" s="719"/>
      <c r="AB723" s="719"/>
      <c r="AC723" s="719"/>
      <c r="AD723" s="719"/>
      <c r="AE723" s="719"/>
      <c r="AF723" s="719"/>
      <c r="AG723" s="719"/>
      <c r="AH723" s="719"/>
      <c r="AI723" s="719"/>
      <c r="AJ723" s="719"/>
      <c r="AK723" s="719"/>
      <c r="AL723" s="719"/>
      <c r="AM723" s="719"/>
      <c r="AN723" s="826"/>
      <c r="AO723" s="719"/>
      <c r="AP723" s="719"/>
      <c r="AQ723" s="719"/>
      <c r="AR723" s="719"/>
      <c r="AS723" s="719"/>
      <c r="AT723" s="719"/>
      <c r="AU723" s="719"/>
      <c r="AV723" s="719"/>
      <c r="AW723" s="719"/>
      <c r="AX723" s="719"/>
      <c r="AY723" s="719"/>
      <c r="AZ723" s="719"/>
      <c r="BA723" s="719"/>
      <c r="BB723" s="719"/>
      <c r="BC723" s="719"/>
      <c r="BD723" s="719"/>
      <c r="BE723" s="719"/>
      <c r="BF723" s="719"/>
      <c r="BG723" s="719"/>
      <c r="BH723" s="719"/>
      <c r="BI723" s="719"/>
      <c r="BJ723" s="719"/>
      <c r="BK723" s="719"/>
      <c r="BL723" s="719"/>
      <c r="BM723" s="719"/>
      <c r="BN723" s="719"/>
      <c r="BO723" s="719"/>
      <c r="BP723" s="719"/>
      <c r="BQ723" s="719"/>
      <c r="BR723" s="719"/>
      <c r="BS723" s="719"/>
      <c r="BT723" s="719"/>
      <c r="BU723" s="719"/>
      <c r="BV723" s="719"/>
      <c r="BW723" s="719"/>
      <c r="BX723" s="719"/>
      <c r="BY723" s="719"/>
      <c r="BZ723" s="719"/>
      <c r="CA723" s="719"/>
      <c r="CB723" s="719"/>
      <c r="CC723" s="719"/>
      <c r="CD723" s="719"/>
      <c r="CE723" s="719"/>
      <c r="CF723" s="719"/>
      <c r="CG723" s="719"/>
      <c r="CH723" s="719"/>
      <c r="CI723" s="719"/>
      <c r="CJ723" s="719"/>
      <c r="CK723" s="719"/>
      <c r="CL723" s="719"/>
    </row>
    <row r="724" spans="1:90" ht="15.75" customHeight="1" x14ac:dyDescent="0.25">
      <c r="A724" s="823"/>
      <c r="B724" s="828"/>
      <c r="C724" s="828"/>
      <c r="D724" s="828"/>
      <c r="E724" s="828"/>
      <c r="F724" s="719"/>
      <c r="G724" s="719"/>
      <c r="H724" s="740"/>
      <c r="I724" s="740"/>
      <c r="J724" s="740"/>
      <c r="K724" s="740"/>
      <c r="L724" s="824"/>
      <c r="M724" s="824"/>
      <c r="N724" s="719"/>
      <c r="O724" s="719"/>
      <c r="P724" s="719"/>
      <c r="Q724" s="719"/>
      <c r="R724" s="719"/>
      <c r="S724" s="828"/>
      <c r="T724" s="719"/>
      <c r="U724" s="719"/>
      <c r="V724" s="719"/>
      <c r="W724" s="719"/>
      <c r="X724" s="824"/>
      <c r="Y724" s="826"/>
      <c r="Z724" s="719"/>
      <c r="AA724" s="719"/>
      <c r="AB724" s="719"/>
      <c r="AC724" s="719"/>
      <c r="AD724" s="719"/>
      <c r="AE724" s="719"/>
      <c r="AF724" s="719"/>
      <c r="AG724" s="719"/>
      <c r="AH724" s="719"/>
      <c r="AI724" s="719"/>
      <c r="AJ724" s="719"/>
      <c r="AK724" s="719"/>
      <c r="AL724" s="719"/>
      <c r="AM724" s="719"/>
      <c r="AN724" s="826"/>
      <c r="AO724" s="719"/>
      <c r="AP724" s="719"/>
      <c r="AQ724" s="719"/>
      <c r="AR724" s="719"/>
      <c r="AS724" s="719"/>
      <c r="AT724" s="719"/>
      <c r="AU724" s="719"/>
      <c r="AV724" s="719"/>
      <c r="AW724" s="719"/>
      <c r="AX724" s="719"/>
      <c r="AY724" s="719"/>
      <c r="AZ724" s="719"/>
      <c r="BA724" s="719"/>
      <c r="BB724" s="719"/>
      <c r="BC724" s="719"/>
      <c r="BD724" s="719"/>
      <c r="BE724" s="719"/>
      <c r="BF724" s="719"/>
      <c r="BG724" s="719"/>
      <c r="BH724" s="719"/>
      <c r="BI724" s="719"/>
      <c r="BJ724" s="719"/>
      <c r="BK724" s="719"/>
      <c r="BL724" s="719"/>
      <c r="BM724" s="719"/>
      <c r="BN724" s="719"/>
      <c r="BO724" s="719"/>
      <c r="BP724" s="719"/>
      <c r="BQ724" s="719"/>
      <c r="BR724" s="719"/>
      <c r="BS724" s="719"/>
      <c r="BT724" s="719"/>
      <c r="BU724" s="719"/>
      <c r="BV724" s="719"/>
      <c r="BW724" s="719"/>
      <c r="BX724" s="719"/>
      <c r="BY724" s="719"/>
      <c r="BZ724" s="719"/>
      <c r="CA724" s="719"/>
      <c r="CB724" s="719"/>
      <c r="CC724" s="719"/>
      <c r="CD724" s="719"/>
      <c r="CE724" s="719"/>
      <c r="CF724" s="719"/>
      <c r="CG724" s="719"/>
      <c r="CH724" s="719"/>
      <c r="CI724" s="719"/>
      <c r="CJ724" s="719"/>
      <c r="CK724" s="719"/>
      <c r="CL724" s="719"/>
    </row>
    <row r="725" spans="1:90" ht="15.75" customHeight="1" x14ac:dyDescent="0.25">
      <c r="A725" s="823"/>
      <c r="B725" s="828"/>
      <c r="C725" s="828"/>
      <c r="D725" s="828"/>
      <c r="E725" s="828"/>
      <c r="F725" s="719"/>
      <c r="G725" s="719"/>
      <c r="H725" s="740"/>
      <c r="I725" s="740"/>
      <c r="J725" s="740"/>
      <c r="K725" s="740"/>
      <c r="L725" s="824"/>
      <c r="M725" s="824"/>
      <c r="N725" s="719"/>
      <c r="O725" s="719"/>
      <c r="P725" s="719"/>
      <c r="Q725" s="719"/>
      <c r="R725" s="719"/>
      <c r="S725" s="828"/>
      <c r="T725" s="719"/>
      <c r="U725" s="719"/>
      <c r="V725" s="719"/>
      <c r="W725" s="719"/>
      <c r="X725" s="824"/>
      <c r="Y725" s="826"/>
      <c r="Z725" s="719"/>
      <c r="AA725" s="719"/>
      <c r="AB725" s="719"/>
      <c r="AC725" s="719"/>
      <c r="AD725" s="719"/>
      <c r="AE725" s="719"/>
      <c r="AF725" s="719"/>
      <c r="AG725" s="719"/>
      <c r="AH725" s="719"/>
      <c r="AI725" s="719"/>
      <c r="AJ725" s="719"/>
      <c r="AK725" s="719"/>
      <c r="AL725" s="719"/>
      <c r="AM725" s="719"/>
      <c r="AN725" s="826"/>
      <c r="AO725" s="719"/>
      <c r="AP725" s="719"/>
      <c r="AQ725" s="719"/>
      <c r="AR725" s="719"/>
      <c r="AS725" s="719"/>
      <c r="AT725" s="719"/>
      <c r="AU725" s="719"/>
      <c r="AV725" s="719"/>
      <c r="AW725" s="719"/>
      <c r="AX725" s="719"/>
      <c r="AY725" s="719"/>
      <c r="AZ725" s="719"/>
      <c r="BA725" s="719"/>
      <c r="BB725" s="719"/>
      <c r="BC725" s="719"/>
      <c r="BD725" s="719"/>
      <c r="BE725" s="719"/>
      <c r="BF725" s="719"/>
      <c r="BG725" s="719"/>
      <c r="BH725" s="719"/>
      <c r="BI725" s="719"/>
      <c r="BJ725" s="719"/>
      <c r="BK725" s="719"/>
      <c r="BL725" s="719"/>
      <c r="BM725" s="719"/>
      <c r="BN725" s="719"/>
      <c r="BO725" s="719"/>
      <c r="BP725" s="719"/>
      <c r="BQ725" s="719"/>
      <c r="BR725" s="719"/>
      <c r="BS725" s="719"/>
      <c r="BT725" s="719"/>
      <c r="BU725" s="719"/>
      <c r="BV725" s="719"/>
      <c r="BW725" s="719"/>
      <c r="BX725" s="719"/>
      <c r="BY725" s="719"/>
      <c r="BZ725" s="719"/>
      <c r="CA725" s="719"/>
      <c r="CB725" s="719"/>
      <c r="CC725" s="719"/>
      <c r="CD725" s="719"/>
      <c r="CE725" s="719"/>
      <c r="CF725" s="719"/>
      <c r="CG725" s="719"/>
      <c r="CH725" s="719"/>
      <c r="CI725" s="719"/>
      <c r="CJ725" s="719"/>
      <c r="CK725" s="719"/>
      <c r="CL725" s="719"/>
    </row>
    <row r="726" spans="1:90" ht="15.75" customHeight="1" x14ac:dyDescent="0.25">
      <c r="A726" s="823"/>
      <c r="B726" s="828"/>
      <c r="C726" s="828"/>
      <c r="D726" s="828"/>
      <c r="E726" s="828"/>
      <c r="F726" s="719"/>
      <c r="G726" s="719"/>
      <c r="H726" s="740"/>
      <c r="I726" s="740"/>
      <c r="J726" s="740"/>
      <c r="K726" s="740"/>
      <c r="L726" s="824"/>
      <c r="M726" s="824"/>
      <c r="N726" s="719"/>
      <c r="O726" s="719"/>
      <c r="P726" s="719"/>
      <c r="Q726" s="719"/>
      <c r="R726" s="719"/>
      <c r="S726" s="828"/>
      <c r="T726" s="719"/>
      <c r="U726" s="719"/>
      <c r="V726" s="719"/>
      <c r="W726" s="719"/>
      <c r="X726" s="824"/>
      <c r="Y726" s="826"/>
      <c r="Z726" s="719"/>
      <c r="AA726" s="719"/>
      <c r="AB726" s="719"/>
      <c r="AC726" s="719"/>
      <c r="AD726" s="719"/>
      <c r="AE726" s="719"/>
      <c r="AF726" s="719"/>
      <c r="AG726" s="719"/>
      <c r="AH726" s="719"/>
      <c r="AI726" s="719"/>
      <c r="AJ726" s="719"/>
      <c r="AK726" s="719"/>
      <c r="AL726" s="719"/>
      <c r="AM726" s="719"/>
      <c r="AN726" s="826"/>
      <c r="AO726" s="719"/>
      <c r="AP726" s="719"/>
      <c r="AQ726" s="719"/>
      <c r="AR726" s="719"/>
      <c r="AS726" s="719"/>
      <c r="AT726" s="719"/>
      <c r="AU726" s="719"/>
      <c r="AV726" s="719"/>
      <c r="AW726" s="719"/>
      <c r="AX726" s="719"/>
      <c r="AY726" s="719"/>
      <c r="AZ726" s="719"/>
      <c r="BA726" s="719"/>
      <c r="BB726" s="719"/>
      <c r="BC726" s="719"/>
      <c r="BD726" s="719"/>
      <c r="BE726" s="719"/>
      <c r="BF726" s="719"/>
      <c r="BG726" s="719"/>
      <c r="BH726" s="719"/>
      <c r="BI726" s="719"/>
      <c r="BJ726" s="719"/>
      <c r="BK726" s="719"/>
      <c r="BL726" s="719"/>
      <c r="BM726" s="719"/>
      <c r="BN726" s="719"/>
      <c r="BO726" s="719"/>
      <c r="BP726" s="719"/>
      <c r="BQ726" s="719"/>
      <c r="BR726" s="719"/>
      <c r="BS726" s="719"/>
      <c r="BT726" s="719"/>
      <c r="BU726" s="719"/>
      <c r="BV726" s="719"/>
      <c r="BW726" s="719"/>
      <c r="BX726" s="719"/>
      <c r="BY726" s="719"/>
      <c r="BZ726" s="719"/>
      <c r="CA726" s="719"/>
      <c r="CB726" s="719"/>
      <c r="CC726" s="719"/>
      <c r="CD726" s="719"/>
      <c r="CE726" s="719"/>
      <c r="CF726" s="719"/>
      <c r="CG726" s="719"/>
      <c r="CH726" s="719"/>
      <c r="CI726" s="719"/>
      <c r="CJ726" s="719"/>
      <c r="CK726" s="719"/>
      <c r="CL726" s="719"/>
    </row>
    <row r="727" spans="1:90" ht="15.75" customHeight="1" x14ac:dyDescent="0.25">
      <c r="A727" s="823"/>
      <c r="B727" s="828"/>
      <c r="C727" s="828"/>
      <c r="D727" s="828"/>
      <c r="E727" s="828"/>
      <c r="F727" s="719"/>
      <c r="G727" s="719"/>
      <c r="H727" s="740"/>
      <c r="I727" s="740"/>
      <c r="J727" s="740"/>
      <c r="K727" s="740"/>
      <c r="L727" s="824"/>
      <c r="M727" s="824"/>
      <c r="N727" s="719"/>
      <c r="O727" s="719"/>
      <c r="P727" s="719"/>
      <c r="Q727" s="719"/>
      <c r="R727" s="719"/>
      <c r="S727" s="828"/>
      <c r="T727" s="719"/>
      <c r="U727" s="719"/>
      <c r="V727" s="719"/>
      <c r="W727" s="719"/>
      <c r="X727" s="824"/>
      <c r="Y727" s="826"/>
      <c r="Z727" s="719"/>
      <c r="AA727" s="719"/>
      <c r="AB727" s="719"/>
      <c r="AC727" s="719"/>
      <c r="AD727" s="719"/>
      <c r="AE727" s="719"/>
      <c r="AF727" s="719"/>
      <c r="AG727" s="719"/>
      <c r="AH727" s="719"/>
      <c r="AI727" s="719"/>
      <c r="AJ727" s="719"/>
      <c r="AK727" s="719"/>
      <c r="AL727" s="719"/>
      <c r="AM727" s="719"/>
      <c r="AN727" s="826"/>
      <c r="AO727" s="719"/>
      <c r="AP727" s="719"/>
      <c r="AQ727" s="719"/>
      <c r="AR727" s="719"/>
      <c r="AS727" s="719"/>
      <c r="AT727" s="719"/>
      <c r="AU727" s="719"/>
      <c r="AV727" s="719"/>
      <c r="AW727" s="719"/>
      <c r="AX727" s="719"/>
      <c r="AY727" s="719"/>
      <c r="AZ727" s="719"/>
      <c r="BA727" s="719"/>
      <c r="BB727" s="719"/>
      <c r="BC727" s="719"/>
      <c r="BD727" s="719"/>
      <c r="BE727" s="719"/>
      <c r="BF727" s="719"/>
      <c r="BG727" s="719"/>
      <c r="BH727" s="719"/>
      <c r="BI727" s="719"/>
      <c r="BJ727" s="719"/>
      <c r="BK727" s="719"/>
      <c r="BL727" s="719"/>
      <c r="BM727" s="719"/>
      <c r="BN727" s="719"/>
      <c r="BO727" s="719"/>
      <c r="BP727" s="719"/>
      <c r="BQ727" s="719"/>
      <c r="BR727" s="719"/>
      <c r="BS727" s="719"/>
      <c r="BT727" s="719"/>
      <c r="BU727" s="719"/>
      <c r="BV727" s="719"/>
      <c r="BW727" s="719"/>
      <c r="BX727" s="719"/>
      <c r="BY727" s="719"/>
      <c r="BZ727" s="719"/>
      <c r="CA727" s="719"/>
      <c r="CB727" s="719"/>
      <c r="CC727" s="719"/>
      <c r="CD727" s="719"/>
      <c r="CE727" s="719"/>
      <c r="CF727" s="719"/>
      <c r="CG727" s="719"/>
      <c r="CH727" s="719"/>
      <c r="CI727" s="719"/>
      <c r="CJ727" s="719"/>
      <c r="CK727" s="719"/>
      <c r="CL727" s="719"/>
    </row>
    <row r="728" spans="1:90" ht="15.75" customHeight="1" x14ac:dyDescent="0.25">
      <c r="A728" s="823"/>
      <c r="B728" s="828"/>
      <c r="C728" s="828"/>
      <c r="D728" s="828"/>
      <c r="E728" s="828"/>
      <c r="F728" s="719"/>
      <c r="G728" s="719"/>
      <c r="H728" s="740"/>
      <c r="I728" s="740"/>
      <c r="J728" s="740"/>
      <c r="K728" s="740"/>
      <c r="L728" s="824"/>
      <c r="M728" s="824"/>
      <c r="N728" s="719"/>
      <c r="O728" s="719"/>
      <c r="P728" s="719"/>
      <c r="Q728" s="719"/>
      <c r="R728" s="719"/>
      <c r="S728" s="828"/>
      <c r="T728" s="719"/>
      <c r="U728" s="719"/>
      <c r="V728" s="719"/>
      <c r="W728" s="719"/>
      <c r="X728" s="824"/>
      <c r="Y728" s="826"/>
      <c r="Z728" s="719"/>
      <c r="AA728" s="719"/>
      <c r="AB728" s="719"/>
      <c r="AC728" s="719"/>
      <c r="AD728" s="719"/>
      <c r="AE728" s="719"/>
      <c r="AF728" s="719"/>
      <c r="AG728" s="719"/>
      <c r="AH728" s="719"/>
      <c r="AI728" s="719"/>
      <c r="AJ728" s="719"/>
      <c r="AK728" s="719"/>
      <c r="AL728" s="719"/>
      <c r="AM728" s="719"/>
      <c r="AN728" s="826"/>
      <c r="AO728" s="719"/>
      <c r="AP728" s="719"/>
      <c r="AQ728" s="719"/>
      <c r="AR728" s="719"/>
      <c r="AS728" s="719"/>
      <c r="AT728" s="719"/>
      <c r="AU728" s="719"/>
      <c r="AV728" s="719"/>
      <c r="AW728" s="719"/>
      <c r="AX728" s="719"/>
      <c r="AY728" s="719"/>
      <c r="AZ728" s="719"/>
      <c r="BA728" s="719"/>
      <c r="BB728" s="719"/>
      <c r="BC728" s="719"/>
      <c r="BD728" s="719"/>
      <c r="BE728" s="719"/>
      <c r="BF728" s="719"/>
      <c r="BG728" s="719"/>
      <c r="BH728" s="719"/>
      <c r="BI728" s="719"/>
      <c r="BJ728" s="719"/>
      <c r="BK728" s="719"/>
      <c r="BL728" s="719"/>
      <c r="BM728" s="719"/>
      <c r="BN728" s="719"/>
      <c r="BO728" s="719"/>
      <c r="BP728" s="719"/>
      <c r="BQ728" s="719"/>
      <c r="BR728" s="719"/>
      <c r="BS728" s="719"/>
      <c r="BT728" s="719"/>
      <c r="BU728" s="719"/>
      <c r="BV728" s="719"/>
      <c r="BW728" s="719"/>
      <c r="BX728" s="719"/>
      <c r="BY728" s="719"/>
      <c r="BZ728" s="719"/>
      <c r="CA728" s="719"/>
      <c r="CB728" s="719"/>
      <c r="CC728" s="719"/>
      <c r="CD728" s="719"/>
      <c r="CE728" s="719"/>
      <c r="CF728" s="719"/>
      <c r="CG728" s="719"/>
      <c r="CH728" s="719"/>
      <c r="CI728" s="719"/>
      <c r="CJ728" s="719"/>
      <c r="CK728" s="719"/>
      <c r="CL728" s="719"/>
    </row>
    <row r="729" spans="1:90" ht="15.75" customHeight="1" x14ac:dyDescent="0.25">
      <c r="A729" s="823"/>
      <c r="B729" s="828"/>
      <c r="C729" s="828"/>
      <c r="D729" s="828"/>
      <c r="E729" s="828"/>
      <c r="F729" s="719"/>
      <c r="G729" s="719"/>
      <c r="H729" s="740"/>
      <c r="I729" s="740"/>
      <c r="J729" s="740"/>
      <c r="K729" s="740"/>
      <c r="L729" s="824"/>
      <c r="M729" s="824"/>
      <c r="N729" s="719"/>
      <c r="O729" s="719"/>
      <c r="P729" s="719"/>
      <c r="Q729" s="719"/>
      <c r="R729" s="719"/>
      <c r="S729" s="828"/>
      <c r="T729" s="719"/>
      <c r="U729" s="719"/>
      <c r="V729" s="719"/>
      <c r="W729" s="719"/>
      <c r="X729" s="824"/>
      <c r="Y729" s="826"/>
      <c r="Z729" s="719"/>
      <c r="AA729" s="719"/>
      <c r="AB729" s="719"/>
      <c r="AC729" s="719"/>
      <c r="AD729" s="719"/>
      <c r="AE729" s="719"/>
      <c r="AF729" s="719"/>
      <c r="AG729" s="719"/>
      <c r="AH729" s="719"/>
      <c r="AI729" s="719"/>
      <c r="AJ729" s="719"/>
      <c r="AK729" s="719"/>
      <c r="AL729" s="719"/>
      <c r="AM729" s="719"/>
      <c r="AN729" s="826"/>
      <c r="AO729" s="719"/>
      <c r="AP729" s="719"/>
      <c r="AQ729" s="719"/>
      <c r="AR729" s="719"/>
      <c r="AS729" s="719"/>
      <c r="AT729" s="719"/>
      <c r="AU729" s="719"/>
      <c r="AV729" s="719"/>
      <c r="AW729" s="719"/>
      <c r="AX729" s="719"/>
      <c r="AY729" s="719"/>
      <c r="AZ729" s="719"/>
      <c r="BA729" s="719"/>
      <c r="BB729" s="719"/>
      <c r="BC729" s="719"/>
      <c r="BD729" s="719"/>
      <c r="BE729" s="719"/>
      <c r="BF729" s="719"/>
      <c r="BG729" s="719"/>
      <c r="BH729" s="719"/>
      <c r="BI729" s="719"/>
      <c r="BJ729" s="719"/>
      <c r="BK729" s="719"/>
      <c r="BL729" s="719"/>
      <c r="BM729" s="719"/>
      <c r="BN729" s="719"/>
      <c r="BO729" s="719"/>
      <c r="BP729" s="719"/>
      <c r="BQ729" s="719"/>
      <c r="BR729" s="719"/>
      <c r="BS729" s="719"/>
      <c r="BT729" s="719"/>
      <c r="BU729" s="719"/>
      <c r="BV729" s="719"/>
      <c r="BW729" s="719"/>
      <c r="BX729" s="719"/>
      <c r="BY729" s="719"/>
      <c r="BZ729" s="719"/>
      <c r="CA729" s="719"/>
      <c r="CB729" s="719"/>
      <c r="CC729" s="719"/>
      <c r="CD729" s="719"/>
      <c r="CE729" s="719"/>
      <c r="CF729" s="719"/>
      <c r="CG729" s="719"/>
      <c r="CH729" s="719"/>
      <c r="CI729" s="719"/>
      <c r="CJ729" s="719"/>
      <c r="CK729" s="719"/>
      <c r="CL729" s="719"/>
    </row>
    <row r="730" spans="1:90" ht="15.75" customHeight="1" x14ac:dyDescent="0.25">
      <c r="A730" s="823"/>
      <c r="B730" s="828"/>
      <c r="C730" s="828"/>
      <c r="D730" s="828"/>
      <c r="E730" s="828"/>
      <c r="F730" s="719"/>
      <c r="G730" s="719"/>
      <c r="H730" s="740"/>
      <c r="I730" s="740"/>
      <c r="J730" s="740"/>
      <c r="K730" s="740"/>
      <c r="L730" s="824"/>
      <c r="M730" s="824"/>
      <c r="N730" s="719"/>
      <c r="O730" s="719"/>
      <c r="P730" s="719"/>
      <c r="Q730" s="719"/>
      <c r="R730" s="719"/>
      <c r="S730" s="828"/>
      <c r="T730" s="719"/>
      <c r="U730" s="719"/>
      <c r="V730" s="719"/>
      <c r="W730" s="719"/>
      <c r="X730" s="824"/>
      <c r="Y730" s="826"/>
      <c r="Z730" s="719"/>
      <c r="AA730" s="719"/>
      <c r="AB730" s="719"/>
      <c r="AC730" s="719"/>
      <c r="AD730" s="719"/>
      <c r="AE730" s="719"/>
      <c r="AF730" s="719"/>
      <c r="AG730" s="719"/>
      <c r="AH730" s="719"/>
      <c r="AI730" s="719"/>
      <c r="AJ730" s="719"/>
      <c r="AK730" s="719"/>
      <c r="AL730" s="719"/>
      <c r="AM730" s="719"/>
      <c r="AN730" s="826"/>
      <c r="AO730" s="719"/>
      <c r="AP730" s="719"/>
      <c r="AQ730" s="719"/>
      <c r="AR730" s="719"/>
      <c r="AS730" s="719"/>
      <c r="AT730" s="719"/>
      <c r="AU730" s="719"/>
      <c r="AV730" s="719"/>
      <c r="AW730" s="719"/>
      <c r="AX730" s="719"/>
      <c r="AY730" s="719"/>
      <c r="AZ730" s="719"/>
      <c r="BA730" s="719"/>
      <c r="BB730" s="719"/>
      <c r="BC730" s="719"/>
      <c r="BD730" s="719"/>
      <c r="BE730" s="719"/>
      <c r="BF730" s="719"/>
      <c r="BG730" s="719"/>
      <c r="BH730" s="719"/>
      <c r="BI730" s="719"/>
      <c r="BJ730" s="719"/>
      <c r="BK730" s="719"/>
      <c r="BL730" s="719"/>
      <c r="BM730" s="719"/>
      <c r="BN730" s="719"/>
      <c r="BO730" s="719"/>
      <c r="BP730" s="719"/>
      <c r="BQ730" s="719"/>
      <c r="BR730" s="719"/>
      <c r="BS730" s="719"/>
      <c r="BT730" s="719"/>
      <c r="BU730" s="719"/>
      <c r="BV730" s="719"/>
      <c r="BW730" s="719"/>
      <c r="BX730" s="719"/>
      <c r="BY730" s="719"/>
      <c r="BZ730" s="719"/>
      <c r="CA730" s="719"/>
      <c r="CB730" s="719"/>
      <c r="CC730" s="719"/>
      <c r="CD730" s="719"/>
      <c r="CE730" s="719"/>
      <c r="CF730" s="719"/>
      <c r="CG730" s="719"/>
      <c r="CH730" s="719"/>
      <c r="CI730" s="719"/>
      <c r="CJ730" s="719"/>
      <c r="CK730" s="719"/>
      <c r="CL730" s="719"/>
    </row>
    <row r="731" spans="1:90" ht="15.75" customHeight="1" x14ac:dyDescent="0.25">
      <c r="A731" s="823"/>
      <c r="B731" s="828"/>
      <c r="C731" s="828"/>
      <c r="D731" s="828"/>
      <c r="E731" s="828"/>
      <c r="F731" s="719"/>
      <c r="G731" s="719"/>
      <c r="H731" s="740"/>
      <c r="I731" s="740"/>
      <c r="J731" s="740"/>
      <c r="K731" s="740"/>
      <c r="L731" s="824"/>
      <c r="M731" s="824"/>
      <c r="N731" s="719"/>
      <c r="O731" s="719"/>
      <c r="P731" s="719"/>
      <c r="Q731" s="719"/>
      <c r="R731" s="719"/>
      <c r="S731" s="828"/>
      <c r="T731" s="719"/>
      <c r="U731" s="719"/>
      <c r="V731" s="719"/>
      <c r="W731" s="719"/>
      <c r="X731" s="824"/>
      <c r="Y731" s="826"/>
      <c r="Z731" s="719"/>
      <c r="AA731" s="719"/>
      <c r="AB731" s="719"/>
      <c r="AC731" s="719"/>
      <c r="AD731" s="719"/>
      <c r="AE731" s="719"/>
      <c r="AF731" s="719"/>
      <c r="AG731" s="719"/>
      <c r="AH731" s="719"/>
      <c r="AI731" s="719"/>
      <c r="AJ731" s="719"/>
      <c r="AK731" s="719"/>
      <c r="AL731" s="719"/>
      <c r="AM731" s="719"/>
      <c r="AN731" s="826"/>
      <c r="AO731" s="719"/>
      <c r="AP731" s="719"/>
      <c r="AQ731" s="719"/>
      <c r="AR731" s="719"/>
      <c r="AS731" s="719"/>
      <c r="AT731" s="719"/>
      <c r="AU731" s="719"/>
      <c r="AV731" s="719"/>
      <c r="AW731" s="719"/>
      <c r="AX731" s="719"/>
      <c r="AY731" s="719"/>
      <c r="AZ731" s="719"/>
      <c r="BA731" s="719"/>
      <c r="BB731" s="719"/>
      <c r="BC731" s="719"/>
      <c r="BD731" s="719"/>
      <c r="BE731" s="719"/>
      <c r="BF731" s="719"/>
      <c r="BG731" s="719"/>
      <c r="BH731" s="719"/>
      <c r="BI731" s="719"/>
      <c r="BJ731" s="719"/>
      <c r="BK731" s="719"/>
      <c r="BL731" s="719"/>
      <c r="BM731" s="719"/>
      <c r="BN731" s="719"/>
      <c r="BO731" s="719"/>
      <c r="BP731" s="719"/>
      <c r="BQ731" s="719"/>
      <c r="BR731" s="719"/>
      <c r="BS731" s="719"/>
      <c r="BT731" s="719"/>
      <c r="BU731" s="719"/>
      <c r="BV731" s="719"/>
      <c r="BW731" s="719"/>
      <c r="BX731" s="719"/>
      <c r="BY731" s="719"/>
      <c r="BZ731" s="719"/>
      <c r="CA731" s="719"/>
      <c r="CB731" s="719"/>
      <c r="CC731" s="719"/>
      <c r="CD731" s="719"/>
      <c r="CE731" s="719"/>
      <c r="CF731" s="719"/>
      <c r="CG731" s="719"/>
      <c r="CH731" s="719"/>
      <c r="CI731" s="719"/>
      <c r="CJ731" s="719"/>
      <c r="CK731" s="719"/>
      <c r="CL731" s="719"/>
    </row>
    <row r="732" spans="1:90" ht="15.75" customHeight="1" x14ac:dyDescent="0.25">
      <c r="A732" s="823"/>
      <c r="B732" s="828"/>
      <c r="C732" s="828"/>
      <c r="D732" s="828"/>
      <c r="E732" s="828"/>
      <c r="F732" s="719"/>
      <c r="G732" s="719"/>
      <c r="H732" s="740"/>
      <c r="I732" s="740"/>
      <c r="J732" s="740"/>
      <c r="K732" s="740"/>
      <c r="L732" s="824"/>
      <c r="M732" s="824"/>
      <c r="N732" s="719"/>
      <c r="O732" s="719"/>
      <c r="P732" s="719"/>
      <c r="Q732" s="719"/>
      <c r="R732" s="719"/>
      <c r="S732" s="828"/>
      <c r="T732" s="719"/>
      <c r="U732" s="719"/>
      <c r="V732" s="719"/>
      <c r="W732" s="719"/>
      <c r="X732" s="824"/>
      <c r="Y732" s="826"/>
      <c r="Z732" s="719"/>
      <c r="AA732" s="719"/>
      <c r="AB732" s="719"/>
      <c r="AC732" s="719"/>
      <c r="AD732" s="719"/>
      <c r="AE732" s="719"/>
      <c r="AF732" s="719"/>
      <c r="AG732" s="719"/>
      <c r="AH732" s="719"/>
      <c r="AI732" s="719"/>
      <c r="AJ732" s="719"/>
      <c r="AK732" s="719"/>
      <c r="AL732" s="719"/>
      <c r="AM732" s="719"/>
      <c r="AN732" s="826"/>
      <c r="AO732" s="719"/>
      <c r="AP732" s="719"/>
      <c r="AQ732" s="719"/>
      <c r="AR732" s="719"/>
      <c r="AS732" s="719"/>
      <c r="AT732" s="719"/>
      <c r="AU732" s="719"/>
      <c r="AV732" s="719"/>
      <c r="AW732" s="719"/>
      <c r="AX732" s="719"/>
      <c r="AY732" s="719"/>
      <c r="AZ732" s="719"/>
      <c r="BA732" s="719"/>
      <c r="BB732" s="719"/>
      <c r="BC732" s="719"/>
      <c r="BD732" s="719"/>
      <c r="BE732" s="719"/>
      <c r="BF732" s="719"/>
      <c r="BG732" s="719"/>
      <c r="BH732" s="719"/>
      <c r="BI732" s="719"/>
      <c r="BJ732" s="719"/>
      <c r="BK732" s="719"/>
      <c r="BL732" s="719"/>
      <c r="BM732" s="719"/>
      <c r="BN732" s="719"/>
      <c r="BO732" s="719"/>
      <c r="BP732" s="719"/>
      <c r="BQ732" s="719"/>
      <c r="BR732" s="719"/>
      <c r="BS732" s="719"/>
      <c r="BT732" s="719"/>
      <c r="BU732" s="719"/>
      <c r="BV732" s="719"/>
      <c r="BW732" s="719"/>
      <c r="BX732" s="719"/>
      <c r="BY732" s="719"/>
      <c r="BZ732" s="719"/>
      <c r="CA732" s="719"/>
      <c r="CB732" s="719"/>
      <c r="CC732" s="719"/>
      <c r="CD732" s="719"/>
      <c r="CE732" s="719"/>
      <c r="CF732" s="719"/>
      <c r="CG732" s="719"/>
      <c r="CH732" s="719"/>
      <c r="CI732" s="719"/>
      <c r="CJ732" s="719"/>
      <c r="CK732" s="719"/>
      <c r="CL732" s="719"/>
    </row>
    <row r="733" spans="1:90" ht="15.75" customHeight="1" x14ac:dyDescent="0.25">
      <c r="A733" s="823"/>
      <c r="B733" s="828"/>
      <c r="C733" s="828"/>
      <c r="D733" s="828"/>
      <c r="E733" s="828"/>
      <c r="F733" s="719"/>
      <c r="G733" s="719"/>
      <c r="H733" s="740"/>
      <c r="I733" s="740"/>
      <c r="J733" s="740"/>
      <c r="K733" s="740"/>
      <c r="L733" s="824"/>
      <c r="M733" s="824"/>
      <c r="N733" s="719"/>
      <c r="O733" s="719"/>
      <c r="P733" s="719"/>
      <c r="Q733" s="719"/>
      <c r="R733" s="719"/>
      <c r="S733" s="828"/>
      <c r="T733" s="719"/>
      <c r="U733" s="719"/>
      <c r="V733" s="719"/>
      <c r="W733" s="719"/>
      <c r="X733" s="824"/>
      <c r="Y733" s="826"/>
      <c r="Z733" s="719"/>
      <c r="AA733" s="719"/>
      <c r="AB733" s="719"/>
      <c r="AC733" s="719"/>
      <c r="AD733" s="719"/>
      <c r="AE733" s="719"/>
      <c r="AF733" s="719"/>
      <c r="AG733" s="719"/>
      <c r="AH733" s="719"/>
      <c r="AI733" s="719"/>
      <c r="AJ733" s="719"/>
      <c r="AK733" s="719"/>
      <c r="AL733" s="719"/>
      <c r="AM733" s="719"/>
      <c r="AN733" s="826"/>
      <c r="AO733" s="719"/>
      <c r="AP733" s="719"/>
      <c r="AQ733" s="719"/>
      <c r="AR733" s="719"/>
      <c r="AS733" s="719"/>
      <c r="AT733" s="719"/>
      <c r="AU733" s="719"/>
      <c r="AV733" s="719"/>
      <c r="AW733" s="719"/>
      <c r="AX733" s="719"/>
      <c r="AY733" s="719"/>
      <c r="AZ733" s="719"/>
      <c r="BA733" s="719"/>
      <c r="BB733" s="719"/>
      <c r="BC733" s="719"/>
      <c r="BD733" s="719"/>
      <c r="BE733" s="719"/>
      <c r="BF733" s="719"/>
      <c r="BG733" s="719"/>
      <c r="BH733" s="719"/>
      <c r="BI733" s="719"/>
      <c r="BJ733" s="719"/>
      <c r="BK733" s="719"/>
      <c r="BL733" s="719"/>
      <c r="BM733" s="719"/>
      <c r="BN733" s="719"/>
      <c r="BO733" s="719"/>
      <c r="BP733" s="719"/>
      <c r="BQ733" s="719"/>
      <c r="BR733" s="719"/>
      <c r="BS733" s="719"/>
      <c r="BT733" s="719"/>
      <c r="BU733" s="719"/>
      <c r="BV733" s="719"/>
      <c r="BW733" s="719"/>
      <c r="BX733" s="719"/>
      <c r="BY733" s="719"/>
      <c r="BZ733" s="719"/>
      <c r="CA733" s="719"/>
      <c r="CB733" s="719"/>
      <c r="CC733" s="719"/>
      <c r="CD733" s="719"/>
      <c r="CE733" s="719"/>
      <c r="CF733" s="719"/>
      <c r="CG733" s="719"/>
      <c r="CH733" s="719"/>
      <c r="CI733" s="719"/>
      <c r="CJ733" s="719"/>
      <c r="CK733" s="719"/>
      <c r="CL733" s="719"/>
    </row>
    <row r="734" spans="1:90" ht="15.75" customHeight="1" x14ac:dyDescent="0.25">
      <c r="A734" s="823"/>
      <c r="B734" s="828"/>
      <c r="C734" s="828"/>
      <c r="D734" s="828"/>
      <c r="E734" s="828"/>
      <c r="F734" s="719"/>
      <c r="G734" s="719"/>
      <c r="H734" s="740"/>
      <c r="I734" s="740"/>
      <c r="J734" s="740"/>
      <c r="K734" s="740"/>
      <c r="L734" s="824"/>
      <c r="M734" s="824"/>
      <c r="N734" s="719"/>
      <c r="O734" s="719"/>
      <c r="P734" s="719"/>
      <c r="Q734" s="719"/>
      <c r="R734" s="719"/>
      <c r="S734" s="828"/>
      <c r="T734" s="719"/>
      <c r="U734" s="719"/>
      <c r="V734" s="719"/>
      <c r="W734" s="719"/>
      <c r="X734" s="824"/>
      <c r="Y734" s="826"/>
      <c r="Z734" s="719"/>
      <c r="AA734" s="719"/>
      <c r="AB734" s="719"/>
      <c r="AC734" s="719"/>
      <c r="AD734" s="719"/>
      <c r="AE734" s="719"/>
      <c r="AF734" s="719"/>
      <c r="AG734" s="719"/>
      <c r="AH734" s="719"/>
      <c r="AI734" s="719"/>
      <c r="AJ734" s="719"/>
      <c r="AK734" s="719"/>
      <c r="AL734" s="719"/>
      <c r="AM734" s="719"/>
      <c r="AN734" s="826"/>
      <c r="AO734" s="719"/>
      <c r="AP734" s="719"/>
      <c r="AQ734" s="719"/>
      <c r="AR734" s="719"/>
      <c r="AS734" s="719"/>
      <c r="AT734" s="719"/>
      <c r="AU734" s="719"/>
      <c r="AV734" s="719"/>
      <c r="AW734" s="719"/>
      <c r="AX734" s="719"/>
      <c r="AY734" s="719"/>
      <c r="AZ734" s="719"/>
      <c r="BA734" s="719"/>
      <c r="BB734" s="719"/>
      <c r="BC734" s="719"/>
      <c r="BD734" s="719"/>
      <c r="BE734" s="719"/>
      <c r="BF734" s="719"/>
      <c r="BG734" s="719"/>
      <c r="BH734" s="719"/>
      <c r="BI734" s="719"/>
      <c r="BJ734" s="719"/>
      <c r="BK734" s="719"/>
      <c r="BL734" s="719"/>
      <c r="BM734" s="719"/>
      <c r="BN734" s="719"/>
      <c r="BO734" s="719"/>
      <c r="BP734" s="719"/>
      <c r="BQ734" s="719"/>
      <c r="BR734" s="719"/>
      <c r="BS734" s="719"/>
      <c r="BT734" s="719"/>
      <c r="BU734" s="719"/>
      <c r="BV734" s="719"/>
      <c r="BW734" s="719"/>
      <c r="BX734" s="719"/>
      <c r="BY734" s="719"/>
      <c r="BZ734" s="719"/>
      <c r="CA734" s="719"/>
      <c r="CB734" s="719"/>
      <c r="CC734" s="719"/>
      <c r="CD734" s="719"/>
      <c r="CE734" s="719"/>
      <c r="CF734" s="719"/>
      <c r="CG734" s="719"/>
      <c r="CH734" s="719"/>
      <c r="CI734" s="719"/>
      <c r="CJ734" s="719"/>
      <c r="CK734" s="719"/>
      <c r="CL734" s="719"/>
    </row>
    <row r="735" spans="1:90" ht="15.75" customHeight="1" x14ac:dyDescent="0.25">
      <c r="A735" s="823"/>
      <c r="B735" s="828"/>
      <c r="C735" s="828"/>
      <c r="D735" s="828"/>
      <c r="E735" s="828"/>
      <c r="F735" s="719"/>
      <c r="G735" s="719"/>
      <c r="H735" s="740"/>
      <c r="I735" s="740"/>
      <c r="J735" s="740"/>
      <c r="K735" s="740"/>
      <c r="L735" s="824"/>
      <c r="M735" s="824"/>
      <c r="N735" s="719"/>
      <c r="O735" s="719"/>
      <c r="P735" s="719"/>
      <c r="Q735" s="719"/>
      <c r="R735" s="719"/>
      <c r="S735" s="828"/>
      <c r="T735" s="719"/>
      <c r="U735" s="719"/>
      <c r="V735" s="719"/>
      <c r="W735" s="719"/>
      <c r="X735" s="824"/>
      <c r="Y735" s="826"/>
      <c r="Z735" s="719"/>
      <c r="AA735" s="719"/>
      <c r="AB735" s="719"/>
      <c r="AC735" s="719"/>
      <c r="AD735" s="719"/>
      <c r="AE735" s="719"/>
      <c r="AF735" s="719"/>
      <c r="AG735" s="719"/>
      <c r="AH735" s="719"/>
      <c r="AI735" s="719"/>
      <c r="AJ735" s="719"/>
      <c r="AK735" s="719"/>
      <c r="AL735" s="719"/>
      <c r="AM735" s="719"/>
      <c r="AN735" s="826"/>
      <c r="AO735" s="719"/>
      <c r="AP735" s="719"/>
      <c r="AQ735" s="719"/>
      <c r="AR735" s="719"/>
      <c r="AS735" s="719"/>
      <c r="AT735" s="719"/>
      <c r="AU735" s="719"/>
      <c r="AV735" s="719"/>
      <c r="AW735" s="719"/>
      <c r="AX735" s="719"/>
      <c r="AY735" s="719"/>
      <c r="AZ735" s="719"/>
      <c r="BA735" s="719"/>
      <c r="BB735" s="719"/>
      <c r="BC735" s="719"/>
      <c r="BD735" s="719"/>
      <c r="BE735" s="719"/>
      <c r="BF735" s="719"/>
      <c r="BG735" s="719"/>
      <c r="BH735" s="719"/>
      <c r="BI735" s="719"/>
      <c r="BJ735" s="719"/>
      <c r="BK735" s="719"/>
      <c r="BL735" s="719"/>
      <c r="BM735" s="719"/>
      <c r="BN735" s="719"/>
      <c r="BO735" s="719"/>
      <c r="BP735" s="719"/>
      <c r="BQ735" s="719"/>
      <c r="BR735" s="719"/>
      <c r="BS735" s="719"/>
      <c r="BT735" s="719"/>
      <c r="BU735" s="719"/>
      <c r="BV735" s="719"/>
      <c r="BW735" s="719"/>
      <c r="BX735" s="719"/>
      <c r="BY735" s="719"/>
      <c r="BZ735" s="719"/>
      <c r="CA735" s="719"/>
      <c r="CB735" s="719"/>
      <c r="CC735" s="719"/>
      <c r="CD735" s="719"/>
      <c r="CE735" s="719"/>
      <c r="CF735" s="719"/>
      <c r="CG735" s="719"/>
      <c r="CH735" s="719"/>
      <c r="CI735" s="719"/>
      <c r="CJ735" s="719"/>
      <c r="CK735" s="719"/>
      <c r="CL735" s="719"/>
    </row>
    <row r="736" spans="1:90" ht="15.75" customHeight="1" x14ac:dyDescent="0.25">
      <c r="A736" s="823"/>
      <c r="B736" s="828"/>
      <c r="C736" s="828"/>
      <c r="D736" s="828"/>
      <c r="E736" s="828"/>
      <c r="F736" s="719"/>
      <c r="G736" s="719"/>
      <c r="H736" s="740"/>
      <c r="I736" s="740"/>
      <c r="J736" s="740"/>
      <c r="K736" s="740"/>
      <c r="L736" s="824"/>
      <c r="M736" s="824"/>
      <c r="N736" s="719"/>
      <c r="O736" s="719"/>
      <c r="P736" s="719"/>
      <c r="Q736" s="719"/>
      <c r="R736" s="719"/>
      <c r="S736" s="828"/>
      <c r="T736" s="719"/>
      <c r="U736" s="719"/>
      <c r="V736" s="719"/>
      <c r="W736" s="719"/>
      <c r="X736" s="824"/>
      <c r="Y736" s="826"/>
      <c r="Z736" s="719"/>
      <c r="AA736" s="719"/>
      <c r="AB736" s="719"/>
      <c r="AC736" s="719"/>
      <c r="AD736" s="719"/>
      <c r="AE736" s="719"/>
      <c r="AF736" s="719"/>
      <c r="AG736" s="719"/>
      <c r="AH736" s="719"/>
      <c r="AI736" s="719"/>
      <c r="AJ736" s="719"/>
      <c r="AK736" s="719"/>
      <c r="AL736" s="719"/>
      <c r="AM736" s="719"/>
      <c r="AN736" s="826"/>
      <c r="AO736" s="719"/>
      <c r="AP736" s="719"/>
      <c r="AQ736" s="719"/>
      <c r="AR736" s="719"/>
      <c r="AS736" s="719"/>
      <c r="AT736" s="719"/>
      <c r="AU736" s="719"/>
      <c r="AV736" s="719"/>
      <c r="AW736" s="719"/>
      <c r="AX736" s="719"/>
      <c r="AY736" s="719"/>
      <c r="AZ736" s="719"/>
      <c r="BA736" s="719"/>
      <c r="BB736" s="719"/>
      <c r="BC736" s="719"/>
      <c r="BD736" s="719"/>
      <c r="BE736" s="719"/>
      <c r="BF736" s="719"/>
      <c r="BG736" s="719"/>
      <c r="BH736" s="719"/>
      <c r="BI736" s="719"/>
      <c r="BJ736" s="719"/>
      <c r="BK736" s="719"/>
      <c r="BL736" s="719"/>
      <c r="BM736" s="719"/>
      <c r="BN736" s="719"/>
      <c r="BO736" s="719"/>
      <c r="BP736" s="719"/>
      <c r="BQ736" s="719"/>
      <c r="BR736" s="719"/>
      <c r="BS736" s="719"/>
      <c r="BT736" s="719"/>
      <c r="BU736" s="719"/>
      <c r="BV736" s="719"/>
      <c r="BW736" s="719"/>
      <c r="BX736" s="719"/>
      <c r="BY736" s="719"/>
      <c r="BZ736" s="719"/>
      <c r="CA736" s="719"/>
      <c r="CB736" s="719"/>
      <c r="CC736" s="719"/>
      <c r="CD736" s="719"/>
      <c r="CE736" s="719"/>
      <c r="CF736" s="719"/>
      <c r="CG736" s="719"/>
      <c r="CH736" s="719"/>
      <c r="CI736" s="719"/>
      <c r="CJ736" s="719"/>
      <c r="CK736" s="719"/>
      <c r="CL736" s="719"/>
    </row>
    <row r="737" spans="1:90" ht="15.75" customHeight="1" x14ac:dyDescent="0.25">
      <c r="A737" s="823"/>
      <c r="B737" s="828"/>
      <c r="C737" s="828"/>
      <c r="D737" s="828"/>
      <c r="E737" s="828"/>
      <c r="F737" s="719"/>
      <c r="G737" s="719"/>
      <c r="H737" s="740"/>
      <c r="I737" s="740"/>
      <c r="J737" s="740"/>
      <c r="K737" s="740"/>
      <c r="L737" s="824"/>
      <c r="M737" s="824"/>
      <c r="N737" s="719"/>
      <c r="O737" s="719"/>
      <c r="P737" s="719"/>
      <c r="Q737" s="719"/>
      <c r="R737" s="719"/>
      <c r="S737" s="828"/>
      <c r="T737" s="719"/>
      <c r="U737" s="719"/>
      <c r="V737" s="719"/>
      <c r="W737" s="719"/>
      <c r="X737" s="824"/>
      <c r="Y737" s="826"/>
      <c r="Z737" s="719"/>
      <c r="AA737" s="719"/>
      <c r="AB737" s="719"/>
      <c r="AC737" s="719"/>
      <c r="AD737" s="719"/>
      <c r="AE737" s="719"/>
      <c r="AF737" s="719"/>
      <c r="AG737" s="719"/>
      <c r="AH737" s="719"/>
      <c r="AI737" s="719"/>
      <c r="AJ737" s="719"/>
      <c r="AK737" s="719"/>
      <c r="AL737" s="719"/>
      <c r="AM737" s="719"/>
      <c r="AN737" s="826"/>
      <c r="AO737" s="719"/>
      <c r="AP737" s="719"/>
      <c r="AQ737" s="719"/>
      <c r="AR737" s="719"/>
      <c r="AS737" s="719"/>
      <c r="AT737" s="719"/>
      <c r="AU737" s="719"/>
      <c r="AV737" s="719"/>
      <c r="AW737" s="719"/>
      <c r="AX737" s="719"/>
      <c r="AY737" s="719"/>
      <c r="AZ737" s="719"/>
      <c r="BA737" s="719"/>
      <c r="BB737" s="719"/>
      <c r="BC737" s="719"/>
      <c r="BD737" s="719"/>
      <c r="BE737" s="719"/>
      <c r="BF737" s="719"/>
      <c r="BG737" s="719"/>
      <c r="BH737" s="719"/>
      <c r="BI737" s="719"/>
      <c r="BJ737" s="719"/>
      <c r="BK737" s="719"/>
      <c r="BL737" s="719"/>
      <c r="BM737" s="719"/>
      <c r="BN737" s="719"/>
      <c r="BO737" s="719"/>
      <c r="BP737" s="719"/>
      <c r="BQ737" s="719"/>
      <c r="BR737" s="719"/>
      <c r="BS737" s="719"/>
      <c r="BT737" s="719"/>
      <c r="BU737" s="719"/>
      <c r="BV737" s="719"/>
      <c r="BW737" s="719"/>
      <c r="BX737" s="719"/>
      <c r="BY737" s="719"/>
      <c r="BZ737" s="719"/>
      <c r="CA737" s="719"/>
      <c r="CB737" s="719"/>
      <c r="CC737" s="719"/>
      <c r="CD737" s="719"/>
      <c r="CE737" s="719"/>
      <c r="CF737" s="719"/>
      <c r="CG737" s="719"/>
      <c r="CH737" s="719"/>
      <c r="CI737" s="719"/>
      <c r="CJ737" s="719"/>
      <c r="CK737" s="719"/>
      <c r="CL737" s="719"/>
    </row>
    <row r="738" spans="1:90" ht="15.75" customHeight="1" x14ac:dyDescent="0.25">
      <c r="A738" s="823"/>
      <c r="B738" s="828"/>
      <c r="C738" s="828"/>
      <c r="D738" s="828"/>
      <c r="E738" s="828"/>
      <c r="F738" s="719"/>
      <c r="G738" s="719"/>
      <c r="H738" s="740"/>
      <c r="I738" s="740"/>
      <c r="J738" s="740"/>
      <c r="K738" s="740"/>
      <c r="L738" s="824"/>
      <c r="M738" s="824"/>
      <c r="N738" s="719"/>
      <c r="O738" s="719"/>
      <c r="P738" s="719"/>
      <c r="Q738" s="719"/>
      <c r="R738" s="719"/>
      <c r="S738" s="828"/>
      <c r="T738" s="719"/>
      <c r="U738" s="719"/>
      <c r="V738" s="719"/>
      <c r="W738" s="719"/>
      <c r="X738" s="824"/>
      <c r="Y738" s="826"/>
      <c r="Z738" s="719"/>
      <c r="AA738" s="719"/>
      <c r="AB738" s="719"/>
      <c r="AC738" s="719"/>
      <c r="AD738" s="719"/>
      <c r="AE738" s="719"/>
      <c r="AF738" s="719"/>
      <c r="AG738" s="719"/>
      <c r="AH738" s="719"/>
      <c r="AI738" s="719"/>
      <c r="AJ738" s="719"/>
      <c r="AK738" s="719"/>
      <c r="AL738" s="719"/>
      <c r="AM738" s="719"/>
      <c r="AN738" s="826"/>
      <c r="AO738" s="719"/>
      <c r="AP738" s="719"/>
      <c r="AQ738" s="719"/>
      <c r="AR738" s="719"/>
      <c r="AS738" s="719"/>
      <c r="AT738" s="719"/>
      <c r="AU738" s="719"/>
      <c r="AV738" s="719"/>
      <c r="AW738" s="719"/>
      <c r="AX738" s="719"/>
      <c r="AY738" s="719"/>
      <c r="AZ738" s="719"/>
      <c r="BA738" s="719"/>
      <c r="BB738" s="719"/>
      <c r="BC738" s="719"/>
      <c r="BD738" s="719"/>
      <c r="BE738" s="719"/>
      <c r="BF738" s="719"/>
      <c r="BG738" s="719"/>
      <c r="BH738" s="719"/>
      <c r="BI738" s="719"/>
      <c r="BJ738" s="719"/>
      <c r="BK738" s="719"/>
      <c r="BL738" s="719"/>
      <c r="BM738" s="719"/>
      <c r="BN738" s="719"/>
      <c r="BO738" s="719"/>
      <c r="BP738" s="719"/>
      <c r="BQ738" s="719"/>
      <c r="BR738" s="719"/>
      <c r="BS738" s="719"/>
      <c r="BT738" s="719"/>
      <c r="BU738" s="719"/>
      <c r="BV738" s="719"/>
      <c r="BW738" s="719"/>
      <c r="BX738" s="719"/>
      <c r="BY738" s="719"/>
      <c r="BZ738" s="719"/>
      <c r="CA738" s="719"/>
      <c r="CB738" s="719"/>
      <c r="CC738" s="719"/>
      <c r="CD738" s="719"/>
      <c r="CE738" s="719"/>
      <c r="CF738" s="719"/>
      <c r="CG738" s="719"/>
      <c r="CH738" s="719"/>
      <c r="CI738" s="719"/>
      <c r="CJ738" s="719"/>
      <c r="CK738" s="719"/>
      <c r="CL738" s="719"/>
    </row>
    <row r="739" spans="1:90" ht="15.75" customHeight="1" x14ac:dyDescent="0.25">
      <c r="A739" s="823"/>
      <c r="B739" s="828"/>
      <c r="C739" s="828"/>
      <c r="D739" s="828"/>
      <c r="E739" s="828"/>
      <c r="F739" s="719"/>
      <c r="G739" s="719"/>
      <c r="H739" s="740"/>
      <c r="I739" s="740"/>
      <c r="J739" s="740"/>
      <c r="K739" s="740"/>
      <c r="L739" s="824"/>
      <c r="M739" s="824"/>
      <c r="N739" s="719"/>
      <c r="O739" s="719"/>
      <c r="P739" s="719"/>
      <c r="Q739" s="719"/>
      <c r="R739" s="719"/>
      <c r="S739" s="828"/>
      <c r="T739" s="719"/>
      <c r="U739" s="719"/>
      <c r="V739" s="719"/>
      <c r="W739" s="719"/>
      <c r="X739" s="824"/>
      <c r="Y739" s="826"/>
      <c r="Z739" s="719"/>
      <c r="AA739" s="719"/>
      <c r="AB739" s="719"/>
      <c r="AC739" s="719"/>
      <c r="AD739" s="719"/>
      <c r="AE739" s="719"/>
      <c r="AF739" s="719"/>
      <c r="AG739" s="719"/>
      <c r="AH739" s="719"/>
      <c r="AI739" s="719"/>
      <c r="AJ739" s="719"/>
      <c r="AK739" s="719"/>
      <c r="AL739" s="719"/>
      <c r="AM739" s="719"/>
      <c r="AN739" s="826"/>
      <c r="AO739" s="719"/>
      <c r="AP739" s="719"/>
      <c r="AQ739" s="719"/>
      <c r="AR739" s="719"/>
      <c r="AS739" s="719"/>
      <c r="AT739" s="719"/>
      <c r="AU739" s="719"/>
      <c r="AV739" s="719"/>
      <c r="AW739" s="719"/>
      <c r="AX739" s="719"/>
      <c r="AY739" s="719"/>
      <c r="AZ739" s="719"/>
      <c r="BA739" s="719"/>
      <c r="BB739" s="719"/>
      <c r="BC739" s="719"/>
      <c r="BD739" s="719"/>
      <c r="BE739" s="719"/>
      <c r="BF739" s="719"/>
      <c r="BG739" s="719"/>
      <c r="BH739" s="719"/>
      <c r="BI739" s="719"/>
      <c r="BJ739" s="719"/>
      <c r="BK739" s="719"/>
      <c r="BL739" s="719"/>
      <c r="BM739" s="719"/>
      <c r="BN739" s="719"/>
      <c r="BO739" s="719"/>
      <c r="BP739" s="719"/>
      <c r="BQ739" s="719"/>
      <c r="BR739" s="719"/>
      <c r="BS739" s="719"/>
      <c r="BT739" s="719"/>
      <c r="BU739" s="719"/>
      <c r="BV739" s="719"/>
      <c r="BW739" s="719"/>
      <c r="BX739" s="719"/>
      <c r="BY739" s="719"/>
      <c r="BZ739" s="719"/>
      <c r="CA739" s="719"/>
      <c r="CB739" s="719"/>
      <c r="CC739" s="719"/>
      <c r="CD739" s="719"/>
      <c r="CE739" s="719"/>
      <c r="CF739" s="719"/>
      <c r="CG739" s="719"/>
      <c r="CH739" s="719"/>
      <c r="CI739" s="719"/>
      <c r="CJ739" s="719"/>
      <c r="CK739" s="719"/>
      <c r="CL739" s="719"/>
    </row>
    <row r="740" spans="1:90" ht="15.75" customHeight="1" x14ac:dyDescent="0.25">
      <c r="A740" s="823"/>
      <c r="B740" s="828"/>
      <c r="C740" s="828"/>
      <c r="D740" s="828"/>
      <c r="E740" s="828"/>
      <c r="F740" s="719"/>
      <c r="G740" s="719"/>
      <c r="H740" s="740"/>
      <c r="I740" s="740"/>
      <c r="J740" s="740"/>
      <c r="K740" s="740"/>
      <c r="L740" s="824"/>
      <c r="M740" s="824"/>
      <c r="N740" s="719"/>
      <c r="O740" s="719"/>
      <c r="P740" s="719"/>
      <c r="Q740" s="719"/>
      <c r="R740" s="719"/>
      <c r="S740" s="828"/>
      <c r="T740" s="719"/>
      <c r="U740" s="719"/>
      <c r="V740" s="719"/>
      <c r="W740" s="719"/>
      <c r="X740" s="824"/>
      <c r="Y740" s="826"/>
      <c r="Z740" s="719"/>
      <c r="AA740" s="719"/>
      <c r="AB740" s="719"/>
      <c r="AC740" s="719"/>
      <c r="AD740" s="719"/>
      <c r="AE740" s="719"/>
      <c r="AF740" s="719"/>
      <c r="AG740" s="719"/>
      <c r="AH740" s="719"/>
      <c r="AI740" s="719"/>
      <c r="AJ740" s="719"/>
      <c r="AK740" s="719"/>
      <c r="AL740" s="719"/>
      <c r="AM740" s="719"/>
      <c r="AN740" s="826"/>
      <c r="AO740" s="719"/>
      <c r="AP740" s="719"/>
      <c r="AQ740" s="719"/>
      <c r="AR740" s="719"/>
      <c r="AS740" s="719"/>
      <c r="AT740" s="719"/>
      <c r="AU740" s="719"/>
      <c r="AV740" s="719"/>
      <c r="AW740" s="719"/>
      <c r="AX740" s="719"/>
      <c r="AY740" s="719"/>
      <c r="AZ740" s="719"/>
      <c r="BA740" s="719"/>
      <c r="BB740" s="719"/>
      <c r="BC740" s="719"/>
      <c r="BD740" s="719"/>
      <c r="BE740" s="719"/>
      <c r="BF740" s="719"/>
      <c r="BG740" s="719"/>
      <c r="BH740" s="719"/>
      <c r="BI740" s="719"/>
      <c r="BJ740" s="719"/>
      <c r="BK740" s="719"/>
      <c r="BL740" s="719"/>
      <c r="BM740" s="719"/>
      <c r="BN740" s="719"/>
      <c r="BO740" s="719"/>
      <c r="BP740" s="719"/>
      <c r="BQ740" s="719"/>
      <c r="BR740" s="719"/>
      <c r="BS740" s="719"/>
      <c r="BT740" s="719"/>
      <c r="BU740" s="719"/>
      <c r="BV740" s="719"/>
      <c r="BW740" s="719"/>
      <c r="BX740" s="719"/>
      <c r="BY740" s="719"/>
      <c r="BZ740" s="719"/>
      <c r="CA740" s="719"/>
      <c r="CB740" s="719"/>
      <c r="CC740" s="719"/>
      <c r="CD740" s="719"/>
      <c r="CE740" s="719"/>
      <c r="CF740" s="719"/>
      <c r="CG740" s="719"/>
      <c r="CH740" s="719"/>
      <c r="CI740" s="719"/>
      <c r="CJ740" s="719"/>
      <c r="CK740" s="719"/>
      <c r="CL740" s="719"/>
    </row>
    <row r="741" spans="1:90" ht="15.75" customHeight="1" x14ac:dyDescent="0.25">
      <c r="A741" s="823"/>
      <c r="B741" s="828"/>
      <c r="C741" s="828"/>
      <c r="D741" s="828"/>
      <c r="E741" s="828"/>
      <c r="F741" s="719"/>
      <c r="G741" s="719"/>
      <c r="H741" s="740"/>
      <c r="I741" s="740"/>
      <c r="J741" s="740"/>
      <c r="K741" s="740"/>
      <c r="L741" s="824"/>
      <c r="M741" s="824"/>
      <c r="N741" s="719"/>
      <c r="O741" s="719"/>
      <c r="P741" s="719"/>
      <c r="Q741" s="719"/>
      <c r="R741" s="719"/>
      <c r="S741" s="828"/>
      <c r="T741" s="719"/>
      <c r="U741" s="719"/>
      <c r="V741" s="719"/>
      <c r="W741" s="719"/>
      <c r="X741" s="824"/>
      <c r="Y741" s="826"/>
      <c r="Z741" s="719"/>
      <c r="AA741" s="719"/>
      <c r="AB741" s="719"/>
      <c r="AC741" s="719"/>
      <c r="AD741" s="719"/>
      <c r="AE741" s="719"/>
      <c r="AF741" s="719"/>
      <c r="AG741" s="719"/>
      <c r="AH741" s="719"/>
      <c r="AI741" s="719"/>
      <c r="AJ741" s="719"/>
      <c r="AK741" s="719"/>
      <c r="AL741" s="719"/>
      <c r="AM741" s="719"/>
      <c r="AN741" s="826"/>
      <c r="AO741" s="719"/>
      <c r="AP741" s="719"/>
      <c r="AQ741" s="719"/>
      <c r="AR741" s="719"/>
      <c r="AS741" s="719"/>
      <c r="AT741" s="719"/>
      <c r="AU741" s="719"/>
      <c r="AV741" s="719"/>
      <c r="AW741" s="719"/>
      <c r="AX741" s="719"/>
      <c r="AY741" s="719"/>
      <c r="AZ741" s="719"/>
      <c r="BA741" s="719"/>
      <c r="BB741" s="719"/>
      <c r="BC741" s="719"/>
      <c r="BD741" s="719"/>
      <c r="BE741" s="719"/>
      <c r="BF741" s="719"/>
      <c r="BG741" s="719"/>
      <c r="BH741" s="719"/>
      <c r="BI741" s="719"/>
      <c r="BJ741" s="719"/>
      <c r="BK741" s="719"/>
      <c r="BL741" s="719"/>
      <c r="BM741" s="719"/>
      <c r="BN741" s="719"/>
      <c r="BO741" s="719"/>
      <c r="BP741" s="719"/>
      <c r="BQ741" s="719"/>
      <c r="BR741" s="719"/>
      <c r="BS741" s="719"/>
      <c r="BT741" s="719"/>
      <c r="BU741" s="719"/>
      <c r="BV741" s="719"/>
      <c r="BW741" s="719"/>
      <c r="BX741" s="719"/>
      <c r="BY741" s="719"/>
      <c r="BZ741" s="719"/>
      <c r="CA741" s="719"/>
      <c r="CB741" s="719"/>
      <c r="CC741" s="719"/>
      <c r="CD741" s="719"/>
      <c r="CE741" s="719"/>
      <c r="CF741" s="719"/>
      <c r="CG741" s="719"/>
      <c r="CH741" s="719"/>
      <c r="CI741" s="719"/>
      <c r="CJ741" s="719"/>
      <c r="CK741" s="719"/>
      <c r="CL741" s="719"/>
    </row>
    <row r="742" spans="1:90" ht="15.75" customHeight="1" x14ac:dyDescent="0.25">
      <c r="A742" s="823"/>
      <c r="B742" s="828"/>
      <c r="C742" s="828"/>
      <c r="D742" s="828"/>
      <c r="E742" s="828"/>
      <c r="F742" s="719"/>
      <c r="G742" s="719"/>
      <c r="H742" s="740"/>
      <c r="I742" s="740"/>
      <c r="J742" s="740"/>
      <c r="K742" s="740"/>
      <c r="L742" s="824"/>
      <c r="M742" s="824"/>
      <c r="N742" s="719"/>
      <c r="O742" s="719"/>
      <c r="P742" s="719"/>
      <c r="Q742" s="719"/>
      <c r="R742" s="719"/>
      <c r="S742" s="828"/>
      <c r="T742" s="719"/>
      <c r="U742" s="719"/>
      <c r="V742" s="719"/>
      <c r="W742" s="719"/>
      <c r="X742" s="824"/>
      <c r="Y742" s="826"/>
      <c r="Z742" s="719"/>
      <c r="AA742" s="719"/>
      <c r="AB742" s="719"/>
      <c r="AC742" s="719"/>
      <c r="AD742" s="719"/>
      <c r="AE742" s="719"/>
      <c r="AF742" s="719"/>
      <c r="AG742" s="719"/>
      <c r="AH742" s="719"/>
      <c r="AI742" s="719"/>
      <c r="AJ742" s="719"/>
      <c r="AK742" s="719"/>
      <c r="AL742" s="719"/>
      <c r="AM742" s="719"/>
      <c r="AN742" s="826"/>
      <c r="AO742" s="719"/>
      <c r="AP742" s="719"/>
      <c r="AQ742" s="719"/>
      <c r="AR742" s="719"/>
      <c r="AS742" s="719"/>
      <c r="AT742" s="719"/>
      <c r="AU742" s="719"/>
      <c r="AV742" s="719"/>
      <c r="AW742" s="719"/>
      <c r="AX742" s="719"/>
      <c r="AY742" s="719"/>
      <c r="AZ742" s="719"/>
      <c r="BA742" s="719"/>
      <c r="BB742" s="719"/>
      <c r="BC742" s="719"/>
      <c r="BD742" s="719"/>
      <c r="BE742" s="719"/>
      <c r="BF742" s="719"/>
      <c r="BG742" s="719"/>
      <c r="BH742" s="719"/>
      <c r="BI742" s="719"/>
      <c r="BJ742" s="719"/>
      <c r="BK742" s="719"/>
      <c r="BL742" s="719"/>
      <c r="BM742" s="719"/>
      <c r="BN742" s="719"/>
      <c r="BO742" s="719"/>
      <c r="BP742" s="719"/>
      <c r="BQ742" s="719"/>
      <c r="BR742" s="719"/>
      <c r="BS742" s="719"/>
      <c r="BT742" s="719"/>
      <c r="BU742" s="719"/>
      <c r="BV742" s="719"/>
      <c r="BW742" s="719"/>
      <c r="BX742" s="719"/>
      <c r="BY742" s="719"/>
      <c r="BZ742" s="719"/>
      <c r="CA742" s="719"/>
      <c r="CB742" s="719"/>
      <c r="CC742" s="719"/>
      <c r="CD742" s="719"/>
      <c r="CE742" s="719"/>
      <c r="CF742" s="719"/>
      <c r="CG742" s="719"/>
      <c r="CH742" s="719"/>
      <c r="CI742" s="719"/>
      <c r="CJ742" s="719"/>
      <c r="CK742" s="719"/>
      <c r="CL742" s="719"/>
    </row>
    <row r="743" spans="1:90" ht="15.75" customHeight="1" x14ac:dyDescent="0.25">
      <c r="A743" s="823"/>
      <c r="B743" s="828"/>
      <c r="C743" s="828"/>
      <c r="D743" s="828"/>
      <c r="E743" s="828"/>
      <c r="F743" s="719"/>
      <c r="G743" s="719"/>
      <c r="H743" s="740"/>
      <c r="I743" s="740"/>
      <c r="J743" s="740"/>
      <c r="K743" s="740"/>
      <c r="L743" s="824"/>
      <c r="M743" s="824"/>
      <c r="N743" s="719"/>
      <c r="O743" s="719"/>
      <c r="P743" s="719"/>
      <c r="Q743" s="719"/>
      <c r="R743" s="719"/>
      <c r="S743" s="828"/>
      <c r="T743" s="719"/>
      <c r="U743" s="719"/>
      <c r="V743" s="719"/>
      <c r="W743" s="719"/>
      <c r="X743" s="824"/>
      <c r="Y743" s="826"/>
      <c r="Z743" s="719"/>
      <c r="AA743" s="719"/>
      <c r="AB743" s="719"/>
      <c r="AC743" s="719"/>
      <c r="AD743" s="719"/>
      <c r="AE743" s="719"/>
      <c r="AF743" s="719"/>
      <c r="AG743" s="719"/>
      <c r="AH743" s="719"/>
      <c r="AI743" s="719"/>
      <c r="AJ743" s="719"/>
      <c r="AK743" s="719"/>
      <c r="AL743" s="719"/>
      <c r="AM743" s="719"/>
      <c r="AN743" s="826"/>
      <c r="AO743" s="719"/>
      <c r="AP743" s="719"/>
      <c r="AQ743" s="719"/>
      <c r="AR743" s="719"/>
      <c r="AS743" s="719"/>
      <c r="AT743" s="719"/>
      <c r="AU743" s="719"/>
      <c r="AV743" s="719"/>
      <c r="AW743" s="719"/>
      <c r="AX743" s="719"/>
      <c r="AY743" s="719"/>
      <c r="AZ743" s="719"/>
      <c r="BA743" s="719"/>
      <c r="BB743" s="719"/>
      <c r="BC743" s="719"/>
      <c r="BD743" s="719"/>
      <c r="BE743" s="719"/>
      <c r="BF743" s="719"/>
      <c r="BG743" s="719"/>
      <c r="BH743" s="719"/>
      <c r="BI743" s="719"/>
      <c r="BJ743" s="719"/>
      <c r="BK743" s="719"/>
      <c r="BL743" s="719"/>
      <c r="BM743" s="719"/>
      <c r="BN743" s="719"/>
      <c r="BO743" s="719"/>
      <c r="BP743" s="719"/>
      <c r="BQ743" s="719"/>
      <c r="BR743" s="719"/>
      <c r="BS743" s="719"/>
      <c r="BT743" s="719"/>
      <c r="BU743" s="719"/>
      <c r="BV743" s="719"/>
      <c r="BW743" s="719"/>
      <c r="BX743" s="719"/>
      <c r="BY743" s="719"/>
      <c r="BZ743" s="719"/>
      <c r="CA743" s="719"/>
      <c r="CB743" s="719"/>
      <c r="CC743" s="719"/>
      <c r="CD743" s="719"/>
      <c r="CE743" s="719"/>
      <c r="CF743" s="719"/>
      <c r="CG743" s="719"/>
      <c r="CH743" s="719"/>
      <c r="CI743" s="719"/>
      <c r="CJ743" s="719"/>
      <c r="CK743" s="719"/>
      <c r="CL743" s="719"/>
    </row>
    <row r="744" spans="1:90" ht="15.75" customHeight="1" x14ac:dyDescent="0.25">
      <c r="A744" s="823"/>
      <c r="B744" s="828"/>
      <c r="C744" s="828"/>
      <c r="D744" s="828"/>
      <c r="E744" s="828"/>
      <c r="F744" s="719"/>
      <c r="G744" s="719"/>
      <c r="H744" s="740"/>
      <c r="I744" s="740"/>
      <c r="J744" s="740"/>
      <c r="K744" s="740"/>
      <c r="L744" s="824"/>
      <c r="M744" s="824"/>
      <c r="N744" s="719"/>
      <c r="O744" s="719"/>
      <c r="P744" s="719"/>
      <c r="Q744" s="719"/>
      <c r="R744" s="719"/>
      <c r="S744" s="828"/>
      <c r="T744" s="719"/>
      <c r="U744" s="719"/>
      <c r="V744" s="719"/>
      <c r="W744" s="719"/>
      <c r="X744" s="824"/>
      <c r="Y744" s="826"/>
      <c r="Z744" s="719"/>
      <c r="AA744" s="719"/>
      <c r="AB744" s="719"/>
      <c r="AC744" s="719"/>
      <c r="AD744" s="719"/>
      <c r="AE744" s="719"/>
      <c r="AF744" s="719"/>
      <c r="AG744" s="719"/>
      <c r="AH744" s="719"/>
      <c r="AI744" s="719"/>
      <c r="AJ744" s="719"/>
      <c r="AK744" s="719"/>
      <c r="AL744" s="719"/>
      <c r="AM744" s="719"/>
      <c r="AN744" s="826"/>
      <c r="AO744" s="719"/>
      <c r="AP744" s="719"/>
      <c r="AQ744" s="719"/>
      <c r="AR744" s="719"/>
      <c r="AS744" s="719"/>
      <c r="AT744" s="719"/>
      <c r="AU744" s="719"/>
      <c r="AV744" s="719"/>
      <c r="AW744" s="719"/>
      <c r="AX744" s="719"/>
      <c r="AY744" s="719"/>
      <c r="AZ744" s="719"/>
      <c r="BA744" s="719"/>
      <c r="BB744" s="719"/>
      <c r="BC744" s="719"/>
      <c r="BD744" s="719"/>
      <c r="BE744" s="719"/>
      <c r="BF744" s="719"/>
      <c r="BG744" s="719"/>
      <c r="BH744" s="719"/>
      <c r="BI744" s="719"/>
      <c r="BJ744" s="719"/>
      <c r="BK744" s="719"/>
      <c r="BL744" s="719"/>
      <c r="BM744" s="719"/>
      <c r="BN744" s="719"/>
      <c r="BO744" s="719"/>
      <c r="BP744" s="719"/>
      <c r="BQ744" s="719"/>
      <c r="BR744" s="719"/>
      <c r="BS744" s="719"/>
      <c r="BT744" s="719"/>
      <c r="BU744" s="719"/>
      <c r="BV744" s="719"/>
      <c r="BW744" s="719"/>
      <c r="BX744" s="719"/>
      <c r="BY744" s="719"/>
      <c r="BZ744" s="719"/>
      <c r="CA744" s="719"/>
      <c r="CB744" s="719"/>
      <c r="CC744" s="719"/>
      <c r="CD744" s="719"/>
      <c r="CE744" s="719"/>
      <c r="CF744" s="719"/>
      <c r="CG744" s="719"/>
      <c r="CH744" s="719"/>
      <c r="CI744" s="719"/>
      <c r="CJ744" s="719"/>
      <c r="CK744" s="719"/>
      <c r="CL744" s="719"/>
    </row>
    <row r="745" spans="1:90" ht="15.75" customHeight="1" x14ac:dyDescent="0.25">
      <c r="A745" s="823"/>
      <c r="B745" s="828"/>
      <c r="C745" s="828"/>
      <c r="D745" s="828"/>
      <c r="E745" s="828"/>
      <c r="F745" s="719"/>
      <c r="G745" s="719"/>
      <c r="H745" s="740"/>
      <c r="I745" s="740"/>
      <c r="J745" s="740"/>
      <c r="K745" s="740"/>
      <c r="L745" s="824"/>
      <c r="M745" s="824"/>
      <c r="N745" s="719"/>
      <c r="O745" s="719"/>
      <c r="P745" s="719"/>
      <c r="Q745" s="719"/>
      <c r="R745" s="719"/>
      <c r="S745" s="828"/>
      <c r="T745" s="719"/>
      <c r="U745" s="719"/>
      <c r="V745" s="719"/>
      <c r="W745" s="719"/>
      <c r="X745" s="824"/>
      <c r="Y745" s="826"/>
      <c r="Z745" s="719"/>
      <c r="AA745" s="719"/>
      <c r="AB745" s="719"/>
      <c r="AC745" s="719"/>
      <c r="AD745" s="719"/>
      <c r="AE745" s="719"/>
      <c r="AF745" s="719"/>
      <c r="AG745" s="719"/>
      <c r="AH745" s="719"/>
      <c r="AI745" s="719"/>
      <c r="AJ745" s="719"/>
      <c r="AK745" s="719"/>
      <c r="AL745" s="719"/>
      <c r="AM745" s="719"/>
      <c r="AN745" s="826"/>
      <c r="AO745" s="719"/>
      <c r="AP745" s="719"/>
      <c r="AQ745" s="719"/>
      <c r="AR745" s="719"/>
      <c r="AS745" s="719"/>
      <c r="AT745" s="719"/>
      <c r="AU745" s="719"/>
      <c r="AV745" s="719"/>
      <c r="AW745" s="719"/>
      <c r="AX745" s="719"/>
      <c r="AY745" s="719"/>
      <c r="AZ745" s="719"/>
      <c r="BA745" s="719"/>
      <c r="BB745" s="719"/>
      <c r="BC745" s="719"/>
      <c r="BD745" s="719"/>
      <c r="BE745" s="719"/>
      <c r="BF745" s="719"/>
      <c r="BG745" s="719"/>
      <c r="BH745" s="719"/>
      <c r="BI745" s="719"/>
      <c r="BJ745" s="719"/>
      <c r="BK745" s="719"/>
      <c r="BL745" s="719"/>
      <c r="BM745" s="719"/>
      <c r="BN745" s="719"/>
      <c r="BO745" s="719"/>
      <c r="BP745" s="719"/>
      <c r="BQ745" s="719"/>
      <c r="BR745" s="719"/>
      <c r="BS745" s="719"/>
      <c r="BT745" s="719"/>
      <c r="BU745" s="719"/>
      <c r="BV745" s="719"/>
      <c r="BW745" s="719"/>
      <c r="BX745" s="719"/>
      <c r="BY745" s="719"/>
      <c r="BZ745" s="719"/>
      <c r="CA745" s="719"/>
      <c r="CB745" s="719"/>
      <c r="CC745" s="719"/>
      <c r="CD745" s="719"/>
      <c r="CE745" s="719"/>
      <c r="CF745" s="719"/>
      <c r="CG745" s="719"/>
      <c r="CH745" s="719"/>
      <c r="CI745" s="719"/>
      <c r="CJ745" s="719"/>
      <c r="CK745" s="719"/>
      <c r="CL745" s="719"/>
    </row>
    <row r="746" spans="1:90" ht="15.75" customHeight="1" x14ac:dyDescent="0.25">
      <c r="A746" s="823"/>
      <c r="B746" s="828"/>
      <c r="C746" s="828"/>
      <c r="D746" s="828"/>
      <c r="E746" s="828"/>
      <c r="F746" s="719"/>
      <c r="G746" s="719"/>
      <c r="H746" s="740"/>
      <c r="I746" s="740"/>
      <c r="J746" s="740"/>
      <c r="K746" s="740"/>
      <c r="L746" s="824"/>
      <c r="M746" s="824"/>
      <c r="N746" s="719"/>
      <c r="O746" s="719"/>
      <c r="P746" s="719"/>
      <c r="Q746" s="719"/>
      <c r="R746" s="719"/>
      <c r="S746" s="828"/>
      <c r="T746" s="719"/>
      <c r="U746" s="719"/>
      <c r="V746" s="719"/>
      <c r="W746" s="719"/>
      <c r="X746" s="824"/>
      <c r="Y746" s="826"/>
      <c r="Z746" s="719"/>
      <c r="AA746" s="719"/>
      <c r="AB746" s="719"/>
      <c r="AC746" s="719"/>
      <c r="AD746" s="719"/>
      <c r="AE746" s="719"/>
      <c r="AF746" s="719"/>
      <c r="AG746" s="719"/>
      <c r="AH746" s="719"/>
      <c r="AI746" s="719"/>
      <c r="AJ746" s="719"/>
      <c r="AK746" s="719"/>
      <c r="AL746" s="719"/>
      <c r="AM746" s="719"/>
      <c r="AN746" s="826"/>
      <c r="AO746" s="719"/>
      <c r="AP746" s="719"/>
      <c r="AQ746" s="719"/>
      <c r="AR746" s="719"/>
      <c r="AS746" s="719"/>
      <c r="AT746" s="719"/>
      <c r="AU746" s="719"/>
      <c r="AV746" s="719"/>
      <c r="AW746" s="719"/>
      <c r="AX746" s="719"/>
      <c r="AY746" s="719"/>
      <c r="AZ746" s="719"/>
      <c r="BA746" s="719"/>
      <c r="BB746" s="719"/>
      <c r="BC746" s="719"/>
      <c r="BD746" s="719"/>
      <c r="BE746" s="719"/>
      <c r="BF746" s="719"/>
      <c r="BG746" s="719"/>
      <c r="BH746" s="719"/>
      <c r="BI746" s="719"/>
      <c r="BJ746" s="719"/>
      <c r="BK746" s="719"/>
      <c r="BL746" s="719"/>
      <c r="BM746" s="719"/>
      <c r="BN746" s="719"/>
      <c r="BO746" s="719"/>
      <c r="BP746" s="719"/>
      <c r="BQ746" s="719"/>
      <c r="BR746" s="719"/>
      <c r="BS746" s="719"/>
      <c r="BT746" s="719"/>
      <c r="BU746" s="719"/>
      <c r="BV746" s="719"/>
      <c r="BW746" s="719"/>
      <c r="BX746" s="719"/>
      <c r="BY746" s="719"/>
      <c r="BZ746" s="719"/>
      <c r="CA746" s="719"/>
      <c r="CB746" s="719"/>
      <c r="CC746" s="719"/>
      <c r="CD746" s="719"/>
      <c r="CE746" s="719"/>
      <c r="CF746" s="719"/>
      <c r="CG746" s="719"/>
      <c r="CH746" s="719"/>
      <c r="CI746" s="719"/>
      <c r="CJ746" s="719"/>
      <c r="CK746" s="719"/>
      <c r="CL746" s="719"/>
    </row>
    <row r="747" spans="1:90" ht="15.75" customHeight="1" x14ac:dyDescent="0.25">
      <c r="A747" s="823"/>
      <c r="B747" s="828"/>
      <c r="C747" s="828"/>
      <c r="D747" s="828"/>
      <c r="E747" s="828"/>
      <c r="F747" s="719"/>
      <c r="G747" s="719"/>
      <c r="H747" s="740"/>
      <c r="I747" s="740"/>
      <c r="J747" s="740"/>
      <c r="K747" s="740"/>
      <c r="L747" s="824"/>
      <c r="M747" s="824"/>
      <c r="N747" s="719"/>
      <c r="O747" s="719"/>
      <c r="P747" s="719"/>
      <c r="Q747" s="719"/>
      <c r="R747" s="719"/>
      <c r="S747" s="828"/>
      <c r="T747" s="719"/>
      <c r="U747" s="719"/>
      <c r="V747" s="719"/>
      <c r="W747" s="719"/>
      <c r="X747" s="824"/>
      <c r="Y747" s="826"/>
      <c r="Z747" s="719"/>
      <c r="AA747" s="719"/>
      <c r="AB747" s="719"/>
      <c r="AC747" s="719"/>
      <c r="AD747" s="719"/>
      <c r="AE747" s="719"/>
      <c r="AF747" s="719"/>
      <c r="AG747" s="719"/>
      <c r="AH747" s="719"/>
      <c r="AI747" s="719"/>
      <c r="AJ747" s="719"/>
      <c r="AK747" s="719"/>
      <c r="AL747" s="719"/>
      <c r="AM747" s="719"/>
      <c r="AN747" s="826"/>
      <c r="AO747" s="719"/>
      <c r="AP747" s="719"/>
      <c r="AQ747" s="719"/>
      <c r="AR747" s="719"/>
      <c r="AS747" s="719"/>
      <c r="AT747" s="719"/>
      <c r="AU747" s="719"/>
      <c r="AV747" s="719"/>
      <c r="AW747" s="719"/>
      <c r="AX747" s="719"/>
      <c r="AY747" s="719"/>
      <c r="AZ747" s="719"/>
      <c r="BA747" s="719"/>
      <c r="BB747" s="719"/>
      <c r="BC747" s="719"/>
      <c r="BD747" s="719"/>
      <c r="BE747" s="719"/>
      <c r="BF747" s="719"/>
      <c r="BG747" s="719"/>
      <c r="BH747" s="719"/>
      <c r="BI747" s="719"/>
      <c r="BJ747" s="719"/>
      <c r="BK747" s="719"/>
      <c r="BL747" s="719"/>
      <c r="BM747" s="719"/>
      <c r="BN747" s="719"/>
      <c r="BO747" s="719"/>
      <c r="BP747" s="719"/>
      <c r="BQ747" s="719"/>
      <c r="BR747" s="719"/>
      <c r="BS747" s="719"/>
      <c r="BT747" s="719"/>
      <c r="BU747" s="719"/>
      <c r="BV747" s="719"/>
      <c r="BW747" s="719"/>
      <c r="BX747" s="719"/>
      <c r="BY747" s="719"/>
      <c r="BZ747" s="719"/>
      <c r="CA747" s="719"/>
      <c r="CB747" s="719"/>
      <c r="CC747" s="719"/>
      <c r="CD747" s="719"/>
      <c r="CE747" s="719"/>
      <c r="CF747" s="719"/>
      <c r="CG747" s="719"/>
      <c r="CH747" s="719"/>
      <c r="CI747" s="719"/>
      <c r="CJ747" s="719"/>
      <c r="CK747" s="719"/>
      <c r="CL747" s="719"/>
    </row>
    <row r="748" spans="1:90" ht="15.75" customHeight="1" x14ac:dyDescent="0.25">
      <c r="A748" s="823"/>
      <c r="B748" s="828"/>
      <c r="C748" s="828"/>
      <c r="D748" s="828"/>
      <c r="E748" s="828"/>
      <c r="F748" s="719"/>
      <c r="G748" s="719"/>
      <c r="H748" s="740"/>
      <c r="I748" s="740"/>
      <c r="J748" s="740"/>
      <c r="K748" s="740"/>
      <c r="L748" s="824"/>
      <c r="M748" s="824"/>
      <c r="N748" s="719"/>
      <c r="O748" s="719"/>
      <c r="P748" s="719"/>
      <c r="Q748" s="719"/>
      <c r="R748" s="719"/>
      <c r="S748" s="828"/>
      <c r="T748" s="719"/>
      <c r="U748" s="719"/>
      <c r="V748" s="719"/>
      <c r="W748" s="719"/>
      <c r="X748" s="824"/>
      <c r="Y748" s="826"/>
      <c r="Z748" s="719"/>
      <c r="AA748" s="719"/>
      <c r="AB748" s="719"/>
      <c r="AC748" s="719"/>
      <c r="AD748" s="719"/>
      <c r="AE748" s="719"/>
      <c r="AF748" s="719"/>
      <c r="AG748" s="719"/>
      <c r="AH748" s="719"/>
      <c r="AI748" s="719"/>
      <c r="AJ748" s="719"/>
      <c r="AK748" s="719"/>
      <c r="AL748" s="719"/>
      <c r="AM748" s="719"/>
      <c r="AN748" s="826"/>
      <c r="AO748" s="719"/>
      <c r="AP748" s="719"/>
      <c r="AQ748" s="719"/>
      <c r="AR748" s="719"/>
      <c r="AS748" s="719"/>
      <c r="AT748" s="719"/>
      <c r="AU748" s="719"/>
      <c r="AV748" s="719"/>
      <c r="AW748" s="719"/>
      <c r="AX748" s="719"/>
      <c r="AY748" s="719"/>
      <c r="AZ748" s="719"/>
      <c r="BA748" s="719"/>
      <c r="BB748" s="719"/>
      <c r="BC748" s="719"/>
      <c r="BD748" s="719"/>
      <c r="BE748" s="719"/>
      <c r="BF748" s="719"/>
      <c r="BG748" s="719"/>
      <c r="BH748" s="719"/>
      <c r="BI748" s="719"/>
      <c r="BJ748" s="719"/>
      <c r="BK748" s="719"/>
      <c r="BL748" s="719"/>
      <c r="BM748" s="719"/>
      <c r="BN748" s="719"/>
      <c r="BO748" s="719"/>
      <c r="BP748" s="719"/>
      <c r="BQ748" s="719"/>
      <c r="BR748" s="719"/>
      <c r="BS748" s="719"/>
      <c r="BT748" s="719"/>
      <c r="BU748" s="719"/>
      <c r="BV748" s="719"/>
      <c r="BW748" s="719"/>
      <c r="BX748" s="719"/>
      <c r="BY748" s="719"/>
      <c r="BZ748" s="719"/>
      <c r="CA748" s="719"/>
      <c r="CB748" s="719"/>
      <c r="CC748" s="719"/>
      <c r="CD748" s="719"/>
      <c r="CE748" s="719"/>
      <c r="CF748" s="719"/>
      <c r="CG748" s="719"/>
      <c r="CH748" s="719"/>
      <c r="CI748" s="719"/>
      <c r="CJ748" s="719"/>
      <c r="CK748" s="719"/>
      <c r="CL748" s="719"/>
    </row>
    <row r="749" spans="1:90" ht="15.75" customHeight="1" x14ac:dyDescent="0.25">
      <c r="A749" s="823"/>
      <c r="B749" s="828"/>
      <c r="C749" s="828"/>
      <c r="D749" s="828"/>
      <c r="E749" s="828"/>
      <c r="F749" s="719"/>
      <c r="G749" s="719"/>
      <c r="H749" s="740"/>
      <c r="I749" s="740"/>
      <c r="J749" s="740"/>
      <c r="K749" s="740"/>
      <c r="L749" s="824"/>
      <c r="M749" s="824"/>
      <c r="N749" s="719"/>
      <c r="O749" s="719"/>
      <c r="P749" s="719"/>
      <c r="Q749" s="719"/>
      <c r="R749" s="719"/>
      <c r="S749" s="828"/>
      <c r="T749" s="719"/>
      <c r="U749" s="719"/>
      <c r="V749" s="719"/>
      <c r="W749" s="719"/>
      <c r="X749" s="824"/>
      <c r="Y749" s="826"/>
      <c r="Z749" s="719"/>
      <c r="AA749" s="719"/>
      <c r="AB749" s="719"/>
      <c r="AC749" s="719"/>
      <c r="AD749" s="719"/>
      <c r="AE749" s="719"/>
      <c r="AF749" s="719"/>
      <c r="AG749" s="719"/>
      <c r="AH749" s="719"/>
      <c r="AI749" s="719"/>
      <c r="AJ749" s="719"/>
      <c r="AK749" s="719"/>
      <c r="AL749" s="719"/>
      <c r="AM749" s="719"/>
      <c r="AN749" s="826"/>
      <c r="AO749" s="719"/>
      <c r="AP749" s="719"/>
      <c r="AQ749" s="719"/>
      <c r="AR749" s="719"/>
      <c r="AS749" s="719"/>
      <c r="AT749" s="719"/>
      <c r="AU749" s="719"/>
      <c r="AV749" s="719"/>
      <c r="AW749" s="719"/>
      <c r="AX749" s="719"/>
      <c r="AY749" s="719"/>
      <c r="AZ749" s="719"/>
      <c r="BA749" s="719"/>
      <c r="BB749" s="719"/>
      <c r="BC749" s="719"/>
      <c r="BD749" s="719"/>
      <c r="BE749" s="719"/>
      <c r="BF749" s="719"/>
      <c r="BG749" s="719"/>
      <c r="BH749" s="719"/>
      <c r="BI749" s="719"/>
      <c r="BJ749" s="719"/>
      <c r="BK749" s="719"/>
      <c r="BL749" s="719"/>
      <c r="BM749" s="719"/>
      <c r="BN749" s="719"/>
      <c r="BO749" s="719"/>
      <c r="BP749" s="719"/>
      <c r="BQ749" s="719"/>
      <c r="BR749" s="719"/>
      <c r="BS749" s="719"/>
      <c r="BT749" s="719"/>
      <c r="BU749" s="719"/>
      <c r="BV749" s="719"/>
      <c r="BW749" s="719"/>
      <c r="BX749" s="719"/>
      <c r="BY749" s="719"/>
      <c r="BZ749" s="719"/>
      <c r="CA749" s="719"/>
      <c r="CB749" s="719"/>
      <c r="CC749" s="719"/>
      <c r="CD749" s="719"/>
      <c r="CE749" s="719"/>
      <c r="CF749" s="719"/>
      <c r="CG749" s="719"/>
      <c r="CH749" s="719"/>
      <c r="CI749" s="719"/>
      <c r="CJ749" s="719"/>
      <c r="CK749" s="719"/>
      <c r="CL749" s="719"/>
    </row>
    <row r="750" spans="1:90" ht="15.75" customHeight="1" x14ac:dyDescent="0.25">
      <c r="A750" s="823"/>
      <c r="B750" s="828"/>
      <c r="C750" s="828"/>
      <c r="D750" s="828"/>
      <c r="E750" s="828"/>
      <c r="F750" s="719"/>
      <c r="G750" s="719"/>
      <c r="H750" s="740"/>
      <c r="I750" s="740"/>
      <c r="J750" s="740"/>
      <c r="K750" s="740"/>
      <c r="L750" s="824"/>
      <c r="M750" s="824"/>
      <c r="N750" s="719"/>
      <c r="O750" s="719"/>
      <c r="P750" s="719"/>
      <c r="Q750" s="719"/>
      <c r="R750" s="719"/>
      <c r="S750" s="828"/>
      <c r="T750" s="719"/>
      <c r="U750" s="719"/>
      <c r="V750" s="719"/>
      <c r="W750" s="719"/>
      <c r="X750" s="824"/>
      <c r="Y750" s="826"/>
      <c r="Z750" s="719"/>
      <c r="AA750" s="719"/>
      <c r="AB750" s="719"/>
      <c r="AC750" s="719"/>
      <c r="AD750" s="719"/>
      <c r="AE750" s="719"/>
      <c r="AF750" s="719"/>
      <c r="AG750" s="719"/>
      <c r="AH750" s="719"/>
      <c r="AI750" s="719"/>
      <c r="AJ750" s="719"/>
      <c r="AK750" s="719"/>
      <c r="AL750" s="719"/>
      <c r="AM750" s="719"/>
      <c r="AN750" s="826"/>
      <c r="AO750" s="719"/>
      <c r="AP750" s="719"/>
      <c r="AQ750" s="719"/>
      <c r="AR750" s="719"/>
      <c r="AS750" s="719"/>
      <c r="AT750" s="719"/>
      <c r="AU750" s="719"/>
      <c r="AV750" s="719"/>
      <c r="AW750" s="719"/>
      <c r="AX750" s="719"/>
      <c r="AY750" s="719"/>
      <c r="AZ750" s="719"/>
      <c r="BA750" s="719"/>
      <c r="BB750" s="719"/>
      <c r="BC750" s="719"/>
      <c r="BD750" s="719"/>
      <c r="BE750" s="719"/>
      <c r="BF750" s="719"/>
      <c r="BG750" s="719"/>
      <c r="BH750" s="719"/>
      <c r="BI750" s="719"/>
      <c r="BJ750" s="719"/>
      <c r="BK750" s="719"/>
      <c r="BL750" s="719"/>
      <c r="BM750" s="719"/>
      <c r="BN750" s="719"/>
      <c r="BO750" s="719"/>
      <c r="BP750" s="719"/>
      <c r="BQ750" s="719"/>
      <c r="BR750" s="719"/>
      <c r="BS750" s="719"/>
      <c r="BT750" s="719"/>
      <c r="BU750" s="719"/>
      <c r="BV750" s="719"/>
      <c r="BW750" s="719"/>
      <c r="BX750" s="719"/>
      <c r="BY750" s="719"/>
      <c r="BZ750" s="719"/>
      <c r="CA750" s="719"/>
      <c r="CB750" s="719"/>
      <c r="CC750" s="719"/>
      <c r="CD750" s="719"/>
      <c r="CE750" s="719"/>
      <c r="CF750" s="719"/>
      <c r="CG750" s="719"/>
      <c r="CH750" s="719"/>
      <c r="CI750" s="719"/>
      <c r="CJ750" s="719"/>
      <c r="CK750" s="719"/>
      <c r="CL750" s="719"/>
    </row>
    <row r="751" spans="1:90" ht="15.75" customHeight="1" x14ac:dyDescent="0.25">
      <c r="A751" s="823"/>
      <c r="B751" s="828"/>
      <c r="C751" s="828"/>
      <c r="D751" s="828"/>
      <c r="E751" s="828"/>
      <c r="F751" s="719"/>
      <c r="G751" s="719"/>
      <c r="H751" s="740"/>
      <c r="I751" s="740"/>
      <c r="J751" s="740"/>
      <c r="K751" s="740"/>
      <c r="L751" s="824"/>
      <c r="M751" s="824"/>
      <c r="N751" s="719"/>
      <c r="O751" s="719"/>
      <c r="P751" s="719"/>
      <c r="Q751" s="719"/>
      <c r="R751" s="719"/>
      <c r="S751" s="828"/>
      <c r="T751" s="719"/>
      <c r="U751" s="719"/>
      <c r="V751" s="719"/>
      <c r="W751" s="719"/>
      <c r="X751" s="824"/>
      <c r="Y751" s="826"/>
      <c r="Z751" s="719"/>
      <c r="AA751" s="719"/>
      <c r="AB751" s="719"/>
      <c r="AC751" s="719"/>
      <c r="AD751" s="719"/>
      <c r="AE751" s="719"/>
      <c r="AF751" s="719"/>
      <c r="AG751" s="719"/>
      <c r="AH751" s="719"/>
      <c r="AI751" s="719"/>
      <c r="AJ751" s="719"/>
      <c r="AK751" s="719"/>
      <c r="AL751" s="719"/>
      <c r="AM751" s="719"/>
      <c r="AN751" s="826"/>
      <c r="AO751" s="719"/>
      <c r="AP751" s="719"/>
      <c r="AQ751" s="719"/>
      <c r="AR751" s="719"/>
      <c r="AS751" s="719"/>
      <c r="AT751" s="719"/>
      <c r="AU751" s="719"/>
      <c r="AV751" s="719"/>
      <c r="AW751" s="719"/>
      <c r="AX751" s="719"/>
      <c r="AY751" s="719"/>
      <c r="AZ751" s="719"/>
      <c r="BA751" s="719"/>
      <c r="BB751" s="719"/>
      <c r="BC751" s="719"/>
      <c r="BD751" s="719"/>
      <c r="BE751" s="719"/>
      <c r="BF751" s="719"/>
      <c r="BG751" s="719"/>
      <c r="BH751" s="719"/>
      <c r="BI751" s="719"/>
      <c r="BJ751" s="719"/>
      <c r="BK751" s="719"/>
      <c r="BL751" s="719"/>
      <c r="BM751" s="719"/>
      <c r="BN751" s="719"/>
      <c r="BO751" s="719"/>
      <c r="BP751" s="719"/>
      <c r="BQ751" s="719"/>
      <c r="BR751" s="719"/>
      <c r="BS751" s="719"/>
      <c r="BT751" s="719"/>
      <c r="BU751" s="719"/>
      <c r="BV751" s="719"/>
      <c r="BW751" s="719"/>
      <c r="BX751" s="719"/>
      <c r="BY751" s="719"/>
      <c r="BZ751" s="719"/>
      <c r="CA751" s="719"/>
      <c r="CB751" s="719"/>
      <c r="CC751" s="719"/>
      <c r="CD751" s="719"/>
      <c r="CE751" s="719"/>
      <c r="CF751" s="719"/>
      <c r="CG751" s="719"/>
      <c r="CH751" s="719"/>
      <c r="CI751" s="719"/>
      <c r="CJ751" s="719"/>
      <c r="CK751" s="719"/>
      <c r="CL751" s="719"/>
    </row>
    <row r="752" spans="1:90" ht="15.75" customHeight="1" x14ac:dyDescent="0.25">
      <c r="A752" s="823"/>
      <c r="B752" s="828"/>
      <c r="C752" s="828"/>
      <c r="D752" s="828"/>
      <c r="E752" s="828"/>
      <c r="F752" s="719"/>
      <c r="G752" s="719"/>
      <c r="H752" s="740"/>
      <c r="I752" s="740"/>
      <c r="J752" s="740"/>
      <c r="K752" s="740"/>
      <c r="L752" s="824"/>
      <c r="M752" s="824"/>
      <c r="N752" s="719"/>
      <c r="O752" s="719"/>
      <c r="P752" s="719"/>
      <c r="Q752" s="719"/>
      <c r="R752" s="719"/>
      <c r="S752" s="828"/>
      <c r="T752" s="719"/>
      <c r="U752" s="719"/>
      <c r="V752" s="719"/>
      <c r="W752" s="719"/>
      <c r="X752" s="824"/>
      <c r="Y752" s="826"/>
      <c r="Z752" s="719"/>
      <c r="AA752" s="719"/>
      <c r="AB752" s="719"/>
      <c r="AC752" s="719"/>
      <c r="AD752" s="719"/>
      <c r="AE752" s="719"/>
      <c r="AF752" s="719"/>
      <c r="AG752" s="719"/>
      <c r="AH752" s="719"/>
      <c r="AI752" s="719"/>
      <c r="AJ752" s="719"/>
      <c r="AK752" s="719"/>
      <c r="AL752" s="719"/>
      <c r="AM752" s="719"/>
      <c r="AN752" s="826"/>
      <c r="AO752" s="719"/>
      <c r="AP752" s="719"/>
      <c r="AQ752" s="719"/>
      <c r="AR752" s="719"/>
      <c r="AS752" s="719"/>
      <c r="AT752" s="719"/>
      <c r="AU752" s="719"/>
      <c r="AV752" s="719"/>
      <c r="AW752" s="719"/>
      <c r="AX752" s="719"/>
      <c r="AY752" s="719"/>
      <c r="AZ752" s="719"/>
      <c r="BA752" s="719"/>
      <c r="BB752" s="719"/>
      <c r="BC752" s="719"/>
      <c r="BD752" s="719"/>
      <c r="BE752" s="719"/>
      <c r="BF752" s="719"/>
      <c r="BG752" s="719"/>
      <c r="BH752" s="719"/>
      <c r="BI752" s="719"/>
      <c r="BJ752" s="719"/>
      <c r="BK752" s="719"/>
      <c r="BL752" s="719"/>
      <c r="BM752" s="719"/>
      <c r="BN752" s="719"/>
      <c r="BO752" s="719"/>
      <c r="BP752" s="719"/>
      <c r="BQ752" s="719"/>
      <c r="BR752" s="719"/>
      <c r="BS752" s="719"/>
      <c r="BT752" s="719"/>
      <c r="BU752" s="719"/>
      <c r="BV752" s="719"/>
      <c r="BW752" s="719"/>
      <c r="BX752" s="719"/>
      <c r="BY752" s="719"/>
      <c r="BZ752" s="719"/>
      <c r="CA752" s="719"/>
      <c r="CB752" s="719"/>
      <c r="CC752" s="719"/>
      <c r="CD752" s="719"/>
      <c r="CE752" s="719"/>
      <c r="CF752" s="719"/>
      <c r="CG752" s="719"/>
      <c r="CH752" s="719"/>
      <c r="CI752" s="719"/>
      <c r="CJ752" s="719"/>
      <c r="CK752" s="719"/>
      <c r="CL752" s="719"/>
    </row>
    <row r="753" spans="1:90" ht="15.75" customHeight="1" x14ac:dyDescent="0.25">
      <c r="A753" s="823"/>
      <c r="B753" s="828"/>
      <c r="C753" s="828"/>
      <c r="D753" s="828"/>
      <c r="E753" s="828"/>
      <c r="F753" s="719"/>
      <c r="G753" s="719"/>
      <c r="H753" s="740"/>
      <c r="I753" s="740"/>
      <c r="J753" s="740"/>
      <c r="K753" s="740"/>
      <c r="L753" s="824"/>
      <c r="M753" s="824"/>
      <c r="N753" s="719"/>
      <c r="O753" s="719"/>
      <c r="P753" s="719"/>
      <c r="Q753" s="719"/>
      <c r="R753" s="719"/>
      <c r="S753" s="828"/>
      <c r="T753" s="719"/>
      <c r="U753" s="719"/>
      <c r="V753" s="719"/>
      <c r="W753" s="719"/>
      <c r="X753" s="824"/>
      <c r="Y753" s="826"/>
      <c r="Z753" s="719"/>
      <c r="AA753" s="719"/>
      <c r="AB753" s="719"/>
      <c r="AC753" s="719"/>
      <c r="AD753" s="719"/>
      <c r="AE753" s="719"/>
      <c r="AF753" s="719"/>
      <c r="AG753" s="719"/>
      <c r="AH753" s="719"/>
      <c r="AI753" s="719"/>
      <c r="AJ753" s="719"/>
      <c r="AK753" s="719"/>
      <c r="AL753" s="719"/>
      <c r="AM753" s="719"/>
      <c r="AN753" s="826"/>
      <c r="AO753" s="719"/>
      <c r="AP753" s="719"/>
      <c r="AQ753" s="719"/>
      <c r="AR753" s="719"/>
      <c r="AS753" s="719"/>
      <c r="AT753" s="719"/>
      <c r="AU753" s="719"/>
      <c r="AV753" s="719"/>
      <c r="AW753" s="719"/>
      <c r="AX753" s="719"/>
      <c r="AY753" s="719"/>
      <c r="AZ753" s="719"/>
      <c r="BA753" s="719"/>
      <c r="BB753" s="719"/>
      <c r="BC753" s="719"/>
      <c r="BD753" s="719"/>
      <c r="BE753" s="719"/>
      <c r="BF753" s="719"/>
      <c r="BG753" s="719"/>
      <c r="BH753" s="719"/>
      <c r="BI753" s="719"/>
      <c r="BJ753" s="719"/>
      <c r="BK753" s="719"/>
      <c r="BL753" s="719"/>
      <c r="BM753" s="719"/>
      <c r="BN753" s="719"/>
      <c r="BO753" s="719"/>
      <c r="BP753" s="719"/>
      <c r="BQ753" s="719"/>
      <c r="BR753" s="719"/>
      <c r="BS753" s="719"/>
      <c r="BT753" s="719"/>
      <c r="BU753" s="719"/>
      <c r="BV753" s="719"/>
      <c r="BW753" s="719"/>
      <c r="BX753" s="719"/>
      <c r="BY753" s="719"/>
      <c r="BZ753" s="719"/>
      <c r="CA753" s="719"/>
      <c r="CB753" s="719"/>
      <c r="CC753" s="719"/>
      <c r="CD753" s="719"/>
      <c r="CE753" s="719"/>
      <c r="CF753" s="719"/>
      <c r="CG753" s="719"/>
      <c r="CH753" s="719"/>
      <c r="CI753" s="719"/>
      <c r="CJ753" s="719"/>
      <c r="CK753" s="719"/>
      <c r="CL753" s="719"/>
    </row>
    <row r="754" spans="1:90" ht="15.75" customHeight="1" x14ac:dyDescent="0.25">
      <c r="A754" s="823"/>
      <c r="B754" s="828"/>
      <c r="C754" s="828"/>
      <c r="D754" s="828"/>
      <c r="E754" s="828"/>
      <c r="F754" s="719"/>
      <c r="G754" s="719"/>
      <c r="H754" s="740"/>
      <c r="I754" s="740"/>
      <c r="J754" s="740"/>
      <c r="K754" s="740"/>
      <c r="L754" s="824"/>
      <c r="M754" s="824"/>
      <c r="N754" s="719"/>
      <c r="O754" s="719"/>
      <c r="P754" s="719"/>
      <c r="Q754" s="719"/>
      <c r="R754" s="719"/>
      <c r="S754" s="828"/>
      <c r="T754" s="719"/>
      <c r="U754" s="719"/>
      <c r="V754" s="719"/>
      <c r="W754" s="719"/>
      <c r="X754" s="824"/>
      <c r="Y754" s="826"/>
      <c r="Z754" s="719"/>
      <c r="AA754" s="719"/>
      <c r="AB754" s="719"/>
      <c r="AC754" s="719"/>
      <c r="AD754" s="719"/>
      <c r="AE754" s="719"/>
      <c r="AF754" s="719"/>
      <c r="AG754" s="719"/>
      <c r="AH754" s="719"/>
      <c r="AI754" s="719"/>
      <c r="AJ754" s="719"/>
      <c r="AK754" s="719"/>
      <c r="AL754" s="719"/>
      <c r="AM754" s="719"/>
      <c r="AN754" s="826"/>
      <c r="AO754" s="719"/>
      <c r="AP754" s="719"/>
      <c r="AQ754" s="719"/>
      <c r="AR754" s="719"/>
      <c r="AS754" s="719"/>
      <c r="AT754" s="719"/>
      <c r="AU754" s="719"/>
      <c r="AV754" s="719"/>
      <c r="AW754" s="719"/>
      <c r="AX754" s="719"/>
      <c r="AY754" s="719"/>
      <c r="AZ754" s="719"/>
      <c r="BA754" s="719"/>
      <c r="BB754" s="719"/>
      <c r="BC754" s="719"/>
      <c r="BD754" s="719"/>
      <c r="BE754" s="719"/>
      <c r="BF754" s="719"/>
      <c r="BG754" s="719"/>
      <c r="BH754" s="719"/>
      <c r="BI754" s="719"/>
      <c r="BJ754" s="719"/>
      <c r="BK754" s="719"/>
      <c r="BL754" s="719"/>
      <c r="BM754" s="719"/>
      <c r="BN754" s="719"/>
      <c r="BO754" s="719"/>
      <c r="BP754" s="719"/>
      <c r="BQ754" s="719"/>
      <c r="BR754" s="719"/>
      <c r="BS754" s="719"/>
      <c r="BT754" s="719"/>
      <c r="BU754" s="719"/>
      <c r="BV754" s="719"/>
      <c r="BW754" s="719"/>
      <c r="BX754" s="719"/>
      <c r="BY754" s="719"/>
      <c r="BZ754" s="719"/>
      <c r="CA754" s="719"/>
      <c r="CB754" s="719"/>
      <c r="CC754" s="719"/>
      <c r="CD754" s="719"/>
      <c r="CE754" s="719"/>
      <c r="CF754" s="719"/>
      <c r="CG754" s="719"/>
      <c r="CH754" s="719"/>
      <c r="CI754" s="719"/>
      <c r="CJ754" s="719"/>
      <c r="CK754" s="719"/>
      <c r="CL754" s="719"/>
    </row>
    <row r="755" spans="1:90" ht="15.75" customHeight="1" x14ac:dyDescent="0.25">
      <c r="A755" s="823"/>
      <c r="B755" s="828"/>
      <c r="C755" s="828"/>
      <c r="D755" s="828"/>
      <c r="E755" s="828"/>
      <c r="F755" s="719"/>
      <c r="G755" s="719"/>
      <c r="H755" s="740"/>
      <c r="I755" s="740"/>
      <c r="J755" s="740"/>
      <c r="K755" s="740"/>
      <c r="L755" s="824"/>
      <c r="M755" s="824"/>
      <c r="N755" s="719"/>
      <c r="O755" s="719"/>
      <c r="P755" s="719"/>
      <c r="Q755" s="719"/>
      <c r="R755" s="719"/>
      <c r="S755" s="828"/>
      <c r="T755" s="719"/>
      <c r="U755" s="719"/>
      <c r="V755" s="719"/>
      <c r="W755" s="719"/>
      <c r="X755" s="824"/>
      <c r="Y755" s="826"/>
      <c r="Z755" s="719"/>
      <c r="AA755" s="719"/>
      <c r="AB755" s="719"/>
      <c r="AC755" s="719"/>
      <c r="AD755" s="719"/>
      <c r="AE755" s="719"/>
      <c r="AF755" s="719"/>
      <c r="AG755" s="719"/>
      <c r="AH755" s="719"/>
      <c r="AI755" s="719"/>
      <c r="AJ755" s="719"/>
      <c r="AK755" s="719"/>
      <c r="AL755" s="719"/>
      <c r="AM755" s="719"/>
      <c r="AN755" s="826"/>
      <c r="AO755" s="719"/>
      <c r="AP755" s="719"/>
      <c r="AQ755" s="719"/>
      <c r="AR755" s="719"/>
      <c r="AS755" s="719"/>
      <c r="AT755" s="719"/>
      <c r="AU755" s="719"/>
      <c r="AV755" s="719"/>
      <c r="AW755" s="719"/>
      <c r="AX755" s="719"/>
      <c r="AY755" s="719"/>
      <c r="AZ755" s="719"/>
      <c r="BA755" s="719"/>
      <c r="BB755" s="719"/>
      <c r="BC755" s="719"/>
      <c r="BD755" s="719"/>
      <c r="BE755" s="719"/>
      <c r="BF755" s="719"/>
      <c r="BG755" s="719"/>
      <c r="BH755" s="719"/>
      <c r="BI755" s="719"/>
      <c r="BJ755" s="719"/>
      <c r="BK755" s="719"/>
      <c r="BL755" s="719"/>
      <c r="BM755" s="719"/>
      <c r="BN755" s="719"/>
      <c r="BO755" s="719"/>
      <c r="BP755" s="719"/>
      <c r="BQ755" s="719"/>
      <c r="BR755" s="719"/>
      <c r="BS755" s="719"/>
      <c r="BT755" s="719"/>
      <c r="BU755" s="719"/>
      <c r="BV755" s="719"/>
      <c r="BW755" s="719"/>
      <c r="BX755" s="719"/>
      <c r="BY755" s="719"/>
      <c r="BZ755" s="719"/>
      <c r="CA755" s="719"/>
      <c r="CB755" s="719"/>
      <c r="CC755" s="719"/>
      <c r="CD755" s="719"/>
      <c r="CE755" s="719"/>
      <c r="CF755" s="719"/>
      <c r="CG755" s="719"/>
      <c r="CH755" s="719"/>
      <c r="CI755" s="719"/>
      <c r="CJ755" s="719"/>
      <c r="CK755" s="719"/>
      <c r="CL755" s="719"/>
    </row>
    <row r="756" spans="1:90" ht="15.75" customHeight="1" x14ac:dyDescent="0.25">
      <c r="A756" s="823"/>
      <c r="B756" s="828"/>
      <c r="C756" s="828"/>
      <c r="D756" s="828"/>
      <c r="E756" s="828"/>
      <c r="F756" s="719"/>
      <c r="G756" s="719"/>
      <c r="H756" s="740"/>
      <c r="I756" s="740"/>
      <c r="J756" s="740"/>
      <c r="K756" s="740"/>
      <c r="L756" s="824"/>
      <c r="M756" s="824"/>
      <c r="N756" s="719"/>
      <c r="O756" s="719"/>
      <c r="P756" s="719"/>
      <c r="Q756" s="719"/>
      <c r="R756" s="719"/>
      <c r="S756" s="828"/>
      <c r="T756" s="719"/>
      <c r="U756" s="719"/>
      <c r="V756" s="719"/>
      <c r="W756" s="719"/>
      <c r="X756" s="824"/>
      <c r="Y756" s="826"/>
      <c r="Z756" s="719"/>
      <c r="AA756" s="719"/>
      <c r="AB756" s="719"/>
      <c r="AC756" s="719"/>
      <c r="AD756" s="719"/>
      <c r="AE756" s="719"/>
      <c r="AF756" s="719"/>
      <c r="AG756" s="719"/>
      <c r="AH756" s="719"/>
      <c r="AI756" s="719"/>
      <c r="AJ756" s="719"/>
      <c r="AK756" s="719"/>
      <c r="AL756" s="719"/>
      <c r="AM756" s="719"/>
      <c r="AN756" s="826"/>
      <c r="AO756" s="719"/>
      <c r="AP756" s="719"/>
      <c r="AQ756" s="719"/>
      <c r="AR756" s="719"/>
      <c r="AS756" s="719"/>
      <c r="AT756" s="719"/>
      <c r="AU756" s="719"/>
      <c r="AV756" s="719"/>
      <c r="AW756" s="719"/>
      <c r="AX756" s="719"/>
      <c r="AY756" s="719"/>
      <c r="AZ756" s="719"/>
      <c r="BA756" s="719"/>
      <c r="BB756" s="719"/>
      <c r="BC756" s="719"/>
      <c r="BD756" s="719"/>
      <c r="BE756" s="719"/>
      <c r="BF756" s="719"/>
      <c r="BG756" s="719"/>
      <c r="BH756" s="719"/>
      <c r="BI756" s="719"/>
      <c r="BJ756" s="719"/>
      <c r="BK756" s="719"/>
      <c r="BL756" s="719"/>
      <c r="BM756" s="719"/>
      <c r="BN756" s="719"/>
      <c r="BO756" s="719"/>
      <c r="BP756" s="719"/>
      <c r="BQ756" s="719"/>
      <c r="BR756" s="719"/>
      <c r="BS756" s="719"/>
      <c r="BT756" s="719"/>
      <c r="BU756" s="719"/>
      <c r="BV756" s="719"/>
      <c r="BW756" s="719"/>
      <c r="BX756" s="719"/>
      <c r="BY756" s="719"/>
      <c r="BZ756" s="719"/>
      <c r="CA756" s="719"/>
      <c r="CB756" s="719"/>
      <c r="CC756" s="719"/>
      <c r="CD756" s="719"/>
      <c r="CE756" s="719"/>
      <c r="CF756" s="719"/>
      <c r="CG756" s="719"/>
      <c r="CH756" s="719"/>
      <c r="CI756" s="719"/>
      <c r="CJ756" s="719"/>
      <c r="CK756" s="719"/>
      <c r="CL756" s="719"/>
    </row>
    <row r="757" spans="1:90" ht="15.75" customHeight="1" x14ac:dyDescent="0.25">
      <c r="A757" s="823"/>
      <c r="B757" s="828"/>
      <c r="C757" s="828"/>
      <c r="D757" s="828"/>
      <c r="E757" s="828"/>
      <c r="F757" s="719"/>
      <c r="G757" s="719"/>
      <c r="H757" s="740"/>
      <c r="I757" s="740"/>
      <c r="J757" s="740"/>
      <c r="K757" s="740"/>
      <c r="L757" s="824"/>
      <c r="M757" s="824"/>
      <c r="N757" s="719"/>
      <c r="O757" s="719"/>
      <c r="P757" s="719"/>
      <c r="Q757" s="719"/>
      <c r="R757" s="719"/>
      <c r="S757" s="828"/>
      <c r="T757" s="719"/>
      <c r="U757" s="719"/>
      <c r="V757" s="719"/>
      <c r="W757" s="719"/>
      <c r="X757" s="824"/>
      <c r="Y757" s="826"/>
      <c r="Z757" s="719"/>
      <c r="AA757" s="719"/>
      <c r="AB757" s="719"/>
      <c r="AC757" s="719"/>
      <c r="AD757" s="719"/>
      <c r="AE757" s="719"/>
      <c r="AF757" s="719"/>
      <c r="AG757" s="719"/>
      <c r="AH757" s="719"/>
      <c r="AI757" s="719"/>
      <c r="AJ757" s="719"/>
      <c r="AK757" s="719"/>
      <c r="AL757" s="719"/>
      <c r="AM757" s="719"/>
      <c r="AN757" s="826"/>
      <c r="AO757" s="719"/>
      <c r="AP757" s="719"/>
      <c r="AQ757" s="719"/>
      <c r="AR757" s="719"/>
      <c r="AS757" s="719"/>
      <c r="AT757" s="719"/>
      <c r="AU757" s="719"/>
      <c r="AV757" s="719"/>
      <c r="AW757" s="719"/>
      <c r="AX757" s="719"/>
      <c r="AY757" s="719"/>
      <c r="AZ757" s="719"/>
      <c r="BA757" s="719"/>
      <c r="BB757" s="719"/>
      <c r="BC757" s="719"/>
      <c r="BD757" s="719"/>
      <c r="BE757" s="719"/>
      <c r="BF757" s="719"/>
      <c r="BG757" s="719"/>
      <c r="BH757" s="719"/>
      <c r="BI757" s="719"/>
      <c r="BJ757" s="719"/>
      <c r="BK757" s="719"/>
      <c r="BL757" s="719"/>
      <c r="BM757" s="719"/>
      <c r="BN757" s="719"/>
      <c r="BO757" s="719"/>
      <c r="BP757" s="719"/>
      <c r="BQ757" s="719"/>
      <c r="BR757" s="719"/>
      <c r="BS757" s="719"/>
      <c r="BT757" s="719"/>
      <c r="BU757" s="719"/>
      <c r="BV757" s="719"/>
      <c r="BW757" s="719"/>
      <c r="BX757" s="719"/>
      <c r="BY757" s="719"/>
      <c r="BZ757" s="719"/>
      <c r="CA757" s="719"/>
      <c r="CB757" s="719"/>
      <c r="CC757" s="719"/>
      <c r="CD757" s="719"/>
      <c r="CE757" s="719"/>
      <c r="CF757" s="719"/>
      <c r="CG757" s="719"/>
      <c r="CH757" s="719"/>
      <c r="CI757" s="719"/>
      <c r="CJ757" s="719"/>
      <c r="CK757" s="719"/>
      <c r="CL757" s="719"/>
    </row>
    <row r="758" spans="1:90" ht="15.75" customHeight="1" x14ac:dyDescent="0.25">
      <c r="A758" s="823"/>
      <c r="B758" s="828"/>
      <c r="C758" s="828"/>
      <c r="D758" s="828"/>
      <c r="E758" s="828"/>
      <c r="F758" s="719"/>
      <c r="G758" s="719"/>
      <c r="H758" s="740"/>
      <c r="I758" s="740"/>
      <c r="J758" s="740"/>
      <c r="K758" s="740"/>
      <c r="L758" s="824"/>
      <c r="M758" s="824"/>
      <c r="N758" s="719"/>
      <c r="O758" s="719"/>
      <c r="P758" s="719"/>
      <c r="Q758" s="719"/>
      <c r="R758" s="719"/>
      <c r="S758" s="828"/>
      <c r="T758" s="719"/>
      <c r="U758" s="719"/>
      <c r="V758" s="719"/>
      <c r="W758" s="719"/>
      <c r="X758" s="824"/>
      <c r="Y758" s="826"/>
      <c r="Z758" s="719"/>
      <c r="AA758" s="719"/>
      <c r="AB758" s="719"/>
      <c r="AC758" s="719"/>
      <c r="AD758" s="719"/>
      <c r="AE758" s="719"/>
      <c r="AF758" s="719"/>
      <c r="AG758" s="719"/>
      <c r="AH758" s="719"/>
      <c r="AI758" s="719"/>
      <c r="AJ758" s="719"/>
      <c r="AK758" s="719"/>
      <c r="AL758" s="719"/>
      <c r="AM758" s="719"/>
      <c r="AN758" s="826"/>
      <c r="AO758" s="719"/>
      <c r="AP758" s="719"/>
      <c r="AQ758" s="719"/>
      <c r="AR758" s="719"/>
      <c r="AS758" s="719"/>
      <c r="AT758" s="719"/>
      <c r="AU758" s="719"/>
      <c r="AV758" s="719"/>
      <c r="AW758" s="719"/>
      <c r="AX758" s="719"/>
      <c r="AY758" s="719"/>
      <c r="AZ758" s="719"/>
      <c r="BA758" s="719"/>
      <c r="BB758" s="719"/>
      <c r="BC758" s="719"/>
      <c r="BD758" s="719"/>
      <c r="BE758" s="719"/>
      <c r="BF758" s="719"/>
      <c r="BG758" s="719"/>
      <c r="BH758" s="719"/>
      <c r="BI758" s="719"/>
      <c r="BJ758" s="719"/>
      <c r="BK758" s="719"/>
      <c r="BL758" s="719"/>
      <c r="BM758" s="719"/>
      <c r="BN758" s="719"/>
      <c r="BO758" s="719"/>
      <c r="BP758" s="719"/>
      <c r="BQ758" s="719"/>
      <c r="BR758" s="719"/>
      <c r="BS758" s="719"/>
      <c r="BT758" s="719"/>
      <c r="BU758" s="719"/>
      <c r="BV758" s="719"/>
      <c r="BW758" s="719"/>
      <c r="BX758" s="719"/>
      <c r="BY758" s="719"/>
      <c r="BZ758" s="719"/>
      <c r="CA758" s="719"/>
      <c r="CB758" s="719"/>
      <c r="CC758" s="719"/>
      <c r="CD758" s="719"/>
      <c r="CE758" s="719"/>
      <c r="CF758" s="719"/>
      <c r="CG758" s="719"/>
      <c r="CH758" s="719"/>
      <c r="CI758" s="719"/>
      <c r="CJ758" s="719"/>
      <c r="CK758" s="719"/>
      <c r="CL758" s="719"/>
    </row>
    <row r="759" spans="1:90" ht="15.75" customHeight="1" x14ac:dyDescent="0.25">
      <c r="A759" s="823"/>
      <c r="B759" s="828"/>
      <c r="C759" s="828"/>
      <c r="D759" s="828"/>
      <c r="E759" s="828"/>
      <c r="F759" s="719"/>
      <c r="G759" s="719"/>
      <c r="H759" s="740"/>
      <c r="I759" s="740"/>
      <c r="J759" s="740"/>
      <c r="K759" s="740"/>
      <c r="L759" s="824"/>
      <c r="M759" s="824"/>
      <c r="N759" s="719"/>
      <c r="O759" s="719"/>
      <c r="P759" s="719"/>
      <c r="Q759" s="719"/>
      <c r="R759" s="719"/>
      <c r="S759" s="828"/>
      <c r="T759" s="719"/>
      <c r="U759" s="719"/>
      <c r="V759" s="719"/>
      <c r="W759" s="719"/>
      <c r="X759" s="824"/>
      <c r="Y759" s="826"/>
      <c r="Z759" s="719"/>
      <c r="AA759" s="719"/>
      <c r="AB759" s="719"/>
      <c r="AC759" s="719"/>
      <c r="AD759" s="719"/>
      <c r="AE759" s="719"/>
      <c r="AF759" s="719"/>
      <c r="AG759" s="719"/>
      <c r="AH759" s="719"/>
      <c r="AI759" s="719"/>
      <c r="AJ759" s="719"/>
      <c r="AK759" s="719"/>
      <c r="AL759" s="719"/>
      <c r="AM759" s="719"/>
      <c r="AN759" s="826"/>
      <c r="AO759" s="719"/>
      <c r="AP759" s="719"/>
      <c r="AQ759" s="719"/>
      <c r="AR759" s="719"/>
      <c r="AS759" s="719"/>
      <c r="AT759" s="719"/>
      <c r="AU759" s="719"/>
      <c r="AV759" s="719"/>
      <c r="AW759" s="719"/>
      <c r="AX759" s="719"/>
      <c r="AY759" s="719"/>
      <c r="AZ759" s="719"/>
      <c r="BA759" s="719"/>
      <c r="BB759" s="719"/>
      <c r="BC759" s="719"/>
      <c r="BD759" s="719"/>
      <c r="BE759" s="719"/>
      <c r="BF759" s="719"/>
      <c r="BG759" s="719"/>
      <c r="BH759" s="719"/>
      <c r="BI759" s="719"/>
      <c r="BJ759" s="719"/>
      <c r="BK759" s="719"/>
      <c r="BL759" s="719"/>
      <c r="BM759" s="719"/>
      <c r="BN759" s="719"/>
      <c r="BO759" s="719"/>
      <c r="BP759" s="719"/>
      <c r="BQ759" s="719"/>
      <c r="BR759" s="719"/>
      <c r="BS759" s="719"/>
      <c r="BT759" s="719"/>
      <c r="BU759" s="719"/>
      <c r="BV759" s="719"/>
      <c r="BW759" s="719"/>
      <c r="BX759" s="719"/>
      <c r="BY759" s="719"/>
      <c r="BZ759" s="719"/>
      <c r="CA759" s="719"/>
      <c r="CB759" s="719"/>
      <c r="CC759" s="719"/>
      <c r="CD759" s="719"/>
      <c r="CE759" s="719"/>
      <c r="CF759" s="719"/>
      <c r="CG759" s="719"/>
      <c r="CH759" s="719"/>
      <c r="CI759" s="719"/>
      <c r="CJ759" s="719"/>
      <c r="CK759" s="719"/>
      <c r="CL759" s="719"/>
    </row>
    <row r="760" spans="1:90" ht="15.75" customHeight="1" x14ac:dyDescent="0.25">
      <c r="A760" s="823"/>
      <c r="B760" s="828"/>
      <c r="C760" s="828"/>
      <c r="D760" s="828"/>
      <c r="E760" s="828"/>
      <c r="F760" s="719"/>
      <c r="G760" s="719"/>
      <c r="H760" s="740"/>
      <c r="I760" s="740"/>
      <c r="J760" s="740"/>
      <c r="K760" s="740"/>
      <c r="L760" s="824"/>
      <c r="M760" s="824"/>
      <c r="N760" s="719"/>
      <c r="O760" s="719"/>
      <c r="P760" s="719"/>
      <c r="Q760" s="719"/>
      <c r="R760" s="719"/>
      <c r="S760" s="828"/>
      <c r="T760" s="719"/>
      <c r="U760" s="719"/>
      <c r="V760" s="719"/>
      <c r="W760" s="719"/>
      <c r="X760" s="824"/>
      <c r="Y760" s="826"/>
      <c r="Z760" s="719"/>
      <c r="AA760" s="719"/>
      <c r="AB760" s="719"/>
      <c r="AC760" s="719"/>
      <c r="AD760" s="719"/>
      <c r="AE760" s="719"/>
      <c r="AF760" s="719"/>
      <c r="AG760" s="719"/>
      <c r="AH760" s="719"/>
      <c r="AI760" s="719"/>
      <c r="AJ760" s="719"/>
      <c r="AK760" s="719"/>
      <c r="AL760" s="719"/>
      <c r="AM760" s="719"/>
      <c r="AN760" s="826"/>
      <c r="AO760" s="719"/>
      <c r="AP760" s="719"/>
      <c r="AQ760" s="719"/>
      <c r="AR760" s="719"/>
      <c r="AS760" s="719"/>
      <c r="AT760" s="719"/>
      <c r="AU760" s="719"/>
      <c r="AV760" s="719"/>
      <c r="AW760" s="719"/>
      <c r="AX760" s="719"/>
      <c r="AY760" s="719"/>
      <c r="AZ760" s="719"/>
      <c r="BA760" s="719"/>
      <c r="BB760" s="719"/>
      <c r="BC760" s="719"/>
      <c r="BD760" s="719"/>
      <c r="BE760" s="719"/>
      <c r="BF760" s="719"/>
      <c r="BG760" s="719"/>
      <c r="BH760" s="719"/>
      <c r="BI760" s="719"/>
      <c r="BJ760" s="719"/>
      <c r="BK760" s="719"/>
      <c r="BL760" s="719"/>
      <c r="BM760" s="719"/>
      <c r="BN760" s="719"/>
      <c r="BO760" s="719"/>
      <c r="BP760" s="719"/>
      <c r="BQ760" s="719"/>
      <c r="BR760" s="719"/>
      <c r="BS760" s="719"/>
      <c r="BT760" s="719"/>
      <c r="BU760" s="719"/>
      <c r="BV760" s="719"/>
      <c r="BW760" s="719"/>
      <c r="BX760" s="719"/>
      <c r="BY760" s="719"/>
      <c r="BZ760" s="719"/>
      <c r="CA760" s="719"/>
      <c r="CB760" s="719"/>
      <c r="CC760" s="719"/>
      <c r="CD760" s="719"/>
      <c r="CE760" s="719"/>
      <c r="CF760" s="719"/>
      <c r="CG760" s="719"/>
      <c r="CH760" s="719"/>
      <c r="CI760" s="719"/>
      <c r="CJ760" s="719"/>
      <c r="CK760" s="719"/>
      <c r="CL760" s="719"/>
    </row>
    <row r="761" spans="1:90" ht="15.75" customHeight="1" x14ac:dyDescent="0.25">
      <c r="A761" s="823"/>
      <c r="B761" s="828"/>
      <c r="C761" s="828"/>
      <c r="D761" s="828"/>
      <c r="E761" s="828"/>
      <c r="F761" s="719"/>
      <c r="G761" s="719"/>
      <c r="H761" s="740"/>
      <c r="I761" s="740"/>
      <c r="J761" s="740"/>
      <c r="K761" s="740"/>
      <c r="L761" s="824"/>
      <c r="M761" s="824"/>
      <c r="N761" s="719"/>
      <c r="O761" s="719"/>
      <c r="P761" s="719"/>
      <c r="Q761" s="719"/>
      <c r="R761" s="719"/>
      <c r="S761" s="828"/>
      <c r="T761" s="719"/>
      <c r="U761" s="719"/>
      <c r="V761" s="719"/>
      <c r="W761" s="719"/>
      <c r="X761" s="824"/>
      <c r="Y761" s="826"/>
      <c r="Z761" s="719"/>
      <c r="AA761" s="719"/>
      <c r="AB761" s="719"/>
      <c r="AC761" s="719"/>
      <c r="AD761" s="719"/>
      <c r="AE761" s="719"/>
      <c r="AF761" s="719"/>
      <c r="AG761" s="719"/>
      <c r="AH761" s="719"/>
      <c r="AI761" s="719"/>
      <c r="AJ761" s="719"/>
      <c r="AK761" s="719"/>
      <c r="AL761" s="719"/>
      <c r="AM761" s="719"/>
      <c r="AN761" s="826"/>
      <c r="AO761" s="719"/>
      <c r="AP761" s="719"/>
      <c r="AQ761" s="719"/>
      <c r="AR761" s="719"/>
      <c r="AS761" s="719"/>
      <c r="AT761" s="719"/>
      <c r="AU761" s="719"/>
      <c r="AV761" s="719"/>
      <c r="AW761" s="719"/>
      <c r="AX761" s="719"/>
      <c r="AY761" s="719"/>
      <c r="AZ761" s="719"/>
      <c r="BA761" s="719"/>
      <c r="BB761" s="719"/>
      <c r="BC761" s="719"/>
      <c r="BD761" s="719"/>
      <c r="BE761" s="719"/>
      <c r="BF761" s="719"/>
      <c r="BG761" s="719"/>
      <c r="BH761" s="719"/>
      <c r="BI761" s="719"/>
      <c r="BJ761" s="719"/>
      <c r="BK761" s="719"/>
      <c r="BL761" s="719"/>
      <c r="BM761" s="719"/>
      <c r="BN761" s="719"/>
      <c r="BO761" s="719"/>
      <c r="BP761" s="719"/>
      <c r="BQ761" s="719"/>
      <c r="BR761" s="719"/>
      <c r="BS761" s="719"/>
      <c r="BT761" s="719"/>
      <c r="BU761" s="719"/>
      <c r="BV761" s="719"/>
      <c r="BW761" s="719"/>
      <c r="BX761" s="719"/>
      <c r="BY761" s="719"/>
      <c r="BZ761" s="719"/>
      <c r="CA761" s="719"/>
      <c r="CB761" s="719"/>
      <c r="CC761" s="719"/>
      <c r="CD761" s="719"/>
      <c r="CE761" s="719"/>
      <c r="CF761" s="719"/>
      <c r="CG761" s="719"/>
      <c r="CH761" s="719"/>
      <c r="CI761" s="719"/>
      <c r="CJ761" s="719"/>
      <c r="CK761" s="719"/>
      <c r="CL761" s="719"/>
    </row>
    <row r="762" spans="1:90" ht="15.75" customHeight="1" x14ac:dyDescent="0.25">
      <c r="A762" s="823"/>
      <c r="B762" s="828"/>
      <c r="C762" s="828"/>
      <c r="D762" s="828"/>
      <c r="E762" s="828"/>
      <c r="F762" s="719"/>
      <c r="G762" s="719"/>
      <c r="H762" s="740"/>
      <c r="I762" s="740"/>
      <c r="J762" s="740"/>
      <c r="K762" s="740"/>
      <c r="L762" s="824"/>
      <c r="M762" s="824"/>
      <c r="N762" s="719"/>
      <c r="O762" s="719"/>
      <c r="P762" s="719"/>
      <c r="Q762" s="719"/>
      <c r="R762" s="719"/>
      <c r="S762" s="828"/>
      <c r="T762" s="719"/>
      <c r="U762" s="719"/>
      <c r="V762" s="719"/>
      <c r="W762" s="719"/>
      <c r="X762" s="824"/>
      <c r="Y762" s="826"/>
      <c r="Z762" s="719"/>
      <c r="AA762" s="719"/>
      <c r="AB762" s="719"/>
      <c r="AC762" s="719"/>
      <c r="AD762" s="719"/>
      <c r="AE762" s="719"/>
      <c r="AF762" s="719"/>
      <c r="AG762" s="719"/>
      <c r="AH762" s="719"/>
      <c r="AI762" s="719"/>
      <c r="AJ762" s="719"/>
      <c r="AK762" s="719"/>
      <c r="AL762" s="719"/>
      <c r="AM762" s="719"/>
      <c r="AN762" s="826"/>
      <c r="AO762" s="719"/>
      <c r="AP762" s="719"/>
      <c r="AQ762" s="719"/>
      <c r="AR762" s="719"/>
      <c r="AS762" s="719"/>
      <c r="AT762" s="719"/>
      <c r="AU762" s="719"/>
      <c r="AV762" s="719"/>
      <c r="AW762" s="719"/>
      <c r="AX762" s="719"/>
      <c r="AY762" s="719"/>
      <c r="AZ762" s="719"/>
      <c r="BA762" s="719"/>
      <c r="BB762" s="719"/>
      <c r="BC762" s="719"/>
      <c r="BD762" s="719"/>
      <c r="BE762" s="719"/>
      <c r="BF762" s="719"/>
      <c r="BG762" s="719"/>
      <c r="BH762" s="719"/>
      <c r="BI762" s="719"/>
      <c r="BJ762" s="719"/>
      <c r="BK762" s="719"/>
      <c r="BL762" s="719"/>
      <c r="BM762" s="719"/>
      <c r="BN762" s="719"/>
      <c r="BO762" s="719"/>
      <c r="BP762" s="719"/>
      <c r="BQ762" s="719"/>
      <c r="BR762" s="719"/>
      <c r="BS762" s="719"/>
      <c r="BT762" s="719"/>
      <c r="BU762" s="719"/>
      <c r="BV762" s="719"/>
      <c r="BW762" s="719"/>
      <c r="BX762" s="719"/>
      <c r="BY762" s="719"/>
      <c r="BZ762" s="719"/>
      <c r="CA762" s="719"/>
      <c r="CB762" s="719"/>
      <c r="CC762" s="719"/>
      <c r="CD762" s="719"/>
      <c r="CE762" s="719"/>
      <c r="CF762" s="719"/>
      <c r="CG762" s="719"/>
      <c r="CH762" s="719"/>
      <c r="CI762" s="719"/>
      <c r="CJ762" s="719"/>
      <c r="CK762" s="719"/>
      <c r="CL762" s="719"/>
    </row>
    <row r="763" spans="1:90" ht="15.75" customHeight="1" x14ac:dyDescent="0.25">
      <c r="A763" s="823"/>
      <c r="B763" s="828"/>
      <c r="C763" s="828"/>
      <c r="D763" s="828"/>
      <c r="E763" s="828"/>
      <c r="F763" s="719"/>
      <c r="G763" s="719"/>
      <c r="H763" s="740"/>
      <c r="I763" s="740"/>
      <c r="J763" s="740"/>
      <c r="K763" s="740"/>
      <c r="L763" s="824"/>
      <c r="M763" s="824"/>
      <c r="N763" s="719"/>
      <c r="O763" s="719"/>
      <c r="P763" s="719"/>
      <c r="Q763" s="719"/>
      <c r="R763" s="719"/>
      <c r="S763" s="828"/>
      <c r="T763" s="719"/>
      <c r="U763" s="719"/>
      <c r="V763" s="719"/>
      <c r="W763" s="719"/>
      <c r="X763" s="824"/>
      <c r="Y763" s="826"/>
      <c r="Z763" s="719"/>
      <c r="AA763" s="719"/>
      <c r="AB763" s="719"/>
      <c r="AC763" s="719"/>
      <c r="AD763" s="719"/>
      <c r="AE763" s="719"/>
      <c r="AF763" s="719"/>
      <c r="AG763" s="719"/>
      <c r="AH763" s="719"/>
      <c r="AI763" s="719"/>
      <c r="AJ763" s="719"/>
      <c r="AK763" s="719"/>
      <c r="AL763" s="719"/>
      <c r="AM763" s="719"/>
      <c r="AN763" s="826"/>
      <c r="AO763" s="719"/>
      <c r="AP763" s="719"/>
      <c r="AQ763" s="719"/>
      <c r="AR763" s="719"/>
      <c r="AS763" s="719"/>
      <c r="AT763" s="719"/>
      <c r="AU763" s="719"/>
      <c r="AV763" s="719"/>
      <c r="AW763" s="719"/>
      <c r="AX763" s="719"/>
      <c r="AY763" s="719"/>
      <c r="AZ763" s="719"/>
      <c r="BA763" s="719"/>
      <c r="BB763" s="719"/>
      <c r="BC763" s="719"/>
      <c r="BD763" s="719"/>
      <c r="BE763" s="719"/>
      <c r="BF763" s="719"/>
      <c r="BG763" s="719"/>
      <c r="BH763" s="719"/>
      <c r="BI763" s="719"/>
      <c r="BJ763" s="719"/>
      <c r="BK763" s="719"/>
      <c r="BL763" s="719"/>
      <c r="BM763" s="719"/>
      <c r="BN763" s="719"/>
      <c r="BO763" s="719"/>
      <c r="BP763" s="719"/>
      <c r="BQ763" s="719"/>
      <c r="BR763" s="719"/>
      <c r="BS763" s="719"/>
      <c r="BT763" s="719"/>
      <c r="BU763" s="719"/>
      <c r="BV763" s="719"/>
      <c r="BW763" s="719"/>
      <c r="BX763" s="719"/>
      <c r="BY763" s="719"/>
      <c r="BZ763" s="719"/>
      <c r="CA763" s="719"/>
      <c r="CB763" s="719"/>
      <c r="CC763" s="719"/>
      <c r="CD763" s="719"/>
      <c r="CE763" s="719"/>
      <c r="CF763" s="719"/>
      <c r="CG763" s="719"/>
      <c r="CH763" s="719"/>
      <c r="CI763" s="719"/>
      <c r="CJ763" s="719"/>
      <c r="CK763" s="719"/>
      <c r="CL763" s="719"/>
    </row>
    <row r="764" spans="1:90" ht="15.75" customHeight="1" x14ac:dyDescent="0.25">
      <c r="A764" s="823"/>
      <c r="B764" s="828"/>
      <c r="C764" s="828"/>
      <c r="D764" s="828"/>
      <c r="E764" s="828"/>
      <c r="F764" s="719"/>
      <c r="G764" s="719"/>
      <c r="H764" s="740"/>
      <c r="I764" s="740"/>
      <c r="J764" s="740"/>
      <c r="K764" s="740"/>
      <c r="L764" s="824"/>
      <c r="M764" s="824"/>
      <c r="N764" s="719"/>
      <c r="O764" s="719"/>
      <c r="P764" s="719"/>
      <c r="Q764" s="719"/>
      <c r="R764" s="719"/>
      <c r="S764" s="828"/>
      <c r="T764" s="719"/>
      <c r="U764" s="719"/>
      <c r="V764" s="719"/>
      <c r="W764" s="719"/>
      <c r="X764" s="824"/>
      <c r="Y764" s="826"/>
      <c r="Z764" s="719"/>
      <c r="AA764" s="719"/>
      <c r="AB764" s="719"/>
      <c r="AC764" s="719"/>
      <c r="AD764" s="719"/>
      <c r="AE764" s="719"/>
      <c r="AF764" s="719"/>
      <c r="AG764" s="719"/>
      <c r="AH764" s="719"/>
      <c r="AI764" s="719"/>
      <c r="AJ764" s="719"/>
      <c r="AK764" s="719"/>
      <c r="AL764" s="719"/>
      <c r="AM764" s="719"/>
      <c r="AN764" s="826"/>
      <c r="AO764" s="719"/>
      <c r="AP764" s="719"/>
      <c r="AQ764" s="719"/>
      <c r="AR764" s="719"/>
      <c r="AS764" s="719"/>
      <c r="AT764" s="719"/>
      <c r="AU764" s="719"/>
      <c r="AV764" s="719"/>
      <c r="AW764" s="719"/>
      <c r="AX764" s="719"/>
      <c r="AY764" s="719"/>
      <c r="AZ764" s="719"/>
      <c r="BA764" s="719"/>
      <c r="BB764" s="719"/>
      <c r="BC764" s="719"/>
      <c r="BD764" s="719"/>
      <c r="BE764" s="719"/>
      <c r="BF764" s="719"/>
      <c r="BG764" s="719"/>
      <c r="BH764" s="719"/>
      <c r="BI764" s="719"/>
      <c r="BJ764" s="719"/>
      <c r="BK764" s="719"/>
      <c r="BL764" s="719"/>
      <c r="BM764" s="719"/>
      <c r="BN764" s="719"/>
      <c r="BO764" s="719"/>
      <c r="BP764" s="719"/>
      <c r="BQ764" s="719"/>
      <c r="BR764" s="719"/>
      <c r="BS764" s="719"/>
      <c r="BT764" s="719"/>
      <c r="BU764" s="719"/>
      <c r="BV764" s="719"/>
      <c r="BW764" s="719"/>
      <c r="BX764" s="719"/>
      <c r="BY764" s="719"/>
      <c r="BZ764" s="719"/>
      <c r="CA764" s="719"/>
      <c r="CB764" s="719"/>
      <c r="CC764" s="719"/>
      <c r="CD764" s="719"/>
      <c r="CE764" s="719"/>
      <c r="CF764" s="719"/>
      <c r="CG764" s="719"/>
      <c r="CH764" s="719"/>
      <c r="CI764" s="719"/>
      <c r="CJ764" s="719"/>
      <c r="CK764" s="719"/>
      <c r="CL764" s="719"/>
    </row>
    <row r="765" spans="1:90" ht="15.75" customHeight="1" x14ac:dyDescent="0.25">
      <c r="A765" s="823"/>
      <c r="B765" s="828"/>
      <c r="C765" s="828"/>
      <c r="D765" s="828"/>
      <c r="E765" s="828"/>
      <c r="F765" s="719"/>
      <c r="G765" s="719"/>
      <c r="H765" s="740"/>
      <c r="I765" s="740"/>
      <c r="J765" s="740"/>
      <c r="K765" s="740"/>
      <c r="L765" s="824"/>
      <c r="M765" s="824"/>
      <c r="N765" s="719"/>
      <c r="O765" s="719"/>
      <c r="P765" s="719"/>
      <c r="Q765" s="719"/>
      <c r="R765" s="719"/>
      <c r="S765" s="828"/>
      <c r="T765" s="719"/>
      <c r="U765" s="719"/>
      <c r="V765" s="719"/>
      <c r="W765" s="719"/>
      <c r="X765" s="824"/>
      <c r="Y765" s="826"/>
      <c r="Z765" s="719"/>
      <c r="AA765" s="719"/>
      <c r="AB765" s="719"/>
      <c r="AC765" s="719"/>
      <c r="AD765" s="719"/>
      <c r="AE765" s="719"/>
      <c r="AF765" s="719"/>
      <c r="AG765" s="719"/>
      <c r="AH765" s="719"/>
      <c r="AI765" s="719"/>
      <c r="AJ765" s="719"/>
      <c r="AK765" s="719"/>
      <c r="AL765" s="719"/>
      <c r="AM765" s="719"/>
      <c r="AN765" s="826"/>
      <c r="AO765" s="719"/>
      <c r="AP765" s="719"/>
      <c r="AQ765" s="719"/>
      <c r="AR765" s="719"/>
      <c r="AS765" s="719"/>
      <c r="AT765" s="719"/>
      <c r="AU765" s="719"/>
      <c r="AV765" s="719"/>
      <c r="AW765" s="719"/>
      <c r="AX765" s="719"/>
      <c r="AY765" s="719"/>
      <c r="AZ765" s="719"/>
      <c r="BA765" s="719"/>
      <c r="BB765" s="719"/>
      <c r="BC765" s="719"/>
      <c r="BD765" s="719"/>
      <c r="BE765" s="719"/>
      <c r="BF765" s="719"/>
      <c r="BG765" s="719"/>
      <c r="BH765" s="719"/>
      <c r="BI765" s="719"/>
      <c r="BJ765" s="719"/>
      <c r="BK765" s="719"/>
      <c r="BL765" s="719"/>
      <c r="BM765" s="719"/>
      <c r="BN765" s="719"/>
      <c r="BO765" s="719"/>
      <c r="BP765" s="719"/>
      <c r="BQ765" s="719"/>
      <c r="BR765" s="719"/>
      <c r="BS765" s="719"/>
      <c r="BT765" s="719"/>
      <c r="BU765" s="719"/>
      <c r="BV765" s="719"/>
      <c r="BW765" s="719"/>
      <c r="BX765" s="719"/>
      <c r="BY765" s="719"/>
      <c r="BZ765" s="719"/>
      <c r="CA765" s="719"/>
      <c r="CB765" s="719"/>
      <c r="CC765" s="719"/>
      <c r="CD765" s="719"/>
      <c r="CE765" s="719"/>
      <c r="CF765" s="719"/>
      <c r="CG765" s="719"/>
      <c r="CH765" s="719"/>
      <c r="CI765" s="719"/>
      <c r="CJ765" s="719"/>
      <c r="CK765" s="719"/>
      <c r="CL765" s="719"/>
    </row>
    <row r="766" spans="1:90" ht="15.75" customHeight="1" x14ac:dyDescent="0.25">
      <c r="A766" s="823"/>
      <c r="B766" s="828"/>
      <c r="C766" s="828"/>
      <c r="D766" s="828"/>
      <c r="E766" s="828"/>
      <c r="F766" s="719"/>
      <c r="G766" s="719"/>
      <c r="H766" s="740"/>
      <c r="I766" s="740"/>
      <c r="J766" s="740"/>
      <c r="K766" s="740"/>
      <c r="L766" s="824"/>
      <c r="M766" s="824"/>
      <c r="N766" s="719"/>
      <c r="O766" s="719"/>
      <c r="P766" s="719"/>
      <c r="Q766" s="719"/>
      <c r="R766" s="719"/>
      <c r="S766" s="828"/>
      <c r="T766" s="719"/>
      <c r="U766" s="719"/>
      <c r="V766" s="719"/>
      <c r="W766" s="719"/>
      <c r="X766" s="824"/>
      <c r="Y766" s="826"/>
      <c r="Z766" s="719"/>
      <c r="AA766" s="719"/>
      <c r="AB766" s="719"/>
      <c r="AC766" s="719"/>
      <c r="AD766" s="719"/>
      <c r="AE766" s="719"/>
      <c r="AF766" s="719"/>
      <c r="AG766" s="719"/>
      <c r="AH766" s="719"/>
      <c r="AI766" s="719"/>
      <c r="AJ766" s="719"/>
      <c r="AK766" s="719"/>
      <c r="AL766" s="719"/>
      <c r="AM766" s="719"/>
      <c r="AN766" s="826"/>
      <c r="AO766" s="719"/>
      <c r="AP766" s="719"/>
      <c r="AQ766" s="719"/>
      <c r="AR766" s="719"/>
      <c r="AS766" s="719"/>
      <c r="AT766" s="719"/>
      <c r="AU766" s="719"/>
      <c r="AV766" s="719"/>
      <c r="AW766" s="719"/>
      <c r="AX766" s="719"/>
      <c r="AY766" s="719"/>
      <c r="AZ766" s="719"/>
      <c r="BA766" s="719"/>
      <c r="BB766" s="719"/>
      <c r="BC766" s="719"/>
      <c r="BD766" s="719"/>
      <c r="BE766" s="719"/>
      <c r="BF766" s="719"/>
      <c r="BG766" s="719"/>
      <c r="BH766" s="719"/>
      <c r="BI766" s="719"/>
      <c r="BJ766" s="719"/>
      <c r="BK766" s="719"/>
      <c r="BL766" s="719"/>
      <c r="BM766" s="719"/>
      <c r="BN766" s="719"/>
      <c r="BO766" s="719"/>
      <c r="BP766" s="719"/>
      <c r="BQ766" s="719"/>
      <c r="BR766" s="719"/>
      <c r="BS766" s="719"/>
      <c r="BT766" s="719"/>
      <c r="BU766" s="719"/>
      <c r="BV766" s="719"/>
      <c r="BW766" s="719"/>
      <c r="BX766" s="719"/>
      <c r="BY766" s="719"/>
      <c r="BZ766" s="719"/>
      <c r="CA766" s="719"/>
      <c r="CB766" s="719"/>
      <c r="CC766" s="719"/>
      <c r="CD766" s="719"/>
      <c r="CE766" s="719"/>
      <c r="CF766" s="719"/>
      <c r="CG766" s="719"/>
      <c r="CH766" s="719"/>
      <c r="CI766" s="719"/>
      <c r="CJ766" s="719"/>
      <c r="CK766" s="719"/>
      <c r="CL766" s="719"/>
    </row>
    <row r="767" spans="1:90" ht="15.75" customHeight="1" x14ac:dyDescent="0.25">
      <c r="A767" s="823"/>
      <c r="B767" s="828"/>
      <c r="C767" s="828"/>
      <c r="D767" s="828"/>
      <c r="E767" s="828"/>
      <c r="F767" s="719"/>
      <c r="G767" s="719"/>
      <c r="H767" s="740"/>
      <c r="I767" s="740"/>
      <c r="J767" s="740"/>
      <c r="K767" s="740"/>
      <c r="L767" s="824"/>
      <c r="M767" s="824"/>
      <c r="N767" s="719"/>
      <c r="O767" s="719"/>
      <c r="P767" s="719"/>
      <c r="Q767" s="719"/>
      <c r="R767" s="719"/>
      <c r="S767" s="828"/>
      <c r="T767" s="719"/>
      <c r="U767" s="719"/>
      <c r="V767" s="719"/>
      <c r="W767" s="719"/>
      <c r="X767" s="824"/>
      <c r="Y767" s="826"/>
      <c r="Z767" s="719"/>
      <c r="AA767" s="719"/>
      <c r="AB767" s="719"/>
      <c r="AC767" s="719"/>
      <c r="AD767" s="719"/>
      <c r="AE767" s="719"/>
      <c r="AF767" s="719"/>
      <c r="AG767" s="719"/>
      <c r="AH767" s="719"/>
      <c r="AI767" s="719"/>
      <c r="AJ767" s="719"/>
      <c r="AK767" s="719"/>
      <c r="AL767" s="719"/>
      <c r="AM767" s="719"/>
      <c r="AN767" s="826"/>
      <c r="AO767" s="719"/>
      <c r="AP767" s="719"/>
      <c r="AQ767" s="719"/>
      <c r="AR767" s="719"/>
      <c r="AS767" s="719"/>
      <c r="AT767" s="719"/>
      <c r="AU767" s="719"/>
      <c r="AV767" s="719"/>
      <c r="AW767" s="719"/>
      <c r="AX767" s="719"/>
      <c r="AY767" s="719"/>
      <c r="AZ767" s="719"/>
      <c r="BA767" s="719"/>
      <c r="BB767" s="719"/>
      <c r="BC767" s="719"/>
      <c r="BD767" s="719"/>
      <c r="BE767" s="719"/>
      <c r="BF767" s="719"/>
      <c r="BG767" s="719"/>
      <c r="BH767" s="719"/>
      <c r="BI767" s="719"/>
      <c r="BJ767" s="719"/>
      <c r="BK767" s="719"/>
      <c r="BL767" s="719"/>
      <c r="BM767" s="719"/>
      <c r="BN767" s="719"/>
      <c r="BO767" s="719"/>
      <c r="BP767" s="719"/>
      <c r="BQ767" s="719"/>
      <c r="BR767" s="719"/>
      <c r="BS767" s="719"/>
      <c r="BT767" s="719"/>
      <c r="BU767" s="719"/>
      <c r="BV767" s="719"/>
      <c r="BW767" s="719"/>
      <c r="BX767" s="719"/>
      <c r="BY767" s="719"/>
      <c r="BZ767" s="719"/>
      <c r="CA767" s="719"/>
      <c r="CB767" s="719"/>
      <c r="CC767" s="719"/>
      <c r="CD767" s="719"/>
      <c r="CE767" s="719"/>
      <c r="CF767" s="719"/>
      <c r="CG767" s="719"/>
      <c r="CH767" s="719"/>
      <c r="CI767" s="719"/>
      <c r="CJ767" s="719"/>
      <c r="CK767" s="719"/>
      <c r="CL767" s="719"/>
    </row>
    <row r="768" spans="1:90" ht="15.75" customHeight="1" x14ac:dyDescent="0.25">
      <c r="A768" s="823"/>
      <c r="B768" s="828"/>
      <c r="C768" s="828"/>
      <c r="D768" s="828"/>
      <c r="E768" s="828"/>
      <c r="F768" s="719"/>
      <c r="G768" s="719"/>
      <c r="H768" s="740"/>
      <c r="I768" s="740"/>
      <c r="J768" s="740"/>
      <c r="K768" s="740"/>
      <c r="L768" s="824"/>
      <c r="M768" s="824"/>
      <c r="N768" s="719"/>
      <c r="O768" s="719"/>
      <c r="P768" s="719"/>
      <c r="Q768" s="719"/>
      <c r="R768" s="719"/>
      <c r="S768" s="828"/>
      <c r="T768" s="719"/>
      <c r="U768" s="719"/>
      <c r="V768" s="719"/>
      <c r="W768" s="719"/>
      <c r="X768" s="824"/>
      <c r="Y768" s="826"/>
      <c r="Z768" s="719"/>
      <c r="AA768" s="719"/>
      <c r="AB768" s="719"/>
      <c r="AC768" s="719"/>
      <c r="AD768" s="719"/>
      <c r="AE768" s="719"/>
      <c r="AF768" s="719"/>
      <c r="AG768" s="719"/>
      <c r="AH768" s="719"/>
      <c r="AI768" s="719"/>
      <c r="AJ768" s="719"/>
      <c r="AK768" s="719"/>
      <c r="AL768" s="719"/>
      <c r="AM768" s="719"/>
      <c r="AN768" s="826"/>
      <c r="AO768" s="719"/>
      <c r="AP768" s="719"/>
      <c r="AQ768" s="719"/>
      <c r="AR768" s="719"/>
      <c r="AS768" s="719"/>
      <c r="AT768" s="719"/>
      <c r="AU768" s="719"/>
      <c r="AV768" s="719"/>
      <c r="AW768" s="719"/>
      <c r="AX768" s="719"/>
      <c r="AY768" s="719"/>
      <c r="AZ768" s="719"/>
      <c r="BA768" s="719"/>
      <c r="BB768" s="719"/>
      <c r="BC768" s="719"/>
      <c r="BD768" s="719"/>
      <c r="BE768" s="719"/>
      <c r="BF768" s="719"/>
      <c r="BG768" s="719"/>
      <c r="BH768" s="719"/>
      <c r="BI768" s="719"/>
      <c r="BJ768" s="719"/>
      <c r="BK768" s="719"/>
      <c r="BL768" s="719"/>
      <c r="BM768" s="719"/>
      <c r="BN768" s="719"/>
      <c r="BO768" s="719"/>
      <c r="BP768" s="719"/>
      <c r="BQ768" s="719"/>
      <c r="BR768" s="719"/>
      <c r="BS768" s="719"/>
      <c r="BT768" s="719"/>
      <c r="BU768" s="719"/>
      <c r="BV768" s="719"/>
      <c r="BW768" s="719"/>
      <c r="BX768" s="719"/>
      <c r="BY768" s="719"/>
      <c r="BZ768" s="719"/>
      <c r="CA768" s="719"/>
      <c r="CB768" s="719"/>
      <c r="CC768" s="719"/>
      <c r="CD768" s="719"/>
      <c r="CE768" s="719"/>
      <c r="CF768" s="719"/>
      <c r="CG768" s="719"/>
      <c r="CH768" s="719"/>
      <c r="CI768" s="719"/>
      <c r="CJ768" s="719"/>
      <c r="CK768" s="719"/>
      <c r="CL768" s="719"/>
    </row>
    <row r="769" spans="1:90" ht="15.75" customHeight="1" x14ac:dyDescent="0.25">
      <c r="A769" s="823"/>
      <c r="B769" s="828"/>
      <c r="C769" s="828"/>
      <c r="D769" s="828"/>
      <c r="E769" s="828"/>
      <c r="F769" s="719"/>
      <c r="G769" s="719"/>
      <c r="H769" s="740"/>
      <c r="I769" s="740"/>
      <c r="J769" s="740"/>
      <c r="K769" s="740"/>
      <c r="L769" s="824"/>
      <c r="M769" s="824"/>
      <c r="N769" s="719"/>
      <c r="O769" s="719"/>
      <c r="P769" s="719"/>
      <c r="Q769" s="719"/>
      <c r="R769" s="719"/>
      <c r="S769" s="828"/>
      <c r="T769" s="719"/>
      <c r="U769" s="719"/>
      <c r="V769" s="719"/>
      <c r="W769" s="719"/>
      <c r="X769" s="824"/>
      <c r="Y769" s="826"/>
      <c r="Z769" s="719"/>
      <c r="AA769" s="719"/>
      <c r="AB769" s="719"/>
      <c r="AC769" s="719"/>
      <c r="AD769" s="719"/>
      <c r="AE769" s="719"/>
      <c r="AF769" s="719"/>
      <c r="AG769" s="719"/>
      <c r="AH769" s="719"/>
      <c r="AI769" s="719"/>
      <c r="AJ769" s="719"/>
      <c r="AK769" s="719"/>
      <c r="AL769" s="719"/>
      <c r="AM769" s="719"/>
      <c r="AN769" s="826"/>
      <c r="AO769" s="719"/>
      <c r="AP769" s="719"/>
      <c r="AQ769" s="719"/>
      <c r="AR769" s="719"/>
      <c r="AS769" s="719"/>
      <c r="AT769" s="719"/>
      <c r="AU769" s="719"/>
      <c r="AV769" s="719"/>
      <c r="AW769" s="719"/>
      <c r="AX769" s="719"/>
      <c r="AY769" s="719"/>
      <c r="AZ769" s="719"/>
      <c r="BA769" s="719"/>
      <c r="BB769" s="719"/>
      <c r="BC769" s="719"/>
      <c r="BD769" s="719"/>
      <c r="BE769" s="719"/>
      <c r="BF769" s="719"/>
      <c r="BG769" s="719"/>
      <c r="BH769" s="719"/>
      <c r="BI769" s="719"/>
      <c r="BJ769" s="719"/>
      <c r="BK769" s="719"/>
      <c r="BL769" s="719"/>
      <c r="BM769" s="719"/>
      <c r="BN769" s="719"/>
      <c r="BO769" s="719"/>
      <c r="BP769" s="719"/>
      <c r="BQ769" s="719"/>
      <c r="BR769" s="719"/>
      <c r="BS769" s="719"/>
      <c r="BT769" s="719"/>
      <c r="BU769" s="719"/>
      <c r="BV769" s="719"/>
      <c r="BW769" s="719"/>
      <c r="BX769" s="719"/>
      <c r="BY769" s="719"/>
      <c r="BZ769" s="719"/>
      <c r="CA769" s="719"/>
      <c r="CB769" s="719"/>
      <c r="CC769" s="719"/>
      <c r="CD769" s="719"/>
      <c r="CE769" s="719"/>
      <c r="CF769" s="719"/>
      <c r="CG769" s="719"/>
      <c r="CH769" s="719"/>
      <c r="CI769" s="719"/>
      <c r="CJ769" s="719"/>
      <c r="CK769" s="719"/>
      <c r="CL769" s="719"/>
    </row>
    <row r="770" spans="1:90" ht="15.75" customHeight="1" x14ac:dyDescent="0.25">
      <c r="A770" s="823"/>
      <c r="B770" s="828"/>
      <c r="C770" s="828"/>
      <c r="D770" s="828"/>
      <c r="E770" s="828"/>
      <c r="F770" s="719"/>
      <c r="G770" s="719"/>
      <c r="H770" s="740"/>
      <c r="I770" s="740"/>
      <c r="J770" s="740"/>
      <c r="K770" s="740"/>
      <c r="L770" s="824"/>
      <c r="M770" s="824"/>
      <c r="N770" s="719"/>
      <c r="O770" s="719"/>
      <c r="P770" s="719"/>
      <c r="Q770" s="719"/>
      <c r="R770" s="719"/>
      <c r="S770" s="828"/>
      <c r="T770" s="719"/>
      <c r="U770" s="719"/>
      <c r="V770" s="719"/>
      <c r="W770" s="719"/>
      <c r="X770" s="824"/>
      <c r="Y770" s="826"/>
      <c r="Z770" s="719"/>
      <c r="AA770" s="719"/>
      <c r="AB770" s="719"/>
      <c r="AC770" s="719"/>
      <c r="AD770" s="719"/>
      <c r="AE770" s="719"/>
      <c r="AF770" s="719"/>
      <c r="AG770" s="719"/>
      <c r="AH770" s="719"/>
      <c r="AI770" s="719"/>
      <c r="AJ770" s="719"/>
      <c r="AK770" s="719"/>
      <c r="AL770" s="719"/>
      <c r="AM770" s="719"/>
      <c r="AN770" s="826"/>
      <c r="AO770" s="719"/>
      <c r="AP770" s="719"/>
      <c r="AQ770" s="719"/>
      <c r="AR770" s="719"/>
      <c r="AS770" s="719"/>
      <c r="AT770" s="719"/>
      <c r="AU770" s="719"/>
      <c r="AV770" s="719"/>
      <c r="AW770" s="719"/>
      <c r="AX770" s="719"/>
      <c r="AY770" s="719"/>
      <c r="AZ770" s="719"/>
      <c r="BA770" s="719"/>
      <c r="BB770" s="719"/>
      <c r="BC770" s="719"/>
      <c r="BD770" s="719"/>
      <c r="BE770" s="719"/>
      <c r="BF770" s="719"/>
      <c r="BG770" s="719"/>
      <c r="BH770" s="719"/>
      <c r="BI770" s="719"/>
      <c r="BJ770" s="719"/>
      <c r="BK770" s="719"/>
      <c r="BL770" s="719"/>
      <c r="BM770" s="719"/>
      <c r="BN770" s="719"/>
      <c r="BO770" s="719"/>
      <c r="BP770" s="719"/>
      <c r="BQ770" s="719"/>
      <c r="BR770" s="719"/>
      <c r="BS770" s="719"/>
      <c r="BT770" s="719"/>
      <c r="BU770" s="719"/>
      <c r="BV770" s="719"/>
      <c r="BW770" s="719"/>
      <c r="BX770" s="719"/>
      <c r="BY770" s="719"/>
      <c r="BZ770" s="719"/>
      <c r="CA770" s="719"/>
      <c r="CB770" s="719"/>
      <c r="CC770" s="719"/>
      <c r="CD770" s="719"/>
      <c r="CE770" s="719"/>
      <c r="CF770" s="719"/>
      <c r="CG770" s="719"/>
      <c r="CH770" s="719"/>
      <c r="CI770" s="719"/>
      <c r="CJ770" s="719"/>
      <c r="CK770" s="719"/>
      <c r="CL770" s="719"/>
    </row>
    <row r="771" spans="1:90" ht="15.75" customHeight="1" x14ac:dyDescent="0.25">
      <c r="A771" s="823"/>
      <c r="B771" s="828"/>
      <c r="C771" s="828"/>
      <c r="D771" s="828"/>
      <c r="E771" s="828"/>
      <c r="F771" s="719"/>
      <c r="G771" s="719"/>
      <c r="H771" s="740"/>
      <c r="I771" s="740"/>
      <c r="J771" s="740"/>
      <c r="K771" s="740"/>
      <c r="L771" s="824"/>
      <c r="M771" s="824"/>
      <c r="N771" s="719"/>
      <c r="O771" s="719"/>
      <c r="P771" s="719"/>
      <c r="Q771" s="719"/>
      <c r="R771" s="719"/>
      <c r="S771" s="828"/>
      <c r="T771" s="719"/>
      <c r="U771" s="719"/>
      <c r="V771" s="719"/>
      <c r="W771" s="719"/>
      <c r="X771" s="824"/>
      <c r="Y771" s="826"/>
      <c r="Z771" s="719"/>
      <c r="AA771" s="719"/>
      <c r="AB771" s="719"/>
      <c r="AC771" s="719"/>
      <c r="AD771" s="719"/>
      <c r="AE771" s="719"/>
      <c r="AF771" s="719"/>
      <c r="AG771" s="719"/>
      <c r="AH771" s="719"/>
      <c r="AI771" s="719"/>
      <c r="AJ771" s="719"/>
      <c r="AK771" s="719"/>
      <c r="AL771" s="719"/>
      <c r="AM771" s="719"/>
      <c r="AN771" s="826"/>
      <c r="AO771" s="719"/>
      <c r="AP771" s="719"/>
      <c r="AQ771" s="719"/>
      <c r="AR771" s="719"/>
      <c r="AS771" s="719"/>
      <c r="AT771" s="719"/>
      <c r="AU771" s="719"/>
      <c r="AV771" s="719"/>
      <c r="AW771" s="719"/>
      <c r="AX771" s="719"/>
      <c r="AY771" s="719"/>
      <c r="AZ771" s="719"/>
      <c r="BA771" s="719"/>
      <c r="BB771" s="719"/>
      <c r="BC771" s="719"/>
      <c r="BD771" s="719"/>
      <c r="BE771" s="719"/>
      <c r="BF771" s="719"/>
      <c r="BG771" s="719"/>
      <c r="BH771" s="719"/>
      <c r="BI771" s="719"/>
      <c r="BJ771" s="719"/>
      <c r="BK771" s="719"/>
      <c r="BL771" s="719"/>
      <c r="BM771" s="719"/>
      <c r="BN771" s="719"/>
      <c r="BO771" s="719"/>
      <c r="BP771" s="719"/>
      <c r="BQ771" s="719"/>
      <c r="BR771" s="719"/>
      <c r="BS771" s="719"/>
      <c r="BT771" s="719"/>
      <c r="BU771" s="719"/>
      <c r="BV771" s="719"/>
      <c r="BW771" s="719"/>
      <c r="BX771" s="719"/>
      <c r="BY771" s="719"/>
      <c r="BZ771" s="719"/>
      <c r="CA771" s="719"/>
      <c r="CB771" s="719"/>
      <c r="CC771" s="719"/>
      <c r="CD771" s="719"/>
      <c r="CE771" s="719"/>
      <c r="CF771" s="719"/>
      <c r="CG771" s="719"/>
      <c r="CH771" s="719"/>
      <c r="CI771" s="719"/>
      <c r="CJ771" s="719"/>
      <c r="CK771" s="719"/>
      <c r="CL771" s="719"/>
    </row>
    <row r="772" spans="1:90" ht="15.75" customHeight="1" x14ac:dyDescent="0.25">
      <c r="A772" s="823"/>
      <c r="B772" s="828"/>
      <c r="C772" s="828"/>
      <c r="D772" s="828"/>
      <c r="E772" s="828"/>
      <c r="F772" s="719"/>
      <c r="G772" s="719"/>
      <c r="H772" s="740"/>
      <c r="I772" s="740"/>
      <c r="J772" s="740"/>
      <c r="K772" s="740"/>
      <c r="L772" s="824"/>
      <c r="M772" s="824"/>
      <c r="N772" s="719"/>
      <c r="O772" s="719"/>
      <c r="P772" s="719"/>
      <c r="Q772" s="719"/>
      <c r="R772" s="719"/>
      <c r="S772" s="828"/>
      <c r="T772" s="719"/>
      <c r="U772" s="719"/>
      <c r="V772" s="719"/>
      <c r="W772" s="719"/>
      <c r="X772" s="824"/>
      <c r="Y772" s="826"/>
      <c r="Z772" s="719"/>
      <c r="AA772" s="719"/>
      <c r="AB772" s="719"/>
      <c r="AC772" s="719"/>
      <c r="AD772" s="719"/>
      <c r="AE772" s="719"/>
      <c r="AF772" s="719"/>
      <c r="AG772" s="719"/>
      <c r="AH772" s="719"/>
      <c r="AI772" s="719"/>
      <c r="AJ772" s="719"/>
      <c r="AK772" s="719"/>
      <c r="AL772" s="719"/>
      <c r="AM772" s="719"/>
      <c r="AN772" s="826"/>
      <c r="AO772" s="719"/>
      <c r="AP772" s="719"/>
      <c r="AQ772" s="719"/>
      <c r="AR772" s="719"/>
      <c r="AS772" s="719"/>
      <c r="AT772" s="719"/>
      <c r="AU772" s="719"/>
      <c r="AV772" s="719"/>
      <c r="AW772" s="719"/>
      <c r="AX772" s="719"/>
      <c r="AY772" s="719"/>
      <c r="AZ772" s="719"/>
      <c r="BA772" s="719"/>
      <c r="BB772" s="719"/>
      <c r="BC772" s="719"/>
      <c r="BD772" s="719"/>
      <c r="BE772" s="719"/>
      <c r="BF772" s="719"/>
      <c r="BG772" s="719"/>
      <c r="BH772" s="719"/>
      <c r="BI772" s="719"/>
      <c r="BJ772" s="719"/>
      <c r="BK772" s="719"/>
      <c r="BL772" s="719"/>
      <c r="BM772" s="719"/>
      <c r="BN772" s="719"/>
      <c r="BO772" s="719"/>
      <c r="BP772" s="719"/>
      <c r="BQ772" s="719"/>
      <c r="BR772" s="719"/>
      <c r="BS772" s="719"/>
      <c r="BT772" s="719"/>
      <c r="BU772" s="719"/>
      <c r="BV772" s="719"/>
      <c r="BW772" s="719"/>
      <c r="BX772" s="719"/>
      <c r="BY772" s="719"/>
      <c r="BZ772" s="719"/>
      <c r="CA772" s="719"/>
      <c r="CB772" s="719"/>
      <c r="CC772" s="719"/>
      <c r="CD772" s="719"/>
      <c r="CE772" s="719"/>
      <c r="CF772" s="719"/>
      <c r="CG772" s="719"/>
      <c r="CH772" s="719"/>
      <c r="CI772" s="719"/>
      <c r="CJ772" s="719"/>
      <c r="CK772" s="719"/>
      <c r="CL772" s="719"/>
    </row>
    <row r="773" spans="1:90" ht="15.75" customHeight="1" x14ac:dyDescent="0.25">
      <c r="A773" s="823"/>
      <c r="B773" s="828"/>
      <c r="C773" s="828"/>
      <c r="D773" s="828"/>
      <c r="E773" s="828"/>
      <c r="F773" s="719"/>
      <c r="G773" s="719"/>
      <c r="H773" s="740"/>
      <c r="I773" s="740"/>
      <c r="J773" s="740"/>
      <c r="K773" s="740"/>
      <c r="L773" s="824"/>
      <c r="M773" s="824"/>
      <c r="N773" s="719"/>
      <c r="O773" s="719"/>
      <c r="P773" s="719"/>
      <c r="Q773" s="719"/>
      <c r="R773" s="719"/>
      <c r="S773" s="828"/>
      <c r="T773" s="719"/>
      <c r="U773" s="719"/>
      <c r="V773" s="719"/>
      <c r="W773" s="719"/>
      <c r="X773" s="824"/>
      <c r="Y773" s="826"/>
      <c r="Z773" s="719"/>
      <c r="AA773" s="719"/>
      <c r="AB773" s="719"/>
      <c r="AC773" s="719"/>
      <c r="AD773" s="719"/>
      <c r="AE773" s="719"/>
      <c r="AF773" s="719"/>
      <c r="AG773" s="719"/>
      <c r="AH773" s="719"/>
      <c r="AI773" s="719"/>
      <c r="AJ773" s="719"/>
      <c r="AK773" s="719"/>
      <c r="AL773" s="719"/>
      <c r="AM773" s="719"/>
      <c r="AN773" s="826"/>
      <c r="AO773" s="719"/>
      <c r="AP773" s="719"/>
      <c r="AQ773" s="719"/>
      <c r="AR773" s="719"/>
      <c r="AS773" s="719"/>
      <c r="AT773" s="719"/>
      <c r="AU773" s="719"/>
      <c r="AV773" s="719"/>
      <c r="AW773" s="719"/>
      <c r="AX773" s="719"/>
      <c r="AY773" s="719"/>
      <c r="AZ773" s="719"/>
      <c r="BA773" s="719"/>
      <c r="BB773" s="719"/>
      <c r="BC773" s="719"/>
      <c r="BD773" s="719"/>
      <c r="BE773" s="719"/>
      <c r="BF773" s="719"/>
      <c r="BG773" s="719"/>
      <c r="BH773" s="719"/>
      <c r="BI773" s="719"/>
      <c r="BJ773" s="719"/>
      <c r="BK773" s="719"/>
      <c r="BL773" s="719"/>
      <c r="BM773" s="719"/>
      <c r="BN773" s="719"/>
      <c r="BO773" s="719"/>
      <c r="BP773" s="719"/>
      <c r="BQ773" s="719"/>
      <c r="BR773" s="719"/>
      <c r="BS773" s="719"/>
      <c r="BT773" s="719"/>
      <c r="BU773" s="719"/>
      <c r="BV773" s="719"/>
      <c r="BW773" s="719"/>
      <c r="BX773" s="719"/>
      <c r="BY773" s="719"/>
      <c r="BZ773" s="719"/>
      <c r="CA773" s="719"/>
      <c r="CB773" s="719"/>
      <c r="CC773" s="719"/>
      <c r="CD773" s="719"/>
      <c r="CE773" s="719"/>
      <c r="CF773" s="719"/>
      <c r="CG773" s="719"/>
      <c r="CH773" s="719"/>
      <c r="CI773" s="719"/>
      <c r="CJ773" s="719"/>
      <c r="CK773" s="719"/>
      <c r="CL773" s="719"/>
    </row>
    <row r="774" spans="1:90" ht="15.75" customHeight="1" x14ac:dyDescent="0.25">
      <c r="A774" s="823"/>
      <c r="B774" s="828"/>
      <c r="C774" s="828"/>
      <c r="D774" s="828"/>
      <c r="E774" s="828"/>
      <c r="F774" s="719"/>
      <c r="G774" s="719"/>
      <c r="H774" s="740"/>
      <c r="I774" s="740"/>
      <c r="J774" s="740"/>
      <c r="K774" s="740"/>
      <c r="L774" s="824"/>
      <c r="M774" s="824"/>
      <c r="N774" s="719"/>
      <c r="O774" s="719"/>
      <c r="P774" s="719"/>
      <c r="Q774" s="719"/>
      <c r="R774" s="719"/>
      <c r="S774" s="828"/>
      <c r="T774" s="719"/>
      <c r="U774" s="719"/>
      <c r="V774" s="719"/>
      <c r="W774" s="719"/>
      <c r="X774" s="824"/>
      <c r="Y774" s="826"/>
      <c r="Z774" s="719"/>
      <c r="AA774" s="719"/>
      <c r="AB774" s="719"/>
      <c r="AC774" s="719"/>
      <c r="AD774" s="719"/>
      <c r="AE774" s="719"/>
      <c r="AF774" s="719"/>
      <c r="AG774" s="719"/>
      <c r="AH774" s="719"/>
      <c r="AI774" s="719"/>
      <c r="AJ774" s="719"/>
      <c r="AK774" s="719"/>
      <c r="AL774" s="719"/>
      <c r="AM774" s="719"/>
      <c r="AN774" s="826"/>
      <c r="AO774" s="719"/>
      <c r="AP774" s="719"/>
      <c r="AQ774" s="719"/>
      <c r="AR774" s="719"/>
      <c r="AS774" s="719"/>
      <c r="AT774" s="719"/>
      <c r="AU774" s="719"/>
      <c r="AV774" s="719"/>
      <c r="AW774" s="719"/>
      <c r="AX774" s="719"/>
      <c r="AY774" s="719"/>
      <c r="AZ774" s="719"/>
      <c r="BA774" s="719"/>
      <c r="BB774" s="719"/>
      <c r="BC774" s="719"/>
      <c r="BD774" s="719"/>
      <c r="BE774" s="719"/>
      <c r="BF774" s="719"/>
      <c r="BG774" s="719"/>
      <c r="BH774" s="719"/>
      <c r="BI774" s="719"/>
      <c r="BJ774" s="719"/>
      <c r="BK774" s="719"/>
      <c r="BL774" s="719"/>
      <c r="BM774" s="719"/>
      <c r="BN774" s="719"/>
      <c r="BO774" s="719"/>
      <c r="BP774" s="719"/>
      <c r="BQ774" s="719"/>
      <c r="BR774" s="719"/>
      <c r="BS774" s="719"/>
      <c r="BT774" s="719"/>
      <c r="BU774" s="719"/>
      <c r="BV774" s="719"/>
      <c r="BW774" s="719"/>
      <c r="BX774" s="719"/>
      <c r="BY774" s="719"/>
      <c r="BZ774" s="719"/>
      <c r="CA774" s="719"/>
      <c r="CB774" s="719"/>
      <c r="CC774" s="719"/>
      <c r="CD774" s="719"/>
      <c r="CE774" s="719"/>
      <c r="CF774" s="719"/>
      <c r="CG774" s="719"/>
      <c r="CH774" s="719"/>
      <c r="CI774" s="719"/>
      <c r="CJ774" s="719"/>
      <c r="CK774" s="719"/>
      <c r="CL774" s="719"/>
    </row>
    <row r="775" spans="1:90" ht="15.75" customHeight="1" x14ac:dyDescent="0.25">
      <c r="A775" s="823"/>
      <c r="B775" s="828"/>
      <c r="C775" s="828"/>
      <c r="D775" s="828"/>
      <c r="E775" s="828"/>
      <c r="F775" s="719"/>
      <c r="G775" s="719"/>
      <c r="H775" s="740"/>
      <c r="I775" s="740"/>
      <c r="J775" s="740"/>
      <c r="K775" s="740"/>
      <c r="L775" s="824"/>
      <c r="M775" s="824"/>
      <c r="N775" s="719"/>
      <c r="O775" s="719"/>
      <c r="P775" s="719"/>
      <c r="Q775" s="719"/>
      <c r="R775" s="719"/>
      <c r="S775" s="828"/>
      <c r="T775" s="719"/>
      <c r="U775" s="719"/>
      <c r="V775" s="719"/>
      <c r="W775" s="719"/>
      <c r="X775" s="824"/>
      <c r="Y775" s="826"/>
      <c r="Z775" s="719"/>
      <c r="AA775" s="719"/>
      <c r="AB775" s="719"/>
      <c r="AC775" s="719"/>
      <c r="AD775" s="719"/>
      <c r="AE775" s="719"/>
      <c r="AF775" s="719"/>
      <c r="AG775" s="719"/>
      <c r="AH775" s="719"/>
      <c r="AI775" s="719"/>
      <c r="AJ775" s="719"/>
      <c r="AK775" s="719"/>
      <c r="AL775" s="719"/>
      <c r="AM775" s="719"/>
      <c r="AN775" s="826"/>
      <c r="AO775" s="719"/>
      <c r="AP775" s="719"/>
      <c r="AQ775" s="719"/>
      <c r="AR775" s="719"/>
      <c r="AS775" s="719"/>
      <c r="AT775" s="719"/>
      <c r="AU775" s="719"/>
      <c r="AV775" s="719"/>
      <c r="AW775" s="719"/>
      <c r="AX775" s="719"/>
      <c r="AY775" s="719"/>
      <c r="AZ775" s="719"/>
      <c r="BA775" s="719"/>
      <c r="BB775" s="719"/>
      <c r="BC775" s="719"/>
      <c r="BD775" s="719"/>
      <c r="BE775" s="719"/>
      <c r="BF775" s="719"/>
      <c r="BG775" s="719"/>
      <c r="BH775" s="719"/>
      <c r="BI775" s="719"/>
      <c r="BJ775" s="719"/>
      <c r="BK775" s="719"/>
      <c r="BL775" s="719"/>
      <c r="BM775" s="719"/>
      <c r="BN775" s="719"/>
      <c r="BO775" s="719"/>
      <c r="BP775" s="719"/>
      <c r="BQ775" s="719"/>
      <c r="BR775" s="719"/>
      <c r="BS775" s="719"/>
      <c r="BT775" s="719"/>
      <c r="BU775" s="719"/>
      <c r="BV775" s="719"/>
      <c r="BW775" s="719"/>
      <c r="BX775" s="719"/>
      <c r="BY775" s="719"/>
      <c r="BZ775" s="719"/>
      <c r="CA775" s="719"/>
      <c r="CB775" s="719"/>
      <c r="CC775" s="719"/>
      <c r="CD775" s="719"/>
      <c r="CE775" s="719"/>
      <c r="CF775" s="719"/>
      <c r="CG775" s="719"/>
      <c r="CH775" s="719"/>
      <c r="CI775" s="719"/>
      <c r="CJ775" s="719"/>
      <c r="CK775" s="719"/>
      <c r="CL775" s="719"/>
    </row>
    <row r="776" spans="1:90" ht="15.75" customHeight="1" x14ac:dyDescent="0.25">
      <c r="A776" s="823"/>
      <c r="B776" s="828"/>
      <c r="C776" s="828"/>
      <c r="D776" s="828"/>
      <c r="E776" s="828"/>
      <c r="F776" s="719"/>
      <c r="G776" s="719"/>
      <c r="H776" s="740"/>
      <c r="I776" s="740"/>
      <c r="J776" s="740"/>
      <c r="K776" s="740"/>
      <c r="L776" s="824"/>
      <c r="M776" s="824"/>
      <c r="N776" s="719"/>
      <c r="O776" s="719"/>
      <c r="P776" s="719"/>
      <c r="Q776" s="719"/>
      <c r="R776" s="719"/>
      <c r="S776" s="828"/>
      <c r="T776" s="719"/>
      <c r="U776" s="719"/>
      <c r="V776" s="719"/>
      <c r="W776" s="719"/>
      <c r="X776" s="824"/>
      <c r="Y776" s="826"/>
      <c r="Z776" s="719"/>
      <c r="AA776" s="719"/>
      <c r="AB776" s="719"/>
      <c r="AC776" s="719"/>
      <c r="AD776" s="719"/>
      <c r="AE776" s="719"/>
      <c r="AF776" s="719"/>
      <c r="AG776" s="719"/>
      <c r="AH776" s="719"/>
      <c r="AI776" s="719"/>
      <c r="AJ776" s="719"/>
      <c r="AK776" s="719"/>
      <c r="AL776" s="719"/>
      <c r="AM776" s="719"/>
      <c r="AN776" s="826"/>
      <c r="AO776" s="719"/>
      <c r="AP776" s="719"/>
      <c r="AQ776" s="719"/>
      <c r="AR776" s="719"/>
      <c r="AS776" s="719"/>
      <c r="AT776" s="719"/>
      <c r="AU776" s="719"/>
      <c r="AV776" s="719"/>
      <c r="AW776" s="719"/>
      <c r="AX776" s="719"/>
      <c r="AY776" s="719"/>
      <c r="AZ776" s="719"/>
      <c r="BA776" s="719"/>
      <c r="BB776" s="719"/>
      <c r="BC776" s="719"/>
      <c r="BD776" s="719"/>
      <c r="BE776" s="719"/>
      <c r="BF776" s="719"/>
      <c r="BG776" s="719"/>
      <c r="BH776" s="719"/>
      <c r="BI776" s="719"/>
      <c r="BJ776" s="719"/>
      <c r="BK776" s="719"/>
      <c r="BL776" s="719"/>
      <c r="BM776" s="719"/>
      <c r="BN776" s="719"/>
      <c r="BO776" s="719"/>
      <c r="BP776" s="719"/>
      <c r="BQ776" s="719"/>
      <c r="BR776" s="719"/>
      <c r="BS776" s="719"/>
      <c r="BT776" s="719"/>
      <c r="BU776" s="719"/>
      <c r="BV776" s="719"/>
      <c r="BW776" s="719"/>
      <c r="BX776" s="719"/>
      <c r="BY776" s="719"/>
      <c r="BZ776" s="719"/>
      <c r="CA776" s="719"/>
      <c r="CB776" s="719"/>
      <c r="CC776" s="719"/>
      <c r="CD776" s="719"/>
      <c r="CE776" s="719"/>
      <c r="CF776" s="719"/>
      <c r="CG776" s="719"/>
      <c r="CH776" s="719"/>
      <c r="CI776" s="719"/>
      <c r="CJ776" s="719"/>
      <c r="CK776" s="719"/>
      <c r="CL776" s="719"/>
    </row>
    <row r="777" spans="1:90" ht="15.75" customHeight="1" x14ac:dyDescent="0.25">
      <c r="A777" s="823"/>
      <c r="B777" s="828"/>
      <c r="C777" s="828"/>
      <c r="D777" s="828"/>
      <c r="E777" s="828"/>
      <c r="F777" s="719"/>
      <c r="G777" s="719"/>
      <c r="H777" s="740"/>
      <c r="I777" s="740"/>
      <c r="J777" s="740"/>
      <c r="K777" s="740"/>
      <c r="L777" s="824"/>
      <c r="M777" s="824"/>
      <c r="N777" s="719"/>
      <c r="O777" s="719"/>
      <c r="P777" s="719"/>
      <c r="Q777" s="719"/>
      <c r="R777" s="719"/>
      <c r="S777" s="828"/>
      <c r="T777" s="719"/>
      <c r="U777" s="719"/>
      <c r="V777" s="719"/>
      <c r="W777" s="719"/>
      <c r="X777" s="824"/>
      <c r="Y777" s="826"/>
      <c r="Z777" s="719"/>
      <c r="AA777" s="719"/>
      <c r="AB777" s="719"/>
      <c r="AC777" s="719"/>
      <c r="AD777" s="719"/>
      <c r="AE777" s="719"/>
      <c r="AF777" s="719"/>
      <c r="AG777" s="719"/>
      <c r="AH777" s="719"/>
      <c r="AI777" s="719"/>
      <c r="AJ777" s="719"/>
      <c r="AK777" s="719"/>
      <c r="AL777" s="719"/>
      <c r="AM777" s="719"/>
      <c r="AN777" s="826"/>
      <c r="AO777" s="719"/>
      <c r="AP777" s="719"/>
      <c r="AQ777" s="719"/>
      <c r="AR777" s="719"/>
      <c r="AS777" s="719"/>
      <c r="AT777" s="719"/>
      <c r="AU777" s="719"/>
      <c r="AV777" s="719"/>
      <c r="AW777" s="719"/>
      <c r="AX777" s="719"/>
      <c r="AY777" s="719"/>
      <c r="AZ777" s="719"/>
      <c r="BA777" s="719"/>
      <c r="BB777" s="719"/>
      <c r="BC777" s="719"/>
      <c r="BD777" s="719"/>
      <c r="BE777" s="719"/>
      <c r="BF777" s="719"/>
      <c r="BG777" s="719"/>
      <c r="BH777" s="719"/>
      <c r="BI777" s="719"/>
      <c r="BJ777" s="719"/>
      <c r="BK777" s="719"/>
      <c r="BL777" s="719"/>
      <c r="BM777" s="719"/>
      <c r="BN777" s="719"/>
      <c r="BO777" s="719"/>
      <c r="BP777" s="719"/>
      <c r="BQ777" s="719"/>
      <c r="BR777" s="719"/>
      <c r="BS777" s="719"/>
      <c r="BT777" s="719"/>
      <c r="BU777" s="719"/>
      <c r="BV777" s="719"/>
      <c r="BW777" s="719"/>
      <c r="BX777" s="719"/>
      <c r="BY777" s="719"/>
      <c r="BZ777" s="719"/>
      <c r="CA777" s="719"/>
      <c r="CB777" s="719"/>
      <c r="CC777" s="719"/>
      <c r="CD777" s="719"/>
      <c r="CE777" s="719"/>
      <c r="CF777" s="719"/>
      <c r="CG777" s="719"/>
      <c r="CH777" s="719"/>
      <c r="CI777" s="719"/>
      <c r="CJ777" s="719"/>
      <c r="CK777" s="719"/>
      <c r="CL777" s="719"/>
    </row>
    <row r="778" spans="1:90" ht="15.75" customHeight="1" x14ac:dyDescent="0.25">
      <c r="A778" s="823"/>
      <c r="B778" s="828"/>
      <c r="C778" s="828"/>
      <c r="D778" s="828"/>
      <c r="E778" s="828"/>
      <c r="F778" s="719"/>
      <c r="G778" s="719"/>
      <c r="H778" s="740"/>
      <c r="I778" s="740"/>
      <c r="J778" s="740"/>
      <c r="K778" s="740"/>
      <c r="L778" s="824"/>
      <c r="M778" s="824"/>
      <c r="N778" s="719"/>
      <c r="O778" s="719"/>
      <c r="P778" s="719"/>
      <c r="Q778" s="719"/>
      <c r="R778" s="719"/>
      <c r="S778" s="828"/>
      <c r="T778" s="719"/>
      <c r="U778" s="719"/>
      <c r="V778" s="719"/>
      <c r="W778" s="719"/>
      <c r="X778" s="824"/>
      <c r="Y778" s="826"/>
      <c r="Z778" s="719"/>
      <c r="AA778" s="719"/>
      <c r="AB778" s="719"/>
      <c r="AC778" s="719"/>
      <c r="AD778" s="719"/>
      <c r="AE778" s="719"/>
      <c r="AF778" s="719"/>
      <c r="AG778" s="719"/>
      <c r="AH778" s="719"/>
      <c r="AI778" s="719"/>
      <c r="AJ778" s="719"/>
      <c r="AK778" s="719"/>
      <c r="AL778" s="719"/>
      <c r="AM778" s="719"/>
      <c r="AN778" s="826"/>
      <c r="AO778" s="719"/>
      <c r="AP778" s="719"/>
      <c r="AQ778" s="719"/>
      <c r="AR778" s="719"/>
      <c r="AS778" s="719"/>
      <c r="AT778" s="719"/>
      <c r="AU778" s="719"/>
      <c r="AV778" s="719"/>
      <c r="AW778" s="719"/>
      <c r="AX778" s="719"/>
      <c r="AY778" s="719"/>
      <c r="AZ778" s="719"/>
      <c r="BA778" s="719"/>
      <c r="BB778" s="719"/>
      <c r="BC778" s="719"/>
      <c r="BD778" s="719"/>
      <c r="BE778" s="719"/>
      <c r="BF778" s="719"/>
      <c r="BG778" s="719"/>
      <c r="BH778" s="719"/>
      <c r="BI778" s="719"/>
      <c r="BJ778" s="719"/>
      <c r="BK778" s="719"/>
      <c r="BL778" s="719"/>
      <c r="BM778" s="719"/>
      <c r="BN778" s="719"/>
      <c r="BO778" s="719"/>
      <c r="BP778" s="719"/>
      <c r="BQ778" s="719"/>
      <c r="BR778" s="719"/>
      <c r="BS778" s="719"/>
      <c r="BT778" s="719"/>
      <c r="BU778" s="719"/>
      <c r="BV778" s="719"/>
      <c r="BW778" s="719"/>
      <c r="BX778" s="719"/>
      <c r="BY778" s="719"/>
      <c r="BZ778" s="719"/>
      <c r="CA778" s="719"/>
      <c r="CB778" s="719"/>
      <c r="CC778" s="719"/>
      <c r="CD778" s="719"/>
      <c r="CE778" s="719"/>
      <c r="CF778" s="719"/>
      <c r="CG778" s="719"/>
      <c r="CH778" s="719"/>
      <c r="CI778" s="719"/>
      <c r="CJ778" s="719"/>
      <c r="CK778" s="719"/>
      <c r="CL778" s="719"/>
    </row>
    <row r="779" spans="1:90" ht="15.75" customHeight="1" x14ac:dyDescent="0.25">
      <c r="A779" s="823"/>
      <c r="B779" s="828"/>
      <c r="C779" s="828"/>
      <c r="D779" s="828"/>
      <c r="E779" s="828"/>
      <c r="F779" s="719"/>
      <c r="G779" s="719"/>
      <c r="H779" s="740"/>
      <c r="I779" s="740"/>
      <c r="J779" s="740"/>
      <c r="K779" s="740"/>
      <c r="L779" s="824"/>
      <c r="M779" s="824"/>
      <c r="N779" s="719"/>
      <c r="O779" s="719"/>
      <c r="P779" s="719"/>
      <c r="Q779" s="719"/>
      <c r="R779" s="719"/>
      <c r="S779" s="828"/>
      <c r="T779" s="719"/>
      <c r="U779" s="719"/>
      <c r="V779" s="719"/>
      <c r="W779" s="719"/>
      <c r="X779" s="824"/>
      <c r="Y779" s="826"/>
      <c r="Z779" s="719"/>
      <c r="AA779" s="719"/>
      <c r="AB779" s="719"/>
      <c r="AC779" s="719"/>
      <c r="AD779" s="719"/>
      <c r="AE779" s="719"/>
      <c r="AF779" s="719"/>
      <c r="AG779" s="719"/>
      <c r="AH779" s="719"/>
      <c r="AI779" s="719"/>
      <c r="AJ779" s="719"/>
      <c r="AK779" s="719"/>
      <c r="AL779" s="719"/>
      <c r="AM779" s="719"/>
      <c r="AN779" s="826"/>
      <c r="AO779" s="719"/>
      <c r="AP779" s="719"/>
      <c r="AQ779" s="719"/>
      <c r="AR779" s="719"/>
      <c r="AS779" s="719"/>
      <c r="AT779" s="719"/>
      <c r="AU779" s="719"/>
      <c r="AV779" s="719"/>
      <c r="AW779" s="719"/>
      <c r="AX779" s="719"/>
      <c r="AY779" s="719"/>
      <c r="AZ779" s="719"/>
      <c r="BA779" s="719"/>
      <c r="BB779" s="719"/>
      <c r="BC779" s="719"/>
      <c r="BD779" s="719"/>
      <c r="BE779" s="719"/>
      <c r="BF779" s="719"/>
      <c r="BG779" s="719"/>
      <c r="BH779" s="719"/>
      <c r="BI779" s="719"/>
      <c r="BJ779" s="719"/>
      <c r="BK779" s="719"/>
      <c r="BL779" s="719"/>
      <c r="BM779" s="719"/>
      <c r="BN779" s="719"/>
      <c r="BO779" s="719"/>
      <c r="BP779" s="719"/>
      <c r="BQ779" s="719"/>
      <c r="BR779" s="719"/>
      <c r="BS779" s="719"/>
      <c r="BT779" s="719"/>
      <c r="BU779" s="719"/>
      <c r="BV779" s="719"/>
      <c r="BW779" s="719"/>
      <c r="BX779" s="719"/>
      <c r="BY779" s="719"/>
      <c r="BZ779" s="719"/>
      <c r="CA779" s="719"/>
      <c r="CB779" s="719"/>
      <c r="CC779" s="719"/>
      <c r="CD779" s="719"/>
      <c r="CE779" s="719"/>
      <c r="CF779" s="719"/>
      <c r="CG779" s="719"/>
      <c r="CH779" s="719"/>
      <c r="CI779" s="719"/>
      <c r="CJ779" s="719"/>
      <c r="CK779" s="719"/>
      <c r="CL779" s="719"/>
    </row>
    <row r="780" spans="1:90" ht="15.75" customHeight="1" x14ac:dyDescent="0.25">
      <c r="A780" s="823"/>
      <c r="B780" s="828"/>
      <c r="C780" s="828"/>
      <c r="D780" s="828"/>
      <c r="E780" s="828"/>
      <c r="F780" s="719"/>
      <c r="G780" s="719"/>
      <c r="H780" s="740"/>
      <c r="I780" s="740"/>
      <c r="J780" s="740"/>
      <c r="K780" s="740"/>
      <c r="L780" s="824"/>
      <c r="M780" s="824"/>
      <c r="N780" s="719"/>
      <c r="O780" s="719"/>
      <c r="P780" s="719"/>
      <c r="Q780" s="719"/>
      <c r="R780" s="719"/>
      <c r="S780" s="828"/>
      <c r="T780" s="719"/>
      <c r="U780" s="719"/>
      <c r="V780" s="719"/>
      <c r="W780" s="719"/>
      <c r="X780" s="824"/>
      <c r="Y780" s="826"/>
      <c r="Z780" s="719"/>
      <c r="AA780" s="719"/>
      <c r="AB780" s="719"/>
      <c r="AC780" s="719"/>
      <c r="AD780" s="719"/>
      <c r="AE780" s="719"/>
      <c r="AF780" s="719"/>
      <c r="AG780" s="719"/>
      <c r="AH780" s="719"/>
      <c r="AI780" s="719"/>
      <c r="AJ780" s="719"/>
      <c r="AK780" s="719"/>
      <c r="AL780" s="719"/>
      <c r="AM780" s="719"/>
      <c r="AN780" s="826"/>
      <c r="AO780" s="719"/>
      <c r="AP780" s="719"/>
      <c r="AQ780" s="719"/>
      <c r="AR780" s="719"/>
      <c r="AS780" s="719"/>
      <c r="AT780" s="719"/>
      <c r="AU780" s="719"/>
      <c r="AV780" s="719"/>
      <c r="AW780" s="719"/>
      <c r="AX780" s="719"/>
      <c r="AY780" s="719"/>
      <c r="AZ780" s="719"/>
      <c r="BA780" s="719"/>
      <c r="BB780" s="719"/>
      <c r="BC780" s="719"/>
      <c r="BD780" s="719"/>
      <c r="BE780" s="719"/>
      <c r="BF780" s="719"/>
      <c r="BG780" s="719"/>
      <c r="BH780" s="719"/>
      <c r="BI780" s="719"/>
      <c r="BJ780" s="719"/>
      <c r="BK780" s="719"/>
      <c r="BL780" s="719"/>
      <c r="BM780" s="719"/>
      <c r="BN780" s="719"/>
      <c r="BO780" s="719"/>
      <c r="BP780" s="719"/>
      <c r="BQ780" s="719"/>
      <c r="BR780" s="719"/>
      <c r="BS780" s="719"/>
      <c r="BT780" s="719"/>
      <c r="BU780" s="719"/>
      <c r="BV780" s="719"/>
      <c r="BW780" s="719"/>
      <c r="BX780" s="719"/>
      <c r="BY780" s="719"/>
      <c r="BZ780" s="719"/>
      <c r="CA780" s="719"/>
      <c r="CB780" s="719"/>
      <c r="CC780" s="719"/>
      <c r="CD780" s="719"/>
      <c r="CE780" s="719"/>
      <c r="CF780" s="719"/>
      <c r="CG780" s="719"/>
      <c r="CH780" s="719"/>
      <c r="CI780" s="719"/>
      <c r="CJ780" s="719"/>
      <c r="CK780" s="719"/>
      <c r="CL780" s="719"/>
    </row>
    <row r="781" spans="1:90" ht="15.75" customHeight="1" x14ac:dyDescent="0.25">
      <c r="A781" s="823"/>
      <c r="B781" s="828"/>
      <c r="C781" s="828"/>
      <c r="D781" s="828"/>
      <c r="E781" s="828"/>
      <c r="F781" s="719"/>
      <c r="G781" s="719"/>
      <c r="H781" s="740"/>
      <c r="I781" s="740"/>
      <c r="J781" s="740"/>
      <c r="K781" s="740"/>
      <c r="L781" s="824"/>
      <c r="M781" s="824"/>
      <c r="N781" s="719"/>
      <c r="O781" s="719"/>
      <c r="P781" s="719"/>
      <c r="Q781" s="719"/>
      <c r="R781" s="719"/>
      <c r="S781" s="828"/>
      <c r="T781" s="719"/>
      <c r="U781" s="719"/>
      <c r="V781" s="719"/>
      <c r="W781" s="719"/>
      <c r="X781" s="824"/>
      <c r="Y781" s="826"/>
      <c r="Z781" s="719"/>
      <c r="AA781" s="719"/>
      <c r="AB781" s="719"/>
      <c r="AC781" s="719"/>
      <c r="AD781" s="719"/>
      <c r="AE781" s="719"/>
      <c r="AF781" s="719"/>
      <c r="AG781" s="719"/>
      <c r="AH781" s="719"/>
      <c r="AI781" s="719"/>
      <c r="AJ781" s="719"/>
      <c r="AK781" s="719"/>
      <c r="AL781" s="719"/>
      <c r="AM781" s="719"/>
      <c r="AN781" s="826"/>
      <c r="AO781" s="719"/>
      <c r="AP781" s="719"/>
      <c r="AQ781" s="719"/>
      <c r="AR781" s="719"/>
      <c r="AS781" s="719"/>
      <c r="AT781" s="719"/>
      <c r="AU781" s="719"/>
      <c r="AV781" s="719"/>
      <c r="AW781" s="719"/>
      <c r="AX781" s="719"/>
      <c r="AY781" s="719"/>
      <c r="AZ781" s="719"/>
      <c r="BA781" s="719"/>
      <c r="BB781" s="719"/>
      <c r="BC781" s="719"/>
      <c r="BD781" s="719"/>
      <c r="BE781" s="719"/>
      <c r="BF781" s="719"/>
      <c r="BG781" s="719"/>
      <c r="BH781" s="719"/>
      <c r="BI781" s="719"/>
      <c r="BJ781" s="719"/>
      <c r="BK781" s="719"/>
      <c r="BL781" s="719"/>
      <c r="BM781" s="719"/>
      <c r="BN781" s="719"/>
      <c r="BO781" s="719"/>
      <c r="BP781" s="719"/>
      <c r="BQ781" s="719"/>
      <c r="BR781" s="719"/>
      <c r="BS781" s="719"/>
      <c r="BT781" s="719"/>
      <c r="BU781" s="719"/>
      <c r="BV781" s="719"/>
      <c r="BW781" s="719"/>
      <c r="BX781" s="719"/>
      <c r="BY781" s="719"/>
      <c r="BZ781" s="719"/>
      <c r="CA781" s="719"/>
      <c r="CB781" s="719"/>
      <c r="CC781" s="719"/>
      <c r="CD781" s="719"/>
      <c r="CE781" s="719"/>
      <c r="CF781" s="719"/>
      <c r="CG781" s="719"/>
      <c r="CH781" s="719"/>
      <c r="CI781" s="719"/>
      <c r="CJ781" s="719"/>
      <c r="CK781" s="719"/>
      <c r="CL781" s="719"/>
    </row>
    <row r="782" spans="1:90" ht="15.75" customHeight="1" x14ac:dyDescent="0.25">
      <c r="A782" s="823"/>
      <c r="B782" s="828"/>
      <c r="C782" s="828"/>
      <c r="D782" s="828"/>
      <c r="E782" s="828"/>
      <c r="F782" s="719"/>
      <c r="G782" s="719"/>
      <c r="H782" s="740"/>
      <c r="I782" s="740"/>
      <c r="J782" s="740"/>
      <c r="K782" s="740"/>
      <c r="L782" s="824"/>
      <c r="M782" s="824"/>
      <c r="N782" s="719"/>
      <c r="O782" s="719"/>
      <c r="P782" s="719"/>
      <c r="Q782" s="719"/>
      <c r="R782" s="719"/>
      <c r="S782" s="828"/>
      <c r="T782" s="719"/>
      <c r="U782" s="719"/>
      <c r="V782" s="719"/>
      <c r="W782" s="719"/>
      <c r="X782" s="824"/>
      <c r="Y782" s="826"/>
      <c r="Z782" s="719"/>
      <c r="AA782" s="719"/>
      <c r="AB782" s="719"/>
      <c r="AC782" s="719"/>
      <c r="AD782" s="719"/>
      <c r="AE782" s="719"/>
      <c r="AF782" s="719"/>
      <c r="AG782" s="719"/>
      <c r="AH782" s="719"/>
      <c r="AI782" s="719"/>
      <c r="AJ782" s="719"/>
      <c r="AK782" s="719"/>
      <c r="AL782" s="719"/>
      <c r="AM782" s="719"/>
      <c r="AN782" s="826"/>
      <c r="AO782" s="719"/>
      <c r="AP782" s="719"/>
      <c r="AQ782" s="719"/>
      <c r="AR782" s="719"/>
      <c r="AS782" s="719"/>
      <c r="AT782" s="719"/>
      <c r="AU782" s="719"/>
      <c r="AV782" s="719"/>
      <c r="AW782" s="719"/>
      <c r="AX782" s="719"/>
      <c r="AY782" s="719"/>
      <c r="AZ782" s="719"/>
      <c r="BA782" s="719"/>
      <c r="BB782" s="719"/>
      <c r="BC782" s="719"/>
      <c r="BD782" s="719"/>
      <c r="BE782" s="719"/>
      <c r="BF782" s="719"/>
      <c r="BG782" s="719"/>
      <c r="BH782" s="719"/>
      <c r="BI782" s="719"/>
      <c r="BJ782" s="719"/>
      <c r="BK782" s="719"/>
      <c r="BL782" s="719"/>
      <c r="BM782" s="719"/>
      <c r="BN782" s="719"/>
      <c r="BO782" s="719"/>
      <c r="BP782" s="719"/>
      <c r="BQ782" s="719"/>
      <c r="BR782" s="719"/>
      <c r="BS782" s="719"/>
      <c r="BT782" s="719"/>
      <c r="BU782" s="719"/>
      <c r="BV782" s="719"/>
      <c r="BW782" s="719"/>
      <c r="BX782" s="719"/>
      <c r="BY782" s="719"/>
      <c r="BZ782" s="719"/>
      <c r="CA782" s="719"/>
      <c r="CB782" s="719"/>
      <c r="CC782" s="719"/>
      <c r="CD782" s="719"/>
      <c r="CE782" s="719"/>
      <c r="CF782" s="719"/>
      <c r="CG782" s="719"/>
      <c r="CH782" s="719"/>
      <c r="CI782" s="719"/>
      <c r="CJ782" s="719"/>
      <c r="CK782" s="719"/>
      <c r="CL782" s="719"/>
    </row>
    <row r="783" spans="1:90" ht="15.75" customHeight="1" x14ac:dyDescent="0.25">
      <c r="A783" s="823"/>
      <c r="B783" s="828"/>
      <c r="C783" s="828"/>
      <c r="D783" s="828"/>
      <c r="E783" s="828"/>
      <c r="F783" s="719"/>
      <c r="G783" s="719"/>
      <c r="H783" s="740"/>
      <c r="I783" s="740"/>
      <c r="J783" s="740"/>
      <c r="K783" s="740"/>
      <c r="L783" s="824"/>
      <c r="M783" s="824"/>
      <c r="N783" s="719"/>
      <c r="O783" s="719"/>
      <c r="P783" s="719"/>
      <c r="Q783" s="719"/>
      <c r="R783" s="719"/>
      <c r="S783" s="828"/>
      <c r="T783" s="719"/>
      <c r="U783" s="719"/>
      <c r="V783" s="719"/>
      <c r="W783" s="719"/>
      <c r="X783" s="824"/>
      <c r="Y783" s="826"/>
      <c r="Z783" s="719"/>
      <c r="AA783" s="719"/>
      <c r="AB783" s="719"/>
      <c r="AC783" s="719"/>
      <c r="AD783" s="719"/>
      <c r="AE783" s="719"/>
      <c r="AF783" s="719"/>
      <c r="AG783" s="719"/>
      <c r="AH783" s="719"/>
      <c r="AI783" s="719"/>
      <c r="AJ783" s="719"/>
      <c r="AK783" s="719"/>
      <c r="AL783" s="719"/>
      <c r="AM783" s="719"/>
      <c r="AN783" s="826"/>
      <c r="AO783" s="719"/>
      <c r="AP783" s="719"/>
      <c r="AQ783" s="719"/>
      <c r="AR783" s="719"/>
      <c r="AS783" s="719"/>
      <c r="AT783" s="719"/>
      <c r="AU783" s="719"/>
      <c r="AV783" s="719"/>
      <c r="AW783" s="719"/>
      <c r="AX783" s="719"/>
      <c r="AY783" s="719"/>
      <c r="AZ783" s="719"/>
      <c r="BA783" s="719"/>
      <c r="BB783" s="719"/>
      <c r="BC783" s="719"/>
      <c r="BD783" s="719"/>
      <c r="BE783" s="719"/>
      <c r="BF783" s="719"/>
      <c r="BG783" s="719"/>
      <c r="BH783" s="719"/>
      <c r="BI783" s="719"/>
      <c r="BJ783" s="719"/>
      <c r="BK783" s="719"/>
      <c r="BL783" s="719"/>
      <c r="BM783" s="719"/>
      <c r="BN783" s="719"/>
      <c r="BO783" s="719"/>
      <c r="BP783" s="719"/>
      <c r="BQ783" s="719"/>
      <c r="BR783" s="719"/>
      <c r="BS783" s="719"/>
      <c r="BT783" s="719"/>
      <c r="BU783" s="719"/>
      <c r="BV783" s="719"/>
      <c r="BW783" s="719"/>
      <c r="BX783" s="719"/>
      <c r="BY783" s="719"/>
      <c r="BZ783" s="719"/>
      <c r="CA783" s="719"/>
      <c r="CB783" s="719"/>
      <c r="CC783" s="719"/>
      <c r="CD783" s="719"/>
      <c r="CE783" s="719"/>
      <c r="CF783" s="719"/>
      <c r="CG783" s="719"/>
      <c r="CH783" s="719"/>
      <c r="CI783" s="719"/>
      <c r="CJ783" s="719"/>
      <c r="CK783" s="719"/>
      <c r="CL783" s="719"/>
    </row>
    <row r="784" spans="1:90" ht="15.75" customHeight="1" x14ac:dyDescent="0.25">
      <c r="A784" s="823"/>
      <c r="B784" s="828"/>
      <c r="C784" s="828"/>
      <c r="D784" s="828"/>
      <c r="E784" s="828"/>
      <c r="F784" s="719"/>
      <c r="G784" s="719"/>
      <c r="H784" s="740"/>
      <c r="I784" s="740"/>
      <c r="J784" s="740"/>
      <c r="K784" s="740"/>
      <c r="L784" s="824"/>
      <c r="M784" s="824"/>
      <c r="N784" s="719"/>
      <c r="O784" s="719"/>
      <c r="P784" s="719"/>
      <c r="Q784" s="719"/>
      <c r="R784" s="719"/>
      <c r="S784" s="828"/>
      <c r="T784" s="719"/>
      <c r="U784" s="719"/>
      <c r="V784" s="719"/>
      <c r="W784" s="719"/>
      <c r="X784" s="824"/>
      <c r="Y784" s="826"/>
      <c r="Z784" s="719"/>
      <c r="AA784" s="719"/>
      <c r="AB784" s="719"/>
      <c r="AC784" s="719"/>
      <c r="AD784" s="719"/>
      <c r="AE784" s="719"/>
      <c r="AF784" s="719"/>
      <c r="AG784" s="719"/>
      <c r="AH784" s="719"/>
      <c r="AI784" s="719"/>
      <c r="AJ784" s="719"/>
      <c r="AK784" s="719"/>
      <c r="AL784" s="719"/>
      <c r="AM784" s="719"/>
      <c r="AN784" s="826"/>
      <c r="AO784" s="719"/>
      <c r="AP784" s="719"/>
      <c r="AQ784" s="719"/>
      <c r="AR784" s="719"/>
      <c r="AS784" s="719"/>
      <c r="AT784" s="719"/>
      <c r="AU784" s="719"/>
      <c r="AV784" s="719"/>
      <c r="AW784" s="719"/>
      <c r="AX784" s="719"/>
      <c r="AY784" s="719"/>
      <c r="AZ784" s="719"/>
      <c r="BA784" s="719"/>
      <c r="BB784" s="719"/>
      <c r="BC784" s="719"/>
      <c r="BD784" s="719"/>
      <c r="BE784" s="719"/>
      <c r="BF784" s="719"/>
      <c r="BG784" s="719"/>
      <c r="BH784" s="719"/>
      <c r="BI784" s="719"/>
      <c r="BJ784" s="719"/>
      <c r="BK784" s="719"/>
      <c r="BL784" s="719"/>
      <c r="BM784" s="719"/>
      <c r="BN784" s="719"/>
      <c r="BO784" s="719"/>
      <c r="BP784" s="719"/>
      <c r="BQ784" s="719"/>
      <c r="BR784" s="719"/>
      <c r="BS784" s="719"/>
      <c r="BT784" s="719"/>
      <c r="BU784" s="719"/>
      <c r="BV784" s="719"/>
      <c r="BW784" s="719"/>
      <c r="BX784" s="719"/>
      <c r="BY784" s="719"/>
      <c r="BZ784" s="719"/>
      <c r="CA784" s="719"/>
      <c r="CB784" s="719"/>
      <c r="CC784" s="719"/>
      <c r="CD784" s="719"/>
      <c r="CE784" s="719"/>
      <c r="CF784" s="719"/>
      <c r="CG784" s="719"/>
      <c r="CH784" s="719"/>
      <c r="CI784" s="719"/>
      <c r="CJ784" s="719"/>
      <c r="CK784" s="719"/>
      <c r="CL784" s="719"/>
    </row>
    <row r="785" spans="1:90" ht="15.75" customHeight="1" x14ac:dyDescent="0.25">
      <c r="A785" s="823"/>
      <c r="B785" s="828"/>
      <c r="C785" s="828"/>
      <c r="D785" s="828"/>
      <c r="E785" s="828"/>
      <c r="F785" s="719"/>
      <c r="G785" s="719"/>
      <c r="H785" s="740"/>
      <c r="I785" s="740"/>
      <c r="J785" s="740"/>
      <c r="K785" s="740"/>
      <c r="L785" s="824"/>
      <c r="M785" s="824"/>
      <c r="N785" s="719"/>
      <c r="O785" s="719"/>
      <c r="P785" s="719"/>
      <c r="Q785" s="719"/>
      <c r="R785" s="719"/>
      <c r="S785" s="828"/>
      <c r="T785" s="719"/>
      <c r="U785" s="719"/>
      <c r="V785" s="719"/>
      <c r="W785" s="719"/>
      <c r="X785" s="824"/>
      <c r="Y785" s="826"/>
      <c r="Z785" s="719"/>
      <c r="AA785" s="719"/>
      <c r="AB785" s="719"/>
      <c r="AC785" s="719"/>
      <c r="AD785" s="719"/>
      <c r="AE785" s="719"/>
      <c r="AF785" s="719"/>
      <c r="AG785" s="719"/>
      <c r="AH785" s="719"/>
      <c r="AI785" s="719"/>
      <c r="AJ785" s="719"/>
      <c r="AK785" s="719"/>
      <c r="AL785" s="719"/>
      <c r="AM785" s="719"/>
      <c r="AN785" s="826"/>
      <c r="AO785" s="719"/>
      <c r="AP785" s="719"/>
      <c r="AQ785" s="719"/>
      <c r="AR785" s="719"/>
      <c r="AS785" s="719"/>
      <c r="AT785" s="719"/>
      <c r="AU785" s="719"/>
      <c r="AV785" s="719"/>
      <c r="AW785" s="719"/>
      <c r="AX785" s="719"/>
      <c r="AY785" s="719"/>
      <c r="AZ785" s="719"/>
      <c r="BA785" s="719"/>
      <c r="BB785" s="719"/>
      <c r="BC785" s="719"/>
      <c r="BD785" s="719"/>
      <c r="BE785" s="719"/>
      <c r="BF785" s="719"/>
      <c r="BG785" s="719"/>
      <c r="BH785" s="719"/>
      <c r="BI785" s="719"/>
      <c r="BJ785" s="719"/>
      <c r="BK785" s="719"/>
      <c r="BL785" s="719"/>
      <c r="BM785" s="719"/>
      <c r="BN785" s="719"/>
      <c r="BO785" s="719"/>
      <c r="BP785" s="719"/>
      <c r="BQ785" s="719"/>
      <c r="BR785" s="719"/>
      <c r="BS785" s="719"/>
      <c r="BT785" s="719"/>
      <c r="BU785" s="719"/>
      <c r="BV785" s="719"/>
      <c r="BW785" s="719"/>
      <c r="BX785" s="719"/>
      <c r="BY785" s="719"/>
      <c r="BZ785" s="719"/>
      <c r="CA785" s="719"/>
      <c r="CB785" s="719"/>
      <c r="CC785" s="719"/>
      <c r="CD785" s="719"/>
      <c r="CE785" s="719"/>
      <c r="CF785" s="719"/>
      <c r="CG785" s="719"/>
      <c r="CH785" s="719"/>
      <c r="CI785" s="719"/>
      <c r="CJ785" s="719"/>
      <c r="CK785" s="719"/>
      <c r="CL785" s="719"/>
    </row>
    <row r="786" spans="1:90" ht="15.75" customHeight="1" x14ac:dyDescent="0.25">
      <c r="A786" s="823"/>
      <c r="B786" s="828"/>
      <c r="C786" s="828"/>
      <c r="D786" s="828"/>
      <c r="E786" s="828"/>
      <c r="F786" s="719"/>
      <c r="G786" s="719"/>
      <c r="H786" s="740"/>
      <c r="I786" s="740"/>
      <c r="J786" s="740"/>
      <c r="K786" s="740"/>
      <c r="L786" s="824"/>
      <c r="M786" s="824"/>
      <c r="N786" s="719"/>
      <c r="O786" s="719"/>
      <c r="P786" s="719"/>
      <c r="Q786" s="719"/>
      <c r="R786" s="719"/>
      <c r="S786" s="828"/>
      <c r="T786" s="719"/>
      <c r="U786" s="719"/>
      <c r="V786" s="719"/>
      <c r="W786" s="719"/>
      <c r="X786" s="824"/>
      <c r="Y786" s="826"/>
      <c r="Z786" s="719"/>
      <c r="AA786" s="719"/>
      <c r="AB786" s="719"/>
      <c r="AC786" s="719"/>
      <c r="AD786" s="719"/>
      <c r="AE786" s="719"/>
      <c r="AF786" s="719"/>
      <c r="AG786" s="719"/>
      <c r="AH786" s="719"/>
      <c r="AI786" s="719"/>
      <c r="AJ786" s="719"/>
      <c r="AK786" s="719"/>
      <c r="AL786" s="719"/>
      <c r="AM786" s="719"/>
      <c r="AN786" s="826"/>
      <c r="AO786" s="719"/>
      <c r="AP786" s="719"/>
      <c r="AQ786" s="719"/>
      <c r="AR786" s="719"/>
      <c r="AS786" s="719"/>
      <c r="AT786" s="719"/>
      <c r="AU786" s="719"/>
      <c r="AV786" s="719"/>
      <c r="AW786" s="719"/>
      <c r="AX786" s="719"/>
      <c r="AY786" s="719"/>
      <c r="AZ786" s="719"/>
      <c r="BA786" s="719"/>
      <c r="BB786" s="719"/>
      <c r="BC786" s="719"/>
      <c r="BD786" s="719"/>
      <c r="BE786" s="719"/>
      <c r="BF786" s="719"/>
      <c r="BG786" s="719"/>
      <c r="BH786" s="719"/>
      <c r="BI786" s="719"/>
      <c r="BJ786" s="719"/>
      <c r="BK786" s="719"/>
      <c r="BL786" s="719"/>
      <c r="BM786" s="719"/>
      <c r="BN786" s="719"/>
      <c r="BO786" s="719"/>
      <c r="BP786" s="719"/>
      <c r="BQ786" s="719"/>
      <c r="BR786" s="719"/>
      <c r="BS786" s="719"/>
      <c r="BT786" s="719"/>
      <c r="BU786" s="719"/>
      <c r="BV786" s="719"/>
      <c r="BW786" s="719"/>
      <c r="BX786" s="719"/>
      <c r="BY786" s="719"/>
      <c r="BZ786" s="719"/>
      <c r="CA786" s="719"/>
      <c r="CB786" s="719"/>
      <c r="CC786" s="719"/>
      <c r="CD786" s="719"/>
      <c r="CE786" s="719"/>
      <c r="CF786" s="719"/>
      <c r="CG786" s="719"/>
      <c r="CH786" s="719"/>
      <c r="CI786" s="719"/>
      <c r="CJ786" s="719"/>
      <c r="CK786" s="719"/>
      <c r="CL786" s="719"/>
    </row>
    <row r="787" spans="1:90" ht="15.75" customHeight="1" x14ac:dyDescent="0.25">
      <c r="A787" s="823"/>
      <c r="B787" s="828"/>
      <c r="C787" s="828"/>
      <c r="D787" s="828"/>
      <c r="E787" s="828"/>
      <c r="F787" s="719"/>
      <c r="G787" s="719"/>
      <c r="H787" s="740"/>
      <c r="I787" s="740"/>
      <c r="J787" s="740"/>
      <c r="K787" s="740"/>
      <c r="L787" s="824"/>
      <c r="M787" s="824"/>
      <c r="N787" s="719"/>
      <c r="O787" s="719"/>
      <c r="P787" s="719"/>
      <c r="Q787" s="719"/>
      <c r="R787" s="719"/>
      <c r="S787" s="828"/>
      <c r="T787" s="719"/>
      <c r="U787" s="719"/>
      <c r="V787" s="719"/>
      <c r="W787" s="719"/>
      <c r="X787" s="824"/>
      <c r="Y787" s="826"/>
      <c r="Z787" s="719"/>
      <c r="AA787" s="719"/>
      <c r="AB787" s="719"/>
      <c r="AC787" s="719"/>
      <c r="AD787" s="719"/>
      <c r="AE787" s="719"/>
      <c r="AF787" s="719"/>
      <c r="AG787" s="719"/>
      <c r="AH787" s="719"/>
      <c r="AI787" s="719"/>
      <c r="AJ787" s="719"/>
      <c r="AK787" s="719"/>
      <c r="AL787" s="719"/>
      <c r="AM787" s="719"/>
      <c r="AN787" s="826"/>
      <c r="AO787" s="719"/>
      <c r="AP787" s="719"/>
      <c r="AQ787" s="719"/>
      <c r="AR787" s="719"/>
      <c r="AS787" s="719"/>
      <c r="AT787" s="719"/>
      <c r="AU787" s="719"/>
      <c r="AV787" s="719"/>
      <c r="AW787" s="719"/>
      <c r="AX787" s="719"/>
      <c r="AY787" s="719"/>
      <c r="AZ787" s="719"/>
      <c r="BA787" s="719"/>
      <c r="BB787" s="719"/>
      <c r="BC787" s="719"/>
      <c r="BD787" s="719"/>
      <c r="BE787" s="719"/>
      <c r="BF787" s="719"/>
      <c r="BG787" s="719"/>
      <c r="BH787" s="719"/>
      <c r="BI787" s="719"/>
      <c r="BJ787" s="719"/>
      <c r="BK787" s="719"/>
      <c r="BL787" s="719"/>
      <c r="BM787" s="719"/>
      <c r="BN787" s="719"/>
      <c r="BO787" s="719"/>
      <c r="BP787" s="719"/>
      <c r="BQ787" s="719"/>
      <c r="BR787" s="719"/>
      <c r="BS787" s="719"/>
      <c r="BT787" s="719"/>
      <c r="BU787" s="719"/>
      <c r="BV787" s="719"/>
      <c r="BW787" s="719"/>
      <c r="BX787" s="719"/>
      <c r="BY787" s="719"/>
      <c r="BZ787" s="719"/>
      <c r="CA787" s="719"/>
      <c r="CB787" s="719"/>
      <c r="CC787" s="719"/>
      <c r="CD787" s="719"/>
      <c r="CE787" s="719"/>
      <c r="CF787" s="719"/>
      <c r="CG787" s="719"/>
      <c r="CH787" s="719"/>
      <c r="CI787" s="719"/>
      <c r="CJ787" s="719"/>
      <c r="CK787" s="719"/>
      <c r="CL787" s="719"/>
    </row>
    <row r="788" spans="1:90" ht="15.75" customHeight="1" x14ac:dyDescent="0.25">
      <c r="A788" s="823"/>
      <c r="B788" s="828"/>
      <c r="C788" s="828"/>
      <c r="D788" s="828"/>
      <c r="E788" s="828"/>
      <c r="F788" s="719"/>
      <c r="G788" s="719"/>
      <c r="H788" s="740"/>
      <c r="I788" s="740"/>
      <c r="J788" s="740"/>
      <c r="K788" s="740"/>
      <c r="L788" s="824"/>
      <c r="M788" s="824"/>
      <c r="N788" s="719"/>
      <c r="O788" s="719"/>
      <c r="P788" s="719"/>
      <c r="Q788" s="719"/>
      <c r="R788" s="719"/>
      <c r="S788" s="828"/>
      <c r="T788" s="719"/>
      <c r="U788" s="719"/>
      <c r="V788" s="719"/>
      <c r="W788" s="719"/>
      <c r="X788" s="824"/>
      <c r="Y788" s="826"/>
      <c r="Z788" s="719"/>
      <c r="AA788" s="719"/>
      <c r="AB788" s="719"/>
      <c r="AC788" s="719"/>
      <c r="AD788" s="719"/>
      <c r="AE788" s="719"/>
      <c r="AF788" s="719"/>
      <c r="AG788" s="719"/>
      <c r="AH788" s="719"/>
      <c r="AI788" s="719"/>
      <c r="AJ788" s="719"/>
      <c r="AK788" s="719"/>
      <c r="AL788" s="719"/>
      <c r="AM788" s="719"/>
      <c r="AN788" s="826"/>
      <c r="AO788" s="719"/>
      <c r="AP788" s="719"/>
      <c r="AQ788" s="719"/>
      <c r="AR788" s="719"/>
      <c r="AS788" s="719"/>
      <c r="AT788" s="719"/>
      <c r="AU788" s="719"/>
      <c r="AV788" s="719"/>
      <c r="AW788" s="719"/>
      <c r="AX788" s="719"/>
      <c r="AY788" s="719"/>
      <c r="AZ788" s="719"/>
      <c r="BA788" s="719"/>
      <c r="BB788" s="719"/>
      <c r="BC788" s="719"/>
      <c r="BD788" s="719"/>
      <c r="BE788" s="719"/>
      <c r="BF788" s="719"/>
      <c r="BG788" s="719"/>
      <c r="BH788" s="719"/>
      <c r="BI788" s="719"/>
      <c r="BJ788" s="719"/>
      <c r="BK788" s="719"/>
      <c r="BL788" s="719"/>
      <c r="BM788" s="719"/>
      <c r="BN788" s="719"/>
      <c r="BO788" s="719"/>
      <c r="BP788" s="719"/>
      <c r="BQ788" s="719"/>
      <c r="BR788" s="719"/>
      <c r="BS788" s="719"/>
      <c r="BT788" s="719"/>
      <c r="BU788" s="719"/>
      <c r="BV788" s="719"/>
      <c r="BW788" s="719"/>
      <c r="BX788" s="719"/>
      <c r="BY788" s="719"/>
      <c r="BZ788" s="719"/>
      <c r="CA788" s="719"/>
      <c r="CB788" s="719"/>
      <c r="CC788" s="719"/>
      <c r="CD788" s="719"/>
      <c r="CE788" s="719"/>
      <c r="CF788" s="719"/>
      <c r="CG788" s="719"/>
      <c r="CH788" s="719"/>
      <c r="CI788" s="719"/>
      <c r="CJ788" s="719"/>
      <c r="CK788" s="719"/>
      <c r="CL788" s="719"/>
    </row>
    <row r="789" spans="1:90" ht="15.75" customHeight="1" x14ac:dyDescent="0.25">
      <c r="A789" s="823"/>
      <c r="B789" s="828"/>
      <c r="C789" s="828"/>
      <c r="D789" s="828"/>
      <c r="E789" s="828"/>
      <c r="F789" s="719"/>
      <c r="G789" s="719"/>
      <c r="H789" s="740"/>
      <c r="I789" s="740"/>
      <c r="J789" s="740"/>
      <c r="K789" s="740"/>
      <c r="L789" s="824"/>
      <c r="M789" s="824"/>
      <c r="N789" s="719"/>
      <c r="O789" s="719"/>
      <c r="P789" s="719"/>
      <c r="Q789" s="719"/>
      <c r="R789" s="719"/>
      <c r="S789" s="828"/>
      <c r="T789" s="719"/>
      <c r="U789" s="719"/>
      <c r="V789" s="719"/>
      <c r="W789" s="719"/>
      <c r="X789" s="824"/>
      <c r="Y789" s="826"/>
      <c r="Z789" s="719"/>
      <c r="AA789" s="719"/>
      <c r="AB789" s="719"/>
      <c r="AC789" s="719"/>
      <c r="AD789" s="719"/>
      <c r="AE789" s="719"/>
      <c r="AF789" s="719"/>
      <c r="AG789" s="719"/>
      <c r="AH789" s="719"/>
      <c r="AI789" s="719"/>
      <c r="AJ789" s="719"/>
      <c r="AK789" s="719"/>
      <c r="AL789" s="719"/>
      <c r="AM789" s="719"/>
      <c r="AN789" s="826"/>
      <c r="AO789" s="719"/>
      <c r="AP789" s="719"/>
      <c r="AQ789" s="719"/>
      <c r="AR789" s="719"/>
      <c r="AS789" s="719"/>
      <c r="AT789" s="719"/>
      <c r="AU789" s="719"/>
      <c r="AV789" s="719"/>
      <c r="AW789" s="719"/>
      <c r="AX789" s="719"/>
      <c r="AY789" s="719"/>
      <c r="AZ789" s="719"/>
      <c r="BA789" s="719"/>
      <c r="BB789" s="719"/>
      <c r="BC789" s="719"/>
      <c r="BD789" s="719"/>
      <c r="BE789" s="719"/>
      <c r="BF789" s="719"/>
      <c r="BG789" s="719"/>
      <c r="BH789" s="719"/>
      <c r="BI789" s="719"/>
      <c r="BJ789" s="719"/>
      <c r="BK789" s="719"/>
      <c r="BL789" s="719"/>
      <c r="BM789" s="719"/>
      <c r="BN789" s="719"/>
      <c r="BO789" s="719"/>
      <c r="BP789" s="719"/>
      <c r="BQ789" s="719"/>
      <c r="BR789" s="719"/>
      <c r="BS789" s="719"/>
      <c r="BT789" s="719"/>
      <c r="BU789" s="719"/>
      <c r="BV789" s="719"/>
      <c r="BW789" s="719"/>
      <c r="BX789" s="719"/>
      <c r="BY789" s="719"/>
      <c r="BZ789" s="719"/>
      <c r="CA789" s="719"/>
      <c r="CB789" s="719"/>
      <c r="CC789" s="719"/>
      <c r="CD789" s="719"/>
      <c r="CE789" s="719"/>
      <c r="CF789" s="719"/>
      <c r="CG789" s="719"/>
      <c r="CH789" s="719"/>
      <c r="CI789" s="719"/>
      <c r="CJ789" s="719"/>
      <c r="CK789" s="719"/>
      <c r="CL789" s="719"/>
    </row>
    <row r="790" spans="1:90" ht="15.75" customHeight="1" x14ac:dyDescent="0.25">
      <c r="A790" s="823"/>
      <c r="B790" s="828"/>
      <c r="C790" s="828"/>
      <c r="D790" s="828"/>
      <c r="E790" s="828"/>
      <c r="F790" s="719"/>
      <c r="G790" s="719"/>
      <c r="H790" s="740"/>
      <c r="I790" s="740"/>
      <c r="J790" s="740"/>
      <c r="K790" s="740"/>
      <c r="L790" s="824"/>
      <c r="M790" s="824"/>
      <c r="N790" s="719"/>
      <c r="O790" s="719"/>
      <c r="P790" s="719"/>
      <c r="Q790" s="719"/>
      <c r="R790" s="719"/>
      <c r="S790" s="828"/>
      <c r="T790" s="719"/>
      <c r="U790" s="719"/>
      <c r="V790" s="719"/>
      <c r="W790" s="719"/>
      <c r="X790" s="824"/>
      <c r="Y790" s="826"/>
      <c r="Z790" s="719"/>
      <c r="AA790" s="719"/>
      <c r="AB790" s="719"/>
      <c r="AC790" s="719"/>
      <c r="AD790" s="719"/>
      <c r="AE790" s="719"/>
      <c r="AF790" s="719"/>
      <c r="AG790" s="719"/>
      <c r="AH790" s="719"/>
      <c r="AI790" s="719"/>
      <c r="AJ790" s="719"/>
      <c r="AK790" s="719"/>
      <c r="AL790" s="719"/>
      <c r="AM790" s="719"/>
      <c r="AN790" s="826"/>
      <c r="AO790" s="719"/>
      <c r="AP790" s="719"/>
      <c r="AQ790" s="719"/>
      <c r="AR790" s="719"/>
      <c r="AS790" s="719"/>
      <c r="AT790" s="719"/>
      <c r="AU790" s="719"/>
      <c r="AV790" s="719"/>
      <c r="AW790" s="719"/>
      <c r="AX790" s="719"/>
      <c r="AY790" s="719"/>
      <c r="AZ790" s="719"/>
      <c r="BA790" s="719"/>
      <c r="BB790" s="719"/>
      <c r="BC790" s="719"/>
      <c r="BD790" s="719"/>
      <c r="BE790" s="719"/>
      <c r="BF790" s="719"/>
      <c r="BG790" s="719"/>
      <c r="BH790" s="719"/>
      <c r="BI790" s="719"/>
      <c r="BJ790" s="719"/>
      <c r="BK790" s="719"/>
      <c r="BL790" s="719"/>
      <c r="BM790" s="719"/>
      <c r="BN790" s="719"/>
      <c r="BO790" s="719"/>
      <c r="BP790" s="719"/>
      <c r="BQ790" s="719"/>
      <c r="BR790" s="719"/>
      <c r="BS790" s="719"/>
      <c r="BT790" s="719"/>
      <c r="BU790" s="719"/>
      <c r="BV790" s="719"/>
      <c r="BW790" s="719"/>
      <c r="BX790" s="719"/>
      <c r="BY790" s="719"/>
      <c r="BZ790" s="719"/>
      <c r="CA790" s="719"/>
      <c r="CB790" s="719"/>
      <c r="CC790" s="719"/>
      <c r="CD790" s="719"/>
      <c r="CE790" s="719"/>
      <c r="CF790" s="719"/>
      <c r="CG790" s="719"/>
      <c r="CH790" s="719"/>
      <c r="CI790" s="719"/>
      <c r="CJ790" s="719"/>
      <c r="CK790" s="719"/>
      <c r="CL790" s="719"/>
    </row>
    <row r="791" spans="1:90" ht="15.75" customHeight="1" x14ac:dyDescent="0.25">
      <c r="A791" s="823"/>
      <c r="B791" s="828"/>
      <c r="C791" s="828"/>
      <c r="D791" s="828"/>
      <c r="E791" s="828"/>
      <c r="F791" s="719"/>
      <c r="G791" s="719"/>
      <c r="H791" s="740"/>
      <c r="I791" s="740"/>
      <c r="J791" s="740"/>
      <c r="K791" s="740"/>
      <c r="L791" s="824"/>
      <c r="M791" s="824"/>
      <c r="N791" s="719"/>
      <c r="O791" s="719"/>
      <c r="P791" s="719"/>
      <c r="Q791" s="719"/>
      <c r="R791" s="719"/>
      <c r="S791" s="828"/>
      <c r="T791" s="719"/>
      <c r="U791" s="719"/>
      <c r="V791" s="719"/>
      <c r="W791" s="719"/>
      <c r="X791" s="824"/>
      <c r="Y791" s="826"/>
      <c r="Z791" s="719"/>
      <c r="AA791" s="719"/>
      <c r="AB791" s="719"/>
      <c r="AC791" s="719"/>
      <c r="AD791" s="719"/>
      <c r="AE791" s="719"/>
      <c r="AF791" s="719"/>
      <c r="AG791" s="719"/>
      <c r="AH791" s="719"/>
      <c r="AI791" s="719"/>
      <c r="AJ791" s="719"/>
      <c r="AK791" s="719"/>
      <c r="AL791" s="719"/>
      <c r="AM791" s="719"/>
      <c r="AN791" s="826"/>
      <c r="AO791" s="719"/>
      <c r="AP791" s="719"/>
      <c r="AQ791" s="719"/>
      <c r="AR791" s="719"/>
      <c r="AS791" s="719"/>
      <c r="AT791" s="719"/>
      <c r="AU791" s="719"/>
      <c r="AV791" s="719"/>
      <c r="AW791" s="719"/>
      <c r="AX791" s="719"/>
      <c r="AY791" s="719"/>
      <c r="AZ791" s="719"/>
      <c r="BA791" s="719"/>
      <c r="BB791" s="719"/>
      <c r="BC791" s="719"/>
      <c r="BD791" s="719"/>
      <c r="BE791" s="719"/>
      <c r="BF791" s="719"/>
      <c r="BG791" s="719"/>
      <c r="BH791" s="719"/>
      <c r="BI791" s="719"/>
      <c r="BJ791" s="719"/>
      <c r="BK791" s="719"/>
      <c r="BL791" s="719"/>
      <c r="BM791" s="719"/>
      <c r="BN791" s="719"/>
      <c r="BO791" s="719"/>
      <c r="BP791" s="719"/>
      <c r="BQ791" s="719"/>
      <c r="BR791" s="719"/>
      <c r="BS791" s="719"/>
      <c r="BT791" s="719"/>
      <c r="BU791" s="719"/>
      <c r="BV791" s="719"/>
      <c r="BW791" s="719"/>
      <c r="BX791" s="719"/>
      <c r="BY791" s="719"/>
      <c r="BZ791" s="719"/>
      <c r="CA791" s="719"/>
      <c r="CB791" s="719"/>
      <c r="CC791" s="719"/>
      <c r="CD791" s="719"/>
      <c r="CE791" s="719"/>
      <c r="CF791" s="719"/>
      <c r="CG791" s="719"/>
      <c r="CH791" s="719"/>
      <c r="CI791" s="719"/>
      <c r="CJ791" s="719"/>
      <c r="CK791" s="719"/>
      <c r="CL791" s="719"/>
    </row>
    <row r="792" spans="1:90" ht="15.75" customHeight="1" x14ac:dyDescent="0.25">
      <c r="A792" s="823"/>
      <c r="B792" s="828"/>
      <c r="C792" s="828"/>
      <c r="D792" s="828"/>
      <c r="E792" s="828"/>
      <c r="F792" s="719"/>
      <c r="G792" s="719"/>
      <c r="H792" s="740"/>
      <c r="I792" s="740"/>
      <c r="J792" s="740"/>
      <c r="K792" s="740"/>
      <c r="L792" s="824"/>
      <c r="M792" s="824"/>
      <c r="N792" s="719"/>
      <c r="O792" s="719"/>
      <c r="P792" s="719"/>
      <c r="Q792" s="719"/>
      <c r="R792" s="719"/>
      <c r="S792" s="828"/>
      <c r="T792" s="719"/>
      <c r="U792" s="719"/>
      <c r="V792" s="719"/>
      <c r="W792" s="719"/>
      <c r="X792" s="824"/>
      <c r="Y792" s="826"/>
      <c r="Z792" s="719"/>
      <c r="AA792" s="719"/>
      <c r="AB792" s="719"/>
      <c r="AC792" s="719"/>
      <c r="AD792" s="719"/>
      <c r="AE792" s="719"/>
      <c r="AF792" s="719"/>
      <c r="AG792" s="719"/>
      <c r="AH792" s="719"/>
      <c r="AI792" s="719"/>
      <c r="AJ792" s="719"/>
      <c r="AK792" s="719"/>
      <c r="AL792" s="719"/>
      <c r="AM792" s="719"/>
      <c r="AN792" s="826"/>
      <c r="AO792" s="719"/>
      <c r="AP792" s="719"/>
      <c r="AQ792" s="719"/>
      <c r="AR792" s="719"/>
      <c r="AS792" s="719"/>
      <c r="AT792" s="719"/>
      <c r="AU792" s="719"/>
      <c r="AV792" s="719"/>
      <c r="AW792" s="719"/>
      <c r="AX792" s="719"/>
      <c r="AY792" s="719"/>
      <c r="AZ792" s="719"/>
      <c r="BA792" s="719"/>
      <c r="BB792" s="719"/>
      <c r="BC792" s="719"/>
      <c r="BD792" s="719"/>
      <c r="BE792" s="719"/>
      <c r="BF792" s="719"/>
      <c r="BG792" s="719"/>
      <c r="BH792" s="719"/>
      <c r="BI792" s="719"/>
      <c r="BJ792" s="719"/>
      <c r="BK792" s="719"/>
      <c r="BL792" s="719"/>
      <c r="BM792" s="719"/>
      <c r="BN792" s="719"/>
      <c r="BO792" s="719"/>
      <c r="BP792" s="719"/>
      <c r="BQ792" s="719"/>
      <c r="BR792" s="719"/>
      <c r="BS792" s="719"/>
      <c r="BT792" s="719"/>
      <c r="BU792" s="719"/>
      <c r="BV792" s="719"/>
      <c r="BW792" s="719"/>
      <c r="BX792" s="719"/>
      <c r="BY792" s="719"/>
      <c r="BZ792" s="719"/>
      <c r="CA792" s="719"/>
      <c r="CB792" s="719"/>
      <c r="CC792" s="719"/>
      <c r="CD792" s="719"/>
      <c r="CE792" s="719"/>
      <c r="CF792" s="719"/>
      <c r="CG792" s="719"/>
      <c r="CH792" s="719"/>
      <c r="CI792" s="719"/>
      <c r="CJ792" s="719"/>
      <c r="CK792" s="719"/>
      <c r="CL792" s="719"/>
    </row>
    <row r="793" spans="1:90" ht="15.75" customHeight="1" x14ac:dyDescent="0.25">
      <c r="A793" s="823"/>
      <c r="B793" s="828"/>
      <c r="C793" s="828"/>
      <c r="D793" s="828"/>
      <c r="E793" s="828"/>
      <c r="F793" s="719"/>
      <c r="G793" s="719"/>
      <c r="H793" s="740"/>
      <c r="I793" s="740"/>
      <c r="J793" s="740"/>
      <c r="K793" s="740"/>
      <c r="L793" s="824"/>
      <c r="M793" s="824"/>
      <c r="N793" s="719"/>
      <c r="O793" s="719"/>
      <c r="P793" s="719"/>
      <c r="Q793" s="719"/>
      <c r="R793" s="719"/>
      <c r="S793" s="828"/>
      <c r="T793" s="719"/>
      <c r="U793" s="719"/>
      <c r="V793" s="719"/>
      <c r="W793" s="719"/>
      <c r="X793" s="824"/>
      <c r="Y793" s="826"/>
      <c r="Z793" s="719"/>
      <c r="AA793" s="719"/>
      <c r="AB793" s="719"/>
      <c r="AC793" s="719"/>
      <c r="AD793" s="719"/>
      <c r="AE793" s="719"/>
      <c r="AF793" s="719"/>
      <c r="AG793" s="719"/>
      <c r="AH793" s="719"/>
      <c r="AI793" s="719"/>
      <c r="AJ793" s="719"/>
      <c r="AK793" s="719"/>
      <c r="AL793" s="719"/>
      <c r="AM793" s="719"/>
      <c r="AN793" s="826"/>
      <c r="AO793" s="719"/>
      <c r="AP793" s="719"/>
      <c r="AQ793" s="719"/>
      <c r="AR793" s="719"/>
      <c r="AS793" s="719"/>
      <c r="AT793" s="719"/>
      <c r="AU793" s="719"/>
      <c r="AV793" s="719"/>
      <c r="AW793" s="719"/>
      <c r="AX793" s="719"/>
      <c r="AY793" s="719"/>
      <c r="AZ793" s="719"/>
      <c r="BA793" s="719"/>
      <c r="BB793" s="719"/>
      <c r="BC793" s="719"/>
      <c r="BD793" s="719"/>
      <c r="BE793" s="719"/>
      <c r="BF793" s="719"/>
      <c r="BG793" s="719"/>
      <c r="BH793" s="719"/>
      <c r="BI793" s="719"/>
      <c r="BJ793" s="719"/>
      <c r="BK793" s="719"/>
      <c r="BL793" s="719"/>
      <c r="BM793" s="719"/>
      <c r="BN793" s="719"/>
      <c r="BO793" s="719"/>
      <c r="BP793" s="719"/>
      <c r="BQ793" s="719"/>
      <c r="BR793" s="719"/>
      <c r="BS793" s="719"/>
      <c r="BT793" s="719"/>
      <c r="BU793" s="719"/>
      <c r="BV793" s="719"/>
      <c r="BW793" s="719"/>
      <c r="BX793" s="719"/>
      <c r="BY793" s="719"/>
      <c r="BZ793" s="719"/>
      <c r="CA793" s="719"/>
      <c r="CB793" s="719"/>
      <c r="CC793" s="719"/>
      <c r="CD793" s="719"/>
      <c r="CE793" s="719"/>
      <c r="CF793" s="719"/>
      <c r="CG793" s="719"/>
      <c r="CH793" s="719"/>
      <c r="CI793" s="719"/>
      <c r="CJ793" s="719"/>
      <c r="CK793" s="719"/>
      <c r="CL793" s="719"/>
    </row>
    <row r="794" spans="1:90" ht="15.75" customHeight="1" x14ac:dyDescent="0.25">
      <c r="A794" s="823"/>
      <c r="B794" s="828"/>
      <c r="C794" s="828"/>
      <c r="D794" s="828"/>
      <c r="E794" s="828"/>
      <c r="F794" s="719"/>
      <c r="G794" s="719"/>
      <c r="H794" s="740"/>
      <c r="I794" s="740"/>
      <c r="J794" s="740"/>
      <c r="K794" s="740"/>
      <c r="L794" s="824"/>
      <c r="M794" s="824"/>
      <c r="N794" s="719"/>
      <c r="O794" s="719"/>
      <c r="P794" s="719"/>
      <c r="Q794" s="719"/>
      <c r="R794" s="719"/>
      <c r="S794" s="828"/>
      <c r="T794" s="719"/>
      <c r="U794" s="719"/>
      <c r="V794" s="719"/>
      <c r="W794" s="719"/>
      <c r="X794" s="824"/>
      <c r="Y794" s="826"/>
      <c r="Z794" s="719"/>
      <c r="AA794" s="719"/>
      <c r="AB794" s="719"/>
      <c r="AC794" s="719"/>
      <c r="AD794" s="719"/>
      <c r="AE794" s="719"/>
      <c r="AF794" s="719"/>
      <c r="AG794" s="719"/>
      <c r="AH794" s="719"/>
      <c r="AI794" s="719"/>
      <c r="AJ794" s="719"/>
      <c r="AK794" s="719"/>
      <c r="AL794" s="719"/>
      <c r="AM794" s="719"/>
      <c r="AN794" s="826"/>
      <c r="AO794" s="719"/>
      <c r="AP794" s="719"/>
      <c r="AQ794" s="719"/>
      <c r="AR794" s="719"/>
      <c r="AS794" s="719"/>
      <c r="AT794" s="719"/>
      <c r="AU794" s="719"/>
      <c r="AV794" s="719"/>
      <c r="AW794" s="719"/>
      <c r="AX794" s="719"/>
      <c r="AY794" s="719"/>
      <c r="AZ794" s="719"/>
      <c r="BA794" s="719"/>
      <c r="BB794" s="719"/>
      <c r="BC794" s="719"/>
      <c r="BD794" s="719"/>
      <c r="BE794" s="719"/>
      <c r="BF794" s="719"/>
      <c r="BG794" s="719"/>
      <c r="BH794" s="719"/>
      <c r="BI794" s="719"/>
      <c r="BJ794" s="719"/>
      <c r="BK794" s="719"/>
      <c r="BL794" s="719"/>
      <c r="BM794" s="719"/>
      <c r="BN794" s="719"/>
      <c r="BO794" s="719"/>
      <c r="BP794" s="719"/>
      <c r="BQ794" s="719"/>
      <c r="BR794" s="719"/>
      <c r="BS794" s="719"/>
      <c r="BT794" s="719"/>
      <c r="BU794" s="719"/>
      <c r="BV794" s="719"/>
      <c r="BW794" s="719"/>
      <c r="BX794" s="719"/>
      <c r="BY794" s="719"/>
      <c r="BZ794" s="719"/>
      <c r="CA794" s="719"/>
      <c r="CB794" s="719"/>
      <c r="CC794" s="719"/>
      <c r="CD794" s="719"/>
      <c r="CE794" s="719"/>
      <c r="CF794" s="719"/>
      <c r="CG794" s="719"/>
      <c r="CH794" s="719"/>
      <c r="CI794" s="719"/>
      <c r="CJ794" s="719"/>
      <c r="CK794" s="719"/>
      <c r="CL794" s="719"/>
    </row>
    <row r="795" spans="1:90" ht="15.75" customHeight="1" x14ac:dyDescent="0.25">
      <c r="A795" s="823"/>
      <c r="B795" s="828"/>
      <c r="C795" s="828"/>
      <c r="D795" s="828"/>
      <c r="E795" s="828"/>
      <c r="F795" s="719"/>
      <c r="G795" s="719"/>
      <c r="H795" s="740"/>
      <c r="I795" s="740"/>
      <c r="J795" s="740"/>
      <c r="K795" s="740"/>
      <c r="L795" s="824"/>
      <c r="M795" s="824"/>
      <c r="N795" s="719"/>
      <c r="O795" s="719"/>
      <c r="P795" s="719"/>
      <c r="Q795" s="719"/>
      <c r="R795" s="719"/>
      <c r="S795" s="828"/>
      <c r="T795" s="719"/>
      <c r="U795" s="719"/>
      <c r="V795" s="719"/>
      <c r="W795" s="719"/>
      <c r="X795" s="824"/>
      <c r="Y795" s="826"/>
      <c r="Z795" s="719"/>
      <c r="AA795" s="719"/>
      <c r="AB795" s="719"/>
      <c r="AC795" s="719"/>
      <c r="AD795" s="719"/>
      <c r="AE795" s="719"/>
      <c r="AF795" s="719"/>
      <c r="AG795" s="719"/>
      <c r="AH795" s="719"/>
      <c r="AI795" s="719"/>
      <c r="AJ795" s="719"/>
      <c r="AK795" s="719"/>
      <c r="AL795" s="719"/>
      <c r="AM795" s="719"/>
      <c r="AN795" s="826"/>
      <c r="AO795" s="719"/>
      <c r="AP795" s="719"/>
      <c r="AQ795" s="719"/>
      <c r="AR795" s="719"/>
      <c r="AS795" s="719"/>
      <c r="AT795" s="719"/>
      <c r="AU795" s="719"/>
      <c r="AV795" s="719"/>
      <c r="AW795" s="719"/>
      <c r="AX795" s="719"/>
      <c r="AY795" s="719"/>
      <c r="AZ795" s="719"/>
      <c r="BA795" s="719"/>
      <c r="BB795" s="719"/>
      <c r="BC795" s="719"/>
      <c r="BD795" s="719"/>
      <c r="BE795" s="719"/>
      <c r="BF795" s="719"/>
      <c r="BG795" s="719"/>
      <c r="BH795" s="719"/>
      <c r="BI795" s="719"/>
      <c r="BJ795" s="719"/>
      <c r="BK795" s="719"/>
      <c r="BL795" s="719"/>
      <c r="BM795" s="719"/>
      <c r="BN795" s="719"/>
      <c r="BO795" s="719"/>
      <c r="BP795" s="719"/>
      <c r="BQ795" s="719"/>
      <c r="BR795" s="719"/>
      <c r="BS795" s="719"/>
      <c r="BT795" s="719"/>
      <c r="BU795" s="719"/>
      <c r="BV795" s="719"/>
      <c r="BW795" s="719"/>
      <c r="BX795" s="719"/>
      <c r="BY795" s="719"/>
      <c r="BZ795" s="719"/>
      <c r="CA795" s="719"/>
      <c r="CB795" s="719"/>
      <c r="CC795" s="719"/>
      <c r="CD795" s="719"/>
      <c r="CE795" s="719"/>
      <c r="CF795" s="719"/>
      <c r="CG795" s="719"/>
      <c r="CH795" s="719"/>
      <c r="CI795" s="719"/>
      <c r="CJ795" s="719"/>
      <c r="CK795" s="719"/>
      <c r="CL795" s="719"/>
    </row>
    <row r="796" spans="1:90" ht="15.75" customHeight="1" x14ac:dyDescent="0.25">
      <c r="A796" s="823"/>
      <c r="B796" s="828"/>
      <c r="C796" s="828"/>
      <c r="D796" s="828"/>
      <c r="E796" s="828"/>
      <c r="F796" s="719"/>
      <c r="G796" s="719"/>
      <c r="H796" s="740"/>
      <c r="I796" s="740"/>
      <c r="J796" s="740"/>
      <c r="K796" s="740"/>
      <c r="L796" s="824"/>
      <c r="M796" s="824"/>
      <c r="N796" s="719"/>
      <c r="O796" s="719"/>
      <c r="P796" s="719"/>
      <c r="Q796" s="719"/>
      <c r="R796" s="719"/>
      <c r="S796" s="828"/>
      <c r="T796" s="719"/>
      <c r="U796" s="719"/>
      <c r="V796" s="719"/>
      <c r="W796" s="719"/>
      <c r="X796" s="824"/>
      <c r="Y796" s="826"/>
      <c r="Z796" s="719"/>
      <c r="AA796" s="719"/>
      <c r="AB796" s="719"/>
      <c r="AC796" s="719"/>
      <c r="AD796" s="719"/>
      <c r="AE796" s="719"/>
      <c r="AF796" s="719"/>
      <c r="AG796" s="719"/>
      <c r="AH796" s="719"/>
      <c r="AI796" s="719"/>
      <c r="AJ796" s="719"/>
      <c r="AK796" s="719"/>
      <c r="AL796" s="719"/>
      <c r="AM796" s="719"/>
      <c r="AN796" s="826"/>
      <c r="AO796" s="719"/>
      <c r="AP796" s="719"/>
      <c r="AQ796" s="719"/>
      <c r="AR796" s="719"/>
      <c r="AS796" s="719"/>
      <c r="AT796" s="719"/>
      <c r="AU796" s="719"/>
      <c r="AV796" s="719"/>
      <c r="AW796" s="719"/>
      <c r="AX796" s="719"/>
      <c r="AY796" s="719"/>
      <c r="AZ796" s="719"/>
      <c r="BA796" s="719"/>
      <c r="BB796" s="719"/>
      <c r="BC796" s="719"/>
      <c r="BD796" s="719"/>
      <c r="BE796" s="719"/>
      <c r="BF796" s="719"/>
      <c r="BG796" s="719"/>
      <c r="BH796" s="719"/>
      <c r="BI796" s="719"/>
      <c r="BJ796" s="719"/>
      <c r="BK796" s="719"/>
      <c r="BL796" s="719"/>
      <c r="BM796" s="719"/>
      <c r="BN796" s="719"/>
      <c r="BO796" s="719"/>
      <c r="BP796" s="719"/>
      <c r="BQ796" s="719"/>
      <c r="BR796" s="719"/>
      <c r="BS796" s="719"/>
      <c r="BT796" s="719"/>
      <c r="BU796" s="719"/>
      <c r="BV796" s="719"/>
      <c r="BW796" s="719"/>
      <c r="BX796" s="719"/>
      <c r="BY796" s="719"/>
      <c r="BZ796" s="719"/>
      <c r="CA796" s="719"/>
      <c r="CB796" s="719"/>
      <c r="CC796" s="719"/>
      <c r="CD796" s="719"/>
      <c r="CE796" s="719"/>
      <c r="CF796" s="719"/>
      <c r="CG796" s="719"/>
      <c r="CH796" s="719"/>
      <c r="CI796" s="719"/>
      <c r="CJ796" s="719"/>
      <c r="CK796" s="719"/>
      <c r="CL796" s="719"/>
    </row>
    <row r="797" spans="1:90" ht="15.75" customHeight="1" x14ac:dyDescent="0.25">
      <c r="A797" s="823"/>
      <c r="B797" s="828"/>
      <c r="C797" s="828"/>
      <c r="D797" s="828"/>
      <c r="E797" s="828"/>
      <c r="F797" s="719"/>
      <c r="G797" s="719"/>
      <c r="H797" s="740"/>
      <c r="I797" s="740"/>
      <c r="J797" s="740"/>
      <c r="K797" s="740"/>
      <c r="L797" s="824"/>
      <c r="M797" s="824"/>
      <c r="N797" s="719"/>
      <c r="O797" s="719"/>
      <c r="P797" s="719"/>
      <c r="Q797" s="719"/>
      <c r="R797" s="719"/>
      <c r="S797" s="828"/>
      <c r="T797" s="719"/>
      <c r="U797" s="719"/>
      <c r="V797" s="719"/>
      <c r="W797" s="719"/>
      <c r="X797" s="824"/>
      <c r="Y797" s="826"/>
      <c r="Z797" s="719"/>
      <c r="AA797" s="719"/>
      <c r="AB797" s="719"/>
      <c r="AC797" s="719"/>
      <c r="AD797" s="719"/>
      <c r="AE797" s="719"/>
      <c r="AF797" s="719"/>
      <c r="AG797" s="719"/>
      <c r="AH797" s="719"/>
      <c r="AI797" s="719"/>
      <c r="AJ797" s="719"/>
      <c r="AK797" s="719"/>
      <c r="AL797" s="719"/>
      <c r="AM797" s="719"/>
      <c r="AN797" s="826"/>
      <c r="AO797" s="719"/>
      <c r="AP797" s="719"/>
      <c r="AQ797" s="719"/>
      <c r="AR797" s="719"/>
      <c r="AS797" s="719"/>
      <c r="AT797" s="719"/>
      <c r="AU797" s="719"/>
      <c r="AV797" s="719"/>
      <c r="AW797" s="719"/>
      <c r="AX797" s="719"/>
      <c r="AY797" s="719"/>
      <c r="AZ797" s="719"/>
      <c r="BA797" s="719"/>
      <c r="BB797" s="719"/>
      <c r="BC797" s="719"/>
      <c r="BD797" s="719"/>
      <c r="BE797" s="719"/>
      <c r="BF797" s="719"/>
      <c r="BG797" s="719"/>
      <c r="BH797" s="719"/>
      <c r="BI797" s="719"/>
      <c r="BJ797" s="719"/>
      <c r="BK797" s="719"/>
      <c r="BL797" s="719"/>
      <c r="BM797" s="719"/>
      <c r="BN797" s="719"/>
      <c r="BO797" s="719"/>
      <c r="BP797" s="719"/>
      <c r="BQ797" s="719"/>
      <c r="BR797" s="719"/>
      <c r="BS797" s="719"/>
      <c r="BT797" s="719"/>
      <c r="BU797" s="719"/>
      <c r="BV797" s="719"/>
      <c r="BW797" s="719"/>
      <c r="BX797" s="719"/>
      <c r="BY797" s="719"/>
      <c r="BZ797" s="719"/>
      <c r="CA797" s="719"/>
      <c r="CB797" s="719"/>
      <c r="CC797" s="719"/>
      <c r="CD797" s="719"/>
      <c r="CE797" s="719"/>
      <c r="CF797" s="719"/>
      <c r="CG797" s="719"/>
      <c r="CH797" s="719"/>
      <c r="CI797" s="719"/>
      <c r="CJ797" s="719"/>
      <c r="CK797" s="719"/>
      <c r="CL797" s="719"/>
    </row>
    <row r="798" spans="1:90" ht="15.75" customHeight="1" x14ac:dyDescent="0.25">
      <c r="A798" s="823"/>
      <c r="B798" s="828"/>
      <c r="C798" s="828"/>
      <c r="D798" s="828"/>
      <c r="E798" s="828"/>
      <c r="F798" s="719"/>
      <c r="G798" s="719"/>
      <c r="H798" s="740"/>
      <c r="I798" s="740"/>
      <c r="J798" s="740"/>
      <c r="K798" s="740"/>
      <c r="L798" s="824"/>
      <c r="M798" s="824"/>
      <c r="N798" s="719"/>
      <c r="O798" s="719"/>
      <c r="P798" s="719"/>
      <c r="Q798" s="719"/>
      <c r="R798" s="719"/>
      <c r="S798" s="828"/>
      <c r="T798" s="719"/>
      <c r="U798" s="719"/>
      <c r="V798" s="719"/>
      <c r="W798" s="719"/>
      <c r="X798" s="824"/>
      <c r="Y798" s="826"/>
      <c r="Z798" s="719"/>
      <c r="AA798" s="719"/>
      <c r="AB798" s="719"/>
      <c r="AC798" s="719"/>
      <c r="AD798" s="719"/>
      <c r="AE798" s="719"/>
      <c r="AF798" s="719"/>
      <c r="AG798" s="719"/>
      <c r="AH798" s="719"/>
      <c r="AI798" s="719"/>
      <c r="AJ798" s="719"/>
      <c r="AK798" s="719"/>
      <c r="AL798" s="719"/>
      <c r="AM798" s="719"/>
      <c r="AN798" s="826"/>
      <c r="AO798" s="719"/>
      <c r="AP798" s="719"/>
      <c r="AQ798" s="719"/>
      <c r="AR798" s="719"/>
      <c r="AS798" s="719"/>
      <c r="AT798" s="719"/>
      <c r="AU798" s="719"/>
      <c r="AV798" s="719"/>
      <c r="AW798" s="719"/>
      <c r="AX798" s="719"/>
      <c r="AY798" s="719"/>
      <c r="AZ798" s="719"/>
      <c r="BA798" s="719"/>
      <c r="BB798" s="719"/>
      <c r="BC798" s="719"/>
      <c r="BD798" s="719"/>
      <c r="BE798" s="719"/>
      <c r="BF798" s="719"/>
      <c r="BG798" s="719"/>
      <c r="BH798" s="719"/>
      <c r="BI798" s="719"/>
      <c r="BJ798" s="719"/>
      <c r="BK798" s="719"/>
      <c r="BL798" s="719"/>
      <c r="BM798" s="719"/>
      <c r="BN798" s="719"/>
      <c r="BO798" s="719"/>
      <c r="BP798" s="719"/>
      <c r="BQ798" s="719"/>
      <c r="BR798" s="719"/>
      <c r="BS798" s="719"/>
      <c r="BT798" s="719"/>
      <c r="BU798" s="719"/>
      <c r="BV798" s="719"/>
      <c r="BW798" s="719"/>
      <c r="BX798" s="719"/>
      <c r="BY798" s="719"/>
      <c r="BZ798" s="719"/>
      <c r="CA798" s="719"/>
      <c r="CB798" s="719"/>
      <c r="CC798" s="719"/>
      <c r="CD798" s="719"/>
      <c r="CE798" s="719"/>
      <c r="CF798" s="719"/>
      <c r="CG798" s="719"/>
      <c r="CH798" s="719"/>
      <c r="CI798" s="719"/>
      <c r="CJ798" s="719"/>
      <c r="CK798" s="719"/>
      <c r="CL798" s="719"/>
    </row>
    <row r="799" spans="1:90" ht="15.75" customHeight="1" x14ac:dyDescent="0.25">
      <c r="A799" s="823"/>
      <c r="B799" s="828"/>
      <c r="C799" s="828"/>
      <c r="D799" s="828"/>
      <c r="E799" s="828"/>
      <c r="F799" s="719"/>
      <c r="G799" s="719"/>
      <c r="H799" s="740"/>
      <c r="I799" s="740"/>
      <c r="J799" s="740"/>
      <c r="K799" s="740"/>
      <c r="L799" s="824"/>
      <c r="M799" s="824"/>
      <c r="N799" s="719"/>
      <c r="O799" s="719"/>
      <c r="P799" s="719"/>
      <c r="Q799" s="719"/>
      <c r="R799" s="719"/>
      <c r="S799" s="828"/>
      <c r="T799" s="719"/>
      <c r="U799" s="719"/>
      <c r="V799" s="719"/>
      <c r="W799" s="719"/>
      <c r="X799" s="824"/>
      <c r="Y799" s="826"/>
      <c r="Z799" s="719"/>
      <c r="AA799" s="719"/>
      <c r="AB799" s="719"/>
      <c r="AC799" s="719"/>
      <c r="AD799" s="719"/>
      <c r="AE799" s="719"/>
      <c r="AF799" s="719"/>
      <c r="AG799" s="719"/>
      <c r="AH799" s="719"/>
      <c r="AI799" s="719"/>
      <c r="AJ799" s="719"/>
      <c r="AK799" s="719"/>
      <c r="AL799" s="719"/>
      <c r="AM799" s="719"/>
      <c r="AN799" s="826"/>
      <c r="AO799" s="719"/>
      <c r="AP799" s="719"/>
      <c r="AQ799" s="719"/>
      <c r="AR799" s="719"/>
      <c r="AS799" s="719"/>
      <c r="AT799" s="719"/>
      <c r="AU799" s="719"/>
      <c r="AV799" s="719"/>
      <c r="AW799" s="719"/>
      <c r="AX799" s="719"/>
      <c r="AY799" s="719"/>
      <c r="AZ799" s="719"/>
      <c r="BA799" s="719"/>
      <c r="BB799" s="719"/>
      <c r="BC799" s="719"/>
      <c r="BD799" s="719"/>
      <c r="BE799" s="719"/>
      <c r="BF799" s="719"/>
      <c r="BG799" s="719"/>
      <c r="BH799" s="719"/>
      <c r="BI799" s="719"/>
      <c r="BJ799" s="719"/>
      <c r="BK799" s="719"/>
      <c r="BL799" s="719"/>
      <c r="BM799" s="719"/>
      <c r="BN799" s="719"/>
      <c r="BO799" s="719"/>
      <c r="BP799" s="719"/>
      <c r="BQ799" s="719"/>
      <c r="BR799" s="719"/>
      <c r="BS799" s="719"/>
      <c r="BT799" s="719"/>
      <c r="BU799" s="719"/>
      <c r="BV799" s="719"/>
      <c r="BW799" s="719"/>
      <c r="BX799" s="719"/>
      <c r="BY799" s="719"/>
      <c r="BZ799" s="719"/>
      <c r="CA799" s="719"/>
      <c r="CB799" s="719"/>
      <c r="CC799" s="719"/>
      <c r="CD799" s="719"/>
      <c r="CE799" s="719"/>
      <c r="CF799" s="719"/>
      <c r="CG799" s="719"/>
      <c r="CH799" s="719"/>
      <c r="CI799" s="719"/>
      <c r="CJ799" s="719"/>
      <c r="CK799" s="719"/>
      <c r="CL799" s="719"/>
    </row>
    <row r="800" spans="1:90" ht="15.75" customHeight="1" x14ac:dyDescent="0.25">
      <c r="A800" s="823"/>
      <c r="B800" s="828"/>
      <c r="C800" s="828"/>
      <c r="D800" s="828"/>
      <c r="E800" s="828"/>
      <c r="F800" s="719"/>
      <c r="G800" s="719"/>
      <c r="H800" s="740"/>
      <c r="I800" s="740"/>
      <c r="J800" s="740"/>
      <c r="K800" s="740"/>
      <c r="L800" s="824"/>
      <c r="M800" s="824"/>
      <c r="N800" s="719"/>
      <c r="O800" s="719"/>
      <c r="P800" s="719"/>
      <c r="Q800" s="719"/>
      <c r="R800" s="719"/>
      <c r="S800" s="828"/>
      <c r="T800" s="719"/>
      <c r="U800" s="719"/>
      <c r="V800" s="719"/>
      <c r="W800" s="719"/>
      <c r="X800" s="824"/>
      <c r="Y800" s="826"/>
      <c r="Z800" s="719"/>
      <c r="AA800" s="719"/>
      <c r="AB800" s="719"/>
      <c r="AC800" s="719"/>
      <c r="AD800" s="719"/>
      <c r="AE800" s="719"/>
      <c r="AF800" s="719"/>
      <c r="AG800" s="719"/>
      <c r="AH800" s="719"/>
      <c r="AI800" s="719"/>
      <c r="AJ800" s="719"/>
      <c r="AK800" s="719"/>
      <c r="AL800" s="719"/>
      <c r="AM800" s="719"/>
      <c r="AN800" s="826"/>
      <c r="AO800" s="719"/>
      <c r="AP800" s="719"/>
      <c r="AQ800" s="719"/>
      <c r="AR800" s="719"/>
      <c r="AS800" s="719"/>
      <c r="AT800" s="719"/>
      <c r="AU800" s="719"/>
      <c r="AV800" s="719"/>
      <c r="AW800" s="719"/>
      <c r="AX800" s="719"/>
      <c r="AY800" s="719"/>
      <c r="AZ800" s="719"/>
      <c r="BA800" s="719"/>
      <c r="BB800" s="719"/>
      <c r="BC800" s="719"/>
      <c r="BD800" s="719"/>
      <c r="BE800" s="719"/>
      <c r="BF800" s="719"/>
      <c r="BG800" s="719"/>
      <c r="BH800" s="719"/>
      <c r="BI800" s="719"/>
      <c r="BJ800" s="719"/>
      <c r="BK800" s="719"/>
      <c r="BL800" s="719"/>
      <c r="BM800" s="719"/>
      <c r="BN800" s="719"/>
      <c r="BO800" s="719"/>
      <c r="BP800" s="719"/>
      <c r="BQ800" s="719"/>
      <c r="BR800" s="719"/>
      <c r="BS800" s="719"/>
      <c r="BT800" s="719"/>
      <c r="BU800" s="719"/>
      <c r="BV800" s="719"/>
      <c r="BW800" s="719"/>
      <c r="BX800" s="719"/>
      <c r="BY800" s="719"/>
      <c r="BZ800" s="719"/>
      <c r="CA800" s="719"/>
      <c r="CB800" s="719"/>
      <c r="CC800" s="719"/>
      <c r="CD800" s="719"/>
      <c r="CE800" s="719"/>
      <c r="CF800" s="719"/>
      <c r="CG800" s="719"/>
      <c r="CH800" s="719"/>
      <c r="CI800" s="719"/>
      <c r="CJ800" s="719"/>
      <c r="CK800" s="719"/>
      <c r="CL800" s="719"/>
    </row>
    <row r="801" spans="1:90" ht="15.75" customHeight="1" x14ac:dyDescent="0.25">
      <c r="A801" s="823"/>
      <c r="B801" s="828"/>
      <c r="C801" s="828"/>
      <c r="D801" s="828"/>
      <c r="E801" s="828"/>
      <c r="F801" s="719"/>
      <c r="G801" s="719"/>
      <c r="H801" s="740"/>
      <c r="I801" s="740"/>
      <c r="J801" s="740"/>
      <c r="K801" s="740"/>
      <c r="L801" s="824"/>
      <c r="M801" s="824"/>
      <c r="N801" s="719"/>
      <c r="O801" s="719"/>
      <c r="P801" s="719"/>
      <c r="Q801" s="719"/>
      <c r="R801" s="719"/>
      <c r="S801" s="828"/>
      <c r="T801" s="719"/>
      <c r="U801" s="719"/>
      <c r="V801" s="719"/>
      <c r="W801" s="719"/>
      <c r="X801" s="824"/>
      <c r="Y801" s="826"/>
      <c r="Z801" s="719"/>
      <c r="AA801" s="719"/>
      <c r="AB801" s="719"/>
      <c r="AC801" s="719"/>
      <c r="AD801" s="719"/>
      <c r="AE801" s="719"/>
      <c r="AF801" s="719"/>
      <c r="AG801" s="719"/>
      <c r="AH801" s="719"/>
      <c r="AI801" s="719"/>
      <c r="AJ801" s="719"/>
      <c r="AK801" s="719"/>
      <c r="AL801" s="719"/>
      <c r="AM801" s="719"/>
      <c r="AN801" s="826"/>
      <c r="AO801" s="719"/>
      <c r="AP801" s="719"/>
      <c r="AQ801" s="719"/>
      <c r="AR801" s="719"/>
      <c r="AS801" s="719"/>
      <c r="AT801" s="719"/>
      <c r="AU801" s="719"/>
      <c r="AV801" s="719"/>
      <c r="AW801" s="719"/>
      <c r="AX801" s="719"/>
      <c r="AY801" s="719"/>
      <c r="AZ801" s="719"/>
      <c r="BA801" s="719"/>
      <c r="BB801" s="719"/>
      <c r="BC801" s="719"/>
      <c r="BD801" s="719"/>
      <c r="BE801" s="719"/>
      <c r="BF801" s="719"/>
      <c r="BG801" s="719"/>
      <c r="BH801" s="719"/>
      <c r="BI801" s="719"/>
      <c r="BJ801" s="719"/>
      <c r="BK801" s="719"/>
      <c r="BL801" s="719"/>
      <c r="BM801" s="719"/>
      <c r="BN801" s="719"/>
      <c r="BO801" s="719"/>
      <c r="BP801" s="719"/>
      <c r="BQ801" s="719"/>
      <c r="BR801" s="719"/>
      <c r="BS801" s="719"/>
      <c r="BT801" s="719"/>
      <c r="BU801" s="719"/>
      <c r="BV801" s="719"/>
      <c r="BW801" s="719"/>
      <c r="BX801" s="719"/>
      <c r="BY801" s="719"/>
      <c r="BZ801" s="719"/>
      <c r="CA801" s="719"/>
      <c r="CB801" s="719"/>
      <c r="CC801" s="719"/>
      <c r="CD801" s="719"/>
      <c r="CE801" s="719"/>
      <c r="CF801" s="719"/>
      <c r="CG801" s="719"/>
      <c r="CH801" s="719"/>
      <c r="CI801" s="719"/>
      <c r="CJ801" s="719"/>
      <c r="CK801" s="719"/>
      <c r="CL801" s="719"/>
    </row>
    <row r="802" spans="1:90" ht="15.75" customHeight="1" x14ac:dyDescent="0.25">
      <c r="A802" s="823"/>
      <c r="B802" s="828"/>
      <c r="C802" s="828"/>
      <c r="D802" s="828"/>
      <c r="E802" s="828"/>
      <c r="F802" s="719"/>
      <c r="G802" s="719"/>
      <c r="H802" s="740"/>
      <c r="I802" s="740"/>
      <c r="J802" s="740"/>
      <c r="K802" s="740"/>
      <c r="L802" s="824"/>
      <c r="M802" s="824"/>
      <c r="N802" s="719"/>
      <c r="O802" s="719"/>
      <c r="P802" s="719"/>
      <c r="Q802" s="719"/>
      <c r="R802" s="719"/>
      <c r="S802" s="828"/>
      <c r="T802" s="719"/>
      <c r="U802" s="719"/>
      <c r="V802" s="719"/>
      <c r="W802" s="719"/>
      <c r="X802" s="824"/>
      <c r="Y802" s="826"/>
      <c r="Z802" s="719"/>
      <c r="AA802" s="719"/>
      <c r="AB802" s="719"/>
      <c r="AC802" s="719"/>
      <c r="AD802" s="719"/>
      <c r="AE802" s="719"/>
      <c r="AF802" s="719"/>
      <c r="AG802" s="719"/>
      <c r="AH802" s="719"/>
      <c r="AI802" s="719"/>
      <c r="AJ802" s="719"/>
      <c r="AK802" s="719"/>
      <c r="AL802" s="719"/>
      <c r="AM802" s="719"/>
      <c r="AN802" s="826"/>
      <c r="AO802" s="719"/>
      <c r="AP802" s="719"/>
      <c r="AQ802" s="719"/>
      <c r="AR802" s="719"/>
      <c r="AS802" s="719"/>
      <c r="AT802" s="719"/>
      <c r="AU802" s="719"/>
      <c r="AV802" s="719"/>
      <c r="AW802" s="719"/>
      <c r="AX802" s="719"/>
      <c r="AY802" s="719"/>
      <c r="AZ802" s="719"/>
      <c r="BA802" s="719"/>
      <c r="BB802" s="719"/>
      <c r="BC802" s="719"/>
      <c r="BD802" s="719"/>
      <c r="BE802" s="719"/>
      <c r="BF802" s="719"/>
      <c r="BG802" s="719"/>
      <c r="BH802" s="719"/>
      <c r="BI802" s="719"/>
      <c r="BJ802" s="719"/>
      <c r="BK802" s="719"/>
      <c r="BL802" s="719"/>
      <c r="BM802" s="719"/>
      <c r="BN802" s="719"/>
      <c r="BO802" s="719"/>
      <c r="BP802" s="719"/>
      <c r="BQ802" s="719"/>
      <c r="BR802" s="719"/>
      <c r="BS802" s="719"/>
      <c r="BT802" s="719"/>
      <c r="BU802" s="719"/>
      <c r="BV802" s="719"/>
      <c r="BW802" s="719"/>
      <c r="BX802" s="719"/>
      <c r="BY802" s="719"/>
      <c r="BZ802" s="719"/>
      <c r="CA802" s="719"/>
      <c r="CB802" s="719"/>
      <c r="CC802" s="719"/>
      <c r="CD802" s="719"/>
      <c r="CE802" s="719"/>
      <c r="CF802" s="719"/>
      <c r="CG802" s="719"/>
      <c r="CH802" s="719"/>
      <c r="CI802" s="719"/>
      <c r="CJ802" s="719"/>
      <c r="CK802" s="719"/>
      <c r="CL802" s="719"/>
    </row>
    <row r="803" spans="1:90" ht="15.75" customHeight="1" x14ac:dyDescent="0.25">
      <c r="A803" s="823"/>
      <c r="B803" s="828"/>
      <c r="C803" s="828"/>
      <c r="D803" s="828"/>
      <c r="E803" s="828"/>
      <c r="F803" s="719"/>
      <c r="G803" s="719"/>
      <c r="H803" s="740"/>
      <c r="I803" s="740"/>
      <c r="J803" s="740"/>
      <c r="K803" s="740"/>
      <c r="L803" s="824"/>
      <c r="M803" s="824"/>
      <c r="N803" s="719"/>
      <c r="O803" s="719"/>
      <c r="P803" s="719"/>
      <c r="Q803" s="719"/>
      <c r="R803" s="719"/>
      <c r="S803" s="828"/>
      <c r="T803" s="719"/>
      <c r="U803" s="719"/>
      <c r="V803" s="719"/>
      <c r="W803" s="719"/>
      <c r="X803" s="824"/>
      <c r="Y803" s="826"/>
      <c r="Z803" s="719"/>
      <c r="AA803" s="719"/>
      <c r="AB803" s="719"/>
      <c r="AC803" s="719"/>
      <c r="AD803" s="719"/>
      <c r="AE803" s="719"/>
      <c r="AF803" s="719"/>
      <c r="AG803" s="719"/>
      <c r="AH803" s="719"/>
      <c r="AI803" s="719"/>
      <c r="AJ803" s="719"/>
      <c r="AK803" s="719"/>
      <c r="AL803" s="719"/>
      <c r="AM803" s="719"/>
      <c r="AN803" s="826"/>
      <c r="AO803" s="719"/>
      <c r="AP803" s="719"/>
      <c r="AQ803" s="719"/>
      <c r="AR803" s="719"/>
      <c r="AS803" s="719"/>
      <c r="AT803" s="719"/>
      <c r="AU803" s="719"/>
      <c r="AV803" s="719"/>
      <c r="AW803" s="719"/>
      <c r="AX803" s="719"/>
      <c r="AY803" s="719"/>
      <c r="AZ803" s="719"/>
      <c r="BA803" s="719"/>
      <c r="BB803" s="719"/>
      <c r="BC803" s="719"/>
      <c r="BD803" s="719"/>
      <c r="BE803" s="719"/>
      <c r="BF803" s="719"/>
      <c r="BG803" s="719"/>
      <c r="BH803" s="719"/>
      <c r="BI803" s="719"/>
      <c r="BJ803" s="719"/>
      <c r="BK803" s="719"/>
      <c r="BL803" s="719"/>
      <c r="BM803" s="719"/>
      <c r="BN803" s="719"/>
      <c r="BO803" s="719"/>
      <c r="BP803" s="719"/>
      <c r="BQ803" s="719"/>
      <c r="BR803" s="719"/>
      <c r="BS803" s="719"/>
      <c r="BT803" s="719"/>
      <c r="BU803" s="719"/>
      <c r="BV803" s="719"/>
      <c r="BW803" s="719"/>
      <c r="BX803" s="719"/>
      <c r="BY803" s="719"/>
      <c r="BZ803" s="719"/>
      <c r="CA803" s="719"/>
      <c r="CB803" s="719"/>
      <c r="CC803" s="719"/>
      <c r="CD803" s="719"/>
      <c r="CE803" s="719"/>
      <c r="CF803" s="719"/>
      <c r="CG803" s="719"/>
      <c r="CH803" s="719"/>
      <c r="CI803" s="719"/>
      <c r="CJ803" s="719"/>
      <c r="CK803" s="719"/>
      <c r="CL803" s="719"/>
    </row>
    <row r="804" spans="1:90" ht="15.75" customHeight="1" x14ac:dyDescent="0.25">
      <c r="A804" s="823"/>
      <c r="B804" s="828"/>
      <c r="C804" s="828"/>
      <c r="D804" s="828"/>
      <c r="E804" s="828"/>
      <c r="F804" s="719"/>
      <c r="G804" s="719"/>
      <c r="H804" s="740"/>
      <c r="I804" s="740"/>
      <c r="J804" s="740"/>
      <c r="K804" s="740"/>
      <c r="L804" s="824"/>
      <c r="M804" s="824"/>
      <c r="N804" s="719"/>
      <c r="O804" s="719"/>
      <c r="P804" s="719"/>
      <c r="Q804" s="719"/>
      <c r="R804" s="719"/>
      <c r="S804" s="828"/>
      <c r="T804" s="719"/>
      <c r="U804" s="719"/>
      <c r="V804" s="719"/>
      <c r="W804" s="719"/>
      <c r="X804" s="824"/>
      <c r="Y804" s="826"/>
      <c r="Z804" s="719"/>
      <c r="AA804" s="719"/>
      <c r="AB804" s="719"/>
      <c r="AC804" s="719"/>
      <c r="AD804" s="719"/>
      <c r="AE804" s="719"/>
      <c r="AF804" s="719"/>
      <c r="AG804" s="719"/>
      <c r="AH804" s="719"/>
      <c r="AI804" s="719"/>
      <c r="AJ804" s="719"/>
      <c r="AK804" s="719"/>
      <c r="AL804" s="719"/>
      <c r="AM804" s="719"/>
      <c r="AN804" s="826"/>
      <c r="AO804" s="719"/>
      <c r="AP804" s="719"/>
      <c r="AQ804" s="719"/>
      <c r="AR804" s="719"/>
      <c r="AS804" s="719"/>
      <c r="AT804" s="719"/>
      <c r="AU804" s="719"/>
      <c r="AV804" s="719"/>
      <c r="AW804" s="719"/>
      <c r="AX804" s="719"/>
      <c r="AY804" s="719"/>
      <c r="AZ804" s="719"/>
      <c r="BA804" s="719"/>
      <c r="BB804" s="719"/>
      <c r="BC804" s="719"/>
      <c r="BD804" s="719"/>
      <c r="BE804" s="719"/>
      <c r="BF804" s="719"/>
      <c r="BG804" s="719"/>
      <c r="BH804" s="719"/>
      <c r="BI804" s="719"/>
      <c r="BJ804" s="719"/>
      <c r="BK804" s="719"/>
      <c r="BL804" s="719"/>
      <c r="BM804" s="719"/>
      <c r="BN804" s="719"/>
      <c r="BO804" s="719"/>
      <c r="BP804" s="719"/>
      <c r="BQ804" s="719"/>
      <c r="BR804" s="719"/>
      <c r="BS804" s="719"/>
      <c r="BT804" s="719"/>
      <c r="BU804" s="719"/>
      <c r="BV804" s="719"/>
      <c r="BW804" s="719"/>
      <c r="BX804" s="719"/>
      <c r="BY804" s="719"/>
      <c r="BZ804" s="719"/>
      <c r="CA804" s="719"/>
      <c r="CB804" s="719"/>
      <c r="CC804" s="719"/>
      <c r="CD804" s="719"/>
      <c r="CE804" s="719"/>
      <c r="CF804" s="719"/>
      <c r="CG804" s="719"/>
      <c r="CH804" s="719"/>
      <c r="CI804" s="719"/>
      <c r="CJ804" s="719"/>
      <c r="CK804" s="719"/>
      <c r="CL804" s="719"/>
    </row>
    <row r="805" spans="1:90" ht="15.75" customHeight="1" x14ac:dyDescent="0.25">
      <c r="A805" s="823"/>
      <c r="B805" s="828"/>
      <c r="C805" s="828"/>
      <c r="D805" s="828"/>
      <c r="E805" s="828"/>
      <c r="F805" s="719"/>
      <c r="G805" s="719"/>
      <c r="H805" s="740"/>
      <c r="I805" s="740"/>
      <c r="J805" s="740"/>
      <c r="K805" s="740"/>
      <c r="L805" s="824"/>
      <c r="M805" s="824"/>
      <c r="N805" s="719"/>
      <c r="O805" s="719"/>
      <c r="P805" s="719"/>
      <c r="Q805" s="719"/>
      <c r="R805" s="719"/>
      <c r="S805" s="828"/>
      <c r="T805" s="719"/>
      <c r="U805" s="719"/>
      <c r="V805" s="719"/>
      <c r="W805" s="719"/>
      <c r="X805" s="824"/>
      <c r="Y805" s="826"/>
      <c r="Z805" s="719"/>
      <c r="AA805" s="719"/>
      <c r="AB805" s="719"/>
      <c r="AC805" s="719"/>
      <c r="AD805" s="719"/>
      <c r="AE805" s="719"/>
      <c r="AF805" s="719"/>
      <c r="AG805" s="719"/>
      <c r="AH805" s="719"/>
      <c r="AI805" s="719"/>
      <c r="AJ805" s="719"/>
      <c r="AK805" s="719"/>
      <c r="AL805" s="719"/>
      <c r="AM805" s="719"/>
      <c r="AN805" s="826"/>
      <c r="AO805" s="719"/>
      <c r="AP805" s="719"/>
      <c r="AQ805" s="719"/>
      <c r="AR805" s="719"/>
      <c r="AS805" s="719"/>
      <c r="AT805" s="719"/>
      <c r="AU805" s="719"/>
      <c r="AV805" s="719"/>
      <c r="AW805" s="719"/>
      <c r="AX805" s="719"/>
      <c r="AY805" s="719"/>
      <c r="AZ805" s="719"/>
      <c r="BA805" s="719"/>
      <c r="BB805" s="719"/>
      <c r="BC805" s="719"/>
      <c r="BD805" s="719"/>
      <c r="BE805" s="719"/>
      <c r="BF805" s="719"/>
      <c r="BG805" s="719"/>
      <c r="BH805" s="719"/>
      <c r="BI805" s="719"/>
      <c r="BJ805" s="719"/>
      <c r="BK805" s="719"/>
      <c r="BL805" s="719"/>
      <c r="BM805" s="719"/>
      <c r="BN805" s="719"/>
      <c r="BO805" s="719"/>
      <c r="BP805" s="719"/>
      <c r="BQ805" s="719"/>
      <c r="BR805" s="719"/>
      <c r="BS805" s="719"/>
      <c r="BT805" s="719"/>
      <c r="BU805" s="719"/>
      <c r="BV805" s="719"/>
      <c r="BW805" s="719"/>
      <c r="BX805" s="719"/>
      <c r="BY805" s="719"/>
      <c r="BZ805" s="719"/>
      <c r="CA805" s="719"/>
      <c r="CB805" s="719"/>
      <c r="CC805" s="719"/>
      <c r="CD805" s="719"/>
      <c r="CE805" s="719"/>
      <c r="CF805" s="719"/>
      <c r="CG805" s="719"/>
      <c r="CH805" s="719"/>
      <c r="CI805" s="719"/>
      <c r="CJ805" s="719"/>
      <c r="CK805" s="719"/>
      <c r="CL805" s="719"/>
    </row>
    <row r="806" spans="1:90" ht="15.75" customHeight="1" x14ac:dyDescent="0.25">
      <c r="A806" s="823"/>
      <c r="B806" s="828"/>
      <c r="C806" s="828"/>
      <c r="D806" s="828"/>
      <c r="E806" s="828"/>
      <c r="F806" s="719"/>
      <c r="G806" s="719"/>
      <c r="H806" s="740"/>
      <c r="I806" s="740"/>
      <c r="J806" s="740"/>
      <c r="K806" s="740"/>
      <c r="L806" s="824"/>
      <c r="M806" s="824"/>
      <c r="N806" s="719"/>
      <c r="O806" s="719"/>
      <c r="P806" s="719"/>
      <c r="Q806" s="719"/>
      <c r="R806" s="719"/>
      <c r="S806" s="828"/>
      <c r="T806" s="719"/>
      <c r="U806" s="719"/>
      <c r="V806" s="719"/>
      <c r="W806" s="719"/>
      <c r="X806" s="824"/>
      <c r="Y806" s="826"/>
      <c r="Z806" s="719"/>
      <c r="AA806" s="719"/>
      <c r="AB806" s="719"/>
      <c r="AC806" s="719"/>
      <c r="AD806" s="719"/>
      <c r="AE806" s="719"/>
      <c r="AF806" s="719"/>
      <c r="AG806" s="719"/>
      <c r="AH806" s="719"/>
      <c r="AI806" s="719"/>
      <c r="AJ806" s="719"/>
      <c r="AK806" s="719"/>
      <c r="AL806" s="719"/>
      <c r="AM806" s="719"/>
      <c r="AN806" s="826"/>
      <c r="AO806" s="719"/>
      <c r="AP806" s="719"/>
      <c r="AQ806" s="719"/>
      <c r="AR806" s="719"/>
      <c r="AS806" s="719"/>
      <c r="AT806" s="719"/>
      <c r="AU806" s="719"/>
      <c r="AV806" s="719"/>
      <c r="AW806" s="719"/>
      <c r="AX806" s="719"/>
      <c r="AY806" s="719"/>
      <c r="AZ806" s="719"/>
      <c r="BA806" s="719"/>
      <c r="BB806" s="719"/>
      <c r="BC806" s="719"/>
      <c r="BD806" s="719"/>
      <c r="BE806" s="719"/>
      <c r="BF806" s="719"/>
      <c r="BG806" s="719"/>
      <c r="BH806" s="719"/>
      <c r="BI806" s="719"/>
      <c r="BJ806" s="719"/>
      <c r="BK806" s="719"/>
      <c r="BL806" s="719"/>
      <c r="BM806" s="719"/>
      <c r="BN806" s="719"/>
      <c r="BO806" s="719"/>
      <c r="BP806" s="719"/>
      <c r="BQ806" s="719"/>
      <c r="BR806" s="719"/>
      <c r="BS806" s="719"/>
      <c r="BT806" s="719"/>
      <c r="BU806" s="719"/>
      <c r="BV806" s="719"/>
      <c r="BW806" s="719"/>
      <c r="BX806" s="719"/>
      <c r="BY806" s="719"/>
      <c r="BZ806" s="719"/>
      <c r="CA806" s="719"/>
      <c r="CB806" s="719"/>
      <c r="CC806" s="719"/>
      <c r="CD806" s="719"/>
      <c r="CE806" s="719"/>
      <c r="CF806" s="719"/>
      <c r="CG806" s="719"/>
      <c r="CH806" s="719"/>
      <c r="CI806" s="719"/>
      <c r="CJ806" s="719"/>
      <c r="CK806" s="719"/>
      <c r="CL806" s="719"/>
    </row>
    <row r="807" spans="1:90" ht="15.75" customHeight="1" x14ac:dyDescent="0.25">
      <c r="A807" s="823"/>
      <c r="B807" s="828"/>
      <c r="C807" s="828"/>
      <c r="D807" s="828"/>
      <c r="E807" s="828"/>
      <c r="F807" s="719"/>
      <c r="G807" s="719"/>
      <c r="H807" s="740"/>
      <c r="I807" s="740"/>
      <c r="J807" s="740"/>
      <c r="K807" s="740"/>
      <c r="L807" s="824"/>
      <c r="M807" s="824"/>
      <c r="N807" s="719"/>
      <c r="O807" s="719"/>
      <c r="P807" s="719"/>
      <c r="Q807" s="719"/>
      <c r="R807" s="719"/>
      <c r="S807" s="828"/>
      <c r="T807" s="719"/>
      <c r="U807" s="719"/>
      <c r="V807" s="719"/>
      <c r="W807" s="719"/>
      <c r="X807" s="824"/>
      <c r="Y807" s="826"/>
      <c r="Z807" s="719"/>
      <c r="AA807" s="719"/>
      <c r="AB807" s="719"/>
      <c r="AC807" s="719"/>
      <c r="AD807" s="719"/>
      <c r="AE807" s="719"/>
      <c r="AF807" s="719"/>
      <c r="AG807" s="719"/>
      <c r="AH807" s="719"/>
      <c r="AI807" s="719"/>
      <c r="AJ807" s="719"/>
      <c r="AK807" s="719"/>
      <c r="AL807" s="719"/>
      <c r="AM807" s="719"/>
      <c r="AN807" s="826"/>
      <c r="AO807" s="719"/>
      <c r="AP807" s="719"/>
      <c r="AQ807" s="719"/>
      <c r="AR807" s="719"/>
      <c r="AS807" s="719"/>
      <c r="AT807" s="719"/>
      <c r="AU807" s="719"/>
      <c r="AV807" s="719"/>
      <c r="AW807" s="719"/>
      <c r="AX807" s="719"/>
      <c r="AY807" s="719"/>
      <c r="AZ807" s="719"/>
      <c r="BA807" s="719"/>
      <c r="BB807" s="719"/>
      <c r="BC807" s="719"/>
      <c r="BD807" s="719"/>
      <c r="BE807" s="719"/>
      <c r="BF807" s="719"/>
      <c r="BG807" s="719"/>
      <c r="BH807" s="719"/>
      <c r="BI807" s="719"/>
      <c r="BJ807" s="719"/>
      <c r="BK807" s="719"/>
      <c r="BL807" s="719"/>
      <c r="BM807" s="719"/>
      <c r="BN807" s="719"/>
      <c r="BO807" s="719"/>
      <c r="BP807" s="719"/>
      <c r="BQ807" s="719"/>
      <c r="BR807" s="719"/>
      <c r="BS807" s="719"/>
      <c r="BT807" s="719"/>
      <c r="BU807" s="719"/>
      <c r="BV807" s="719"/>
      <c r="BW807" s="719"/>
      <c r="BX807" s="719"/>
      <c r="BY807" s="719"/>
      <c r="BZ807" s="719"/>
      <c r="CA807" s="719"/>
      <c r="CB807" s="719"/>
      <c r="CC807" s="719"/>
      <c r="CD807" s="719"/>
      <c r="CE807" s="719"/>
      <c r="CF807" s="719"/>
      <c r="CG807" s="719"/>
      <c r="CH807" s="719"/>
      <c r="CI807" s="719"/>
      <c r="CJ807" s="719"/>
      <c r="CK807" s="719"/>
      <c r="CL807" s="719"/>
    </row>
    <row r="808" spans="1:90" ht="15.75" customHeight="1" x14ac:dyDescent="0.25">
      <c r="A808" s="823"/>
      <c r="B808" s="828"/>
      <c r="C808" s="828"/>
      <c r="D808" s="828"/>
      <c r="E808" s="828"/>
      <c r="F808" s="719"/>
      <c r="G808" s="719"/>
      <c r="H808" s="740"/>
      <c r="I808" s="740"/>
      <c r="J808" s="740"/>
      <c r="K808" s="740"/>
      <c r="L808" s="824"/>
      <c r="M808" s="824"/>
      <c r="N808" s="719"/>
      <c r="O808" s="719"/>
      <c r="P808" s="719"/>
      <c r="Q808" s="719"/>
      <c r="R808" s="719"/>
      <c r="S808" s="828"/>
      <c r="T808" s="719"/>
      <c r="U808" s="719"/>
      <c r="V808" s="719"/>
      <c r="W808" s="719"/>
      <c r="X808" s="824"/>
      <c r="Y808" s="826"/>
      <c r="Z808" s="719"/>
      <c r="AA808" s="719"/>
      <c r="AB808" s="719"/>
      <c r="AC808" s="719"/>
      <c r="AD808" s="719"/>
      <c r="AE808" s="719"/>
      <c r="AF808" s="719"/>
      <c r="AG808" s="719"/>
      <c r="AH808" s="719"/>
      <c r="AI808" s="719"/>
      <c r="AJ808" s="719"/>
      <c r="AK808" s="719"/>
      <c r="AL808" s="719"/>
      <c r="AM808" s="719"/>
      <c r="AN808" s="826"/>
      <c r="AO808" s="719"/>
      <c r="AP808" s="719"/>
      <c r="AQ808" s="719"/>
      <c r="AR808" s="719"/>
      <c r="AS808" s="719"/>
      <c r="AT808" s="719"/>
      <c r="AU808" s="719"/>
      <c r="AV808" s="719"/>
      <c r="AW808" s="719"/>
      <c r="AX808" s="719"/>
      <c r="AY808" s="719"/>
      <c r="AZ808" s="719"/>
      <c r="BA808" s="719"/>
      <c r="BB808" s="719"/>
      <c r="BC808" s="719"/>
      <c r="BD808" s="719"/>
      <c r="BE808" s="719"/>
      <c r="BF808" s="719"/>
      <c r="BG808" s="719"/>
      <c r="BH808" s="719"/>
      <c r="BI808" s="719"/>
      <c r="BJ808" s="719"/>
      <c r="BK808" s="719"/>
      <c r="BL808" s="719"/>
      <c r="BM808" s="719"/>
      <c r="BN808" s="719"/>
      <c r="BO808" s="719"/>
      <c r="BP808" s="719"/>
      <c r="BQ808" s="719"/>
      <c r="BR808" s="719"/>
      <c r="BS808" s="719"/>
      <c r="BT808" s="719"/>
      <c r="BU808" s="719"/>
      <c r="BV808" s="719"/>
      <c r="BW808" s="719"/>
      <c r="BX808" s="719"/>
      <c r="BY808" s="719"/>
      <c r="BZ808" s="719"/>
      <c r="CA808" s="719"/>
      <c r="CB808" s="719"/>
      <c r="CC808" s="719"/>
      <c r="CD808" s="719"/>
      <c r="CE808" s="719"/>
      <c r="CF808" s="719"/>
      <c r="CG808" s="719"/>
      <c r="CH808" s="719"/>
      <c r="CI808" s="719"/>
      <c r="CJ808" s="719"/>
      <c r="CK808" s="719"/>
      <c r="CL808" s="719"/>
    </row>
    <row r="809" spans="1:90" ht="15.75" customHeight="1" x14ac:dyDescent="0.25">
      <c r="A809" s="823"/>
      <c r="B809" s="828"/>
      <c r="C809" s="828"/>
      <c r="D809" s="828"/>
      <c r="E809" s="828"/>
      <c r="F809" s="719"/>
      <c r="G809" s="719"/>
      <c r="H809" s="740"/>
      <c r="I809" s="740"/>
      <c r="J809" s="740"/>
      <c r="K809" s="740"/>
      <c r="L809" s="824"/>
      <c r="M809" s="824"/>
      <c r="N809" s="719"/>
      <c r="O809" s="719"/>
      <c r="P809" s="719"/>
      <c r="Q809" s="719"/>
      <c r="R809" s="719"/>
      <c r="S809" s="828"/>
      <c r="T809" s="719"/>
      <c r="U809" s="719"/>
      <c r="V809" s="719"/>
      <c r="W809" s="719"/>
      <c r="X809" s="824"/>
      <c r="Y809" s="826"/>
      <c r="Z809" s="719"/>
      <c r="AA809" s="719"/>
      <c r="AB809" s="719"/>
      <c r="AC809" s="719"/>
      <c r="AD809" s="719"/>
      <c r="AE809" s="719"/>
      <c r="AF809" s="719"/>
      <c r="AG809" s="719"/>
      <c r="AH809" s="719"/>
      <c r="AI809" s="719"/>
      <c r="AJ809" s="719"/>
      <c r="AK809" s="719"/>
      <c r="AL809" s="719"/>
      <c r="AM809" s="719"/>
      <c r="AN809" s="826"/>
      <c r="AO809" s="719"/>
      <c r="AP809" s="719"/>
      <c r="AQ809" s="719"/>
      <c r="AR809" s="719"/>
      <c r="AS809" s="719"/>
      <c r="AT809" s="719"/>
      <c r="AU809" s="719"/>
      <c r="AV809" s="719"/>
      <c r="AW809" s="719"/>
      <c r="AX809" s="719"/>
      <c r="AY809" s="719"/>
      <c r="AZ809" s="719"/>
      <c r="BA809" s="719"/>
      <c r="BB809" s="719"/>
      <c r="BC809" s="719"/>
      <c r="BD809" s="719"/>
      <c r="BE809" s="719"/>
      <c r="BF809" s="719"/>
      <c r="BG809" s="719"/>
      <c r="BH809" s="719"/>
      <c r="BI809" s="719"/>
      <c r="BJ809" s="719"/>
      <c r="BK809" s="719"/>
      <c r="BL809" s="719"/>
      <c r="BM809" s="719"/>
      <c r="BN809" s="719"/>
      <c r="BO809" s="719"/>
      <c r="BP809" s="719"/>
      <c r="BQ809" s="719"/>
      <c r="BR809" s="719"/>
      <c r="BS809" s="719"/>
      <c r="BT809" s="719"/>
      <c r="BU809" s="719"/>
      <c r="BV809" s="719"/>
      <c r="BW809" s="719"/>
      <c r="BX809" s="719"/>
      <c r="BY809" s="719"/>
      <c r="BZ809" s="719"/>
      <c r="CA809" s="719"/>
      <c r="CB809" s="719"/>
      <c r="CC809" s="719"/>
      <c r="CD809" s="719"/>
      <c r="CE809" s="719"/>
      <c r="CF809" s="719"/>
      <c r="CG809" s="719"/>
      <c r="CH809" s="719"/>
      <c r="CI809" s="719"/>
      <c r="CJ809" s="719"/>
      <c r="CK809" s="719"/>
      <c r="CL809" s="719"/>
    </row>
    <row r="810" spans="1:90" ht="15.75" customHeight="1" x14ac:dyDescent="0.25">
      <c r="A810" s="823"/>
      <c r="B810" s="828"/>
      <c r="C810" s="828"/>
      <c r="D810" s="828"/>
      <c r="E810" s="828"/>
      <c r="F810" s="719"/>
      <c r="G810" s="719"/>
      <c r="H810" s="740"/>
      <c r="I810" s="740"/>
      <c r="J810" s="740"/>
      <c r="K810" s="740"/>
      <c r="L810" s="824"/>
      <c r="M810" s="824"/>
      <c r="N810" s="719"/>
      <c r="O810" s="719"/>
      <c r="P810" s="719"/>
      <c r="Q810" s="719"/>
      <c r="R810" s="719"/>
      <c r="S810" s="828"/>
      <c r="T810" s="719"/>
      <c r="U810" s="719"/>
      <c r="V810" s="719"/>
      <c r="W810" s="719"/>
      <c r="X810" s="824"/>
      <c r="Y810" s="826"/>
      <c r="Z810" s="719"/>
      <c r="AA810" s="719"/>
      <c r="AB810" s="719"/>
      <c r="AC810" s="719"/>
      <c r="AD810" s="719"/>
      <c r="AE810" s="719"/>
      <c r="AF810" s="719"/>
      <c r="AG810" s="719"/>
      <c r="AH810" s="719"/>
      <c r="AI810" s="719"/>
      <c r="AJ810" s="719"/>
      <c r="AK810" s="719"/>
      <c r="AL810" s="719"/>
      <c r="AM810" s="719"/>
      <c r="AN810" s="826"/>
      <c r="AO810" s="719"/>
      <c r="AP810" s="719"/>
      <c r="AQ810" s="719"/>
      <c r="AR810" s="719"/>
      <c r="AS810" s="719"/>
      <c r="AT810" s="719"/>
      <c r="AU810" s="719"/>
      <c r="AV810" s="719"/>
      <c r="AW810" s="719"/>
      <c r="AX810" s="719"/>
      <c r="AY810" s="719"/>
      <c r="AZ810" s="719"/>
      <c r="BA810" s="719"/>
      <c r="BB810" s="719"/>
      <c r="BC810" s="719"/>
      <c r="BD810" s="719"/>
      <c r="BE810" s="719"/>
      <c r="BF810" s="719"/>
      <c r="BG810" s="719"/>
      <c r="BH810" s="719"/>
      <c r="BI810" s="719"/>
      <c r="BJ810" s="719"/>
      <c r="BK810" s="719"/>
      <c r="BL810" s="719"/>
      <c r="BM810" s="719"/>
      <c r="BN810" s="719"/>
      <c r="BO810" s="719"/>
      <c r="BP810" s="719"/>
      <c r="BQ810" s="719"/>
      <c r="BR810" s="719"/>
      <c r="BS810" s="719"/>
      <c r="BT810" s="719"/>
      <c r="BU810" s="719"/>
      <c r="BV810" s="719"/>
      <c r="BW810" s="719"/>
      <c r="BX810" s="719"/>
      <c r="BY810" s="719"/>
      <c r="BZ810" s="719"/>
      <c r="CA810" s="719"/>
      <c r="CB810" s="719"/>
      <c r="CC810" s="719"/>
      <c r="CD810" s="719"/>
      <c r="CE810" s="719"/>
      <c r="CF810" s="719"/>
      <c r="CG810" s="719"/>
      <c r="CH810" s="719"/>
      <c r="CI810" s="719"/>
      <c r="CJ810" s="719"/>
      <c r="CK810" s="719"/>
      <c r="CL810" s="719"/>
    </row>
    <row r="811" spans="1:90" ht="15.75" customHeight="1" x14ac:dyDescent="0.25">
      <c r="A811" s="823"/>
      <c r="B811" s="828"/>
      <c r="C811" s="828"/>
      <c r="D811" s="828"/>
      <c r="E811" s="828"/>
      <c r="F811" s="719"/>
      <c r="G811" s="719"/>
      <c r="H811" s="740"/>
      <c r="I811" s="740"/>
      <c r="J811" s="740"/>
      <c r="K811" s="740"/>
      <c r="L811" s="824"/>
      <c r="M811" s="824"/>
      <c r="N811" s="719"/>
      <c r="O811" s="719"/>
      <c r="P811" s="719"/>
      <c r="Q811" s="719"/>
      <c r="R811" s="719"/>
      <c r="S811" s="828"/>
      <c r="T811" s="719"/>
      <c r="U811" s="719"/>
      <c r="V811" s="719"/>
      <c r="W811" s="719"/>
      <c r="X811" s="824"/>
      <c r="Y811" s="826"/>
      <c r="Z811" s="719"/>
      <c r="AA811" s="719"/>
      <c r="AB811" s="719"/>
      <c r="AC811" s="719"/>
      <c r="AD811" s="719"/>
      <c r="AE811" s="719"/>
      <c r="AF811" s="719"/>
      <c r="AG811" s="719"/>
      <c r="AH811" s="719"/>
      <c r="AI811" s="719"/>
      <c r="AJ811" s="719"/>
      <c r="AK811" s="719"/>
      <c r="AL811" s="719"/>
      <c r="AM811" s="719"/>
      <c r="AN811" s="826"/>
      <c r="AO811" s="719"/>
      <c r="AP811" s="719"/>
      <c r="AQ811" s="719"/>
      <c r="AR811" s="719"/>
      <c r="AS811" s="719"/>
      <c r="AT811" s="719"/>
      <c r="AU811" s="719"/>
      <c r="AV811" s="719"/>
      <c r="AW811" s="719"/>
      <c r="AX811" s="719"/>
      <c r="AY811" s="719"/>
      <c r="AZ811" s="719"/>
      <c r="BA811" s="719"/>
      <c r="BB811" s="719"/>
      <c r="BC811" s="719"/>
      <c r="BD811" s="719"/>
      <c r="BE811" s="719"/>
      <c r="BF811" s="719"/>
      <c r="BG811" s="719"/>
      <c r="BH811" s="719"/>
      <c r="BI811" s="719"/>
      <c r="BJ811" s="719"/>
      <c r="BK811" s="719"/>
      <c r="BL811" s="719"/>
      <c r="BM811" s="719"/>
      <c r="BN811" s="719"/>
      <c r="BO811" s="719"/>
      <c r="BP811" s="719"/>
      <c r="BQ811" s="719"/>
      <c r="BR811" s="719"/>
      <c r="BS811" s="719"/>
      <c r="BT811" s="719"/>
      <c r="BU811" s="719"/>
      <c r="BV811" s="719"/>
      <c r="BW811" s="719"/>
      <c r="BX811" s="719"/>
      <c r="BY811" s="719"/>
      <c r="BZ811" s="719"/>
      <c r="CA811" s="719"/>
      <c r="CB811" s="719"/>
      <c r="CC811" s="719"/>
      <c r="CD811" s="719"/>
      <c r="CE811" s="719"/>
      <c r="CF811" s="719"/>
      <c r="CG811" s="719"/>
      <c r="CH811" s="719"/>
      <c r="CI811" s="719"/>
      <c r="CJ811" s="719"/>
      <c r="CK811" s="719"/>
      <c r="CL811" s="719"/>
    </row>
    <row r="812" spans="1:90" ht="15.75" customHeight="1" x14ac:dyDescent="0.25">
      <c r="A812" s="823"/>
      <c r="B812" s="828"/>
      <c r="C812" s="828"/>
      <c r="D812" s="828"/>
      <c r="E812" s="828"/>
      <c r="F812" s="719"/>
      <c r="G812" s="719"/>
      <c r="H812" s="740"/>
      <c r="I812" s="740"/>
      <c r="J812" s="740"/>
      <c r="K812" s="740"/>
      <c r="L812" s="824"/>
      <c r="M812" s="824"/>
      <c r="N812" s="719"/>
      <c r="O812" s="719"/>
      <c r="P812" s="719"/>
      <c r="Q812" s="719"/>
      <c r="R812" s="719"/>
      <c r="S812" s="828"/>
      <c r="T812" s="719"/>
      <c r="U812" s="719"/>
      <c r="V812" s="719"/>
      <c r="W812" s="719"/>
      <c r="X812" s="824"/>
      <c r="Y812" s="826"/>
      <c r="Z812" s="719"/>
      <c r="AA812" s="719"/>
      <c r="AB812" s="719"/>
      <c r="AC812" s="719"/>
      <c r="AD812" s="719"/>
      <c r="AE812" s="719"/>
      <c r="AF812" s="719"/>
      <c r="AG812" s="719"/>
      <c r="AH812" s="719"/>
      <c r="AI812" s="719"/>
      <c r="AJ812" s="719"/>
      <c r="AK812" s="719"/>
      <c r="AL812" s="719"/>
      <c r="AM812" s="719"/>
      <c r="AN812" s="826"/>
      <c r="AO812" s="719"/>
      <c r="AP812" s="719"/>
      <c r="AQ812" s="719"/>
      <c r="AR812" s="719"/>
      <c r="AS812" s="719"/>
      <c r="AT812" s="719"/>
      <c r="AU812" s="719"/>
      <c r="AV812" s="719"/>
      <c r="AW812" s="719"/>
      <c r="AX812" s="719"/>
      <c r="AY812" s="719"/>
      <c r="AZ812" s="719"/>
      <c r="BA812" s="719"/>
      <c r="BB812" s="719"/>
      <c r="BC812" s="719"/>
      <c r="BD812" s="719"/>
      <c r="BE812" s="719"/>
      <c r="BF812" s="719"/>
      <c r="BG812" s="719"/>
      <c r="BH812" s="719"/>
      <c r="BI812" s="719"/>
      <c r="BJ812" s="719"/>
      <c r="BK812" s="719"/>
      <c r="BL812" s="719"/>
      <c r="BM812" s="719"/>
      <c r="BN812" s="719"/>
      <c r="BO812" s="719"/>
      <c r="BP812" s="719"/>
      <c r="BQ812" s="719"/>
      <c r="BR812" s="719"/>
      <c r="BS812" s="719"/>
      <c r="BT812" s="719"/>
      <c r="BU812" s="719"/>
      <c r="BV812" s="719"/>
      <c r="BW812" s="719"/>
      <c r="BX812" s="719"/>
      <c r="BY812" s="719"/>
      <c r="BZ812" s="719"/>
      <c r="CA812" s="719"/>
      <c r="CB812" s="719"/>
      <c r="CC812" s="719"/>
      <c r="CD812" s="719"/>
      <c r="CE812" s="719"/>
      <c r="CF812" s="719"/>
      <c r="CG812" s="719"/>
      <c r="CH812" s="719"/>
      <c r="CI812" s="719"/>
      <c r="CJ812" s="719"/>
      <c r="CK812" s="719"/>
      <c r="CL812" s="719"/>
    </row>
    <row r="813" spans="1:90" ht="15.75" customHeight="1" x14ac:dyDescent="0.25">
      <c r="A813" s="823"/>
      <c r="B813" s="828"/>
      <c r="C813" s="828"/>
      <c r="D813" s="828"/>
      <c r="E813" s="828"/>
      <c r="F813" s="719"/>
      <c r="G813" s="719"/>
      <c r="H813" s="740"/>
      <c r="I813" s="740"/>
      <c r="J813" s="740"/>
      <c r="K813" s="740"/>
      <c r="L813" s="824"/>
      <c r="M813" s="824"/>
      <c r="N813" s="719"/>
      <c r="O813" s="719"/>
      <c r="P813" s="719"/>
      <c r="Q813" s="719"/>
      <c r="R813" s="719"/>
      <c r="S813" s="828"/>
      <c r="T813" s="719"/>
      <c r="U813" s="719"/>
      <c r="V813" s="719"/>
      <c r="W813" s="719"/>
      <c r="X813" s="824"/>
      <c r="Y813" s="826"/>
      <c r="Z813" s="719"/>
      <c r="AA813" s="719"/>
      <c r="AB813" s="719"/>
      <c r="AC813" s="719"/>
      <c r="AD813" s="719"/>
      <c r="AE813" s="719"/>
      <c r="AF813" s="719"/>
      <c r="AG813" s="719"/>
      <c r="AH813" s="719"/>
      <c r="AI813" s="719"/>
      <c r="AJ813" s="719"/>
      <c r="AK813" s="719"/>
      <c r="AL813" s="719"/>
      <c r="AM813" s="719"/>
      <c r="AN813" s="826"/>
      <c r="AO813" s="719"/>
      <c r="AP813" s="719"/>
      <c r="AQ813" s="719"/>
      <c r="AR813" s="719"/>
      <c r="AS813" s="719"/>
      <c r="AT813" s="719"/>
      <c r="AU813" s="719"/>
      <c r="AV813" s="719"/>
      <c r="AW813" s="719"/>
      <c r="AX813" s="719"/>
      <c r="AY813" s="719"/>
      <c r="AZ813" s="719"/>
      <c r="BA813" s="719"/>
      <c r="BB813" s="719"/>
      <c r="BC813" s="719"/>
      <c r="BD813" s="719"/>
      <c r="BE813" s="719"/>
      <c r="BF813" s="719"/>
      <c r="BG813" s="719"/>
      <c r="BH813" s="719"/>
      <c r="BI813" s="719"/>
      <c r="BJ813" s="719"/>
      <c r="BK813" s="719"/>
      <c r="BL813" s="719"/>
      <c r="BM813" s="719"/>
      <c r="BN813" s="719"/>
      <c r="BO813" s="719"/>
      <c r="BP813" s="719"/>
      <c r="BQ813" s="719"/>
      <c r="BR813" s="719"/>
      <c r="BS813" s="719"/>
      <c r="BT813" s="719"/>
      <c r="BU813" s="719"/>
      <c r="BV813" s="719"/>
      <c r="BW813" s="719"/>
      <c r="BX813" s="719"/>
      <c r="BY813" s="719"/>
      <c r="BZ813" s="719"/>
      <c r="CA813" s="719"/>
      <c r="CB813" s="719"/>
      <c r="CC813" s="719"/>
      <c r="CD813" s="719"/>
      <c r="CE813" s="719"/>
      <c r="CF813" s="719"/>
      <c r="CG813" s="719"/>
      <c r="CH813" s="719"/>
      <c r="CI813" s="719"/>
      <c r="CJ813" s="719"/>
      <c r="CK813" s="719"/>
      <c r="CL813" s="719"/>
    </row>
    <row r="814" spans="1:90" ht="15.75" customHeight="1" x14ac:dyDescent="0.25">
      <c r="A814" s="823"/>
      <c r="B814" s="828"/>
      <c r="C814" s="828"/>
      <c r="D814" s="828"/>
      <c r="E814" s="828"/>
      <c r="F814" s="719"/>
      <c r="G814" s="719"/>
      <c r="H814" s="740"/>
      <c r="I814" s="740"/>
      <c r="J814" s="740"/>
      <c r="K814" s="740"/>
      <c r="L814" s="824"/>
      <c r="M814" s="824"/>
      <c r="N814" s="719"/>
      <c r="O814" s="719"/>
      <c r="P814" s="719"/>
      <c r="Q814" s="719"/>
      <c r="R814" s="719"/>
      <c r="S814" s="828"/>
      <c r="T814" s="719"/>
      <c r="U814" s="719"/>
      <c r="V814" s="719"/>
      <c r="W814" s="719"/>
      <c r="X814" s="824"/>
      <c r="Y814" s="826"/>
      <c r="Z814" s="719"/>
      <c r="AA814" s="719"/>
      <c r="AB814" s="719"/>
      <c r="AC814" s="719"/>
      <c r="AD814" s="719"/>
      <c r="AE814" s="719"/>
      <c r="AF814" s="719"/>
      <c r="AG814" s="719"/>
      <c r="AH814" s="719"/>
      <c r="AI814" s="719"/>
      <c r="AJ814" s="719"/>
      <c r="AK814" s="719"/>
      <c r="AL814" s="719"/>
      <c r="AM814" s="719"/>
      <c r="AN814" s="826"/>
      <c r="AO814" s="719"/>
      <c r="AP814" s="719"/>
      <c r="AQ814" s="719"/>
      <c r="AR814" s="719"/>
      <c r="AS814" s="719"/>
      <c r="AT814" s="719"/>
      <c r="AU814" s="719"/>
      <c r="AV814" s="719"/>
      <c r="AW814" s="719"/>
      <c r="AX814" s="719"/>
      <c r="AY814" s="719"/>
      <c r="AZ814" s="719"/>
      <c r="BA814" s="719"/>
      <c r="BB814" s="719"/>
      <c r="BC814" s="719"/>
      <c r="BD814" s="719"/>
      <c r="BE814" s="719"/>
      <c r="BF814" s="719"/>
      <c r="BG814" s="719"/>
      <c r="BH814" s="719"/>
      <c r="BI814" s="719"/>
      <c r="BJ814" s="719"/>
      <c r="BK814" s="719"/>
      <c r="BL814" s="719"/>
      <c r="BM814" s="719"/>
      <c r="BN814" s="719"/>
      <c r="BO814" s="719"/>
      <c r="BP814" s="719"/>
      <c r="BQ814" s="719"/>
      <c r="BR814" s="719"/>
      <c r="BS814" s="719"/>
      <c r="BT814" s="719"/>
      <c r="BU814" s="719"/>
      <c r="BV814" s="719"/>
      <c r="BW814" s="719"/>
      <c r="BX814" s="719"/>
      <c r="BY814" s="719"/>
      <c r="BZ814" s="719"/>
      <c r="CA814" s="719"/>
      <c r="CB814" s="719"/>
      <c r="CC814" s="719"/>
      <c r="CD814" s="719"/>
      <c r="CE814" s="719"/>
      <c r="CF814" s="719"/>
      <c r="CG814" s="719"/>
      <c r="CH814" s="719"/>
      <c r="CI814" s="719"/>
      <c r="CJ814" s="719"/>
      <c r="CK814" s="719"/>
      <c r="CL814" s="719"/>
    </row>
    <row r="815" spans="1:90" ht="15.75" customHeight="1" x14ac:dyDescent="0.25">
      <c r="A815" s="823"/>
      <c r="B815" s="828"/>
      <c r="C815" s="828"/>
      <c r="D815" s="828"/>
      <c r="E815" s="828"/>
      <c r="F815" s="719"/>
      <c r="G815" s="719"/>
      <c r="H815" s="740"/>
      <c r="I815" s="740"/>
      <c r="J815" s="740"/>
      <c r="K815" s="740"/>
      <c r="L815" s="824"/>
      <c r="M815" s="824"/>
      <c r="N815" s="719"/>
      <c r="O815" s="719"/>
      <c r="P815" s="719"/>
      <c r="Q815" s="719"/>
      <c r="R815" s="719"/>
      <c r="S815" s="828"/>
      <c r="T815" s="719"/>
      <c r="U815" s="719"/>
      <c r="V815" s="719"/>
      <c r="W815" s="719"/>
      <c r="X815" s="824"/>
      <c r="Y815" s="826"/>
      <c r="Z815" s="719"/>
      <c r="AA815" s="719"/>
      <c r="AB815" s="719"/>
      <c r="AC815" s="719"/>
      <c r="AD815" s="719"/>
      <c r="AE815" s="719"/>
      <c r="AF815" s="719"/>
      <c r="AG815" s="719"/>
      <c r="AH815" s="719"/>
      <c r="AI815" s="719"/>
      <c r="AJ815" s="719"/>
      <c r="AK815" s="719"/>
      <c r="AL815" s="719"/>
      <c r="AM815" s="719"/>
      <c r="AN815" s="826"/>
      <c r="AO815" s="719"/>
      <c r="AP815" s="719"/>
      <c r="AQ815" s="719"/>
      <c r="AR815" s="719"/>
      <c r="AS815" s="719"/>
      <c r="AT815" s="719"/>
      <c r="AU815" s="719"/>
      <c r="AV815" s="719"/>
      <c r="AW815" s="719"/>
      <c r="AX815" s="719"/>
      <c r="AY815" s="719"/>
      <c r="AZ815" s="719"/>
      <c r="BA815" s="719"/>
      <c r="BB815" s="719"/>
      <c r="BC815" s="719"/>
      <c r="BD815" s="719"/>
      <c r="BE815" s="719"/>
      <c r="BF815" s="719"/>
      <c r="BG815" s="719"/>
      <c r="BH815" s="719"/>
      <c r="BI815" s="719"/>
      <c r="BJ815" s="719"/>
      <c r="BK815" s="719"/>
      <c r="BL815" s="719"/>
      <c r="BM815" s="719"/>
      <c r="BN815" s="719"/>
      <c r="BO815" s="719"/>
      <c r="BP815" s="719"/>
      <c r="BQ815" s="719"/>
      <c r="BR815" s="719"/>
      <c r="BS815" s="719"/>
      <c r="BT815" s="719"/>
      <c r="BU815" s="719"/>
      <c r="BV815" s="719"/>
      <c r="BW815" s="719"/>
      <c r="BX815" s="719"/>
      <c r="BY815" s="719"/>
      <c r="BZ815" s="719"/>
      <c r="CA815" s="719"/>
      <c r="CB815" s="719"/>
      <c r="CC815" s="719"/>
      <c r="CD815" s="719"/>
      <c r="CE815" s="719"/>
      <c r="CF815" s="719"/>
      <c r="CG815" s="719"/>
      <c r="CH815" s="719"/>
      <c r="CI815" s="719"/>
      <c r="CJ815" s="719"/>
      <c r="CK815" s="719"/>
      <c r="CL815" s="719"/>
    </row>
    <row r="816" spans="1:90" ht="15.75" customHeight="1" x14ac:dyDescent="0.25">
      <c r="A816" s="823"/>
      <c r="B816" s="828"/>
      <c r="C816" s="828"/>
      <c r="D816" s="828"/>
      <c r="E816" s="828"/>
      <c r="F816" s="719"/>
      <c r="G816" s="719"/>
      <c r="H816" s="740"/>
      <c r="I816" s="740"/>
      <c r="J816" s="740"/>
      <c r="K816" s="740"/>
      <c r="L816" s="824"/>
      <c r="M816" s="824"/>
      <c r="N816" s="719"/>
      <c r="O816" s="719"/>
      <c r="P816" s="719"/>
      <c r="Q816" s="719"/>
      <c r="R816" s="719"/>
      <c r="S816" s="828"/>
      <c r="T816" s="719"/>
      <c r="U816" s="719"/>
      <c r="V816" s="719"/>
      <c r="W816" s="719"/>
      <c r="X816" s="824"/>
      <c r="Y816" s="826"/>
      <c r="Z816" s="719"/>
      <c r="AA816" s="719"/>
      <c r="AB816" s="719"/>
      <c r="AC816" s="719"/>
      <c r="AD816" s="719"/>
      <c r="AE816" s="719"/>
      <c r="AF816" s="719"/>
      <c r="AG816" s="719"/>
      <c r="AH816" s="719"/>
      <c r="AI816" s="719"/>
      <c r="AJ816" s="719"/>
      <c r="AK816" s="719"/>
      <c r="AL816" s="719"/>
      <c r="AM816" s="719"/>
      <c r="AN816" s="826"/>
      <c r="AO816" s="719"/>
      <c r="AP816" s="719"/>
      <c r="AQ816" s="719"/>
      <c r="AR816" s="719"/>
      <c r="AS816" s="719"/>
      <c r="AT816" s="719"/>
      <c r="AU816" s="719"/>
      <c r="AV816" s="719"/>
      <c r="AW816" s="719"/>
      <c r="AX816" s="719"/>
      <c r="AY816" s="719"/>
      <c r="AZ816" s="719"/>
      <c r="BA816" s="719"/>
      <c r="BB816" s="719"/>
      <c r="BC816" s="719"/>
      <c r="BD816" s="719"/>
      <c r="BE816" s="719"/>
      <c r="BF816" s="719"/>
      <c r="BG816" s="719"/>
      <c r="BH816" s="719"/>
      <c r="BI816" s="719"/>
      <c r="BJ816" s="719"/>
      <c r="BK816" s="719"/>
      <c r="BL816" s="719"/>
      <c r="BM816" s="719"/>
      <c r="BN816" s="719"/>
      <c r="BO816" s="719"/>
      <c r="BP816" s="719"/>
      <c r="BQ816" s="719"/>
      <c r="BR816" s="719"/>
      <c r="BS816" s="719"/>
      <c r="BT816" s="719"/>
      <c r="BU816" s="719"/>
      <c r="BV816" s="719"/>
      <c r="BW816" s="719"/>
      <c r="BX816" s="719"/>
      <c r="BY816" s="719"/>
      <c r="BZ816" s="719"/>
      <c r="CA816" s="719"/>
      <c r="CB816" s="719"/>
      <c r="CC816" s="719"/>
      <c r="CD816" s="719"/>
      <c r="CE816" s="719"/>
      <c r="CF816" s="719"/>
      <c r="CG816" s="719"/>
      <c r="CH816" s="719"/>
      <c r="CI816" s="719"/>
      <c r="CJ816" s="719"/>
      <c r="CK816" s="719"/>
      <c r="CL816" s="719"/>
    </row>
    <row r="817" spans="1:90" ht="15.75" customHeight="1" x14ac:dyDescent="0.25">
      <c r="A817" s="823"/>
      <c r="B817" s="828"/>
      <c r="C817" s="828"/>
      <c r="D817" s="828"/>
      <c r="E817" s="828"/>
      <c r="F817" s="719"/>
      <c r="G817" s="719"/>
      <c r="H817" s="740"/>
      <c r="I817" s="740"/>
      <c r="J817" s="740"/>
      <c r="K817" s="740"/>
      <c r="L817" s="824"/>
      <c r="M817" s="824"/>
      <c r="N817" s="719"/>
      <c r="O817" s="719"/>
      <c r="P817" s="719"/>
      <c r="Q817" s="719"/>
      <c r="R817" s="719"/>
      <c r="S817" s="828"/>
      <c r="T817" s="719"/>
      <c r="U817" s="719"/>
      <c r="V817" s="719"/>
      <c r="W817" s="719"/>
      <c r="X817" s="824"/>
      <c r="Y817" s="826"/>
      <c r="Z817" s="719"/>
      <c r="AA817" s="719"/>
      <c r="AB817" s="719"/>
      <c r="AC817" s="719"/>
      <c r="AD817" s="719"/>
      <c r="AE817" s="719"/>
      <c r="AF817" s="719"/>
      <c r="AG817" s="719"/>
      <c r="AH817" s="719"/>
      <c r="AI817" s="719"/>
      <c r="AJ817" s="719"/>
      <c r="AK817" s="719"/>
      <c r="AL817" s="719"/>
      <c r="AM817" s="719"/>
      <c r="AN817" s="826"/>
      <c r="AO817" s="719"/>
      <c r="AP817" s="719"/>
      <c r="AQ817" s="719"/>
      <c r="AR817" s="719"/>
      <c r="AS817" s="719"/>
      <c r="AT817" s="719"/>
      <c r="AU817" s="719"/>
      <c r="AV817" s="719"/>
      <c r="AW817" s="719"/>
      <c r="AX817" s="719"/>
      <c r="AY817" s="719"/>
      <c r="AZ817" s="719"/>
      <c r="BA817" s="719"/>
      <c r="BB817" s="719"/>
      <c r="BC817" s="719"/>
      <c r="BD817" s="719"/>
      <c r="BE817" s="719"/>
      <c r="BF817" s="719"/>
      <c r="BG817" s="719"/>
      <c r="BH817" s="719"/>
      <c r="BI817" s="719"/>
      <c r="BJ817" s="719"/>
      <c r="BK817" s="719"/>
      <c r="BL817" s="719"/>
      <c r="BM817" s="719"/>
      <c r="BN817" s="719"/>
      <c r="BO817" s="719"/>
      <c r="BP817" s="719"/>
      <c r="BQ817" s="719"/>
      <c r="BR817" s="719"/>
      <c r="BS817" s="719"/>
      <c r="BT817" s="719"/>
      <c r="BU817" s="719"/>
      <c r="BV817" s="719"/>
      <c r="BW817" s="719"/>
      <c r="BX817" s="719"/>
      <c r="BY817" s="719"/>
      <c r="BZ817" s="719"/>
      <c r="CA817" s="719"/>
      <c r="CB817" s="719"/>
      <c r="CC817" s="719"/>
      <c r="CD817" s="719"/>
      <c r="CE817" s="719"/>
      <c r="CF817" s="719"/>
      <c r="CG817" s="719"/>
      <c r="CH817" s="719"/>
      <c r="CI817" s="719"/>
      <c r="CJ817" s="719"/>
      <c r="CK817" s="719"/>
      <c r="CL817" s="719"/>
    </row>
    <row r="818" spans="1:90" ht="15.75" customHeight="1" x14ac:dyDescent="0.25">
      <c r="A818" s="823"/>
      <c r="B818" s="828"/>
      <c r="C818" s="828"/>
      <c r="D818" s="828"/>
      <c r="E818" s="828"/>
      <c r="F818" s="719"/>
      <c r="G818" s="719"/>
      <c r="H818" s="740"/>
      <c r="I818" s="740"/>
      <c r="J818" s="740"/>
      <c r="K818" s="740"/>
      <c r="L818" s="824"/>
      <c r="M818" s="824"/>
      <c r="N818" s="719"/>
      <c r="O818" s="719"/>
      <c r="P818" s="719"/>
      <c r="Q818" s="719"/>
      <c r="R818" s="719"/>
      <c r="S818" s="828"/>
      <c r="T818" s="719"/>
      <c r="U818" s="719"/>
      <c r="V818" s="719"/>
      <c r="W818" s="719"/>
      <c r="X818" s="824"/>
      <c r="Y818" s="826"/>
      <c r="Z818" s="719"/>
      <c r="AA818" s="719"/>
      <c r="AB818" s="719"/>
      <c r="AC818" s="719"/>
      <c r="AD818" s="719"/>
      <c r="AE818" s="719"/>
      <c r="AF818" s="719"/>
      <c r="AG818" s="719"/>
      <c r="AH818" s="719"/>
      <c r="AI818" s="719"/>
      <c r="AJ818" s="719"/>
      <c r="AK818" s="719"/>
      <c r="AL818" s="719"/>
      <c r="AM818" s="719"/>
      <c r="AN818" s="826"/>
      <c r="AO818" s="719"/>
      <c r="AP818" s="719"/>
      <c r="AQ818" s="719"/>
      <c r="AR818" s="719"/>
      <c r="AS818" s="719"/>
      <c r="AT818" s="719"/>
      <c r="AU818" s="719"/>
      <c r="AV818" s="719"/>
      <c r="AW818" s="719"/>
      <c r="AX818" s="719"/>
      <c r="AY818" s="719"/>
      <c r="AZ818" s="719"/>
      <c r="BA818" s="719"/>
      <c r="BB818" s="719"/>
      <c r="BC818" s="719"/>
      <c r="BD818" s="719"/>
      <c r="BE818" s="719"/>
      <c r="BF818" s="719"/>
      <c r="BG818" s="719"/>
      <c r="BH818" s="719"/>
      <c r="BI818" s="719"/>
      <c r="BJ818" s="719"/>
      <c r="BK818" s="719"/>
      <c r="BL818" s="719"/>
      <c r="BM818" s="719"/>
      <c r="BN818" s="719"/>
      <c r="BO818" s="719"/>
      <c r="BP818" s="719"/>
      <c r="BQ818" s="719"/>
      <c r="BR818" s="719"/>
      <c r="BS818" s="719"/>
      <c r="BT818" s="719"/>
      <c r="BU818" s="719"/>
      <c r="BV818" s="719"/>
      <c r="BW818" s="719"/>
      <c r="BX818" s="719"/>
      <c r="BY818" s="719"/>
      <c r="BZ818" s="719"/>
      <c r="CA818" s="719"/>
      <c r="CB818" s="719"/>
      <c r="CC818" s="719"/>
      <c r="CD818" s="719"/>
      <c r="CE818" s="719"/>
      <c r="CF818" s="719"/>
      <c r="CG818" s="719"/>
      <c r="CH818" s="719"/>
      <c r="CI818" s="719"/>
      <c r="CJ818" s="719"/>
      <c r="CK818" s="719"/>
      <c r="CL818" s="719"/>
    </row>
    <row r="819" spans="1:90" ht="15.75" customHeight="1" x14ac:dyDescent="0.25">
      <c r="A819" s="823"/>
      <c r="B819" s="828"/>
      <c r="C819" s="828"/>
      <c r="D819" s="828"/>
      <c r="E819" s="828"/>
      <c r="F819" s="719"/>
      <c r="G819" s="719"/>
      <c r="H819" s="740"/>
      <c r="I819" s="740"/>
      <c r="J819" s="740"/>
      <c r="K819" s="740"/>
      <c r="L819" s="824"/>
      <c r="M819" s="824"/>
      <c r="N819" s="719"/>
      <c r="O819" s="719"/>
      <c r="P819" s="719"/>
      <c r="Q819" s="719"/>
      <c r="R819" s="719"/>
      <c r="S819" s="828"/>
      <c r="T819" s="719"/>
      <c r="U819" s="719"/>
      <c r="V819" s="719"/>
      <c r="W819" s="719"/>
      <c r="X819" s="824"/>
      <c r="Y819" s="826"/>
      <c r="Z819" s="719"/>
      <c r="AA819" s="719"/>
      <c r="AB819" s="719"/>
      <c r="AC819" s="719"/>
      <c r="AD819" s="719"/>
      <c r="AE819" s="719"/>
      <c r="AF819" s="719"/>
      <c r="AG819" s="719"/>
      <c r="AH819" s="719"/>
      <c r="AI819" s="719"/>
      <c r="AJ819" s="719"/>
      <c r="AK819" s="719"/>
      <c r="AL819" s="719"/>
      <c r="AM819" s="719"/>
      <c r="AN819" s="826"/>
      <c r="AO819" s="719"/>
      <c r="AP819" s="719"/>
      <c r="AQ819" s="719"/>
      <c r="AR819" s="719"/>
      <c r="AS819" s="719"/>
      <c r="AT819" s="719"/>
      <c r="AU819" s="719"/>
      <c r="AV819" s="719"/>
      <c r="AW819" s="719"/>
      <c r="AX819" s="719"/>
      <c r="AY819" s="719"/>
      <c r="AZ819" s="719"/>
      <c r="BA819" s="719"/>
      <c r="BB819" s="719"/>
      <c r="BC819" s="719"/>
      <c r="BD819" s="719"/>
      <c r="BE819" s="719"/>
      <c r="BF819" s="719"/>
      <c r="BG819" s="719"/>
      <c r="BH819" s="719"/>
      <c r="BI819" s="719"/>
      <c r="BJ819" s="719"/>
      <c r="BK819" s="719"/>
      <c r="BL819" s="719"/>
      <c r="BM819" s="719"/>
      <c r="BN819" s="719"/>
      <c r="BO819" s="719"/>
      <c r="BP819" s="719"/>
      <c r="BQ819" s="719"/>
      <c r="BR819" s="719"/>
      <c r="BS819" s="719"/>
      <c r="BT819" s="719"/>
      <c r="BU819" s="719"/>
      <c r="BV819" s="719"/>
      <c r="BW819" s="719"/>
      <c r="BX819" s="719"/>
      <c r="BY819" s="719"/>
      <c r="BZ819" s="719"/>
      <c r="CA819" s="719"/>
      <c r="CB819" s="719"/>
      <c r="CC819" s="719"/>
      <c r="CD819" s="719"/>
      <c r="CE819" s="719"/>
      <c r="CF819" s="719"/>
      <c r="CG819" s="719"/>
      <c r="CH819" s="719"/>
      <c r="CI819" s="719"/>
      <c r="CJ819" s="719"/>
      <c r="CK819" s="719"/>
      <c r="CL819" s="719"/>
    </row>
    <row r="820" spans="1:90" ht="15.75" customHeight="1" x14ac:dyDescent="0.25">
      <c r="A820" s="823"/>
      <c r="B820" s="828"/>
      <c r="C820" s="828"/>
      <c r="D820" s="828"/>
      <c r="E820" s="828"/>
      <c r="F820" s="719"/>
      <c r="G820" s="719"/>
      <c r="H820" s="740"/>
      <c r="I820" s="740"/>
      <c r="J820" s="740"/>
      <c r="K820" s="740"/>
      <c r="L820" s="824"/>
      <c r="M820" s="824"/>
      <c r="N820" s="719"/>
      <c r="O820" s="719"/>
      <c r="P820" s="719"/>
      <c r="Q820" s="719"/>
      <c r="R820" s="719"/>
      <c r="S820" s="828"/>
      <c r="T820" s="719"/>
      <c r="U820" s="719"/>
      <c r="V820" s="719"/>
      <c r="W820" s="719"/>
      <c r="X820" s="824"/>
      <c r="Y820" s="826"/>
      <c r="Z820" s="719"/>
      <c r="AA820" s="719"/>
      <c r="AB820" s="719"/>
      <c r="AC820" s="719"/>
      <c r="AD820" s="719"/>
      <c r="AE820" s="719"/>
      <c r="AF820" s="719"/>
      <c r="AG820" s="719"/>
      <c r="AH820" s="719"/>
      <c r="AI820" s="719"/>
      <c r="AJ820" s="719"/>
      <c r="AK820" s="719"/>
      <c r="AL820" s="719"/>
      <c r="AM820" s="719"/>
      <c r="AN820" s="826"/>
      <c r="AO820" s="719"/>
      <c r="AP820" s="719"/>
      <c r="AQ820" s="719"/>
      <c r="AR820" s="719"/>
      <c r="AS820" s="719"/>
      <c r="AT820" s="719"/>
      <c r="AU820" s="719"/>
      <c r="AV820" s="719"/>
      <c r="AW820" s="719"/>
      <c r="AX820" s="719"/>
      <c r="AY820" s="719"/>
      <c r="AZ820" s="719"/>
      <c r="BA820" s="719"/>
      <c r="BB820" s="719"/>
      <c r="BC820" s="719"/>
      <c r="BD820" s="719"/>
      <c r="BE820" s="719"/>
      <c r="BF820" s="719"/>
      <c r="BG820" s="719"/>
      <c r="BH820" s="719"/>
      <c r="BI820" s="719"/>
      <c r="BJ820" s="719"/>
      <c r="BK820" s="719"/>
      <c r="BL820" s="719"/>
      <c r="BM820" s="719"/>
      <c r="BN820" s="719"/>
      <c r="BO820" s="719"/>
      <c r="BP820" s="719"/>
      <c r="BQ820" s="719"/>
      <c r="BR820" s="719"/>
      <c r="BS820" s="719"/>
      <c r="BT820" s="719"/>
      <c r="BU820" s="719"/>
      <c r="BV820" s="719"/>
      <c r="BW820" s="719"/>
      <c r="BX820" s="719"/>
      <c r="BY820" s="719"/>
      <c r="BZ820" s="719"/>
      <c r="CA820" s="719"/>
      <c r="CB820" s="719"/>
      <c r="CC820" s="719"/>
      <c r="CD820" s="719"/>
      <c r="CE820" s="719"/>
      <c r="CF820" s="719"/>
      <c r="CG820" s="719"/>
      <c r="CH820" s="719"/>
      <c r="CI820" s="719"/>
      <c r="CJ820" s="719"/>
      <c r="CK820" s="719"/>
      <c r="CL820" s="719"/>
    </row>
    <row r="821" spans="1:90" ht="15.75" customHeight="1" x14ac:dyDescent="0.25">
      <c r="A821" s="823"/>
      <c r="B821" s="828"/>
      <c r="C821" s="828"/>
      <c r="D821" s="828"/>
      <c r="E821" s="828"/>
      <c r="F821" s="719"/>
      <c r="G821" s="719"/>
      <c r="H821" s="740"/>
      <c r="I821" s="740"/>
      <c r="J821" s="740"/>
      <c r="K821" s="740"/>
      <c r="L821" s="824"/>
      <c r="M821" s="824"/>
      <c r="N821" s="719"/>
      <c r="O821" s="719"/>
      <c r="P821" s="719"/>
      <c r="Q821" s="719"/>
      <c r="R821" s="719"/>
      <c r="S821" s="828"/>
      <c r="T821" s="719"/>
      <c r="U821" s="719"/>
      <c r="V821" s="719"/>
      <c r="W821" s="719"/>
      <c r="X821" s="824"/>
      <c r="Y821" s="826"/>
      <c r="Z821" s="719"/>
      <c r="AA821" s="719"/>
      <c r="AB821" s="719"/>
      <c r="AC821" s="719"/>
      <c r="AD821" s="719"/>
      <c r="AE821" s="719"/>
      <c r="AF821" s="719"/>
      <c r="AG821" s="719"/>
      <c r="AH821" s="719"/>
      <c r="AI821" s="719"/>
      <c r="AJ821" s="719"/>
      <c r="AK821" s="719"/>
      <c r="AL821" s="719"/>
      <c r="AM821" s="719"/>
      <c r="AN821" s="826"/>
      <c r="AO821" s="719"/>
      <c r="AP821" s="719"/>
      <c r="AQ821" s="719"/>
      <c r="AR821" s="719"/>
      <c r="AS821" s="719"/>
      <c r="AT821" s="719"/>
      <c r="AU821" s="719"/>
      <c r="AV821" s="719"/>
      <c r="AW821" s="719"/>
      <c r="AX821" s="719"/>
      <c r="AY821" s="719"/>
      <c r="AZ821" s="719"/>
      <c r="BA821" s="719"/>
      <c r="BB821" s="719"/>
      <c r="BC821" s="719"/>
      <c r="BD821" s="719"/>
      <c r="BE821" s="719"/>
      <c r="BF821" s="719"/>
      <c r="BG821" s="719"/>
      <c r="BH821" s="719"/>
      <c r="BI821" s="719"/>
      <c r="BJ821" s="719"/>
      <c r="BK821" s="719"/>
      <c r="BL821" s="719"/>
      <c r="BM821" s="719"/>
      <c r="BN821" s="719"/>
      <c r="BO821" s="719"/>
      <c r="BP821" s="719"/>
      <c r="BQ821" s="719"/>
      <c r="BR821" s="719"/>
      <c r="BS821" s="719"/>
      <c r="BT821" s="719"/>
      <c r="BU821" s="719"/>
      <c r="BV821" s="719"/>
      <c r="BW821" s="719"/>
      <c r="BX821" s="719"/>
      <c r="BY821" s="719"/>
      <c r="BZ821" s="719"/>
      <c r="CA821" s="719"/>
      <c r="CB821" s="719"/>
      <c r="CC821" s="719"/>
      <c r="CD821" s="719"/>
      <c r="CE821" s="719"/>
      <c r="CF821" s="719"/>
      <c r="CG821" s="719"/>
      <c r="CH821" s="719"/>
      <c r="CI821" s="719"/>
      <c r="CJ821" s="719"/>
      <c r="CK821" s="719"/>
      <c r="CL821" s="719"/>
    </row>
    <row r="822" spans="1:90" ht="15.75" customHeight="1" x14ac:dyDescent="0.25">
      <c r="A822" s="823"/>
      <c r="B822" s="828"/>
      <c r="C822" s="828"/>
      <c r="D822" s="828"/>
      <c r="E822" s="828"/>
      <c r="F822" s="719"/>
      <c r="G822" s="719"/>
      <c r="H822" s="740"/>
      <c r="I822" s="740"/>
      <c r="J822" s="740"/>
      <c r="K822" s="740"/>
      <c r="L822" s="824"/>
      <c r="M822" s="824"/>
      <c r="N822" s="719"/>
      <c r="O822" s="719"/>
      <c r="P822" s="719"/>
      <c r="Q822" s="719"/>
      <c r="R822" s="719"/>
      <c r="S822" s="828"/>
      <c r="T822" s="719"/>
      <c r="U822" s="719"/>
      <c r="V822" s="719"/>
      <c r="W822" s="719"/>
      <c r="X822" s="824"/>
      <c r="Y822" s="826"/>
      <c r="Z822" s="719"/>
      <c r="AA822" s="719"/>
      <c r="AB822" s="719"/>
      <c r="AC822" s="719"/>
      <c r="AD822" s="719"/>
      <c r="AE822" s="719"/>
      <c r="AF822" s="719"/>
      <c r="AG822" s="719"/>
      <c r="AH822" s="719"/>
      <c r="AI822" s="719"/>
      <c r="AJ822" s="719"/>
      <c r="AK822" s="719"/>
      <c r="AL822" s="719"/>
      <c r="AM822" s="719"/>
      <c r="AN822" s="826"/>
      <c r="AO822" s="719"/>
      <c r="AP822" s="719"/>
      <c r="AQ822" s="719"/>
      <c r="AR822" s="719"/>
      <c r="AS822" s="719"/>
      <c r="AT822" s="719"/>
      <c r="AU822" s="719"/>
      <c r="AV822" s="719"/>
      <c r="AW822" s="719"/>
      <c r="AX822" s="719"/>
      <c r="AY822" s="719"/>
      <c r="AZ822" s="719"/>
      <c r="BA822" s="719"/>
      <c r="BB822" s="719"/>
      <c r="BC822" s="719"/>
      <c r="BD822" s="719"/>
      <c r="BE822" s="719"/>
      <c r="BF822" s="719"/>
      <c r="BG822" s="719"/>
      <c r="BH822" s="719"/>
      <c r="BI822" s="719"/>
      <c r="BJ822" s="719"/>
      <c r="BK822" s="719"/>
      <c r="BL822" s="719"/>
      <c r="BM822" s="719"/>
      <c r="BN822" s="719"/>
      <c r="BO822" s="719"/>
      <c r="BP822" s="719"/>
      <c r="BQ822" s="719"/>
      <c r="BR822" s="719"/>
      <c r="BS822" s="719"/>
      <c r="BT822" s="719"/>
      <c r="BU822" s="719"/>
      <c r="BV822" s="719"/>
      <c r="BW822" s="719"/>
      <c r="BX822" s="719"/>
      <c r="BY822" s="719"/>
      <c r="BZ822" s="719"/>
      <c r="CA822" s="719"/>
      <c r="CB822" s="719"/>
      <c r="CC822" s="719"/>
      <c r="CD822" s="719"/>
      <c r="CE822" s="719"/>
      <c r="CF822" s="719"/>
      <c r="CG822" s="719"/>
      <c r="CH822" s="719"/>
      <c r="CI822" s="719"/>
      <c r="CJ822" s="719"/>
      <c r="CK822" s="719"/>
      <c r="CL822" s="719"/>
    </row>
    <row r="823" spans="1:90" ht="15.75" customHeight="1" x14ac:dyDescent="0.25">
      <c r="A823" s="823"/>
      <c r="B823" s="828"/>
      <c r="C823" s="828"/>
      <c r="D823" s="828"/>
      <c r="E823" s="828"/>
      <c r="F823" s="719"/>
      <c r="G823" s="719"/>
      <c r="H823" s="740"/>
      <c r="I823" s="740"/>
      <c r="J823" s="740"/>
      <c r="K823" s="740"/>
      <c r="L823" s="824"/>
      <c r="M823" s="824"/>
      <c r="N823" s="719"/>
      <c r="O823" s="719"/>
      <c r="P823" s="719"/>
      <c r="Q823" s="719"/>
      <c r="R823" s="719"/>
      <c r="S823" s="828"/>
      <c r="T823" s="719"/>
      <c r="U823" s="719"/>
      <c r="V823" s="719"/>
      <c r="W823" s="719"/>
      <c r="X823" s="824"/>
      <c r="Y823" s="826"/>
      <c r="Z823" s="719"/>
      <c r="AA823" s="719"/>
      <c r="AB823" s="719"/>
      <c r="AC823" s="719"/>
      <c r="AD823" s="719"/>
      <c r="AE823" s="719"/>
      <c r="AF823" s="719"/>
      <c r="AG823" s="719"/>
      <c r="AH823" s="719"/>
      <c r="AI823" s="719"/>
      <c r="AJ823" s="719"/>
      <c r="AK823" s="719"/>
      <c r="AL823" s="719"/>
      <c r="AM823" s="719"/>
      <c r="AN823" s="826"/>
      <c r="AO823" s="719"/>
      <c r="AP823" s="719"/>
      <c r="AQ823" s="719"/>
      <c r="AR823" s="719"/>
      <c r="AS823" s="719"/>
      <c r="AT823" s="719"/>
      <c r="AU823" s="719"/>
      <c r="AV823" s="719"/>
      <c r="AW823" s="719"/>
      <c r="AX823" s="719"/>
      <c r="AY823" s="719"/>
      <c r="AZ823" s="719"/>
      <c r="BA823" s="719"/>
      <c r="BB823" s="719"/>
      <c r="BC823" s="719"/>
      <c r="BD823" s="719"/>
      <c r="BE823" s="719"/>
      <c r="BF823" s="719"/>
      <c r="BG823" s="719"/>
      <c r="BH823" s="719"/>
      <c r="BI823" s="719"/>
      <c r="BJ823" s="719"/>
      <c r="BK823" s="719"/>
      <c r="BL823" s="719"/>
      <c r="BM823" s="719"/>
      <c r="BN823" s="719"/>
      <c r="BO823" s="719"/>
      <c r="BP823" s="719"/>
      <c r="BQ823" s="719"/>
      <c r="BR823" s="719"/>
      <c r="BS823" s="719"/>
      <c r="BT823" s="719"/>
      <c r="BU823" s="719"/>
      <c r="BV823" s="719"/>
      <c r="BW823" s="719"/>
      <c r="BX823" s="719"/>
      <c r="BY823" s="719"/>
      <c r="BZ823" s="719"/>
      <c r="CA823" s="719"/>
      <c r="CB823" s="719"/>
      <c r="CC823" s="719"/>
      <c r="CD823" s="719"/>
      <c r="CE823" s="719"/>
      <c r="CF823" s="719"/>
      <c r="CG823" s="719"/>
      <c r="CH823" s="719"/>
      <c r="CI823" s="719"/>
      <c r="CJ823" s="719"/>
      <c r="CK823" s="719"/>
      <c r="CL823" s="719"/>
    </row>
    <row r="824" spans="1:90" ht="15.75" customHeight="1" x14ac:dyDescent="0.25">
      <c r="A824" s="823"/>
      <c r="B824" s="828"/>
      <c r="C824" s="828"/>
      <c r="D824" s="828"/>
      <c r="E824" s="828"/>
      <c r="F824" s="719"/>
      <c r="G824" s="719"/>
      <c r="H824" s="740"/>
      <c r="I824" s="740"/>
      <c r="J824" s="740"/>
      <c r="K824" s="740"/>
      <c r="L824" s="824"/>
      <c r="M824" s="824"/>
      <c r="N824" s="719"/>
      <c r="O824" s="719"/>
      <c r="P824" s="719"/>
      <c r="Q824" s="719"/>
      <c r="R824" s="719"/>
      <c r="S824" s="828"/>
      <c r="T824" s="719"/>
      <c r="U824" s="719"/>
      <c r="V824" s="719"/>
      <c r="W824" s="719"/>
      <c r="X824" s="824"/>
      <c r="Y824" s="826"/>
      <c r="Z824" s="719"/>
      <c r="AA824" s="719"/>
      <c r="AB824" s="719"/>
      <c r="AC824" s="719"/>
      <c r="AD824" s="719"/>
      <c r="AE824" s="719"/>
      <c r="AF824" s="719"/>
      <c r="AG824" s="719"/>
      <c r="AH824" s="719"/>
      <c r="AI824" s="719"/>
      <c r="AJ824" s="719"/>
      <c r="AK824" s="719"/>
      <c r="AL824" s="719"/>
      <c r="AM824" s="719"/>
      <c r="AN824" s="826"/>
      <c r="AO824" s="719"/>
      <c r="AP824" s="719"/>
      <c r="AQ824" s="719"/>
      <c r="AR824" s="719"/>
      <c r="AS824" s="719"/>
      <c r="AT824" s="719"/>
      <c r="AU824" s="719"/>
      <c r="AV824" s="719"/>
      <c r="AW824" s="719"/>
      <c r="AX824" s="719"/>
      <c r="AY824" s="719"/>
      <c r="AZ824" s="719"/>
      <c r="BA824" s="719"/>
      <c r="BB824" s="719"/>
      <c r="BC824" s="719"/>
      <c r="BD824" s="719"/>
      <c r="BE824" s="719"/>
      <c r="BF824" s="719"/>
      <c r="BG824" s="719"/>
      <c r="BH824" s="719"/>
      <c r="BI824" s="719"/>
      <c r="BJ824" s="719"/>
      <c r="BK824" s="719"/>
      <c r="BL824" s="719"/>
      <c r="BM824" s="719"/>
      <c r="BN824" s="719"/>
      <c r="BO824" s="719"/>
      <c r="BP824" s="719"/>
      <c r="BQ824" s="719"/>
      <c r="BR824" s="719"/>
      <c r="BS824" s="719"/>
      <c r="BT824" s="719"/>
      <c r="BU824" s="719"/>
      <c r="BV824" s="719"/>
      <c r="BW824" s="719"/>
      <c r="BX824" s="719"/>
      <c r="BY824" s="719"/>
      <c r="BZ824" s="719"/>
      <c r="CA824" s="719"/>
      <c r="CB824" s="719"/>
      <c r="CC824" s="719"/>
      <c r="CD824" s="719"/>
      <c r="CE824" s="719"/>
      <c r="CF824" s="719"/>
      <c r="CG824" s="719"/>
      <c r="CH824" s="719"/>
      <c r="CI824" s="719"/>
      <c r="CJ824" s="719"/>
      <c r="CK824" s="719"/>
      <c r="CL824" s="719"/>
    </row>
    <row r="825" spans="1:90" ht="15.75" customHeight="1" x14ac:dyDescent="0.25">
      <c r="A825" s="823"/>
      <c r="B825" s="828"/>
      <c r="C825" s="828"/>
      <c r="D825" s="828"/>
      <c r="E825" s="828"/>
      <c r="F825" s="719"/>
      <c r="G825" s="719"/>
      <c r="H825" s="740"/>
      <c r="I825" s="740"/>
      <c r="J825" s="740"/>
      <c r="K825" s="740"/>
      <c r="L825" s="824"/>
      <c r="M825" s="824"/>
      <c r="N825" s="719"/>
      <c r="O825" s="719"/>
      <c r="P825" s="719"/>
      <c r="Q825" s="719"/>
      <c r="R825" s="719"/>
      <c r="S825" s="828"/>
      <c r="T825" s="719"/>
      <c r="U825" s="719"/>
      <c r="V825" s="719"/>
      <c r="W825" s="719"/>
      <c r="X825" s="824"/>
      <c r="Y825" s="826"/>
      <c r="Z825" s="719"/>
      <c r="AA825" s="719"/>
      <c r="AB825" s="719"/>
      <c r="AC825" s="719"/>
      <c r="AD825" s="719"/>
      <c r="AE825" s="719"/>
      <c r="AF825" s="719"/>
      <c r="AG825" s="719"/>
      <c r="AH825" s="719"/>
      <c r="AI825" s="719"/>
      <c r="AJ825" s="719"/>
      <c r="AK825" s="719"/>
      <c r="AL825" s="719"/>
      <c r="AM825" s="719"/>
      <c r="AN825" s="826"/>
      <c r="AO825" s="719"/>
      <c r="AP825" s="719"/>
      <c r="AQ825" s="719"/>
      <c r="AR825" s="719"/>
      <c r="AS825" s="719"/>
      <c r="AT825" s="719"/>
      <c r="AU825" s="719"/>
      <c r="AV825" s="719"/>
      <c r="AW825" s="719"/>
      <c r="AX825" s="719"/>
      <c r="AY825" s="719"/>
      <c r="AZ825" s="719"/>
      <c r="BA825" s="719"/>
      <c r="BB825" s="719"/>
      <c r="BC825" s="719"/>
      <c r="BD825" s="719"/>
      <c r="BE825" s="719"/>
      <c r="BF825" s="719"/>
      <c r="BG825" s="719"/>
      <c r="BH825" s="719"/>
      <c r="BI825" s="719"/>
      <c r="BJ825" s="719"/>
      <c r="BK825" s="719"/>
      <c r="BL825" s="719"/>
      <c r="BM825" s="719"/>
      <c r="BN825" s="719"/>
      <c r="BO825" s="719"/>
      <c r="BP825" s="719"/>
      <c r="BQ825" s="719"/>
      <c r="BR825" s="719"/>
      <c r="BS825" s="719"/>
      <c r="BT825" s="719"/>
      <c r="BU825" s="719"/>
      <c r="BV825" s="719"/>
      <c r="BW825" s="719"/>
      <c r="BX825" s="719"/>
      <c r="BY825" s="719"/>
      <c r="BZ825" s="719"/>
      <c r="CA825" s="719"/>
      <c r="CB825" s="719"/>
      <c r="CC825" s="719"/>
      <c r="CD825" s="719"/>
      <c r="CE825" s="719"/>
      <c r="CF825" s="719"/>
      <c r="CG825" s="719"/>
      <c r="CH825" s="719"/>
      <c r="CI825" s="719"/>
      <c r="CJ825" s="719"/>
      <c r="CK825" s="719"/>
      <c r="CL825" s="719"/>
    </row>
    <row r="826" spans="1:90" ht="15.75" customHeight="1" x14ac:dyDescent="0.25">
      <c r="A826" s="823"/>
      <c r="B826" s="828"/>
      <c r="C826" s="828"/>
      <c r="D826" s="828"/>
      <c r="E826" s="828"/>
      <c r="F826" s="719"/>
      <c r="G826" s="719"/>
      <c r="H826" s="740"/>
      <c r="I826" s="740"/>
      <c r="J826" s="740"/>
      <c r="K826" s="740"/>
      <c r="L826" s="824"/>
      <c r="M826" s="824"/>
      <c r="N826" s="719"/>
      <c r="O826" s="719"/>
      <c r="P826" s="719"/>
      <c r="Q826" s="719"/>
      <c r="R826" s="719"/>
      <c r="S826" s="828"/>
      <c r="T826" s="719"/>
      <c r="U826" s="719"/>
      <c r="V826" s="719"/>
      <c r="W826" s="719"/>
      <c r="X826" s="824"/>
      <c r="Y826" s="826"/>
      <c r="Z826" s="719"/>
      <c r="AA826" s="719"/>
      <c r="AB826" s="719"/>
      <c r="AC826" s="719"/>
      <c r="AD826" s="719"/>
      <c r="AE826" s="719"/>
      <c r="AF826" s="719"/>
      <c r="AG826" s="719"/>
      <c r="AH826" s="719"/>
      <c r="AI826" s="719"/>
      <c r="AJ826" s="719"/>
      <c r="AK826" s="719"/>
      <c r="AL826" s="719"/>
      <c r="AM826" s="719"/>
      <c r="AN826" s="826"/>
      <c r="AO826" s="719"/>
      <c r="AP826" s="719"/>
      <c r="AQ826" s="719"/>
      <c r="AR826" s="719"/>
      <c r="AS826" s="719"/>
      <c r="AT826" s="719"/>
      <c r="AU826" s="719"/>
      <c r="AV826" s="719"/>
      <c r="AW826" s="719"/>
      <c r="AX826" s="719"/>
      <c r="AY826" s="719"/>
      <c r="AZ826" s="719"/>
      <c r="BA826" s="719"/>
      <c r="BB826" s="719"/>
      <c r="BC826" s="719"/>
      <c r="BD826" s="719"/>
      <c r="BE826" s="719"/>
      <c r="BF826" s="719"/>
      <c r="BG826" s="719"/>
      <c r="BH826" s="719"/>
      <c r="BI826" s="719"/>
      <c r="BJ826" s="719"/>
      <c r="BK826" s="719"/>
      <c r="BL826" s="719"/>
      <c r="BM826" s="719"/>
      <c r="BN826" s="719"/>
      <c r="BO826" s="719"/>
      <c r="BP826" s="719"/>
      <c r="BQ826" s="719"/>
      <c r="BR826" s="719"/>
      <c r="BS826" s="719"/>
      <c r="BT826" s="719"/>
      <c r="BU826" s="719"/>
      <c r="BV826" s="719"/>
      <c r="BW826" s="719"/>
      <c r="BX826" s="719"/>
      <c r="BY826" s="719"/>
      <c r="BZ826" s="719"/>
      <c r="CA826" s="719"/>
      <c r="CB826" s="719"/>
      <c r="CC826" s="719"/>
      <c r="CD826" s="719"/>
      <c r="CE826" s="719"/>
      <c r="CF826" s="719"/>
      <c r="CG826" s="719"/>
      <c r="CH826" s="719"/>
      <c r="CI826" s="719"/>
      <c r="CJ826" s="719"/>
      <c r="CK826" s="719"/>
      <c r="CL826" s="719"/>
    </row>
    <row r="827" spans="1:90" ht="15.75" customHeight="1" x14ac:dyDescent="0.25">
      <c r="A827" s="823"/>
      <c r="B827" s="828"/>
      <c r="C827" s="828"/>
      <c r="D827" s="828"/>
      <c r="E827" s="828"/>
      <c r="F827" s="719"/>
      <c r="G827" s="719"/>
      <c r="H827" s="740"/>
      <c r="I827" s="740"/>
      <c r="J827" s="740"/>
      <c r="K827" s="740"/>
      <c r="L827" s="824"/>
      <c r="M827" s="824"/>
      <c r="N827" s="719"/>
      <c r="O827" s="719"/>
      <c r="P827" s="719"/>
      <c r="Q827" s="719"/>
      <c r="R827" s="719"/>
      <c r="S827" s="828"/>
      <c r="T827" s="719"/>
      <c r="U827" s="719"/>
      <c r="V827" s="719"/>
      <c r="W827" s="719"/>
      <c r="X827" s="824"/>
      <c r="Y827" s="826"/>
      <c r="Z827" s="719"/>
      <c r="AA827" s="719"/>
      <c r="AB827" s="719"/>
      <c r="AC827" s="719"/>
      <c r="AD827" s="719"/>
      <c r="AE827" s="719"/>
      <c r="AF827" s="719"/>
      <c r="AG827" s="719"/>
      <c r="AH827" s="719"/>
      <c r="AI827" s="719"/>
      <c r="AJ827" s="719"/>
      <c r="AK827" s="719"/>
      <c r="AL827" s="719"/>
      <c r="AM827" s="719"/>
      <c r="AN827" s="826"/>
      <c r="AO827" s="719"/>
      <c r="AP827" s="719"/>
      <c r="AQ827" s="719"/>
      <c r="AR827" s="719"/>
      <c r="AS827" s="719"/>
      <c r="AT827" s="719"/>
      <c r="AU827" s="719"/>
      <c r="AV827" s="719"/>
      <c r="AW827" s="719"/>
      <c r="AX827" s="719"/>
      <c r="AY827" s="719"/>
      <c r="AZ827" s="719"/>
      <c r="BA827" s="719"/>
      <c r="BB827" s="719"/>
      <c r="BC827" s="719"/>
      <c r="BD827" s="719"/>
      <c r="BE827" s="719"/>
      <c r="BF827" s="719"/>
      <c r="BG827" s="719"/>
      <c r="BH827" s="719"/>
      <c r="BI827" s="719"/>
      <c r="BJ827" s="719"/>
      <c r="BK827" s="719"/>
      <c r="BL827" s="719"/>
      <c r="BM827" s="719"/>
      <c r="BN827" s="719"/>
      <c r="BO827" s="719"/>
      <c r="BP827" s="719"/>
      <c r="BQ827" s="719"/>
      <c r="BR827" s="719"/>
      <c r="BS827" s="719"/>
      <c r="BT827" s="719"/>
      <c r="BU827" s="719"/>
      <c r="BV827" s="719"/>
      <c r="BW827" s="719"/>
      <c r="BX827" s="719"/>
      <c r="BY827" s="719"/>
      <c r="BZ827" s="719"/>
      <c r="CA827" s="719"/>
      <c r="CB827" s="719"/>
      <c r="CC827" s="719"/>
      <c r="CD827" s="719"/>
      <c r="CE827" s="719"/>
      <c r="CF827" s="719"/>
      <c r="CG827" s="719"/>
      <c r="CH827" s="719"/>
      <c r="CI827" s="719"/>
      <c r="CJ827" s="719"/>
      <c r="CK827" s="719"/>
      <c r="CL827" s="719"/>
    </row>
    <row r="828" spans="1:90" ht="15.75" customHeight="1" x14ac:dyDescent="0.25">
      <c r="A828" s="823"/>
      <c r="B828" s="828"/>
      <c r="C828" s="828"/>
      <c r="D828" s="828"/>
      <c r="E828" s="828"/>
      <c r="F828" s="719"/>
      <c r="G828" s="719"/>
      <c r="H828" s="740"/>
      <c r="I828" s="740"/>
      <c r="J828" s="740"/>
      <c r="K828" s="740"/>
      <c r="L828" s="824"/>
      <c r="M828" s="824"/>
      <c r="N828" s="719"/>
      <c r="O828" s="719"/>
      <c r="P828" s="719"/>
      <c r="Q828" s="719"/>
      <c r="R828" s="719"/>
      <c r="S828" s="828"/>
      <c r="T828" s="719"/>
      <c r="U828" s="719"/>
      <c r="V828" s="719"/>
      <c r="W828" s="719"/>
      <c r="X828" s="824"/>
      <c r="Y828" s="826"/>
      <c r="Z828" s="719"/>
      <c r="AA828" s="719"/>
      <c r="AB828" s="719"/>
      <c r="AC828" s="719"/>
      <c r="AD828" s="719"/>
      <c r="AE828" s="719"/>
      <c r="AF828" s="719"/>
      <c r="AG828" s="719"/>
      <c r="AH828" s="719"/>
      <c r="AI828" s="719"/>
      <c r="AJ828" s="719"/>
      <c r="AK828" s="719"/>
      <c r="AL828" s="719"/>
      <c r="AM828" s="719"/>
      <c r="AN828" s="826"/>
      <c r="AO828" s="719"/>
      <c r="AP828" s="719"/>
      <c r="AQ828" s="719"/>
      <c r="AR828" s="719"/>
      <c r="AS828" s="719"/>
      <c r="AT828" s="719"/>
      <c r="AU828" s="719"/>
      <c r="AV828" s="719"/>
      <c r="AW828" s="719"/>
      <c r="AX828" s="719"/>
      <c r="AY828" s="719"/>
      <c r="AZ828" s="719"/>
      <c r="BA828" s="719"/>
      <c r="BB828" s="719"/>
      <c r="BC828" s="719"/>
      <c r="BD828" s="719"/>
      <c r="BE828" s="719"/>
      <c r="BF828" s="719"/>
      <c r="BG828" s="719"/>
      <c r="BH828" s="719"/>
      <c r="BI828" s="719"/>
      <c r="BJ828" s="719"/>
      <c r="BK828" s="719"/>
      <c r="BL828" s="719"/>
      <c r="BM828" s="719"/>
      <c r="BN828" s="719"/>
      <c r="BO828" s="719"/>
      <c r="BP828" s="719"/>
      <c r="BQ828" s="719"/>
      <c r="BR828" s="719"/>
      <c r="BS828" s="719"/>
      <c r="BT828" s="719"/>
      <c r="BU828" s="719"/>
      <c r="BV828" s="719"/>
      <c r="BW828" s="719"/>
      <c r="BX828" s="719"/>
      <c r="BY828" s="719"/>
      <c r="BZ828" s="719"/>
      <c r="CA828" s="719"/>
      <c r="CB828" s="719"/>
      <c r="CC828" s="719"/>
      <c r="CD828" s="719"/>
      <c r="CE828" s="719"/>
      <c r="CF828" s="719"/>
      <c r="CG828" s="719"/>
      <c r="CH828" s="719"/>
      <c r="CI828" s="719"/>
      <c r="CJ828" s="719"/>
      <c r="CK828" s="719"/>
      <c r="CL828" s="719"/>
    </row>
    <row r="829" spans="1:90" ht="15.75" customHeight="1" x14ac:dyDescent="0.25">
      <c r="A829" s="823"/>
      <c r="B829" s="828"/>
      <c r="C829" s="828"/>
      <c r="D829" s="828"/>
      <c r="E829" s="828"/>
      <c r="F829" s="719"/>
      <c r="G829" s="719"/>
      <c r="H829" s="740"/>
      <c r="I829" s="740"/>
      <c r="J829" s="740"/>
      <c r="K829" s="740"/>
      <c r="L829" s="824"/>
      <c r="M829" s="824"/>
      <c r="N829" s="719"/>
      <c r="O829" s="719"/>
      <c r="P829" s="719"/>
      <c r="Q829" s="719"/>
      <c r="R829" s="719"/>
      <c r="S829" s="828"/>
      <c r="T829" s="719"/>
      <c r="U829" s="719"/>
      <c r="V829" s="719"/>
      <c r="W829" s="719"/>
      <c r="X829" s="824"/>
      <c r="Y829" s="826"/>
      <c r="Z829" s="719"/>
      <c r="AA829" s="719"/>
      <c r="AB829" s="719"/>
      <c r="AC829" s="719"/>
      <c r="AD829" s="719"/>
      <c r="AE829" s="719"/>
      <c r="AF829" s="719"/>
      <c r="AG829" s="719"/>
      <c r="AH829" s="719"/>
      <c r="AI829" s="719"/>
      <c r="AJ829" s="719"/>
      <c r="AK829" s="719"/>
      <c r="AL829" s="719"/>
      <c r="AM829" s="719"/>
      <c r="AN829" s="826"/>
      <c r="AO829" s="719"/>
      <c r="AP829" s="719"/>
      <c r="AQ829" s="719"/>
      <c r="AR829" s="719"/>
      <c r="AS829" s="719"/>
      <c r="AT829" s="719"/>
      <c r="AU829" s="719"/>
      <c r="AV829" s="719"/>
      <c r="AW829" s="719"/>
      <c r="AX829" s="719"/>
      <c r="AY829" s="719"/>
      <c r="AZ829" s="719"/>
      <c r="BA829" s="719"/>
      <c r="BB829" s="719"/>
      <c r="BC829" s="719"/>
      <c r="BD829" s="719"/>
      <c r="BE829" s="719"/>
      <c r="BF829" s="719"/>
      <c r="BG829" s="719"/>
      <c r="BH829" s="719"/>
      <c r="BI829" s="719"/>
      <c r="BJ829" s="719"/>
      <c r="BK829" s="719"/>
      <c r="BL829" s="719"/>
      <c r="BM829" s="719"/>
      <c r="BN829" s="719"/>
      <c r="BO829" s="719"/>
      <c r="BP829" s="719"/>
      <c r="BQ829" s="719"/>
      <c r="BR829" s="719"/>
      <c r="BS829" s="719"/>
      <c r="BT829" s="719"/>
      <c r="BU829" s="719"/>
      <c r="BV829" s="719"/>
      <c r="BW829" s="719"/>
      <c r="BX829" s="719"/>
      <c r="BY829" s="719"/>
      <c r="BZ829" s="719"/>
      <c r="CA829" s="719"/>
      <c r="CB829" s="719"/>
      <c r="CC829" s="719"/>
      <c r="CD829" s="719"/>
      <c r="CE829" s="719"/>
      <c r="CF829" s="719"/>
      <c r="CG829" s="719"/>
      <c r="CH829" s="719"/>
      <c r="CI829" s="719"/>
      <c r="CJ829" s="719"/>
      <c r="CK829" s="719"/>
      <c r="CL829" s="719"/>
    </row>
    <row r="830" spans="1:90" ht="15.75" customHeight="1" x14ac:dyDescent="0.25">
      <c r="A830" s="823"/>
      <c r="B830" s="828"/>
      <c r="C830" s="828"/>
      <c r="D830" s="828"/>
      <c r="E830" s="828"/>
      <c r="F830" s="719"/>
      <c r="G830" s="719"/>
      <c r="H830" s="740"/>
      <c r="I830" s="740"/>
      <c r="J830" s="740"/>
      <c r="K830" s="740"/>
      <c r="L830" s="824"/>
      <c r="M830" s="824"/>
      <c r="N830" s="719"/>
      <c r="O830" s="719"/>
      <c r="P830" s="719"/>
      <c r="Q830" s="719"/>
      <c r="R830" s="719"/>
      <c r="S830" s="828"/>
      <c r="T830" s="719"/>
      <c r="U830" s="719"/>
      <c r="V830" s="719"/>
      <c r="W830" s="719"/>
      <c r="X830" s="824"/>
      <c r="Y830" s="826"/>
      <c r="Z830" s="719"/>
      <c r="AA830" s="719"/>
      <c r="AB830" s="719"/>
      <c r="AC830" s="719"/>
      <c r="AD830" s="719"/>
      <c r="AE830" s="719"/>
      <c r="AF830" s="719"/>
      <c r="AG830" s="719"/>
      <c r="AH830" s="719"/>
      <c r="AI830" s="719"/>
      <c r="AJ830" s="719"/>
      <c r="AK830" s="719"/>
      <c r="AL830" s="719"/>
      <c r="AM830" s="719"/>
      <c r="AN830" s="826"/>
      <c r="AO830" s="719"/>
      <c r="AP830" s="719"/>
      <c r="AQ830" s="719"/>
      <c r="AR830" s="719"/>
      <c r="AS830" s="719"/>
      <c r="AT830" s="719"/>
      <c r="AU830" s="719"/>
      <c r="AV830" s="719"/>
      <c r="AW830" s="719"/>
      <c r="AX830" s="719"/>
      <c r="AY830" s="719"/>
      <c r="AZ830" s="719"/>
      <c r="BA830" s="719"/>
      <c r="BB830" s="719"/>
      <c r="BC830" s="719"/>
      <c r="BD830" s="719"/>
      <c r="BE830" s="719"/>
      <c r="BF830" s="719"/>
      <c r="BG830" s="719"/>
      <c r="BH830" s="719"/>
      <c r="BI830" s="719"/>
      <c r="BJ830" s="719"/>
      <c r="BK830" s="719"/>
      <c r="BL830" s="719"/>
      <c r="BM830" s="719"/>
      <c r="BN830" s="719"/>
      <c r="BO830" s="719"/>
      <c r="BP830" s="719"/>
      <c r="BQ830" s="719"/>
      <c r="BR830" s="719"/>
      <c r="BS830" s="719"/>
      <c r="BT830" s="719"/>
      <c r="BU830" s="719"/>
      <c r="BV830" s="719"/>
      <c r="BW830" s="719"/>
      <c r="BX830" s="719"/>
      <c r="BY830" s="719"/>
      <c r="BZ830" s="719"/>
      <c r="CA830" s="719"/>
      <c r="CB830" s="719"/>
      <c r="CC830" s="719"/>
      <c r="CD830" s="719"/>
      <c r="CE830" s="719"/>
      <c r="CF830" s="719"/>
      <c r="CG830" s="719"/>
      <c r="CH830" s="719"/>
      <c r="CI830" s="719"/>
      <c r="CJ830" s="719"/>
      <c r="CK830" s="719"/>
      <c r="CL830" s="719"/>
    </row>
    <row r="831" spans="1:90" ht="15.75" customHeight="1" x14ac:dyDescent="0.25">
      <c r="A831" s="823"/>
      <c r="B831" s="828"/>
      <c r="C831" s="828"/>
      <c r="D831" s="828"/>
      <c r="E831" s="828"/>
      <c r="F831" s="719"/>
      <c r="G831" s="719"/>
      <c r="H831" s="740"/>
      <c r="I831" s="740"/>
      <c r="J831" s="740"/>
      <c r="K831" s="740"/>
      <c r="L831" s="824"/>
      <c r="M831" s="824"/>
      <c r="N831" s="719"/>
      <c r="O831" s="719"/>
      <c r="P831" s="719"/>
      <c r="Q831" s="719"/>
      <c r="R831" s="719"/>
      <c r="S831" s="828"/>
      <c r="T831" s="719"/>
      <c r="U831" s="719"/>
      <c r="V831" s="719"/>
      <c r="W831" s="719"/>
      <c r="X831" s="824"/>
      <c r="Y831" s="826"/>
      <c r="Z831" s="719"/>
      <c r="AA831" s="719"/>
      <c r="AB831" s="719"/>
      <c r="AC831" s="719"/>
      <c r="AD831" s="719"/>
      <c r="AE831" s="719"/>
      <c r="AF831" s="719"/>
      <c r="AG831" s="719"/>
      <c r="AH831" s="719"/>
      <c r="AI831" s="719"/>
      <c r="AJ831" s="719"/>
      <c r="AK831" s="719"/>
      <c r="AL831" s="719"/>
      <c r="AM831" s="719"/>
      <c r="AN831" s="826"/>
      <c r="AO831" s="719"/>
      <c r="AP831" s="719"/>
      <c r="AQ831" s="719"/>
      <c r="AR831" s="719"/>
      <c r="AS831" s="719"/>
      <c r="AT831" s="719"/>
      <c r="AU831" s="719"/>
      <c r="AV831" s="719"/>
      <c r="AW831" s="719"/>
      <c r="AX831" s="719"/>
      <c r="AY831" s="719"/>
      <c r="AZ831" s="719"/>
      <c r="BA831" s="719"/>
      <c r="BB831" s="719"/>
      <c r="BC831" s="719"/>
      <c r="BD831" s="719"/>
      <c r="BE831" s="719"/>
      <c r="BF831" s="719"/>
      <c r="BG831" s="719"/>
      <c r="BH831" s="719"/>
      <c r="BI831" s="719"/>
      <c r="BJ831" s="719"/>
      <c r="BK831" s="719"/>
      <c r="BL831" s="719"/>
      <c r="BM831" s="719"/>
      <c r="BN831" s="719"/>
      <c r="BO831" s="719"/>
      <c r="BP831" s="719"/>
      <c r="BQ831" s="719"/>
      <c r="BR831" s="719"/>
      <c r="BS831" s="719"/>
      <c r="BT831" s="719"/>
      <c r="BU831" s="719"/>
      <c r="BV831" s="719"/>
      <c r="BW831" s="719"/>
      <c r="BX831" s="719"/>
      <c r="BY831" s="719"/>
      <c r="BZ831" s="719"/>
      <c r="CA831" s="719"/>
      <c r="CB831" s="719"/>
      <c r="CC831" s="719"/>
      <c r="CD831" s="719"/>
      <c r="CE831" s="719"/>
      <c r="CF831" s="719"/>
      <c r="CG831" s="719"/>
      <c r="CH831" s="719"/>
      <c r="CI831" s="719"/>
      <c r="CJ831" s="719"/>
      <c r="CK831" s="719"/>
      <c r="CL831" s="719"/>
    </row>
    <row r="832" spans="1:90" ht="15.75" customHeight="1" x14ac:dyDescent="0.25">
      <c r="A832" s="823"/>
      <c r="B832" s="828"/>
      <c r="C832" s="828"/>
      <c r="D832" s="828"/>
      <c r="E832" s="828"/>
      <c r="F832" s="719"/>
      <c r="G832" s="719"/>
      <c r="H832" s="740"/>
      <c r="I832" s="740"/>
      <c r="J832" s="740"/>
      <c r="K832" s="740"/>
      <c r="L832" s="824"/>
      <c r="M832" s="824"/>
      <c r="N832" s="719"/>
      <c r="O832" s="719"/>
      <c r="P832" s="719"/>
      <c r="Q832" s="719"/>
      <c r="R832" s="719"/>
      <c r="S832" s="828"/>
      <c r="T832" s="719"/>
      <c r="U832" s="719"/>
      <c r="V832" s="719"/>
      <c r="W832" s="719"/>
      <c r="X832" s="824"/>
      <c r="Y832" s="826"/>
      <c r="Z832" s="719"/>
      <c r="AA832" s="719"/>
      <c r="AB832" s="719"/>
      <c r="AC832" s="719"/>
      <c r="AD832" s="719"/>
      <c r="AE832" s="719"/>
      <c r="AF832" s="719"/>
      <c r="AG832" s="719"/>
      <c r="AH832" s="719"/>
      <c r="AI832" s="719"/>
      <c r="AJ832" s="719"/>
      <c r="AK832" s="719"/>
      <c r="AL832" s="719"/>
      <c r="AM832" s="719"/>
      <c r="AN832" s="826"/>
      <c r="AO832" s="719"/>
      <c r="AP832" s="719"/>
      <c r="AQ832" s="719"/>
      <c r="AR832" s="719"/>
      <c r="AS832" s="719"/>
      <c r="AT832" s="719"/>
      <c r="AU832" s="719"/>
      <c r="AV832" s="719"/>
      <c r="AW832" s="719"/>
      <c r="AX832" s="719"/>
      <c r="AY832" s="719"/>
      <c r="AZ832" s="719"/>
      <c r="BA832" s="719"/>
      <c r="BB832" s="719"/>
      <c r="BC832" s="719"/>
      <c r="BD832" s="719"/>
      <c r="BE832" s="719"/>
      <c r="BF832" s="719"/>
      <c r="BG832" s="719"/>
      <c r="BH832" s="719"/>
      <c r="BI832" s="719"/>
      <c r="BJ832" s="719"/>
      <c r="BK832" s="719"/>
      <c r="BL832" s="719"/>
      <c r="BM832" s="719"/>
      <c r="BN832" s="719"/>
      <c r="BO832" s="719"/>
      <c r="BP832" s="719"/>
      <c r="BQ832" s="719"/>
      <c r="BR832" s="719"/>
      <c r="BS832" s="719"/>
      <c r="BT832" s="719"/>
      <c r="BU832" s="719"/>
      <c r="BV832" s="719"/>
      <c r="BW832" s="719"/>
      <c r="BX832" s="719"/>
      <c r="BY832" s="719"/>
      <c r="BZ832" s="719"/>
      <c r="CA832" s="719"/>
      <c r="CB832" s="719"/>
      <c r="CC832" s="719"/>
      <c r="CD832" s="719"/>
      <c r="CE832" s="719"/>
      <c r="CF832" s="719"/>
      <c r="CG832" s="719"/>
      <c r="CH832" s="719"/>
      <c r="CI832" s="719"/>
      <c r="CJ832" s="719"/>
      <c r="CK832" s="719"/>
      <c r="CL832" s="719"/>
    </row>
    <row r="833" spans="1:90" ht="15.75" customHeight="1" x14ac:dyDescent="0.25">
      <c r="A833" s="823"/>
      <c r="B833" s="828"/>
      <c r="C833" s="828"/>
      <c r="D833" s="828"/>
      <c r="E833" s="828"/>
      <c r="F833" s="719"/>
      <c r="G833" s="719"/>
      <c r="H833" s="740"/>
      <c r="I833" s="740"/>
      <c r="J833" s="740"/>
      <c r="K833" s="740"/>
      <c r="L833" s="824"/>
      <c r="M833" s="824"/>
      <c r="N833" s="719"/>
      <c r="O833" s="719"/>
      <c r="P833" s="719"/>
      <c r="Q833" s="719"/>
      <c r="R833" s="719"/>
      <c r="S833" s="828"/>
      <c r="T833" s="719"/>
      <c r="U833" s="719"/>
      <c r="V833" s="719"/>
      <c r="W833" s="719"/>
      <c r="X833" s="824"/>
      <c r="Y833" s="826"/>
      <c r="Z833" s="719"/>
      <c r="AA833" s="719"/>
      <c r="AB833" s="719"/>
      <c r="AC833" s="719"/>
      <c r="AD833" s="719"/>
      <c r="AE833" s="719"/>
      <c r="AF833" s="719"/>
      <c r="AG833" s="719"/>
      <c r="AH833" s="719"/>
      <c r="AI833" s="719"/>
      <c r="AJ833" s="719"/>
      <c r="AK833" s="719"/>
      <c r="AL833" s="719"/>
      <c r="AM833" s="719"/>
      <c r="AN833" s="826"/>
      <c r="AO833" s="719"/>
      <c r="AP833" s="719"/>
      <c r="AQ833" s="719"/>
      <c r="AR833" s="719"/>
      <c r="AS833" s="719"/>
      <c r="AT833" s="719"/>
      <c r="AU833" s="719"/>
      <c r="AV833" s="719"/>
      <c r="AW833" s="719"/>
      <c r="AX833" s="719"/>
      <c r="AY833" s="719"/>
      <c r="AZ833" s="719"/>
      <c r="BA833" s="719"/>
      <c r="BB833" s="719"/>
      <c r="BC833" s="719"/>
      <c r="BD833" s="719"/>
      <c r="BE833" s="719"/>
      <c r="BF833" s="719"/>
      <c r="BG833" s="719"/>
      <c r="BH833" s="719"/>
      <c r="BI833" s="719"/>
      <c r="BJ833" s="719"/>
      <c r="BK833" s="719"/>
      <c r="BL833" s="719"/>
      <c r="BM833" s="719"/>
      <c r="BN833" s="719"/>
      <c r="BO833" s="719"/>
      <c r="BP833" s="719"/>
      <c r="BQ833" s="719"/>
      <c r="BR833" s="719"/>
      <c r="BS833" s="719"/>
      <c r="BT833" s="719"/>
      <c r="BU833" s="719"/>
      <c r="BV833" s="719"/>
      <c r="BW833" s="719"/>
      <c r="BX833" s="719"/>
      <c r="BY833" s="719"/>
      <c r="BZ833" s="719"/>
      <c r="CA833" s="719"/>
      <c r="CB833" s="719"/>
      <c r="CC833" s="719"/>
      <c r="CD833" s="719"/>
      <c r="CE833" s="719"/>
      <c r="CF833" s="719"/>
      <c r="CG833" s="719"/>
      <c r="CH833" s="719"/>
      <c r="CI833" s="719"/>
      <c r="CJ833" s="719"/>
      <c r="CK833" s="719"/>
      <c r="CL833" s="719"/>
    </row>
    <row r="834" spans="1:90" ht="15.75" customHeight="1" x14ac:dyDescent="0.25">
      <c r="A834" s="823"/>
      <c r="B834" s="828"/>
      <c r="C834" s="828"/>
      <c r="D834" s="828"/>
      <c r="E834" s="828"/>
      <c r="F834" s="719"/>
      <c r="G834" s="719"/>
      <c r="H834" s="740"/>
      <c r="I834" s="740"/>
      <c r="J834" s="740"/>
      <c r="K834" s="740"/>
      <c r="L834" s="824"/>
      <c r="M834" s="824"/>
      <c r="N834" s="719"/>
      <c r="O834" s="719"/>
      <c r="P834" s="719"/>
      <c r="Q834" s="719"/>
      <c r="R834" s="719"/>
      <c r="S834" s="828"/>
      <c r="T834" s="719"/>
      <c r="U834" s="719"/>
      <c r="V834" s="719"/>
      <c r="W834" s="719"/>
      <c r="X834" s="824"/>
      <c r="Y834" s="826"/>
      <c r="Z834" s="719"/>
      <c r="AA834" s="719"/>
      <c r="AB834" s="719"/>
      <c r="AC834" s="719"/>
      <c r="AD834" s="719"/>
      <c r="AE834" s="719"/>
      <c r="AF834" s="719"/>
      <c r="AG834" s="719"/>
      <c r="AH834" s="719"/>
      <c r="AI834" s="719"/>
      <c r="AJ834" s="719"/>
      <c r="AK834" s="719"/>
      <c r="AL834" s="719"/>
      <c r="AM834" s="719"/>
      <c r="AN834" s="826"/>
      <c r="AO834" s="719"/>
      <c r="AP834" s="719"/>
      <c r="AQ834" s="719"/>
      <c r="AR834" s="719"/>
      <c r="AS834" s="719"/>
      <c r="AT834" s="719"/>
      <c r="AU834" s="719"/>
      <c r="AV834" s="719"/>
      <c r="AW834" s="719"/>
      <c r="AX834" s="719"/>
      <c r="AY834" s="719"/>
      <c r="AZ834" s="719"/>
      <c r="BA834" s="719"/>
      <c r="BB834" s="719"/>
      <c r="BC834" s="719"/>
      <c r="BD834" s="719"/>
      <c r="BE834" s="719"/>
      <c r="BF834" s="719"/>
      <c r="BG834" s="719"/>
      <c r="BH834" s="719"/>
      <c r="BI834" s="719"/>
      <c r="BJ834" s="719"/>
      <c r="BK834" s="719"/>
      <c r="BL834" s="719"/>
      <c r="BM834" s="719"/>
      <c r="BN834" s="719"/>
      <c r="BO834" s="719"/>
      <c r="BP834" s="719"/>
      <c r="BQ834" s="719"/>
      <c r="BR834" s="719"/>
      <c r="BS834" s="719"/>
      <c r="BT834" s="719"/>
      <c r="BU834" s="719"/>
      <c r="BV834" s="719"/>
      <c r="BW834" s="719"/>
      <c r="BX834" s="719"/>
      <c r="BY834" s="719"/>
      <c r="BZ834" s="719"/>
      <c r="CA834" s="719"/>
      <c r="CB834" s="719"/>
      <c r="CC834" s="719"/>
      <c r="CD834" s="719"/>
      <c r="CE834" s="719"/>
      <c r="CF834" s="719"/>
      <c r="CG834" s="719"/>
      <c r="CH834" s="719"/>
      <c r="CI834" s="719"/>
      <c r="CJ834" s="719"/>
      <c r="CK834" s="719"/>
      <c r="CL834" s="719"/>
    </row>
    <row r="835" spans="1:90" ht="15.75" customHeight="1" x14ac:dyDescent="0.25">
      <c r="A835" s="823"/>
      <c r="B835" s="828"/>
      <c r="C835" s="828"/>
      <c r="D835" s="828"/>
      <c r="E835" s="828"/>
      <c r="F835" s="719"/>
      <c r="G835" s="719"/>
      <c r="H835" s="740"/>
      <c r="I835" s="740"/>
      <c r="J835" s="740"/>
      <c r="K835" s="740"/>
      <c r="L835" s="824"/>
      <c r="M835" s="824"/>
      <c r="N835" s="719"/>
      <c r="O835" s="719"/>
      <c r="P835" s="719"/>
      <c r="Q835" s="719"/>
      <c r="R835" s="719"/>
      <c r="S835" s="828"/>
      <c r="T835" s="719"/>
      <c r="U835" s="719"/>
      <c r="V835" s="719"/>
      <c r="W835" s="719"/>
      <c r="X835" s="824"/>
      <c r="Y835" s="826"/>
      <c r="Z835" s="719"/>
      <c r="AA835" s="719"/>
      <c r="AB835" s="719"/>
      <c r="AC835" s="719"/>
      <c r="AD835" s="719"/>
      <c r="AE835" s="719"/>
      <c r="AF835" s="719"/>
      <c r="AG835" s="719"/>
      <c r="AH835" s="719"/>
      <c r="AI835" s="719"/>
      <c r="AJ835" s="719"/>
      <c r="AK835" s="719"/>
      <c r="AL835" s="719"/>
      <c r="AM835" s="719"/>
      <c r="AN835" s="826"/>
      <c r="AO835" s="719"/>
      <c r="AP835" s="719"/>
      <c r="AQ835" s="719"/>
      <c r="AR835" s="719"/>
      <c r="AS835" s="719"/>
      <c r="AT835" s="719"/>
      <c r="AU835" s="719"/>
      <c r="AV835" s="719"/>
      <c r="AW835" s="719"/>
      <c r="AX835" s="719"/>
      <c r="AY835" s="719"/>
      <c r="AZ835" s="719"/>
      <c r="BA835" s="719"/>
      <c r="BB835" s="719"/>
      <c r="BC835" s="719"/>
      <c r="BD835" s="719"/>
      <c r="BE835" s="719"/>
      <c r="BF835" s="719"/>
      <c r="BG835" s="719"/>
      <c r="BH835" s="719"/>
      <c r="BI835" s="719"/>
      <c r="BJ835" s="719"/>
      <c r="BK835" s="719"/>
      <c r="BL835" s="719"/>
      <c r="BM835" s="719"/>
      <c r="BN835" s="719"/>
      <c r="BO835" s="719"/>
      <c r="BP835" s="719"/>
      <c r="BQ835" s="719"/>
      <c r="BR835" s="719"/>
      <c r="BS835" s="719"/>
      <c r="BT835" s="719"/>
      <c r="BU835" s="719"/>
      <c r="BV835" s="719"/>
      <c r="BW835" s="719"/>
      <c r="BX835" s="719"/>
      <c r="BY835" s="719"/>
      <c r="BZ835" s="719"/>
      <c r="CA835" s="719"/>
      <c r="CB835" s="719"/>
      <c r="CC835" s="719"/>
      <c r="CD835" s="719"/>
      <c r="CE835" s="719"/>
      <c r="CF835" s="719"/>
      <c r="CG835" s="719"/>
      <c r="CH835" s="719"/>
      <c r="CI835" s="719"/>
      <c r="CJ835" s="719"/>
      <c r="CK835" s="719"/>
      <c r="CL835" s="719"/>
    </row>
    <row r="836" spans="1:90" ht="15.75" customHeight="1" x14ac:dyDescent="0.25">
      <c r="A836" s="823"/>
      <c r="B836" s="828"/>
      <c r="C836" s="828"/>
      <c r="D836" s="828"/>
      <c r="E836" s="828"/>
      <c r="F836" s="719"/>
      <c r="G836" s="719"/>
      <c r="H836" s="740"/>
      <c r="I836" s="740"/>
      <c r="J836" s="740"/>
      <c r="K836" s="740"/>
      <c r="L836" s="824"/>
      <c r="M836" s="824"/>
      <c r="N836" s="719"/>
      <c r="O836" s="719"/>
      <c r="P836" s="719"/>
      <c r="Q836" s="719"/>
      <c r="R836" s="719"/>
      <c r="S836" s="828"/>
      <c r="T836" s="719"/>
      <c r="U836" s="719"/>
      <c r="V836" s="719"/>
      <c r="W836" s="719"/>
      <c r="X836" s="824"/>
      <c r="Y836" s="826"/>
      <c r="Z836" s="719"/>
      <c r="AA836" s="719"/>
      <c r="AB836" s="719"/>
      <c r="AC836" s="719"/>
      <c r="AD836" s="719"/>
      <c r="AE836" s="719"/>
      <c r="AF836" s="719"/>
      <c r="AG836" s="719"/>
      <c r="AH836" s="719"/>
      <c r="AI836" s="719"/>
      <c r="AJ836" s="719"/>
      <c r="AK836" s="719"/>
      <c r="AL836" s="719"/>
      <c r="AM836" s="719"/>
      <c r="AN836" s="826"/>
      <c r="AO836" s="719"/>
      <c r="AP836" s="719"/>
      <c r="AQ836" s="719"/>
      <c r="AR836" s="719"/>
      <c r="AS836" s="719"/>
      <c r="AT836" s="719"/>
      <c r="AU836" s="719"/>
      <c r="AV836" s="719"/>
      <c r="AW836" s="719"/>
      <c r="AX836" s="719"/>
      <c r="AY836" s="719"/>
      <c r="AZ836" s="719"/>
      <c r="BA836" s="719"/>
      <c r="BB836" s="719"/>
      <c r="BC836" s="719"/>
      <c r="BD836" s="719"/>
      <c r="BE836" s="719"/>
      <c r="BF836" s="719"/>
      <c r="BG836" s="719"/>
      <c r="BH836" s="719"/>
      <c r="BI836" s="719"/>
      <c r="BJ836" s="719"/>
      <c r="BK836" s="719"/>
      <c r="BL836" s="719"/>
      <c r="BM836" s="719"/>
      <c r="BN836" s="719"/>
      <c r="BO836" s="719"/>
      <c r="BP836" s="719"/>
      <c r="BQ836" s="719"/>
      <c r="BR836" s="719"/>
      <c r="BS836" s="719"/>
      <c r="BT836" s="719"/>
      <c r="BU836" s="719"/>
      <c r="BV836" s="719"/>
      <c r="BW836" s="719"/>
      <c r="BX836" s="719"/>
      <c r="BY836" s="719"/>
      <c r="BZ836" s="719"/>
      <c r="CA836" s="719"/>
      <c r="CB836" s="719"/>
      <c r="CC836" s="719"/>
      <c r="CD836" s="719"/>
      <c r="CE836" s="719"/>
      <c r="CF836" s="719"/>
      <c r="CG836" s="719"/>
      <c r="CH836" s="719"/>
      <c r="CI836" s="719"/>
      <c r="CJ836" s="719"/>
      <c r="CK836" s="719"/>
      <c r="CL836" s="719"/>
    </row>
    <row r="837" spans="1:90" ht="15.75" customHeight="1" x14ac:dyDescent="0.25">
      <c r="A837" s="823"/>
      <c r="B837" s="828"/>
      <c r="C837" s="828"/>
      <c r="D837" s="828"/>
      <c r="E837" s="828"/>
      <c r="F837" s="719"/>
      <c r="G837" s="719"/>
      <c r="H837" s="740"/>
      <c r="I837" s="740"/>
      <c r="J837" s="740"/>
      <c r="K837" s="740"/>
      <c r="L837" s="824"/>
      <c r="M837" s="824"/>
      <c r="N837" s="719"/>
      <c r="O837" s="719"/>
      <c r="P837" s="719"/>
      <c r="Q837" s="719"/>
      <c r="R837" s="719"/>
      <c r="S837" s="828"/>
      <c r="T837" s="719"/>
      <c r="U837" s="719"/>
      <c r="V837" s="719"/>
      <c r="W837" s="719"/>
      <c r="X837" s="824"/>
      <c r="Y837" s="826"/>
      <c r="Z837" s="719"/>
      <c r="AA837" s="719"/>
      <c r="AB837" s="719"/>
      <c r="AC837" s="719"/>
      <c r="AD837" s="719"/>
      <c r="AE837" s="719"/>
      <c r="AF837" s="719"/>
      <c r="AG837" s="719"/>
      <c r="AH837" s="719"/>
      <c r="AI837" s="719"/>
      <c r="AJ837" s="719"/>
      <c r="AK837" s="719"/>
      <c r="AL837" s="719"/>
      <c r="AM837" s="719"/>
      <c r="AN837" s="826"/>
      <c r="AO837" s="719"/>
      <c r="AP837" s="719"/>
      <c r="AQ837" s="719"/>
      <c r="AR837" s="719"/>
      <c r="AS837" s="719"/>
      <c r="AT837" s="719"/>
      <c r="AU837" s="719"/>
      <c r="AV837" s="719"/>
      <c r="AW837" s="719"/>
      <c r="AX837" s="719"/>
      <c r="AY837" s="719"/>
      <c r="AZ837" s="719"/>
      <c r="BA837" s="719"/>
      <c r="BB837" s="719"/>
      <c r="BC837" s="719"/>
      <c r="BD837" s="719"/>
      <c r="BE837" s="719"/>
      <c r="BF837" s="719"/>
      <c r="BG837" s="719"/>
      <c r="BH837" s="719"/>
      <c r="BI837" s="719"/>
      <c r="BJ837" s="719"/>
      <c r="BK837" s="719"/>
      <c r="BL837" s="719"/>
      <c r="BM837" s="719"/>
      <c r="BN837" s="719"/>
      <c r="BO837" s="719"/>
      <c r="BP837" s="719"/>
      <c r="BQ837" s="719"/>
      <c r="BR837" s="719"/>
      <c r="BS837" s="719"/>
      <c r="BT837" s="719"/>
      <c r="BU837" s="719"/>
      <c r="BV837" s="719"/>
      <c r="BW837" s="719"/>
      <c r="BX837" s="719"/>
      <c r="BY837" s="719"/>
      <c r="BZ837" s="719"/>
      <c r="CA837" s="719"/>
      <c r="CB837" s="719"/>
      <c r="CC837" s="719"/>
      <c r="CD837" s="719"/>
      <c r="CE837" s="719"/>
      <c r="CF837" s="719"/>
      <c r="CG837" s="719"/>
      <c r="CH837" s="719"/>
      <c r="CI837" s="719"/>
      <c r="CJ837" s="719"/>
      <c r="CK837" s="719"/>
      <c r="CL837" s="719"/>
    </row>
    <row r="838" spans="1:90" ht="15.75" customHeight="1" x14ac:dyDescent="0.25">
      <c r="A838" s="823"/>
      <c r="B838" s="828"/>
      <c r="C838" s="828"/>
      <c r="D838" s="828"/>
      <c r="E838" s="828"/>
      <c r="F838" s="719"/>
      <c r="G838" s="719"/>
      <c r="H838" s="740"/>
      <c r="I838" s="740"/>
      <c r="J838" s="740"/>
      <c r="K838" s="740"/>
      <c r="L838" s="824"/>
      <c r="M838" s="824"/>
      <c r="N838" s="719"/>
      <c r="O838" s="719"/>
      <c r="P838" s="719"/>
      <c r="Q838" s="719"/>
      <c r="R838" s="719"/>
      <c r="S838" s="828"/>
      <c r="T838" s="719"/>
      <c r="U838" s="719"/>
      <c r="V838" s="719"/>
      <c r="W838" s="719"/>
      <c r="X838" s="824"/>
      <c r="Y838" s="826"/>
      <c r="Z838" s="719"/>
      <c r="AA838" s="719"/>
      <c r="AB838" s="719"/>
      <c r="AC838" s="719"/>
      <c r="AD838" s="719"/>
      <c r="AE838" s="719"/>
      <c r="AF838" s="719"/>
      <c r="AG838" s="719"/>
      <c r="AH838" s="719"/>
      <c r="AI838" s="719"/>
      <c r="AJ838" s="719"/>
      <c r="AK838" s="719"/>
      <c r="AL838" s="719"/>
      <c r="AM838" s="719"/>
      <c r="AN838" s="826"/>
      <c r="AO838" s="719"/>
      <c r="AP838" s="719"/>
      <c r="AQ838" s="719"/>
      <c r="AR838" s="719"/>
      <c r="AS838" s="719"/>
      <c r="AT838" s="719"/>
      <c r="AU838" s="719"/>
      <c r="AV838" s="719"/>
      <c r="AW838" s="719"/>
      <c r="AX838" s="719"/>
      <c r="AY838" s="719"/>
      <c r="AZ838" s="719"/>
      <c r="BA838" s="719"/>
      <c r="BB838" s="719"/>
      <c r="BC838" s="719"/>
      <c r="BD838" s="719"/>
      <c r="BE838" s="719"/>
      <c r="BF838" s="719"/>
      <c r="BG838" s="719"/>
      <c r="BH838" s="719"/>
      <c r="BI838" s="719"/>
      <c r="BJ838" s="719"/>
      <c r="BK838" s="719"/>
      <c r="BL838" s="719"/>
      <c r="BM838" s="719"/>
      <c r="BN838" s="719"/>
      <c r="BO838" s="719"/>
      <c r="BP838" s="719"/>
      <c r="BQ838" s="719"/>
      <c r="BR838" s="719"/>
      <c r="BS838" s="719"/>
      <c r="BT838" s="719"/>
      <c r="BU838" s="719"/>
      <c r="BV838" s="719"/>
      <c r="BW838" s="719"/>
      <c r="BX838" s="719"/>
      <c r="BY838" s="719"/>
      <c r="BZ838" s="719"/>
      <c r="CA838" s="719"/>
      <c r="CB838" s="719"/>
      <c r="CC838" s="719"/>
      <c r="CD838" s="719"/>
      <c r="CE838" s="719"/>
      <c r="CF838" s="719"/>
      <c r="CG838" s="719"/>
      <c r="CH838" s="719"/>
      <c r="CI838" s="719"/>
      <c r="CJ838" s="719"/>
      <c r="CK838" s="719"/>
      <c r="CL838" s="719"/>
    </row>
    <row r="839" spans="1:90" ht="15.75" customHeight="1" x14ac:dyDescent="0.25">
      <c r="A839" s="823"/>
      <c r="B839" s="828"/>
      <c r="C839" s="828"/>
      <c r="D839" s="828"/>
      <c r="E839" s="828"/>
      <c r="F839" s="719"/>
      <c r="G839" s="719"/>
      <c r="H839" s="740"/>
      <c r="I839" s="740"/>
      <c r="J839" s="740"/>
      <c r="K839" s="740"/>
      <c r="L839" s="824"/>
      <c r="M839" s="824"/>
      <c r="N839" s="719"/>
      <c r="O839" s="719"/>
      <c r="P839" s="719"/>
      <c r="Q839" s="719"/>
      <c r="R839" s="719"/>
      <c r="S839" s="828"/>
      <c r="T839" s="719"/>
      <c r="U839" s="719"/>
      <c r="V839" s="719"/>
      <c r="W839" s="719"/>
      <c r="X839" s="824"/>
      <c r="Y839" s="826"/>
      <c r="Z839" s="719"/>
      <c r="AA839" s="719"/>
      <c r="AB839" s="719"/>
      <c r="AC839" s="719"/>
      <c r="AD839" s="719"/>
      <c r="AE839" s="719"/>
      <c r="AF839" s="719"/>
      <c r="AG839" s="719"/>
      <c r="AH839" s="719"/>
      <c r="AI839" s="719"/>
      <c r="AJ839" s="719"/>
      <c r="AK839" s="719"/>
      <c r="AL839" s="719"/>
      <c r="AM839" s="719"/>
      <c r="AN839" s="826"/>
      <c r="AO839" s="719"/>
      <c r="AP839" s="719"/>
      <c r="AQ839" s="719"/>
      <c r="AR839" s="719"/>
      <c r="AS839" s="719"/>
      <c r="AT839" s="719"/>
      <c r="AU839" s="719"/>
      <c r="AV839" s="719"/>
      <c r="AW839" s="719"/>
      <c r="AX839" s="719"/>
      <c r="AY839" s="719"/>
      <c r="AZ839" s="719"/>
      <c r="BA839" s="719"/>
      <c r="BB839" s="719"/>
      <c r="BC839" s="719"/>
      <c r="BD839" s="719"/>
      <c r="BE839" s="719"/>
      <c r="BF839" s="719"/>
      <c r="BG839" s="719"/>
      <c r="BH839" s="719"/>
      <c r="BI839" s="719"/>
      <c r="BJ839" s="719"/>
      <c r="BK839" s="719"/>
      <c r="BL839" s="719"/>
      <c r="BM839" s="719"/>
      <c r="BN839" s="719"/>
      <c r="BO839" s="719"/>
      <c r="BP839" s="719"/>
      <c r="BQ839" s="719"/>
      <c r="BR839" s="719"/>
      <c r="BS839" s="719"/>
      <c r="BT839" s="719"/>
      <c r="BU839" s="719"/>
      <c r="BV839" s="719"/>
      <c r="BW839" s="719"/>
      <c r="BX839" s="719"/>
      <c r="BY839" s="719"/>
      <c r="BZ839" s="719"/>
      <c r="CA839" s="719"/>
      <c r="CB839" s="719"/>
      <c r="CC839" s="719"/>
      <c r="CD839" s="719"/>
      <c r="CE839" s="719"/>
      <c r="CF839" s="719"/>
      <c r="CG839" s="719"/>
      <c r="CH839" s="719"/>
      <c r="CI839" s="719"/>
      <c r="CJ839" s="719"/>
      <c r="CK839" s="719"/>
      <c r="CL839" s="719"/>
    </row>
    <row r="840" spans="1:90" ht="15.75" customHeight="1" x14ac:dyDescent="0.25">
      <c r="A840" s="823"/>
      <c r="B840" s="828"/>
      <c r="C840" s="828"/>
      <c r="D840" s="828"/>
      <c r="E840" s="828"/>
      <c r="F840" s="719"/>
      <c r="G840" s="719"/>
      <c r="H840" s="740"/>
      <c r="I840" s="740"/>
      <c r="J840" s="740"/>
      <c r="K840" s="740"/>
      <c r="L840" s="824"/>
      <c r="M840" s="824"/>
      <c r="N840" s="719"/>
      <c r="O840" s="719"/>
      <c r="P840" s="719"/>
      <c r="Q840" s="719"/>
      <c r="R840" s="719"/>
      <c r="S840" s="828"/>
      <c r="T840" s="719"/>
      <c r="U840" s="719"/>
      <c r="V840" s="719"/>
      <c r="W840" s="719"/>
      <c r="X840" s="824"/>
      <c r="Y840" s="826"/>
      <c r="Z840" s="719"/>
      <c r="AA840" s="719"/>
      <c r="AB840" s="719"/>
      <c r="AC840" s="719"/>
      <c r="AD840" s="719"/>
      <c r="AE840" s="719"/>
      <c r="AF840" s="719"/>
      <c r="AG840" s="719"/>
      <c r="AH840" s="719"/>
      <c r="AI840" s="719"/>
      <c r="AJ840" s="719"/>
      <c r="AK840" s="719"/>
      <c r="AL840" s="719"/>
      <c r="AM840" s="719"/>
      <c r="AN840" s="826"/>
      <c r="AO840" s="719"/>
      <c r="AP840" s="719"/>
      <c r="AQ840" s="719"/>
      <c r="AR840" s="719"/>
      <c r="AS840" s="719"/>
      <c r="AT840" s="719"/>
      <c r="AU840" s="719"/>
      <c r="AV840" s="719"/>
      <c r="AW840" s="719"/>
      <c r="AX840" s="719"/>
      <c r="AY840" s="719"/>
      <c r="AZ840" s="719"/>
      <c r="BA840" s="719"/>
      <c r="BB840" s="719"/>
      <c r="BC840" s="719"/>
      <c r="BD840" s="719"/>
      <c r="BE840" s="719"/>
      <c r="BF840" s="719"/>
      <c r="BG840" s="719"/>
      <c r="BH840" s="719"/>
      <c r="BI840" s="719"/>
      <c r="BJ840" s="719"/>
      <c r="BK840" s="719"/>
      <c r="BL840" s="719"/>
      <c r="BM840" s="719"/>
      <c r="BN840" s="719"/>
      <c r="BO840" s="719"/>
      <c r="BP840" s="719"/>
      <c r="BQ840" s="719"/>
      <c r="BR840" s="719"/>
      <c r="BS840" s="719"/>
      <c r="BT840" s="719"/>
      <c r="BU840" s="719"/>
      <c r="BV840" s="719"/>
      <c r="BW840" s="719"/>
      <c r="BX840" s="719"/>
      <c r="BY840" s="719"/>
      <c r="BZ840" s="719"/>
      <c r="CA840" s="719"/>
      <c r="CB840" s="719"/>
      <c r="CC840" s="719"/>
      <c r="CD840" s="719"/>
      <c r="CE840" s="719"/>
      <c r="CF840" s="719"/>
      <c r="CG840" s="719"/>
      <c r="CH840" s="719"/>
      <c r="CI840" s="719"/>
      <c r="CJ840" s="719"/>
      <c r="CK840" s="719"/>
      <c r="CL840" s="719"/>
    </row>
    <row r="841" spans="1:90" ht="15.75" customHeight="1" x14ac:dyDescent="0.25">
      <c r="A841" s="823"/>
      <c r="B841" s="828"/>
      <c r="C841" s="828"/>
      <c r="D841" s="828"/>
      <c r="E841" s="828"/>
      <c r="F841" s="719"/>
      <c r="G841" s="719"/>
      <c r="H841" s="740"/>
      <c r="I841" s="740"/>
      <c r="J841" s="740"/>
      <c r="K841" s="740"/>
      <c r="L841" s="824"/>
      <c r="M841" s="824"/>
      <c r="N841" s="719"/>
      <c r="O841" s="719"/>
      <c r="P841" s="719"/>
      <c r="Q841" s="719"/>
      <c r="R841" s="719"/>
      <c r="S841" s="828"/>
      <c r="T841" s="719"/>
      <c r="U841" s="719"/>
      <c r="V841" s="719"/>
      <c r="W841" s="719"/>
      <c r="X841" s="824"/>
      <c r="Y841" s="826"/>
      <c r="Z841" s="719"/>
      <c r="AA841" s="719"/>
      <c r="AB841" s="719"/>
      <c r="AC841" s="719"/>
      <c r="AD841" s="719"/>
      <c r="AE841" s="719"/>
      <c r="AF841" s="719"/>
      <c r="AG841" s="719"/>
      <c r="AH841" s="719"/>
      <c r="AI841" s="719"/>
      <c r="AJ841" s="719"/>
      <c r="AK841" s="719"/>
      <c r="AL841" s="719"/>
      <c r="AM841" s="719"/>
      <c r="AN841" s="826"/>
      <c r="AO841" s="719"/>
      <c r="AP841" s="719"/>
      <c r="AQ841" s="719"/>
      <c r="AR841" s="719"/>
      <c r="AS841" s="719"/>
      <c r="AT841" s="719"/>
      <c r="AU841" s="719"/>
      <c r="AV841" s="719"/>
      <c r="AW841" s="719"/>
      <c r="AX841" s="719"/>
      <c r="AY841" s="719"/>
      <c r="AZ841" s="719"/>
      <c r="BA841" s="719"/>
      <c r="BB841" s="719"/>
      <c r="BC841" s="719"/>
      <c r="BD841" s="719"/>
      <c r="BE841" s="719"/>
      <c r="BF841" s="719"/>
      <c r="BG841" s="719"/>
      <c r="BH841" s="719"/>
      <c r="BI841" s="719"/>
      <c r="BJ841" s="719"/>
      <c r="BK841" s="719"/>
      <c r="BL841" s="719"/>
      <c r="BM841" s="719"/>
      <c r="BN841" s="719"/>
      <c r="BO841" s="719"/>
      <c r="BP841" s="719"/>
      <c r="BQ841" s="719"/>
      <c r="BR841" s="719"/>
      <c r="BS841" s="719"/>
      <c r="BT841" s="719"/>
      <c r="BU841" s="719"/>
      <c r="BV841" s="719"/>
      <c r="BW841" s="719"/>
      <c r="BX841" s="719"/>
      <c r="BY841" s="719"/>
      <c r="BZ841" s="719"/>
      <c r="CA841" s="719"/>
      <c r="CB841" s="719"/>
      <c r="CC841" s="719"/>
      <c r="CD841" s="719"/>
      <c r="CE841" s="719"/>
      <c r="CF841" s="719"/>
      <c r="CG841" s="719"/>
      <c r="CH841" s="719"/>
      <c r="CI841" s="719"/>
      <c r="CJ841" s="719"/>
      <c r="CK841" s="719"/>
      <c r="CL841" s="719"/>
    </row>
    <row r="842" spans="1:90" ht="15.75" customHeight="1" x14ac:dyDescent="0.25">
      <c r="A842" s="823"/>
      <c r="B842" s="828"/>
      <c r="C842" s="828"/>
      <c r="D842" s="828"/>
      <c r="E842" s="828"/>
      <c r="F842" s="719"/>
      <c r="G842" s="719"/>
      <c r="H842" s="740"/>
      <c r="I842" s="740"/>
      <c r="J842" s="740"/>
      <c r="K842" s="740"/>
      <c r="L842" s="824"/>
      <c r="M842" s="824"/>
      <c r="N842" s="719"/>
      <c r="O842" s="719"/>
      <c r="P842" s="719"/>
      <c r="Q842" s="719"/>
      <c r="R842" s="719"/>
      <c r="S842" s="828"/>
      <c r="T842" s="719"/>
      <c r="U842" s="719"/>
      <c r="V842" s="719"/>
      <c r="W842" s="719"/>
      <c r="X842" s="824"/>
      <c r="Y842" s="826"/>
      <c r="Z842" s="719"/>
      <c r="AA842" s="719"/>
      <c r="AB842" s="719"/>
      <c r="AC842" s="719"/>
      <c r="AD842" s="719"/>
      <c r="AE842" s="719"/>
      <c r="AF842" s="719"/>
      <c r="AG842" s="719"/>
      <c r="AH842" s="719"/>
      <c r="AI842" s="719"/>
      <c r="AJ842" s="719"/>
      <c r="AK842" s="719"/>
      <c r="AL842" s="719"/>
      <c r="AM842" s="719"/>
      <c r="AN842" s="826"/>
      <c r="AO842" s="719"/>
      <c r="AP842" s="719"/>
      <c r="AQ842" s="719"/>
      <c r="AR842" s="719"/>
      <c r="AS842" s="719"/>
      <c r="AT842" s="719"/>
      <c r="AU842" s="719"/>
      <c r="AV842" s="719"/>
      <c r="AW842" s="719"/>
      <c r="AX842" s="719"/>
      <c r="AY842" s="719"/>
      <c r="AZ842" s="719"/>
      <c r="BA842" s="719"/>
      <c r="BB842" s="719"/>
      <c r="BC842" s="719"/>
      <c r="BD842" s="719"/>
      <c r="BE842" s="719"/>
      <c r="BF842" s="719"/>
      <c r="BG842" s="719"/>
      <c r="BH842" s="719"/>
      <c r="BI842" s="719"/>
      <c r="BJ842" s="719"/>
      <c r="BK842" s="719"/>
      <c r="BL842" s="719"/>
      <c r="BM842" s="719"/>
      <c r="BN842" s="719"/>
      <c r="BO842" s="719"/>
      <c r="BP842" s="719"/>
      <c r="BQ842" s="719"/>
      <c r="BR842" s="719"/>
      <c r="BS842" s="719"/>
      <c r="BT842" s="719"/>
      <c r="BU842" s="719"/>
      <c r="BV842" s="719"/>
      <c r="BW842" s="719"/>
      <c r="BX842" s="719"/>
      <c r="BY842" s="719"/>
      <c r="BZ842" s="719"/>
      <c r="CA842" s="719"/>
      <c r="CB842" s="719"/>
      <c r="CC842" s="719"/>
      <c r="CD842" s="719"/>
      <c r="CE842" s="719"/>
      <c r="CF842" s="719"/>
      <c r="CG842" s="719"/>
      <c r="CH842" s="719"/>
      <c r="CI842" s="719"/>
      <c r="CJ842" s="719"/>
      <c r="CK842" s="719"/>
      <c r="CL842" s="719"/>
    </row>
    <row r="843" spans="1:90" ht="15.75" customHeight="1" x14ac:dyDescent="0.25">
      <c r="A843" s="823"/>
      <c r="B843" s="828"/>
      <c r="C843" s="828"/>
      <c r="D843" s="828"/>
      <c r="E843" s="828"/>
      <c r="F843" s="719"/>
      <c r="G843" s="719"/>
      <c r="H843" s="740"/>
      <c r="I843" s="740"/>
      <c r="J843" s="740"/>
      <c r="K843" s="740"/>
      <c r="L843" s="824"/>
      <c r="M843" s="824"/>
      <c r="N843" s="719"/>
      <c r="O843" s="719"/>
      <c r="P843" s="719"/>
      <c r="Q843" s="719"/>
      <c r="R843" s="719"/>
      <c r="S843" s="828"/>
      <c r="T843" s="719"/>
      <c r="U843" s="719"/>
      <c r="V843" s="719"/>
      <c r="W843" s="719"/>
      <c r="X843" s="824"/>
      <c r="Y843" s="826"/>
      <c r="Z843" s="719"/>
      <c r="AA843" s="719"/>
      <c r="AB843" s="719"/>
      <c r="AC843" s="719"/>
      <c r="AD843" s="719"/>
      <c r="AE843" s="719"/>
      <c r="AF843" s="719"/>
      <c r="AG843" s="719"/>
      <c r="AH843" s="719"/>
      <c r="AI843" s="719"/>
      <c r="AJ843" s="719"/>
      <c r="AK843" s="719"/>
      <c r="AL843" s="719"/>
      <c r="AM843" s="719"/>
      <c r="AN843" s="826"/>
      <c r="AO843" s="719"/>
      <c r="AP843" s="719"/>
      <c r="AQ843" s="719"/>
      <c r="AR843" s="719"/>
      <c r="AS843" s="719"/>
      <c r="AT843" s="719"/>
      <c r="AU843" s="719"/>
      <c r="AV843" s="719"/>
      <c r="AW843" s="719"/>
      <c r="AX843" s="719"/>
      <c r="AY843" s="719"/>
      <c r="AZ843" s="719"/>
      <c r="BA843" s="719"/>
      <c r="BB843" s="719"/>
      <c r="BC843" s="719"/>
      <c r="BD843" s="719"/>
      <c r="BE843" s="719"/>
      <c r="BF843" s="719"/>
      <c r="BG843" s="719"/>
      <c r="BH843" s="719"/>
      <c r="BI843" s="719"/>
      <c r="BJ843" s="719"/>
      <c r="BK843" s="719"/>
      <c r="BL843" s="719"/>
      <c r="BM843" s="719"/>
      <c r="BN843" s="719"/>
      <c r="BO843" s="719"/>
      <c r="BP843" s="719"/>
      <c r="BQ843" s="719"/>
      <c r="BR843" s="719"/>
      <c r="BS843" s="719"/>
      <c r="BT843" s="719"/>
      <c r="BU843" s="719"/>
      <c r="BV843" s="719"/>
      <c r="BW843" s="719"/>
      <c r="BX843" s="719"/>
      <c r="BY843" s="719"/>
      <c r="BZ843" s="719"/>
      <c r="CA843" s="719"/>
      <c r="CB843" s="719"/>
      <c r="CC843" s="719"/>
      <c r="CD843" s="719"/>
      <c r="CE843" s="719"/>
      <c r="CF843" s="719"/>
      <c r="CG843" s="719"/>
      <c r="CH843" s="719"/>
      <c r="CI843" s="719"/>
      <c r="CJ843" s="719"/>
      <c r="CK843" s="719"/>
      <c r="CL843" s="719"/>
    </row>
    <row r="844" spans="1:90" ht="15.75" customHeight="1" x14ac:dyDescent="0.25">
      <c r="A844" s="823"/>
      <c r="B844" s="828"/>
      <c r="C844" s="828"/>
      <c r="D844" s="828"/>
      <c r="E844" s="828"/>
      <c r="F844" s="719"/>
      <c r="G844" s="719"/>
      <c r="H844" s="740"/>
      <c r="I844" s="740"/>
      <c r="J844" s="740"/>
      <c r="K844" s="740"/>
      <c r="L844" s="824"/>
      <c r="M844" s="824"/>
      <c r="N844" s="719"/>
      <c r="O844" s="719"/>
      <c r="P844" s="719"/>
      <c r="Q844" s="719"/>
      <c r="R844" s="719"/>
      <c r="S844" s="828"/>
      <c r="T844" s="719"/>
      <c r="U844" s="719"/>
      <c r="V844" s="719"/>
      <c r="W844" s="719"/>
      <c r="X844" s="824"/>
      <c r="Y844" s="826"/>
      <c r="Z844" s="719"/>
      <c r="AA844" s="719"/>
      <c r="AB844" s="719"/>
      <c r="AC844" s="719"/>
      <c r="AD844" s="719"/>
      <c r="AE844" s="719"/>
      <c r="AF844" s="719"/>
      <c r="AG844" s="719"/>
      <c r="AH844" s="719"/>
      <c r="AI844" s="719"/>
      <c r="AJ844" s="719"/>
      <c r="AK844" s="719"/>
      <c r="AL844" s="719"/>
      <c r="AM844" s="719"/>
      <c r="AN844" s="826"/>
      <c r="AO844" s="719"/>
      <c r="AP844" s="719"/>
      <c r="AQ844" s="719"/>
      <c r="AR844" s="719"/>
      <c r="AS844" s="719"/>
      <c r="AT844" s="719"/>
      <c r="AU844" s="719"/>
      <c r="AV844" s="719"/>
      <c r="AW844" s="719"/>
      <c r="AX844" s="719"/>
      <c r="AY844" s="719"/>
      <c r="AZ844" s="719"/>
      <c r="BA844" s="719"/>
      <c r="BB844" s="719"/>
      <c r="BC844" s="719"/>
      <c r="BD844" s="719"/>
      <c r="BE844" s="719"/>
      <c r="BF844" s="719"/>
      <c r="BG844" s="719"/>
      <c r="BH844" s="719"/>
      <c r="BI844" s="719"/>
      <c r="BJ844" s="719"/>
      <c r="BK844" s="719"/>
      <c r="BL844" s="719"/>
      <c r="BM844" s="719"/>
      <c r="BN844" s="719"/>
      <c r="BO844" s="719"/>
      <c r="BP844" s="719"/>
      <c r="BQ844" s="719"/>
      <c r="BR844" s="719"/>
      <c r="BS844" s="719"/>
      <c r="BT844" s="719"/>
      <c r="BU844" s="719"/>
      <c r="BV844" s="719"/>
      <c r="BW844" s="719"/>
      <c r="BX844" s="719"/>
      <c r="BY844" s="719"/>
      <c r="BZ844" s="719"/>
      <c r="CA844" s="719"/>
      <c r="CB844" s="719"/>
      <c r="CC844" s="719"/>
      <c r="CD844" s="719"/>
      <c r="CE844" s="719"/>
      <c r="CF844" s="719"/>
      <c r="CG844" s="719"/>
      <c r="CH844" s="719"/>
      <c r="CI844" s="719"/>
      <c r="CJ844" s="719"/>
      <c r="CK844" s="719"/>
      <c r="CL844" s="719"/>
    </row>
    <row r="845" spans="1:90" ht="15.75" customHeight="1" x14ac:dyDescent="0.25">
      <c r="A845" s="823"/>
      <c r="B845" s="828"/>
      <c r="C845" s="828"/>
      <c r="D845" s="828"/>
      <c r="E845" s="828"/>
      <c r="F845" s="719"/>
      <c r="G845" s="719"/>
      <c r="H845" s="740"/>
      <c r="I845" s="740"/>
      <c r="J845" s="740"/>
      <c r="K845" s="740"/>
      <c r="L845" s="824"/>
      <c r="M845" s="824"/>
      <c r="N845" s="719"/>
      <c r="O845" s="719"/>
      <c r="P845" s="719"/>
      <c r="Q845" s="719"/>
      <c r="R845" s="719"/>
      <c r="S845" s="828"/>
      <c r="T845" s="719"/>
      <c r="U845" s="719"/>
      <c r="V845" s="719"/>
      <c r="W845" s="719"/>
      <c r="X845" s="824"/>
      <c r="Y845" s="826"/>
      <c r="Z845" s="719"/>
      <c r="AA845" s="719"/>
      <c r="AB845" s="719"/>
      <c r="AC845" s="719"/>
      <c r="AD845" s="719"/>
      <c r="AE845" s="719"/>
      <c r="AF845" s="719"/>
      <c r="AG845" s="719"/>
      <c r="AH845" s="719"/>
      <c r="AI845" s="719"/>
      <c r="AJ845" s="719"/>
      <c r="AK845" s="719"/>
      <c r="AL845" s="719"/>
      <c r="AM845" s="719"/>
      <c r="AN845" s="826"/>
      <c r="AO845" s="719"/>
      <c r="AP845" s="719"/>
      <c r="AQ845" s="719"/>
      <c r="AR845" s="719"/>
      <c r="AS845" s="719"/>
      <c r="AT845" s="719"/>
      <c r="AU845" s="719"/>
      <c r="AV845" s="719"/>
      <c r="AW845" s="719"/>
      <c r="AX845" s="719"/>
      <c r="AY845" s="719"/>
      <c r="AZ845" s="719"/>
      <c r="BA845" s="719"/>
      <c r="BB845" s="719"/>
      <c r="BC845" s="719"/>
      <c r="BD845" s="719"/>
      <c r="BE845" s="719"/>
      <c r="BF845" s="719"/>
      <c r="BG845" s="719"/>
      <c r="BH845" s="719"/>
      <c r="BI845" s="719"/>
      <c r="BJ845" s="719"/>
      <c r="BK845" s="719"/>
      <c r="BL845" s="719"/>
      <c r="BM845" s="719"/>
      <c r="BN845" s="719"/>
      <c r="BO845" s="719"/>
      <c r="BP845" s="719"/>
      <c r="BQ845" s="719"/>
      <c r="BR845" s="719"/>
      <c r="BS845" s="719"/>
      <c r="BT845" s="719"/>
      <c r="BU845" s="719"/>
      <c r="BV845" s="719"/>
      <c r="BW845" s="719"/>
      <c r="BX845" s="719"/>
      <c r="BY845" s="719"/>
      <c r="BZ845" s="719"/>
      <c r="CA845" s="719"/>
      <c r="CB845" s="719"/>
      <c r="CC845" s="719"/>
      <c r="CD845" s="719"/>
      <c r="CE845" s="719"/>
      <c r="CF845" s="719"/>
      <c r="CG845" s="719"/>
      <c r="CH845" s="719"/>
      <c r="CI845" s="719"/>
      <c r="CJ845" s="719"/>
      <c r="CK845" s="719"/>
      <c r="CL845" s="719"/>
    </row>
    <row r="846" spans="1:90" ht="15.75" customHeight="1" x14ac:dyDescent="0.25">
      <c r="A846" s="823"/>
      <c r="B846" s="828"/>
      <c r="C846" s="828"/>
      <c r="D846" s="828"/>
      <c r="E846" s="828"/>
      <c r="F846" s="719"/>
      <c r="G846" s="719"/>
      <c r="H846" s="740"/>
      <c r="I846" s="740"/>
      <c r="J846" s="740"/>
      <c r="K846" s="740"/>
      <c r="L846" s="824"/>
      <c r="M846" s="824"/>
      <c r="N846" s="719"/>
      <c r="O846" s="719"/>
      <c r="P846" s="719"/>
      <c r="Q846" s="719"/>
      <c r="R846" s="719"/>
      <c r="S846" s="828"/>
      <c r="T846" s="719"/>
      <c r="U846" s="719"/>
      <c r="V846" s="719"/>
      <c r="W846" s="719"/>
      <c r="X846" s="824"/>
      <c r="Y846" s="826"/>
      <c r="Z846" s="719"/>
      <c r="AA846" s="719"/>
      <c r="AB846" s="719"/>
      <c r="AC846" s="719"/>
      <c r="AD846" s="719"/>
      <c r="AE846" s="719"/>
      <c r="AF846" s="719"/>
      <c r="AG846" s="719"/>
      <c r="AH846" s="719"/>
      <c r="AI846" s="719"/>
      <c r="AJ846" s="719"/>
      <c r="AK846" s="719"/>
      <c r="AL846" s="719"/>
      <c r="AM846" s="719"/>
      <c r="AN846" s="826"/>
      <c r="AO846" s="719"/>
      <c r="AP846" s="719"/>
      <c r="AQ846" s="719"/>
      <c r="AR846" s="719"/>
      <c r="AS846" s="719"/>
      <c r="AT846" s="719"/>
      <c r="AU846" s="719"/>
      <c r="AV846" s="719"/>
      <c r="AW846" s="719"/>
      <c r="AX846" s="719"/>
      <c r="AY846" s="719"/>
      <c r="AZ846" s="719"/>
      <c r="BA846" s="719"/>
      <c r="BB846" s="719"/>
      <c r="BC846" s="719"/>
      <c r="BD846" s="719"/>
      <c r="BE846" s="719"/>
      <c r="BF846" s="719"/>
      <c r="BG846" s="719"/>
      <c r="BH846" s="719"/>
      <c r="BI846" s="719"/>
      <c r="BJ846" s="719"/>
      <c r="BK846" s="719"/>
      <c r="BL846" s="719"/>
      <c r="BM846" s="719"/>
      <c r="BN846" s="719"/>
      <c r="BO846" s="719"/>
      <c r="BP846" s="719"/>
      <c r="BQ846" s="719"/>
      <c r="BR846" s="719"/>
      <c r="BS846" s="719"/>
      <c r="BT846" s="719"/>
      <c r="BU846" s="719"/>
      <c r="BV846" s="719"/>
      <c r="BW846" s="719"/>
      <c r="BX846" s="719"/>
      <c r="BY846" s="719"/>
      <c r="BZ846" s="719"/>
      <c r="CA846" s="719"/>
      <c r="CB846" s="719"/>
      <c r="CC846" s="719"/>
      <c r="CD846" s="719"/>
      <c r="CE846" s="719"/>
      <c r="CF846" s="719"/>
      <c r="CG846" s="719"/>
      <c r="CH846" s="719"/>
      <c r="CI846" s="719"/>
      <c r="CJ846" s="719"/>
      <c r="CK846" s="719"/>
      <c r="CL846" s="719"/>
    </row>
    <row r="847" spans="1:90" ht="15.75" customHeight="1" x14ac:dyDescent="0.25">
      <c r="A847" s="823"/>
      <c r="B847" s="828"/>
      <c r="C847" s="828"/>
      <c r="D847" s="828"/>
      <c r="E847" s="828"/>
      <c r="F847" s="719"/>
      <c r="G847" s="719"/>
      <c r="H847" s="740"/>
      <c r="I847" s="740"/>
      <c r="J847" s="740"/>
      <c r="K847" s="740"/>
      <c r="L847" s="824"/>
      <c r="M847" s="824"/>
      <c r="N847" s="719"/>
      <c r="O847" s="719"/>
      <c r="P847" s="719"/>
      <c r="Q847" s="719"/>
      <c r="R847" s="719"/>
      <c r="S847" s="828"/>
      <c r="T847" s="719"/>
      <c r="U847" s="719"/>
      <c r="V847" s="719"/>
      <c r="W847" s="719"/>
      <c r="X847" s="824"/>
      <c r="Y847" s="826"/>
      <c r="Z847" s="719"/>
      <c r="AA847" s="719"/>
      <c r="AB847" s="719"/>
      <c r="AC847" s="719"/>
      <c r="AD847" s="719"/>
      <c r="AE847" s="719"/>
      <c r="AF847" s="719"/>
      <c r="AG847" s="719"/>
      <c r="AH847" s="719"/>
      <c r="AI847" s="719"/>
      <c r="AJ847" s="719"/>
      <c r="AK847" s="719"/>
      <c r="AL847" s="719"/>
      <c r="AM847" s="719"/>
      <c r="AN847" s="826"/>
      <c r="AO847" s="719"/>
      <c r="AP847" s="719"/>
      <c r="AQ847" s="719"/>
      <c r="AR847" s="719"/>
      <c r="AS847" s="719"/>
      <c r="AT847" s="719"/>
      <c r="AU847" s="719"/>
      <c r="AV847" s="719"/>
      <c r="AW847" s="719"/>
      <c r="AX847" s="719"/>
      <c r="AY847" s="719"/>
      <c r="AZ847" s="719"/>
      <c r="BA847" s="719"/>
      <c r="BB847" s="719"/>
      <c r="BC847" s="719"/>
      <c r="BD847" s="719"/>
      <c r="BE847" s="719"/>
      <c r="BF847" s="719"/>
      <c r="BG847" s="719"/>
      <c r="BH847" s="719"/>
      <c r="BI847" s="719"/>
      <c r="BJ847" s="719"/>
      <c r="BK847" s="719"/>
      <c r="BL847" s="719"/>
      <c r="BM847" s="719"/>
      <c r="BN847" s="719"/>
      <c r="BO847" s="719"/>
      <c r="BP847" s="719"/>
      <c r="BQ847" s="719"/>
      <c r="BR847" s="719"/>
      <c r="BS847" s="719"/>
      <c r="BT847" s="719"/>
      <c r="BU847" s="719"/>
      <c r="BV847" s="719"/>
      <c r="BW847" s="719"/>
      <c r="BX847" s="719"/>
      <c r="BY847" s="719"/>
      <c r="BZ847" s="719"/>
      <c r="CA847" s="719"/>
      <c r="CB847" s="719"/>
      <c r="CC847" s="719"/>
      <c r="CD847" s="719"/>
      <c r="CE847" s="719"/>
      <c r="CF847" s="719"/>
      <c r="CG847" s="719"/>
      <c r="CH847" s="719"/>
      <c r="CI847" s="719"/>
      <c r="CJ847" s="719"/>
      <c r="CK847" s="719"/>
      <c r="CL847" s="719"/>
    </row>
    <row r="848" spans="1:90" ht="15.75" customHeight="1" x14ac:dyDescent="0.25">
      <c r="A848" s="823"/>
      <c r="B848" s="828"/>
      <c r="C848" s="828"/>
      <c r="D848" s="828"/>
      <c r="E848" s="828"/>
      <c r="F848" s="719"/>
      <c r="G848" s="719"/>
      <c r="H848" s="740"/>
      <c r="I848" s="740"/>
      <c r="J848" s="740"/>
      <c r="K848" s="740"/>
      <c r="L848" s="824"/>
      <c r="M848" s="824"/>
      <c r="N848" s="719"/>
      <c r="O848" s="719"/>
      <c r="P848" s="719"/>
      <c r="Q848" s="719"/>
      <c r="R848" s="719"/>
      <c r="S848" s="828"/>
      <c r="T848" s="719"/>
      <c r="U848" s="719"/>
      <c r="V848" s="719"/>
      <c r="W848" s="719"/>
      <c r="X848" s="824"/>
      <c r="Y848" s="826"/>
      <c r="Z848" s="719"/>
      <c r="AA848" s="719"/>
      <c r="AB848" s="719"/>
      <c r="AC848" s="719"/>
      <c r="AD848" s="719"/>
      <c r="AE848" s="719"/>
      <c r="AF848" s="719"/>
      <c r="AG848" s="719"/>
      <c r="AH848" s="719"/>
      <c r="AI848" s="719"/>
      <c r="AJ848" s="719"/>
      <c r="AK848" s="719"/>
      <c r="AL848" s="719"/>
      <c r="AM848" s="719"/>
      <c r="AN848" s="826"/>
      <c r="AO848" s="719"/>
      <c r="AP848" s="719"/>
      <c r="AQ848" s="719"/>
      <c r="AR848" s="719"/>
      <c r="AS848" s="719"/>
      <c r="AT848" s="719"/>
      <c r="AU848" s="719"/>
      <c r="AV848" s="719"/>
      <c r="AW848" s="719"/>
      <c r="AX848" s="719"/>
      <c r="AY848" s="719"/>
      <c r="AZ848" s="719"/>
      <c r="BA848" s="719"/>
      <c r="BB848" s="719"/>
      <c r="BC848" s="719"/>
      <c r="BD848" s="719"/>
      <c r="BE848" s="719"/>
      <c r="BF848" s="719"/>
      <c r="BG848" s="719"/>
      <c r="BH848" s="719"/>
      <c r="BI848" s="719"/>
      <c r="BJ848" s="719"/>
      <c r="BK848" s="719"/>
      <c r="BL848" s="719"/>
      <c r="BM848" s="719"/>
      <c r="BN848" s="719"/>
      <c r="BO848" s="719"/>
      <c r="BP848" s="719"/>
      <c r="BQ848" s="719"/>
      <c r="BR848" s="719"/>
      <c r="BS848" s="719"/>
      <c r="BT848" s="719"/>
      <c r="BU848" s="719"/>
      <c r="BV848" s="719"/>
      <c r="BW848" s="719"/>
      <c r="BX848" s="719"/>
      <c r="BY848" s="719"/>
      <c r="BZ848" s="719"/>
      <c r="CA848" s="719"/>
      <c r="CB848" s="719"/>
      <c r="CC848" s="719"/>
      <c r="CD848" s="719"/>
      <c r="CE848" s="719"/>
      <c r="CF848" s="719"/>
      <c r="CG848" s="719"/>
      <c r="CH848" s="719"/>
      <c r="CI848" s="719"/>
      <c r="CJ848" s="719"/>
      <c r="CK848" s="719"/>
      <c r="CL848" s="719"/>
    </row>
    <row r="849" spans="1:90" ht="15.75" customHeight="1" x14ac:dyDescent="0.25">
      <c r="A849" s="823"/>
      <c r="B849" s="828"/>
      <c r="C849" s="828"/>
      <c r="D849" s="828"/>
      <c r="E849" s="828"/>
      <c r="F849" s="719"/>
      <c r="G849" s="719"/>
      <c r="H849" s="740"/>
      <c r="I849" s="740"/>
      <c r="J849" s="740"/>
      <c r="K849" s="740"/>
      <c r="L849" s="824"/>
      <c r="M849" s="824"/>
      <c r="N849" s="719"/>
      <c r="O849" s="719"/>
      <c r="P849" s="719"/>
      <c r="Q849" s="719"/>
      <c r="R849" s="719"/>
      <c r="S849" s="828"/>
      <c r="T849" s="719"/>
      <c r="U849" s="719"/>
      <c r="V849" s="719"/>
      <c r="W849" s="719"/>
      <c r="X849" s="824"/>
      <c r="Y849" s="826"/>
      <c r="Z849" s="719"/>
      <c r="AA849" s="719"/>
      <c r="AB849" s="719"/>
      <c r="AC849" s="719"/>
      <c r="AD849" s="719"/>
      <c r="AE849" s="719"/>
      <c r="AF849" s="719"/>
      <c r="AG849" s="719"/>
      <c r="AH849" s="719"/>
      <c r="AI849" s="719"/>
      <c r="AJ849" s="719"/>
      <c r="AK849" s="719"/>
      <c r="AL849" s="719"/>
      <c r="AM849" s="719"/>
      <c r="AN849" s="826"/>
      <c r="AO849" s="719"/>
      <c r="AP849" s="719"/>
      <c r="AQ849" s="719"/>
      <c r="AR849" s="719"/>
      <c r="AS849" s="719"/>
      <c r="AT849" s="719"/>
      <c r="AU849" s="719"/>
      <c r="AV849" s="719"/>
      <c r="AW849" s="719"/>
      <c r="AX849" s="719"/>
      <c r="AY849" s="719"/>
      <c r="AZ849" s="719"/>
      <c r="BA849" s="719"/>
      <c r="BB849" s="719"/>
      <c r="BC849" s="719"/>
      <c r="BD849" s="719"/>
      <c r="BE849" s="719"/>
      <c r="BF849" s="719"/>
      <c r="BG849" s="719"/>
      <c r="BH849" s="719"/>
      <c r="BI849" s="719"/>
      <c r="BJ849" s="719"/>
      <c r="BK849" s="719"/>
      <c r="BL849" s="719"/>
      <c r="BM849" s="719"/>
      <c r="BN849" s="719"/>
      <c r="BO849" s="719"/>
      <c r="BP849" s="719"/>
      <c r="BQ849" s="719"/>
      <c r="BR849" s="719"/>
      <c r="BS849" s="719"/>
      <c r="BT849" s="719"/>
      <c r="BU849" s="719"/>
      <c r="BV849" s="719"/>
      <c r="BW849" s="719"/>
      <c r="BX849" s="719"/>
      <c r="BY849" s="719"/>
      <c r="BZ849" s="719"/>
      <c r="CA849" s="719"/>
      <c r="CB849" s="719"/>
      <c r="CC849" s="719"/>
      <c r="CD849" s="719"/>
      <c r="CE849" s="719"/>
      <c r="CF849" s="719"/>
      <c r="CG849" s="719"/>
      <c r="CH849" s="719"/>
      <c r="CI849" s="719"/>
      <c r="CJ849" s="719"/>
      <c r="CK849" s="719"/>
      <c r="CL849" s="719"/>
    </row>
    <row r="850" spans="1:90" ht="15.75" customHeight="1" x14ac:dyDescent="0.25">
      <c r="A850" s="823"/>
      <c r="B850" s="828"/>
      <c r="C850" s="828"/>
      <c r="D850" s="828"/>
      <c r="E850" s="828"/>
      <c r="F850" s="719"/>
      <c r="G850" s="719"/>
      <c r="H850" s="740"/>
      <c r="I850" s="740"/>
      <c r="J850" s="740"/>
      <c r="K850" s="740"/>
      <c r="L850" s="824"/>
      <c r="M850" s="824"/>
      <c r="N850" s="719"/>
      <c r="O850" s="719"/>
      <c r="P850" s="719"/>
      <c r="Q850" s="719"/>
      <c r="R850" s="719"/>
      <c r="S850" s="828"/>
      <c r="T850" s="719"/>
      <c r="U850" s="719"/>
      <c r="V850" s="719"/>
      <c r="W850" s="719"/>
      <c r="X850" s="824"/>
      <c r="Y850" s="826"/>
      <c r="Z850" s="719"/>
      <c r="AA850" s="719"/>
      <c r="AB850" s="719"/>
      <c r="AC850" s="719"/>
      <c r="AD850" s="719"/>
      <c r="AE850" s="719"/>
      <c r="AF850" s="719"/>
      <c r="AG850" s="719"/>
      <c r="AH850" s="719"/>
      <c r="AI850" s="719"/>
      <c r="AJ850" s="719"/>
      <c r="AK850" s="719"/>
      <c r="AL850" s="719"/>
      <c r="AM850" s="719"/>
      <c r="AN850" s="826"/>
      <c r="AO850" s="719"/>
      <c r="AP850" s="719"/>
      <c r="AQ850" s="719"/>
      <c r="AR850" s="719"/>
      <c r="AS850" s="719"/>
      <c r="AT850" s="719"/>
      <c r="AU850" s="719"/>
      <c r="AV850" s="719"/>
      <c r="AW850" s="719"/>
      <c r="AX850" s="719"/>
      <c r="AY850" s="719"/>
      <c r="AZ850" s="719"/>
      <c r="BA850" s="719"/>
      <c r="BB850" s="719"/>
      <c r="BC850" s="719"/>
      <c r="BD850" s="719"/>
      <c r="BE850" s="719"/>
      <c r="BF850" s="719"/>
      <c r="BG850" s="719"/>
      <c r="BH850" s="719"/>
      <c r="BI850" s="719"/>
      <c r="BJ850" s="719"/>
      <c r="BK850" s="719"/>
      <c r="BL850" s="719"/>
      <c r="BM850" s="719"/>
      <c r="BN850" s="719"/>
      <c r="BO850" s="719"/>
      <c r="BP850" s="719"/>
      <c r="BQ850" s="719"/>
      <c r="BR850" s="719"/>
      <c r="BS850" s="719"/>
      <c r="BT850" s="719"/>
      <c r="BU850" s="719"/>
      <c r="BV850" s="719"/>
      <c r="BW850" s="719"/>
      <c r="BX850" s="719"/>
      <c r="BY850" s="719"/>
      <c r="BZ850" s="719"/>
      <c r="CA850" s="719"/>
      <c r="CB850" s="719"/>
      <c r="CC850" s="719"/>
      <c r="CD850" s="719"/>
      <c r="CE850" s="719"/>
      <c r="CF850" s="719"/>
      <c r="CG850" s="719"/>
      <c r="CH850" s="719"/>
      <c r="CI850" s="719"/>
      <c r="CJ850" s="719"/>
      <c r="CK850" s="719"/>
      <c r="CL850" s="719"/>
    </row>
    <row r="851" spans="1:90" ht="15.75" customHeight="1" x14ac:dyDescent="0.25">
      <c r="A851" s="823"/>
      <c r="B851" s="828"/>
      <c r="C851" s="828"/>
      <c r="D851" s="828"/>
      <c r="E851" s="828"/>
      <c r="F851" s="719"/>
      <c r="G851" s="719"/>
      <c r="H851" s="740"/>
      <c r="I851" s="740"/>
      <c r="J851" s="740"/>
      <c r="K851" s="740"/>
      <c r="L851" s="824"/>
      <c r="M851" s="824"/>
      <c r="N851" s="719"/>
      <c r="O851" s="719"/>
      <c r="P851" s="719"/>
      <c r="Q851" s="719"/>
      <c r="R851" s="719"/>
      <c r="S851" s="828"/>
      <c r="T851" s="719"/>
      <c r="U851" s="719"/>
      <c r="V851" s="719"/>
      <c r="W851" s="719"/>
      <c r="X851" s="824"/>
      <c r="Y851" s="826"/>
      <c r="Z851" s="719"/>
      <c r="AA851" s="719"/>
      <c r="AB851" s="719"/>
      <c r="AC851" s="719"/>
      <c r="AD851" s="719"/>
      <c r="AE851" s="719"/>
      <c r="AF851" s="719"/>
      <c r="AG851" s="719"/>
      <c r="AH851" s="719"/>
      <c r="AI851" s="719"/>
      <c r="AJ851" s="719"/>
      <c r="AK851" s="719"/>
      <c r="AL851" s="719"/>
      <c r="AM851" s="719"/>
      <c r="AN851" s="826"/>
      <c r="AO851" s="719"/>
      <c r="AP851" s="719"/>
      <c r="AQ851" s="719"/>
      <c r="AR851" s="719"/>
      <c r="AS851" s="719"/>
      <c r="AT851" s="719"/>
      <c r="AU851" s="719"/>
      <c r="AV851" s="719"/>
      <c r="AW851" s="719"/>
      <c r="AX851" s="719"/>
      <c r="AY851" s="719"/>
      <c r="AZ851" s="719"/>
      <c r="BA851" s="719"/>
      <c r="BB851" s="719"/>
      <c r="BC851" s="719"/>
      <c r="BD851" s="719"/>
      <c r="BE851" s="719"/>
      <c r="BF851" s="719"/>
      <c r="BG851" s="719"/>
      <c r="BH851" s="719"/>
      <c r="BI851" s="719"/>
      <c r="BJ851" s="719"/>
      <c r="BK851" s="719"/>
      <c r="BL851" s="719"/>
      <c r="BM851" s="719"/>
      <c r="BN851" s="719"/>
      <c r="BO851" s="719"/>
      <c r="BP851" s="719"/>
      <c r="BQ851" s="719"/>
      <c r="BR851" s="719"/>
      <c r="BS851" s="719"/>
      <c r="BT851" s="719"/>
      <c r="BU851" s="719"/>
      <c r="BV851" s="719"/>
      <c r="BW851" s="719"/>
      <c r="BX851" s="719"/>
      <c r="BY851" s="719"/>
      <c r="BZ851" s="719"/>
      <c r="CA851" s="719"/>
      <c r="CB851" s="719"/>
      <c r="CC851" s="719"/>
      <c r="CD851" s="719"/>
      <c r="CE851" s="719"/>
      <c r="CF851" s="719"/>
      <c r="CG851" s="719"/>
      <c r="CH851" s="719"/>
      <c r="CI851" s="719"/>
      <c r="CJ851" s="719"/>
      <c r="CK851" s="719"/>
      <c r="CL851" s="719"/>
    </row>
    <row r="852" spans="1:90" ht="15.75" customHeight="1" x14ac:dyDescent="0.25">
      <c r="A852" s="823"/>
      <c r="B852" s="828"/>
      <c r="C852" s="828"/>
      <c r="D852" s="828"/>
      <c r="E852" s="828"/>
      <c r="F852" s="719"/>
      <c r="G852" s="719"/>
      <c r="H852" s="740"/>
      <c r="I852" s="740"/>
      <c r="J852" s="740"/>
      <c r="K852" s="740"/>
      <c r="L852" s="824"/>
      <c r="M852" s="824"/>
      <c r="N852" s="719"/>
      <c r="O852" s="719"/>
      <c r="P852" s="719"/>
      <c r="Q852" s="719"/>
      <c r="R852" s="719"/>
      <c r="S852" s="828"/>
      <c r="T852" s="719"/>
      <c r="U852" s="719"/>
      <c r="V852" s="719"/>
      <c r="W852" s="719"/>
      <c r="X852" s="824"/>
      <c r="Y852" s="826"/>
      <c r="Z852" s="719"/>
      <c r="AA852" s="719"/>
      <c r="AB852" s="719"/>
      <c r="AC852" s="719"/>
      <c r="AD852" s="719"/>
      <c r="AE852" s="719"/>
      <c r="AF852" s="719"/>
      <c r="AG852" s="719"/>
      <c r="AH852" s="719"/>
      <c r="AI852" s="719"/>
      <c r="AJ852" s="719"/>
      <c r="AK852" s="719"/>
      <c r="AL852" s="719"/>
      <c r="AM852" s="719"/>
      <c r="AN852" s="826"/>
      <c r="AO852" s="719"/>
      <c r="AP852" s="719"/>
      <c r="AQ852" s="719"/>
      <c r="AR852" s="719"/>
      <c r="AS852" s="719"/>
      <c r="AT852" s="719"/>
      <c r="AU852" s="719"/>
      <c r="AV852" s="719"/>
      <c r="AW852" s="719"/>
      <c r="AX852" s="719"/>
      <c r="AY852" s="719"/>
      <c r="AZ852" s="719"/>
      <c r="BA852" s="719"/>
      <c r="BB852" s="719"/>
      <c r="BC852" s="719"/>
      <c r="BD852" s="719"/>
      <c r="BE852" s="719"/>
      <c r="BF852" s="719"/>
      <c r="BG852" s="719"/>
      <c r="BH852" s="719"/>
      <c r="BI852" s="719"/>
      <c r="BJ852" s="719"/>
      <c r="BK852" s="719"/>
      <c r="BL852" s="719"/>
      <c r="BM852" s="719"/>
      <c r="BN852" s="719"/>
      <c r="BO852" s="719"/>
      <c r="BP852" s="719"/>
      <c r="BQ852" s="719"/>
      <c r="BR852" s="719"/>
      <c r="BS852" s="719"/>
      <c r="BT852" s="719"/>
      <c r="BU852" s="719"/>
      <c r="BV852" s="719"/>
      <c r="BW852" s="719"/>
      <c r="BX852" s="719"/>
      <c r="BY852" s="719"/>
      <c r="BZ852" s="719"/>
      <c r="CA852" s="719"/>
      <c r="CB852" s="719"/>
      <c r="CC852" s="719"/>
      <c r="CD852" s="719"/>
      <c r="CE852" s="719"/>
      <c r="CF852" s="719"/>
      <c r="CG852" s="719"/>
      <c r="CH852" s="719"/>
      <c r="CI852" s="719"/>
      <c r="CJ852" s="719"/>
      <c r="CK852" s="719"/>
      <c r="CL852" s="719"/>
    </row>
    <row r="853" spans="1:90" ht="15.75" customHeight="1" x14ac:dyDescent="0.25">
      <c r="A853" s="823"/>
      <c r="B853" s="828"/>
      <c r="C853" s="828"/>
      <c r="D853" s="828"/>
      <c r="E853" s="828"/>
      <c r="F853" s="719"/>
      <c r="G853" s="719"/>
      <c r="H853" s="740"/>
      <c r="I853" s="740"/>
      <c r="J853" s="740"/>
      <c r="K853" s="740"/>
      <c r="L853" s="824"/>
      <c r="M853" s="824"/>
      <c r="N853" s="719"/>
      <c r="O853" s="719"/>
      <c r="P853" s="719"/>
      <c r="Q853" s="719"/>
      <c r="R853" s="719"/>
      <c r="S853" s="828"/>
      <c r="T853" s="719"/>
      <c r="U853" s="719"/>
      <c r="V853" s="719"/>
      <c r="W853" s="719"/>
      <c r="X853" s="824"/>
      <c r="Y853" s="826"/>
      <c r="Z853" s="719"/>
      <c r="AA853" s="719"/>
      <c r="AB853" s="719"/>
      <c r="AC853" s="719"/>
      <c r="AD853" s="719"/>
      <c r="AE853" s="719"/>
      <c r="AF853" s="719"/>
      <c r="AG853" s="719"/>
      <c r="AH853" s="719"/>
      <c r="AI853" s="719"/>
      <c r="AJ853" s="719"/>
      <c r="AK853" s="719"/>
      <c r="AL853" s="719"/>
      <c r="AM853" s="719"/>
      <c r="AN853" s="826"/>
      <c r="AO853" s="719"/>
      <c r="AP853" s="719"/>
      <c r="AQ853" s="719"/>
      <c r="AR853" s="719"/>
      <c r="AS853" s="719"/>
      <c r="AT853" s="719"/>
      <c r="AU853" s="719"/>
      <c r="AV853" s="719"/>
      <c r="AW853" s="719"/>
      <c r="AX853" s="719"/>
      <c r="AY853" s="719"/>
      <c r="AZ853" s="719"/>
      <c r="BA853" s="719"/>
      <c r="BB853" s="719"/>
      <c r="BC853" s="719"/>
      <c r="BD853" s="719"/>
      <c r="BE853" s="719"/>
      <c r="BF853" s="719"/>
      <c r="BG853" s="719"/>
      <c r="BH853" s="719"/>
      <c r="BI853" s="719"/>
      <c r="BJ853" s="719"/>
      <c r="BK853" s="719"/>
      <c r="BL853" s="719"/>
      <c r="BM853" s="719"/>
      <c r="BN853" s="719"/>
      <c r="BO853" s="719"/>
      <c r="BP853" s="719"/>
      <c r="BQ853" s="719"/>
      <c r="BR853" s="719"/>
      <c r="BS853" s="719"/>
      <c r="BT853" s="719"/>
      <c r="BU853" s="719"/>
      <c r="BV853" s="719"/>
      <c r="BW853" s="719"/>
      <c r="BX853" s="719"/>
      <c r="BY853" s="719"/>
      <c r="BZ853" s="719"/>
      <c r="CA853" s="719"/>
      <c r="CB853" s="719"/>
      <c r="CC853" s="719"/>
      <c r="CD853" s="719"/>
      <c r="CE853" s="719"/>
      <c r="CF853" s="719"/>
      <c r="CG853" s="719"/>
      <c r="CH853" s="719"/>
      <c r="CI853" s="719"/>
      <c r="CJ853" s="719"/>
      <c r="CK853" s="719"/>
      <c r="CL853" s="719"/>
    </row>
    <row r="854" spans="1:90" ht="15.75" customHeight="1" x14ac:dyDescent="0.25">
      <c r="A854" s="823"/>
      <c r="B854" s="828"/>
      <c r="C854" s="828"/>
      <c r="D854" s="828"/>
      <c r="E854" s="828"/>
      <c r="F854" s="719"/>
      <c r="G854" s="719"/>
      <c r="H854" s="740"/>
      <c r="I854" s="740"/>
      <c r="J854" s="740"/>
      <c r="K854" s="740"/>
      <c r="L854" s="824"/>
      <c r="M854" s="824"/>
      <c r="N854" s="719"/>
      <c r="O854" s="719"/>
      <c r="P854" s="719"/>
      <c r="Q854" s="719"/>
      <c r="R854" s="719"/>
      <c r="S854" s="828"/>
      <c r="T854" s="719"/>
      <c r="U854" s="719"/>
      <c r="V854" s="719"/>
      <c r="W854" s="719"/>
      <c r="X854" s="824"/>
      <c r="Y854" s="826"/>
      <c r="Z854" s="719"/>
      <c r="AA854" s="719"/>
      <c r="AB854" s="719"/>
      <c r="AC854" s="719"/>
      <c r="AD854" s="719"/>
      <c r="AE854" s="719"/>
      <c r="AF854" s="719"/>
      <c r="AG854" s="719"/>
      <c r="AH854" s="719"/>
      <c r="AI854" s="719"/>
      <c r="AJ854" s="719"/>
      <c r="AK854" s="719"/>
      <c r="AL854" s="719"/>
      <c r="AM854" s="719"/>
      <c r="AN854" s="826"/>
      <c r="AO854" s="719"/>
      <c r="AP854" s="719"/>
      <c r="AQ854" s="719"/>
      <c r="AR854" s="719"/>
      <c r="AS854" s="719"/>
      <c r="AT854" s="719"/>
      <c r="AU854" s="719"/>
      <c r="AV854" s="719"/>
      <c r="AW854" s="719"/>
      <c r="AX854" s="719"/>
      <c r="AY854" s="719"/>
      <c r="AZ854" s="719"/>
      <c r="BA854" s="719"/>
      <c r="BB854" s="719"/>
      <c r="BC854" s="719"/>
      <c r="BD854" s="719"/>
      <c r="BE854" s="719"/>
      <c r="BF854" s="719"/>
      <c r="BG854" s="719"/>
      <c r="BH854" s="719"/>
      <c r="BI854" s="719"/>
      <c r="BJ854" s="719"/>
      <c r="BK854" s="719"/>
      <c r="BL854" s="719"/>
      <c r="BM854" s="719"/>
      <c r="BN854" s="719"/>
      <c r="BO854" s="719"/>
      <c r="BP854" s="719"/>
      <c r="BQ854" s="719"/>
      <c r="BR854" s="719"/>
      <c r="BS854" s="719"/>
      <c r="BT854" s="719"/>
      <c r="BU854" s="719"/>
      <c r="BV854" s="719"/>
      <c r="BW854" s="719"/>
      <c r="BX854" s="719"/>
      <c r="BY854" s="719"/>
      <c r="BZ854" s="719"/>
      <c r="CA854" s="719"/>
      <c r="CB854" s="719"/>
      <c r="CC854" s="719"/>
      <c r="CD854" s="719"/>
      <c r="CE854" s="719"/>
      <c r="CF854" s="719"/>
      <c r="CG854" s="719"/>
      <c r="CH854" s="719"/>
      <c r="CI854" s="719"/>
      <c r="CJ854" s="719"/>
      <c r="CK854" s="719"/>
      <c r="CL854" s="719"/>
    </row>
    <row r="855" spans="1:90" ht="15.75" customHeight="1" x14ac:dyDescent="0.25">
      <c r="A855" s="823"/>
      <c r="B855" s="828"/>
      <c r="C855" s="828"/>
      <c r="D855" s="828"/>
      <c r="E855" s="828"/>
      <c r="F855" s="719"/>
      <c r="G855" s="719"/>
      <c r="H855" s="740"/>
      <c r="I855" s="740"/>
      <c r="J855" s="740"/>
      <c r="K855" s="740"/>
      <c r="L855" s="824"/>
      <c r="M855" s="824"/>
      <c r="N855" s="719"/>
      <c r="O855" s="719"/>
      <c r="P855" s="719"/>
      <c r="Q855" s="719"/>
      <c r="R855" s="719"/>
      <c r="S855" s="828"/>
      <c r="T855" s="719"/>
      <c r="U855" s="719"/>
      <c r="V855" s="719"/>
      <c r="W855" s="719"/>
      <c r="X855" s="824"/>
      <c r="Y855" s="826"/>
      <c r="Z855" s="719"/>
      <c r="AA855" s="719"/>
      <c r="AB855" s="719"/>
      <c r="AC855" s="719"/>
      <c r="AD855" s="719"/>
      <c r="AE855" s="719"/>
      <c r="AF855" s="719"/>
      <c r="AG855" s="719"/>
      <c r="AH855" s="719"/>
      <c r="AI855" s="719"/>
      <c r="AJ855" s="719"/>
      <c r="AK855" s="719"/>
      <c r="AL855" s="719"/>
      <c r="AM855" s="719"/>
      <c r="AN855" s="826"/>
      <c r="AO855" s="719"/>
      <c r="AP855" s="719"/>
      <c r="AQ855" s="719"/>
      <c r="AR855" s="719"/>
      <c r="AS855" s="719"/>
      <c r="AT855" s="719"/>
      <c r="AU855" s="719"/>
      <c r="AV855" s="719"/>
      <c r="AW855" s="719"/>
      <c r="AX855" s="719"/>
      <c r="AY855" s="719"/>
      <c r="AZ855" s="719"/>
      <c r="BA855" s="719"/>
      <c r="BB855" s="719"/>
      <c r="BC855" s="719"/>
      <c r="BD855" s="719"/>
      <c r="BE855" s="719"/>
      <c r="BF855" s="719"/>
      <c r="BG855" s="719"/>
      <c r="BH855" s="719"/>
      <c r="BI855" s="719"/>
      <c r="BJ855" s="719"/>
      <c r="BK855" s="719"/>
      <c r="BL855" s="719"/>
      <c r="BM855" s="719"/>
      <c r="BN855" s="719"/>
      <c r="BO855" s="719"/>
      <c r="BP855" s="719"/>
      <c r="BQ855" s="719"/>
      <c r="BR855" s="719"/>
      <c r="BS855" s="719"/>
      <c r="BT855" s="719"/>
      <c r="BU855" s="719"/>
      <c r="BV855" s="719"/>
      <c r="BW855" s="719"/>
      <c r="BX855" s="719"/>
      <c r="BY855" s="719"/>
      <c r="BZ855" s="719"/>
      <c r="CA855" s="719"/>
      <c r="CB855" s="719"/>
      <c r="CC855" s="719"/>
      <c r="CD855" s="719"/>
      <c r="CE855" s="719"/>
      <c r="CF855" s="719"/>
      <c r="CG855" s="719"/>
      <c r="CH855" s="719"/>
      <c r="CI855" s="719"/>
      <c r="CJ855" s="719"/>
      <c r="CK855" s="719"/>
      <c r="CL855" s="719"/>
    </row>
    <row r="856" spans="1:90" ht="15.75" customHeight="1" x14ac:dyDescent="0.25">
      <c r="A856" s="823"/>
      <c r="B856" s="828"/>
      <c r="C856" s="828"/>
      <c r="D856" s="828"/>
      <c r="E856" s="828"/>
      <c r="F856" s="719"/>
      <c r="G856" s="719"/>
      <c r="H856" s="740"/>
      <c r="I856" s="740"/>
      <c r="J856" s="740"/>
      <c r="K856" s="740"/>
      <c r="L856" s="824"/>
      <c r="M856" s="824"/>
      <c r="N856" s="719"/>
      <c r="O856" s="719"/>
      <c r="P856" s="719"/>
      <c r="Q856" s="719"/>
      <c r="R856" s="719"/>
      <c r="S856" s="828"/>
      <c r="T856" s="719"/>
      <c r="U856" s="719"/>
      <c r="V856" s="719"/>
      <c r="W856" s="719"/>
      <c r="X856" s="824"/>
      <c r="Y856" s="826"/>
      <c r="Z856" s="719"/>
      <c r="AA856" s="719"/>
      <c r="AB856" s="719"/>
      <c r="AC856" s="719"/>
      <c r="AD856" s="719"/>
      <c r="AE856" s="719"/>
      <c r="AF856" s="719"/>
      <c r="AG856" s="719"/>
      <c r="AH856" s="719"/>
      <c r="AI856" s="719"/>
      <c r="AJ856" s="719"/>
      <c r="AK856" s="719"/>
      <c r="AL856" s="719"/>
      <c r="AM856" s="719"/>
      <c r="AN856" s="826"/>
      <c r="AO856" s="719"/>
      <c r="AP856" s="719"/>
      <c r="AQ856" s="719"/>
      <c r="AR856" s="719"/>
      <c r="AS856" s="719"/>
      <c r="AT856" s="719"/>
      <c r="AU856" s="719"/>
      <c r="AV856" s="719"/>
      <c r="AW856" s="719"/>
      <c r="AX856" s="719"/>
      <c r="AY856" s="719"/>
      <c r="AZ856" s="719"/>
      <c r="BA856" s="719"/>
      <c r="BB856" s="719"/>
      <c r="BC856" s="719"/>
      <c r="BD856" s="719"/>
      <c r="BE856" s="719"/>
      <c r="BF856" s="719"/>
      <c r="BG856" s="719"/>
      <c r="BH856" s="719"/>
      <c r="BI856" s="719"/>
      <c r="BJ856" s="719"/>
      <c r="BK856" s="719"/>
      <c r="BL856" s="719"/>
      <c r="BM856" s="719"/>
      <c r="BN856" s="719"/>
      <c r="BO856" s="719"/>
      <c r="BP856" s="719"/>
      <c r="BQ856" s="719"/>
      <c r="BR856" s="719"/>
      <c r="BS856" s="719"/>
      <c r="BT856" s="719"/>
      <c r="BU856" s="719"/>
      <c r="BV856" s="719"/>
      <c r="BW856" s="719"/>
      <c r="BX856" s="719"/>
      <c r="BY856" s="719"/>
      <c r="BZ856" s="719"/>
      <c r="CA856" s="719"/>
      <c r="CB856" s="719"/>
      <c r="CC856" s="719"/>
      <c r="CD856" s="719"/>
      <c r="CE856" s="719"/>
      <c r="CF856" s="719"/>
      <c r="CG856" s="719"/>
      <c r="CH856" s="719"/>
      <c r="CI856" s="719"/>
      <c r="CJ856" s="719"/>
      <c r="CK856" s="719"/>
      <c r="CL856" s="719"/>
    </row>
    <row r="857" spans="1:90" ht="15.75" customHeight="1" x14ac:dyDescent="0.25">
      <c r="A857" s="823"/>
      <c r="B857" s="828"/>
      <c r="C857" s="828"/>
      <c r="D857" s="828"/>
      <c r="E857" s="828"/>
      <c r="F857" s="719"/>
      <c r="G857" s="719"/>
      <c r="H857" s="740"/>
      <c r="I857" s="740"/>
      <c r="J857" s="740"/>
      <c r="K857" s="740"/>
      <c r="L857" s="824"/>
      <c r="M857" s="824"/>
      <c r="N857" s="719"/>
      <c r="O857" s="719"/>
      <c r="P857" s="719"/>
      <c r="Q857" s="719"/>
      <c r="R857" s="719"/>
      <c r="S857" s="828"/>
      <c r="T857" s="719"/>
      <c r="U857" s="719"/>
      <c r="V857" s="719"/>
      <c r="W857" s="719"/>
      <c r="X857" s="824"/>
      <c r="Y857" s="826"/>
      <c r="Z857" s="719"/>
      <c r="AA857" s="719"/>
      <c r="AB857" s="719"/>
      <c r="AC857" s="719"/>
      <c r="AD857" s="719"/>
      <c r="AE857" s="719"/>
      <c r="AF857" s="719"/>
      <c r="AG857" s="719"/>
      <c r="AH857" s="719"/>
      <c r="AI857" s="719"/>
      <c r="AJ857" s="719"/>
      <c r="AK857" s="719"/>
      <c r="AL857" s="719"/>
      <c r="AM857" s="719"/>
      <c r="AN857" s="826"/>
      <c r="AO857" s="719"/>
      <c r="AP857" s="719"/>
      <c r="AQ857" s="719"/>
      <c r="AR857" s="719"/>
      <c r="AS857" s="719"/>
      <c r="AT857" s="719"/>
      <c r="AU857" s="719"/>
      <c r="AV857" s="719"/>
      <c r="AW857" s="719"/>
      <c r="AX857" s="719"/>
      <c r="AY857" s="719"/>
      <c r="AZ857" s="719"/>
      <c r="BA857" s="719"/>
      <c r="BB857" s="719"/>
      <c r="BC857" s="719"/>
      <c r="BD857" s="719"/>
      <c r="BE857" s="719"/>
      <c r="BF857" s="719"/>
      <c r="BG857" s="719"/>
      <c r="BH857" s="719"/>
      <c r="BI857" s="719"/>
      <c r="BJ857" s="719"/>
      <c r="BK857" s="719"/>
      <c r="BL857" s="719"/>
      <c r="BM857" s="719"/>
      <c r="BN857" s="719"/>
      <c r="BO857" s="719"/>
      <c r="BP857" s="719"/>
      <c r="BQ857" s="719"/>
      <c r="BR857" s="719"/>
      <c r="BS857" s="719"/>
      <c r="BT857" s="719"/>
      <c r="BU857" s="719"/>
      <c r="BV857" s="719"/>
      <c r="BW857" s="719"/>
      <c r="BX857" s="719"/>
      <c r="BY857" s="719"/>
      <c r="BZ857" s="719"/>
      <c r="CA857" s="719"/>
      <c r="CB857" s="719"/>
      <c r="CC857" s="719"/>
      <c r="CD857" s="719"/>
      <c r="CE857" s="719"/>
      <c r="CF857" s="719"/>
      <c r="CG857" s="719"/>
      <c r="CH857" s="719"/>
      <c r="CI857" s="719"/>
      <c r="CJ857" s="719"/>
      <c r="CK857" s="719"/>
      <c r="CL857" s="719"/>
    </row>
    <row r="858" spans="1:90" ht="15.75" customHeight="1" x14ac:dyDescent="0.25">
      <c r="A858" s="823"/>
      <c r="B858" s="828"/>
      <c r="C858" s="828"/>
      <c r="D858" s="828"/>
      <c r="E858" s="828"/>
      <c r="F858" s="719"/>
      <c r="G858" s="719"/>
      <c r="H858" s="740"/>
      <c r="I858" s="740"/>
      <c r="J858" s="740"/>
      <c r="K858" s="740"/>
      <c r="L858" s="824"/>
      <c r="M858" s="824"/>
      <c r="N858" s="719"/>
      <c r="O858" s="719"/>
      <c r="P858" s="719"/>
      <c r="Q858" s="719"/>
      <c r="R858" s="719"/>
      <c r="S858" s="828"/>
      <c r="T858" s="719"/>
      <c r="U858" s="719"/>
      <c r="V858" s="719"/>
      <c r="W858" s="719"/>
      <c r="X858" s="824"/>
      <c r="Y858" s="826"/>
      <c r="Z858" s="719"/>
      <c r="AA858" s="719"/>
      <c r="AB858" s="719"/>
      <c r="AC858" s="719"/>
      <c r="AD858" s="719"/>
      <c r="AE858" s="719"/>
      <c r="AF858" s="719"/>
      <c r="AG858" s="719"/>
      <c r="AH858" s="719"/>
      <c r="AI858" s="719"/>
      <c r="AJ858" s="719"/>
      <c r="AK858" s="719"/>
      <c r="AL858" s="719"/>
      <c r="AM858" s="719"/>
      <c r="AN858" s="826"/>
      <c r="AO858" s="719"/>
      <c r="AP858" s="719"/>
      <c r="AQ858" s="719"/>
      <c r="AR858" s="719"/>
      <c r="AS858" s="719"/>
      <c r="AT858" s="719"/>
      <c r="AU858" s="719"/>
      <c r="AV858" s="719"/>
      <c r="AW858" s="719"/>
      <c r="AX858" s="719"/>
      <c r="AY858" s="719"/>
      <c r="AZ858" s="719"/>
      <c r="BA858" s="719"/>
      <c r="BB858" s="719"/>
      <c r="BC858" s="719"/>
      <c r="BD858" s="719"/>
      <c r="BE858" s="719"/>
      <c r="BF858" s="719"/>
      <c r="BG858" s="719"/>
      <c r="BH858" s="719"/>
      <c r="BI858" s="719"/>
      <c r="BJ858" s="719"/>
      <c r="BK858" s="719"/>
      <c r="BL858" s="719"/>
      <c r="BM858" s="719"/>
      <c r="BN858" s="719"/>
      <c r="BO858" s="719"/>
      <c r="BP858" s="719"/>
      <c r="BQ858" s="719"/>
      <c r="BR858" s="719"/>
      <c r="BS858" s="719"/>
      <c r="BT858" s="719"/>
      <c r="BU858" s="719"/>
      <c r="BV858" s="719"/>
      <c r="BW858" s="719"/>
      <c r="BX858" s="719"/>
      <c r="BY858" s="719"/>
      <c r="BZ858" s="719"/>
      <c r="CA858" s="719"/>
      <c r="CB858" s="719"/>
      <c r="CC858" s="719"/>
      <c r="CD858" s="719"/>
      <c r="CE858" s="719"/>
      <c r="CF858" s="719"/>
      <c r="CG858" s="719"/>
      <c r="CH858" s="719"/>
      <c r="CI858" s="719"/>
      <c r="CJ858" s="719"/>
      <c r="CK858" s="719"/>
      <c r="CL858" s="719"/>
    </row>
    <row r="859" spans="1:90" ht="15.75" customHeight="1" x14ac:dyDescent="0.25">
      <c r="A859" s="823"/>
      <c r="B859" s="828"/>
      <c r="C859" s="828"/>
      <c r="D859" s="828"/>
      <c r="E859" s="828"/>
      <c r="F859" s="719"/>
      <c r="G859" s="719"/>
      <c r="H859" s="740"/>
      <c r="I859" s="740"/>
      <c r="J859" s="740"/>
      <c r="K859" s="740"/>
      <c r="L859" s="824"/>
      <c r="M859" s="824"/>
      <c r="N859" s="719"/>
      <c r="O859" s="719"/>
      <c r="P859" s="719"/>
      <c r="Q859" s="719"/>
      <c r="R859" s="719"/>
      <c r="S859" s="828"/>
      <c r="T859" s="719"/>
      <c r="U859" s="719"/>
      <c r="V859" s="719"/>
      <c r="W859" s="719"/>
      <c r="X859" s="824"/>
      <c r="Y859" s="826"/>
      <c r="Z859" s="719"/>
      <c r="AA859" s="719"/>
      <c r="AB859" s="719"/>
      <c r="AC859" s="719"/>
      <c r="AD859" s="719"/>
      <c r="AE859" s="719"/>
      <c r="AF859" s="719"/>
      <c r="AG859" s="719"/>
      <c r="AH859" s="719"/>
      <c r="AI859" s="719"/>
      <c r="AJ859" s="719"/>
      <c r="AK859" s="719"/>
      <c r="AL859" s="719"/>
      <c r="AM859" s="719"/>
      <c r="AN859" s="826"/>
      <c r="AO859" s="719"/>
      <c r="AP859" s="719"/>
      <c r="AQ859" s="719"/>
      <c r="AR859" s="719"/>
      <c r="AS859" s="719"/>
      <c r="AT859" s="719"/>
      <c r="AU859" s="719"/>
      <c r="AV859" s="719"/>
      <c r="AW859" s="719"/>
      <c r="AX859" s="719"/>
      <c r="AY859" s="719"/>
      <c r="AZ859" s="719"/>
      <c r="BA859" s="719"/>
      <c r="BB859" s="719"/>
      <c r="BC859" s="719"/>
      <c r="BD859" s="719"/>
      <c r="BE859" s="719"/>
      <c r="BF859" s="719"/>
      <c r="BG859" s="719"/>
      <c r="BH859" s="719"/>
      <c r="BI859" s="719"/>
      <c r="BJ859" s="719"/>
      <c r="BK859" s="719"/>
      <c r="BL859" s="719"/>
      <c r="BM859" s="719"/>
      <c r="BN859" s="719"/>
      <c r="BO859" s="719"/>
      <c r="BP859" s="719"/>
      <c r="BQ859" s="719"/>
      <c r="BR859" s="719"/>
      <c r="BS859" s="719"/>
      <c r="BT859" s="719"/>
      <c r="BU859" s="719"/>
      <c r="BV859" s="719"/>
      <c r="BW859" s="719"/>
      <c r="BX859" s="719"/>
      <c r="BY859" s="719"/>
      <c r="BZ859" s="719"/>
      <c r="CA859" s="719"/>
      <c r="CB859" s="719"/>
      <c r="CC859" s="719"/>
      <c r="CD859" s="719"/>
      <c r="CE859" s="719"/>
      <c r="CF859" s="719"/>
      <c r="CG859" s="719"/>
      <c r="CH859" s="719"/>
      <c r="CI859" s="719"/>
      <c r="CJ859" s="719"/>
      <c r="CK859" s="719"/>
      <c r="CL859" s="719"/>
    </row>
    <row r="860" spans="1:90" ht="15.75" customHeight="1" x14ac:dyDescent="0.25">
      <c r="A860" s="823"/>
      <c r="B860" s="828"/>
      <c r="C860" s="828"/>
      <c r="D860" s="828"/>
      <c r="E860" s="828"/>
      <c r="F860" s="719"/>
      <c r="G860" s="719"/>
      <c r="H860" s="740"/>
      <c r="I860" s="740"/>
      <c r="J860" s="740"/>
      <c r="K860" s="740"/>
      <c r="L860" s="824"/>
      <c r="M860" s="824"/>
      <c r="N860" s="719"/>
      <c r="O860" s="719"/>
      <c r="P860" s="719"/>
      <c r="Q860" s="719"/>
      <c r="R860" s="719"/>
      <c r="S860" s="828"/>
      <c r="T860" s="719"/>
      <c r="U860" s="719"/>
      <c r="V860" s="719"/>
      <c r="W860" s="719"/>
      <c r="X860" s="824"/>
      <c r="Y860" s="826"/>
      <c r="Z860" s="719"/>
      <c r="AA860" s="719"/>
      <c r="AB860" s="719"/>
      <c r="AC860" s="719"/>
      <c r="AD860" s="719"/>
      <c r="AE860" s="719"/>
      <c r="AF860" s="719"/>
      <c r="AG860" s="719"/>
      <c r="AH860" s="719"/>
      <c r="AI860" s="719"/>
      <c r="AJ860" s="719"/>
      <c r="AK860" s="719"/>
      <c r="AL860" s="719"/>
      <c r="AM860" s="719"/>
      <c r="AN860" s="826"/>
      <c r="AO860" s="719"/>
      <c r="AP860" s="719"/>
      <c r="AQ860" s="719"/>
      <c r="AR860" s="719"/>
      <c r="AS860" s="719"/>
      <c r="AT860" s="719"/>
      <c r="AU860" s="719"/>
      <c r="AV860" s="719"/>
      <c r="AW860" s="719"/>
      <c r="AX860" s="719"/>
      <c r="AY860" s="719"/>
      <c r="AZ860" s="719"/>
      <c r="BA860" s="719"/>
      <c r="BB860" s="719"/>
      <c r="BC860" s="719"/>
      <c r="BD860" s="719"/>
      <c r="BE860" s="719"/>
      <c r="BF860" s="719"/>
      <c r="BG860" s="719"/>
      <c r="BH860" s="719"/>
      <c r="BI860" s="719"/>
      <c r="BJ860" s="719"/>
      <c r="BK860" s="719"/>
      <c r="BL860" s="719"/>
      <c r="BM860" s="719"/>
      <c r="BN860" s="719"/>
      <c r="BO860" s="719"/>
      <c r="BP860" s="719"/>
      <c r="BQ860" s="719"/>
      <c r="BR860" s="719"/>
      <c r="BS860" s="719"/>
      <c r="BT860" s="719"/>
      <c r="BU860" s="719"/>
      <c r="BV860" s="719"/>
      <c r="BW860" s="719"/>
      <c r="BX860" s="719"/>
      <c r="BY860" s="719"/>
      <c r="BZ860" s="719"/>
      <c r="CA860" s="719"/>
      <c r="CB860" s="719"/>
      <c r="CC860" s="719"/>
      <c r="CD860" s="719"/>
      <c r="CE860" s="719"/>
      <c r="CF860" s="719"/>
      <c r="CG860" s="719"/>
      <c r="CH860" s="719"/>
      <c r="CI860" s="719"/>
      <c r="CJ860" s="719"/>
      <c r="CK860" s="719"/>
      <c r="CL860" s="719"/>
    </row>
    <row r="861" spans="1:90" ht="15.75" customHeight="1" x14ac:dyDescent="0.25">
      <c r="A861" s="823"/>
      <c r="B861" s="828"/>
      <c r="C861" s="828"/>
      <c r="D861" s="828"/>
      <c r="E861" s="828"/>
      <c r="F861" s="719"/>
      <c r="G861" s="719"/>
      <c r="H861" s="740"/>
      <c r="I861" s="740"/>
      <c r="J861" s="740"/>
      <c r="K861" s="740"/>
      <c r="L861" s="824"/>
      <c r="M861" s="824"/>
      <c r="N861" s="719"/>
      <c r="O861" s="719"/>
      <c r="P861" s="719"/>
      <c r="Q861" s="719"/>
      <c r="R861" s="719"/>
      <c r="S861" s="828"/>
      <c r="T861" s="719"/>
      <c r="U861" s="719"/>
      <c r="V861" s="719"/>
      <c r="W861" s="719"/>
      <c r="X861" s="824"/>
      <c r="Y861" s="826"/>
      <c r="Z861" s="719"/>
      <c r="AA861" s="719"/>
      <c r="AB861" s="719"/>
      <c r="AC861" s="719"/>
      <c r="AD861" s="719"/>
      <c r="AE861" s="719"/>
      <c r="AF861" s="719"/>
      <c r="AG861" s="719"/>
      <c r="AH861" s="719"/>
      <c r="AI861" s="719"/>
      <c r="AJ861" s="719"/>
      <c r="AK861" s="719"/>
      <c r="AL861" s="719"/>
      <c r="AM861" s="719"/>
      <c r="AN861" s="826"/>
      <c r="AO861" s="719"/>
      <c r="AP861" s="719"/>
      <c r="AQ861" s="719"/>
      <c r="AR861" s="719"/>
      <c r="AS861" s="719"/>
      <c r="AT861" s="719"/>
      <c r="AU861" s="719"/>
      <c r="AV861" s="719"/>
      <c r="AW861" s="719"/>
      <c r="AX861" s="719"/>
      <c r="AY861" s="719"/>
      <c r="AZ861" s="719"/>
      <c r="BA861" s="719"/>
      <c r="BB861" s="719"/>
      <c r="BC861" s="719"/>
      <c r="BD861" s="719"/>
      <c r="BE861" s="719"/>
      <c r="BF861" s="719"/>
      <c r="BG861" s="719"/>
      <c r="BH861" s="719"/>
      <c r="BI861" s="719"/>
      <c r="BJ861" s="719"/>
      <c r="BK861" s="719"/>
      <c r="BL861" s="719"/>
      <c r="BM861" s="719"/>
      <c r="BN861" s="719"/>
      <c r="BO861" s="719"/>
      <c r="BP861" s="719"/>
      <c r="BQ861" s="719"/>
      <c r="BR861" s="719"/>
      <c r="BS861" s="719"/>
      <c r="BT861" s="719"/>
      <c r="BU861" s="719"/>
      <c r="BV861" s="719"/>
      <c r="BW861" s="719"/>
      <c r="BX861" s="719"/>
      <c r="BY861" s="719"/>
      <c r="BZ861" s="719"/>
      <c r="CA861" s="719"/>
      <c r="CB861" s="719"/>
      <c r="CC861" s="719"/>
      <c r="CD861" s="719"/>
      <c r="CE861" s="719"/>
      <c r="CF861" s="719"/>
      <c r="CG861" s="719"/>
      <c r="CH861" s="719"/>
      <c r="CI861" s="719"/>
      <c r="CJ861" s="719"/>
      <c r="CK861" s="719"/>
      <c r="CL861" s="719"/>
    </row>
    <row r="862" spans="1:90" ht="15.75" customHeight="1" x14ac:dyDescent="0.25">
      <c r="A862" s="823"/>
      <c r="B862" s="828"/>
      <c r="C862" s="828"/>
      <c r="D862" s="828"/>
      <c r="E862" s="828"/>
      <c r="F862" s="719"/>
      <c r="G862" s="719"/>
      <c r="H862" s="740"/>
      <c r="I862" s="740"/>
      <c r="J862" s="740"/>
      <c r="K862" s="740"/>
      <c r="L862" s="824"/>
      <c r="M862" s="824"/>
      <c r="N862" s="719"/>
      <c r="O862" s="719"/>
      <c r="P862" s="719"/>
      <c r="Q862" s="719"/>
      <c r="R862" s="719"/>
      <c r="S862" s="828"/>
      <c r="T862" s="719"/>
      <c r="U862" s="719"/>
      <c r="V862" s="719"/>
      <c r="W862" s="719"/>
      <c r="X862" s="824"/>
      <c r="Y862" s="826"/>
      <c r="Z862" s="719"/>
      <c r="AA862" s="719"/>
      <c r="AB862" s="719"/>
      <c r="AC862" s="719"/>
      <c r="AD862" s="719"/>
      <c r="AE862" s="719"/>
      <c r="AF862" s="719"/>
      <c r="AG862" s="719"/>
      <c r="AH862" s="719"/>
      <c r="AI862" s="719"/>
      <c r="AJ862" s="719"/>
      <c r="AK862" s="719"/>
      <c r="AL862" s="719"/>
      <c r="AM862" s="719"/>
      <c r="AN862" s="826"/>
      <c r="AO862" s="719"/>
      <c r="AP862" s="719"/>
      <c r="AQ862" s="719"/>
      <c r="AR862" s="719"/>
      <c r="AS862" s="719"/>
      <c r="AT862" s="719"/>
      <c r="AU862" s="719"/>
      <c r="AV862" s="719"/>
      <c r="AW862" s="719"/>
      <c r="AX862" s="719"/>
      <c r="AY862" s="719"/>
      <c r="AZ862" s="719"/>
      <c r="BA862" s="719"/>
      <c r="BB862" s="719"/>
      <c r="BC862" s="719"/>
      <c r="BD862" s="719"/>
      <c r="BE862" s="719"/>
      <c r="BF862" s="719"/>
      <c r="BG862" s="719"/>
      <c r="BH862" s="719"/>
      <c r="BI862" s="719"/>
      <c r="BJ862" s="719"/>
      <c r="BK862" s="719"/>
      <c r="BL862" s="719"/>
      <c r="BM862" s="719"/>
      <c r="BN862" s="719"/>
      <c r="BO862" s="719"/>
      <c r="BP862" s="719"/>
      <c r="BQ862" s="719"/>
      <c r="BR862" s="719"/>
      <c r="BS862" s="719"/>
      <c r="BT862" s="719"/>
      <c r="BU862" s="719"/>
      <c r="BV862" s="719"/>
      <c r="BW862" s="719"/>
      <c r="BX862" s="719"/>
      <c r="BY862" s="719"/>
      <c r="BZ862" s="719"/>
      <c r="CA862" s="719"/>
      <c r="CB862" s="719"/>
      <c r="CC862" s="719"/>
      <c r="CD862" s="719"/>
      <c r="CE862" s="719"/>
      <c r="CF862" s="719"/>
      <c r="CG862" s="719"/>
      <c r="CH862" s="719"/>
      <c r="CI862" s="719"/>
      <c r="CJ862" s="719"/>
      <c r="CK862" s="719"/>
      <c r="CL862" s="719"/>
    </row>
    <row r="863" spans="1:90" ht="15.75" customHeight="1" x14ac:dyDescent="0.25">
      <c r="A863" s="823"/>
      <c r="B863" s="828"/>
      <c r="C863" s="828"/>
      <c r="D863" s="828"/>
      <c r="E863" s="828"/>
      <c r="F863" s="719"/>
      <c r="G863" s="719"/>
      <c r="H863" s="740"/>
      <c r="I863" s="740"/>
      <c r="J863" s="740"/>
      <c r="K863" s="740"/>
      <c r="L863" s="824"/>
      <c r="M863" s="824"/>
      <c r="N863" s="719"/>
      <c r="O863" s="719"/>
      <c r="P863" s="719"/>
      <c r="Q863" s="719"/>
      <c r="R863" s="719"/>
      <c r="S863" s="828"/>
      <c r="T863" s="719"/>
      <c r="U863" s="719"/>
      <c r="V863" s="719"/>
      <c r="W863" s="719"/>
      <c r="X863" s="824"/>
      <c r="Y863" s="826"/>
      <c r="Z863" s="719"/>
      <c r="AA863" s="719"/>
      <c r="AB863" s="719"/>
      <c r="AC863" s="719"/>
      <c r="AD863" s="719"/>
      <c r="AE863" s="719"/>
      <c r="AF863" s="719"/>
      <c r="AG863" s="719"/>
      <c r="AH863" s="719"/>
      <c r="AI863" s="719"/>
      <c r="AJ863" s="719"/>
      <c r="AK863" s="719"/>
      <c r="AL863" s="719"/>
      <c r="AM863" s="719"/>
      <c r="AN863" s="826"/>
      <c r="AO863" s="719"/>
      <c r="AP863" s="719"/>
      <c r="AQ863" s="719"/>
      <c r="AR863" s="719"/>
      <c r="AS863" s="719"/>
      <c r="AT863" s="719"/>
      <c r="AU863" s="719"/>
      <c r="AV863" s="719"/>
      <c r="AW863" s="719"/>
      <c r="AX863" s="719"/>
      <c r="AY863" s="719"/>
      <c r="AZ863" s="719"/>
      <c r="BA863" s="719"/>
      <c r="BB863" s="719"/>
      <c r="BC863" s="719"/>
      <c r="BD863" s="719"/>
      <c r="BE863" s="719"/>
      <c r="BF863" s="719"/>
      <c r="BG863" s="719"/>
      <c r="BH863" s="719"/>
      <c r="BI863" s="719"/>
      <c r="BJ863" s="719"/>
      <c r="BK863" s="719"/>
      <c r="BL863" s="719"/>
      <c r="BM863" s="719"/>
      <c r="BN863" s="719"/>
      <c r="BO863" s="719"/>
      <c r="BP863" s="719"/>
      <c r="BQ863" s="719"/>
      <c r="BR863" s="719"/>
      <c r="BS863" s="719"/>
      <c r="BT863" s="719"/>
      <c r="BU863" s="719"/>
      <c r="BV863" s="719"/>
      <c r="BW863" s="719"/>
      <c r="BX863" s="719"/>
      <c r="BY863" s="719"/>
      <c r="BZ863" s="719"/>
      <c r="CA863" s="719"/>
      <c r="CB863" s="719"/>
      <c r="CC863" s="719"/>
      <c r="CD863" s="719"/>
      <c r="CE863" s="719"/>
      <c r="CF863" s="719"/>
      <c r="CG863" s="719"/>
      <c r="CH863" s="719"/>
      <c r="CI863" s="719"/>
      <c r="CJ863" s="719"/>
      <c r="CK863" s="719"/>
      <c r="CL863" s="719"/>
    </row>
    <row r="864" spans="1:90" ht="15.75" customHeight="1" x14ac:dyDescent="0.25">
      <c r="A864" s="823"/>
      <c r="B864" s="828"/>
      <c r="C864" s="828"/>
      <c r="D864" s="828"/>
      <c r="E864" s="828"/>
      <c r="F864" s="719"/>
      <c r="G864" s="719"/>
      <c r="H864" s="740"/>
      <c r="I864" s="740"/>
      <c r="J864" s="740"/>
      <c r="K864" s="740"/>
      <c r="L864" s="824"/>
      <c r="M864" s="824"/>
      <c r="N864" s="719"/>
      <c r="O864" s="719"/>
      <c r="P864" s="719"/>
      <c r="Q864" s="719"/>
      <c r="R864" s="719"/>
      <c r="S864" s="828"/>
      <c r="T864" s="719"/>
      <c r="U864" s="719"/>
      <c r="V864" s="719"/>
      <c r="W864" s="719"/>
      <c r="X864" s="824"/>
      <c r="Y864" s="826"/>
      <c r="Z864" s="719"/>
      <c r="AA864" s="719"/>
      <c r="AB864" s="719"/>
      <c r="AC864" s="719"/>
      <c r="AD864" s="719"/>
      <c r="AE864" s="719"/>
      <c r="AF864" s="719"/>
      <c r="AG864" s="719"/>
      <c r="AH864" s="719"/>
      <c r="AI864" s="719"/>
      <c r="AJ864" s="719"/>
      <c r="AK864" s="719"/>
      <c r="AL864" s="719"/>
      <c r="AM864" s="719"/>
      <c r="AN864" s="826"/>
      <c r="AO864" s="719"/>
      <c r="AP864" s="719"/>
      <c r="AQ864" s="719"/>
      <c r="AR864" s="719"/>
      <c r="AS864" s="719"/>
      <c r="AT864" s="719"/>
      <c r="AU864" s="719"/>
      <c r="AV864" s="719"/>
      <c r="AW864" s="719"/>
      <c r="AX864" s="719"/>
      <c r="AY864" s="719"/>
      <c r="AZ864" s="719"/>
      <c r="BA864" s="719"/>
      <c r="BB864" s="719"/>
      <c r="BC864" s="719"/>
      <c r="BD864" s="719"/>
      <c r="BE864" s="719"/>
      <c r="BF864" s="719"/>
      <c r="BG864" s="719"/>
      <c r="BH864" s="719"/>
      <c r="BI864" s="719"/>
      <c r="BJ864" s="719"/>
      <c r="BK864" s="719"/>
      <c r="BL864" s="719"/>
      <c r="BM864" s="719"/>
      <c r="BN864" s="719"/>
      <c r="BO864" s="719"/>
      <c r="BP864" s="719"/>
      <c r="BQ864" s="719"/>
      <c r="BR864" s="719"/>
      <c r="BS864" s="719"/>
      <c r="BT864" s="719"/>
      <c r="BU864" s="719"/>
      <c r="BV864" s="719"/>
      <c r="BW864" s="719"/>
      <c r="BX864" s="719"/>
      <c r="BY864" s="719"/>
      <c r="BZ864" s="719"/>
      <c r="CA864" s="719"/>
      <c r="CB864" s="719"/>
      <c r="CC864" s="719"/>
      <c r="CD864" s="719"/>
      <c r="CE864" s="719"/>
      <c r="CF864" s="719"/>
      <c r="CG864" s="719"/>
      <c r="CH864" s="719"/>
      <c r="CI864" s="719"/>
      <c r="CJ864" s="719"/>
      <c r="CK864" s="719"/>
      <c r="CL864" s="719"/>
    </row>
    <row r="865" spans="1:90" ht="15.75" customHeight="1" x14ac:dyDescent="0.25">
      <c r="A865" s="823"/>
      <c r="B865" s="828"/>
      <c r="C865" s="828"/>
      <c r="D865" s="828"/>
      <c r="E865" s="828"/>
      <c r="F865" s="719"/>
      <c r="G865" s="719"/>
      <c r="H865" s="740"/>
      <c r="I865" s="740"/>
      <c r="J865" s="740"/>
      <c r="K865" s="740"/>
      <c r="L865" s="824"/>
      <c r="M865" s="824"/>
      <c r="N865" s="719"/>
      <c r="O865" s="719"/>
      <c r="P865" s="719"/>
      <c r="Q865" s="719"/>
      <c r="R865" s="719"/>
      <c r="S865" s="828"/>
      <c r="T865" s="719"/>
      <c r="U865" s="719"/>
      <c r="V865" s="719"/>
      <c r="W865" s="719"/>
      <c r="X865" s="824"/>
      <c r="Y865" s="826"/>
      <c r="Z865" s="719"/>
      <c r="AA865" s="719"/>
      <c r="AB865" s="719"/>
      <c r="AC865" s="719"/>
      <c r="AD865" s="719"/>
      <c r="AE865" s="719"/>
      <c r="AF865" s="719"/>
      <c r="AG865" s="719"/>
      <c r="AH865" s="719"/>
      <c r="AI865" s="719"/>
      <c r="AJ865" s="719"/>
      <c r="AK865" s="719"/>
      <c r="AL865" s="719"/>
      <c r="AM865" s="719"/>
      <c r="AN865" s="826"/>
      <c r="AO865" s="719"/>
      <c r="AP865" s="719"/>
      <c r="AQ865" s="719"/>
      <c r="AR865" s="719"/>
      <c r="AS865" s="719"/>
      <c r="AT865" s="719"/>
      <c r="AU865" s="719"/>
      <c r="AV865" s="719"/>
      <c r="AW865" s="719"/>
      <c r="AX865" s="719"/>
      <c r="AY865" s="719"/>
      <c r="AZ865" s="719"/>
      <c r="BA865" s="719"/>
      <c r="BB865" s="719"/>
      <c r="BC865" s="719"/>
      <c r="BD865" s="719"/>
      <c r="BE865" s="719"/>
      <c r="BF865" s="719"/>
      <c r="BG865" s="719"/>
      <c r="BH865" s="719"/>
      <c r="BI865" s="719"/>
      <c r="BJ865" s="719"/>
      <c r="BK865" s="719"/>
      <c r="BL865" s="719"/>
      <c r="BM865" s="719"/>
      <c r="BN865" s="719"/>
      <c r="BO865" s="719"/>
      <c r="BP865" s="719"/>
      <c r="BQ865" s="719"/>
      <c r="BR865" s="719"/>
      <c r="BS865" s="719"/>
      <c r="BT865" s="719"/>
      <c r="BU865" s="719"/>
      <c r="BV865" s="719"/>
      <c r="BW865" s="719"/>
      <c r="BX865" s="719"/>
      <c r="BY865" s="719"/>
      <c r="BZ865" s="719"/>
      <c r="CA865" s="719"/>
      <c r="CB865" s="719"/>
      <c r="CC865" s="719"/>
      <c r="CD865" s="719"/>
      <c r="CE865" s="719"/>
      <c r="CF865" s="719"/>
      <c r="CG865" s="719"/>
      <c r="CH865" s="719"/>
      <c r="CI865" s="719"/>
      <c r="CJ865" s="719"/>
      <c r="CK865" s="719"/>
      <c r="CL865" s="719"/>
    </row>
    <row r="866" spans="1:90" ht="15.75" customHeight="1" x14ac:dyDescent="0.25">
      <c r="A866" s="823"/>
      <c r="B866" s="828"/>
      <c r="C866" s="828"/>
      <c r="D866" s="828"/>
      <c r="E866" s="828"/>
      <c r="F866" s="719"/>
      <c r="G866" s="719"/>
      <c r="H866" s="740"/>
      <c r="I866" s="740"/>
      <c r="J866" s="740"/>
      <c r="K866" s="740"/>
      <c r="L866" s="824"/>
      <c r="M866" s="824"/>
      <c r="N866" s="719"/>
      <c r="O866" s="719"/>
      <c r="P866" s="719"/>
      <c r="Q866" s="719"/>
      <c r="R866" s="719"/>
      <c r="S866" s="828"/>
      <c r="T866" s="719"/>
      <c r="U866" s="719"/>
      <c r="V866" s="719"/>
      <c r="W866" s="719"/>
      <c r="X866" s="824"/>
      <c r="Y866" s="826"/>
      <c r="Z866" s="719"/>
      <c r="AA866" s="719"/>
      <c r="AB866" s="719"/>
      <c r="AC866" s="719"/>
      <c r="AD866" s="719"/>
      <c r="AE866" s="719"/>
      <c r="AF866" s="719"/>
      <c r="AG866" s="719"/>
      <c r="AH866" s="719"/>
      <c r="AI866" s="719"/>
      <c r="AJ866" s="719"/>
      <c r="AK866" s="719"/>
      <c r="AL866" s="719"/>
      <c r="AM866" s="719"/>
      <c r="AN866" s="826"/>
      <c r="AO866" s="719"/>
      <c r="AP866" s="719"/>
      <c r="AQ866" s="719"/>
      <c r="AR866" s="719"/>
      <c r="AS866" s="719"/>
      <c r="AT866" s="719"/>
      <c r="AU866" s="719"/>
      <c r="AV866" s="719"/>
      <c r="AW866" s="719"/>
      <c r="AX866" s="719"/>
      <c r="AY866" s="719"/>
      <c r="AZ866" s="719"/>
      <c r="BA866" s="719"/>
      <c r="BB866" s="719"/>
      <c r="BC866" s="719"/>
      <c r="BD866" s="719"/>
      <c r="BE866" s="719"/>
      <c r="BF866" s="719"/>
      <c r="BG866" s="719"/>
      <c r="BH866" s="719"/>
      <c r="BI866" s="719"/>
      <c r="BJ866" s="719"/>
      <c r="BK866" s="719"/>
      <c r="BL866" s="719"/>
      <c r="BM866" s="719"/>
      <c r="BN866" s="719"/>
      <c r="BO866" s="719"/>
      <c r="BP866" s="719"/>
      <c r="BQ866" s="719"/>
      <c r="BR866" s="719"/>
      <c r="BS866" s="719"/>
      <c r="BT866" s="719"/>
      <c r="BU866" s="719"/>
      <c r="BV866" s="719"/>
      <c r="BW866" s="719"/>
      <c r="BX866" s="719"/>
      <c r="BY866" s="719"/>
      <c r="BZ866" s="719"/>
      <c r="CA866" s="719"/>
      <c r="CB866" s="719"/>
      <c r="CC866" s="719"/>
      <c r="CD866" s="719"/>
      <c r="CE866" s="719"/>
      <c r="CF866" s="719"/>
      <c r="CG866" s="719"/>
      <c r="CH866" s="719"/>
      <c r="CI866" s="719"/>
      <c r="CJ866" s="719"/>
      <c r="CK866" s="719"/>
      <c r="CL866" s="719"/>
    </row>
    <row r="867" spans="1:90" ht="15.75" customHeight="1" x14ac:dyDescent="0.25">
      <c r="A867" s="823"/>
      <c r="B867" s="828"/>
      <c r="C867" s="828"/>
      <c r="D867" s="828"/>
      <c r="E867" s="828"/>
      <c r="F867" s="719"/>
      <c r="G867" s="719"/>
      <c r="H867" s="740"/>
      <c r="I867" s="740"/>
      <c r="J867" s="740"/>
      <c r="K867" s="740"/>
      <c r="L867" s="824"/>
      <c r="M867" s="824"/>
      <c r="N867" s="719"/>
      <c r="O867" s="719"/>
      <c r="P867" s="719"/>
      <c r="Q867" s="719"/>
      <c r="R867" s="719"/>
      <c r="S867" s="828"/>
      <c r="T867" s="719"/>
      <c r="U867" s="719"/>
      <c r="V867" s="719"/>
      <c r="W867" s="719"/>
      <c r="X867" s="824"/>
      <c r="Y867" s="826"/>
      <c r="Z867" s="719"/>
      <c r="AA867" s="719"/>
      <c r="AB867" s="719"/>
      <c r="AC867" s="719"/>
      <c r="AD867" s="719"/>
      <c r="AE867" s="719"/>
      <c r="AF867" s="719"/>
      <c r="AG867" s="719"/>
      <c r="AH867" s="719"/>
      <c r="AI867" s="719"/>
      <c r="AJ867" s="719"/>
      <c r="AK867" s="719"/>
      <c r="AL867" s="719"/>
      <c r="AM867" s="719"/>
      <c r="AN867" s="826"/>
      <c r="AO867" s="719"/>
      <c r="AP867" s="719"/>
      <c r="AQ867" s="719"/>
      <c r="AR867" s="719"/>
      <c r="AS867" s="719"/>
      <c r="AT867" s="719"/>
      <c r="AU867" s="719"/>
      <c r="AV867" s="719"/>
      <c r="AW867" s="719"/>
      <c r="AX867" s="719"/>
      <c r="AY867" s="719"/>
      <c r="AZ867" s="719"/>
      <c r="BA867" s="719"/>
      <c r="BB867" s="719"/>
      <c r="BC867" s="719"/>
      <c r="BD867" s="719"/>
      <c r="BE867" s="719"/>
      <c r="BF867" s="719"/>
      <c r="BG867" s="719"/>
      <c r="BH867" s="719"/>
      <c r="BI867" s="719"/>
      <c r="BJ867" s="719"/>
      <c r="BK867" s="719"/>
      <c r="BL867" s="719"/>
      <c r="BM867" s="719"/>
      <c r="BN867" s="719"/>
      <c r="BO867" s="719"/>
      <c r="BP867" s="719"/>
      <c r="BQ867" s="719"/>
      <c r="BR867" s="719"/>
      <c r="BS867" s="719"/>
      <c r="BT867" s="719"/>
      <c r="BU867" s="719"/>
      <c r="BV867" s="719"/>
      <c r="BW867" s="719"/>
      <c r="BX867" s="719"/>
      <c r="BY867" s="719"/>
      <c r="BZ867" s="719"/>
      <c r="CA867" s="719"/>
      <c r="CB867" s="719"/>
      <c r="CC867" s="719"/>
      <c r="CD867" s="719"/>
      <c r="CE867" s="719"/>
      <c r="CF867" s="719"/>
      <c r="CG867" s="719"/>
      <c r="CH867" s="719"/>
      <c r="CI867" s="719"/>
      <c r="CJ867" s="719"/>
      <c r="CK867" s="719"/>
      <c r="CL867" s="719"/>
    </row>
    <row r="868" spans="1:90" ht="15.75" customHeight="1" x14ac:dyDescent="0.25">
      <c r="A868" s="823"/>
      <c r="B868" s="828"/>
      <c r="C868" s="828"/>
      <c r="D868" s="828"/>
      <c r="E868" s="828"/>
      <c r="F868" s="719"/>
      <c r="G868" s="719"/>
      <c r="H868" s="740"/>
      <c r="I868" s="740"/>
      <c r="J868" s="740"/>
      <c r="K868" s="740"/>
      <c r="L868" s="824"/>
      <c r="M868" s="824"/>
      <c r="N868" s="719"/>
      <c r="O868" s="719"/>
      <c r="P868" s="719"/>
      <c r="Q868" s="719"/>
      <c r="R868" s="719"/>
      <c r="S868" s="828"/>
      <c r="T868" s="719"/>
      <c r="U868" s="719"/>
      <c r="V868" s="719"/>
      <c r="W868" s="719"/>
      <c r="X868" s="824"/>
      <c r="Y868" s="826"/>
      <c r="Z868" s="719"/>
      <c r="AA868" s="719"/>
      <c r="AB868" s="719"/>
      <c r="AC868" s="719"/>
      <c r="AD868" s="719"/>
      <c r="AE868" s="719"/>
      <c r="AF868" s="719"/>
      <c r="AG868" s="719"/>
      <c r="AH868" s="719"/>
      <c r="AI868" s="719"/>
      <c r="AJ868" s="719"/>
      <c r="AK868" s="719"/>
      <c r="AL868" s="719"/>
      <c r="AM868" s="719"/>
      <c r="AN868" s="826"/>
      <c r="AO868" s="719"/>
      <c r="AP868" s="719"/>
      <c r="AQ868" s="719"/>
      <c r="AR868" s="719"/>
      <c r="AS868" s="719"/>
      <c r="AT868" s="719"/>
      <c r="AU868" s="719"/>
      <c r="AV868" s="719"/>
      <c r="AW868" s="719"/>
      <c r="AX868" s="719"/>
      <c r="AY868" s="719"/>
      <c r="AZ868" s="719"/>
      <c r="BA868" s="719"/>
      <c r="BB868" s="719"/>
      <c r="BC868" s="719"/>
      <c r="BD868" s="719"/>
      <c r="BE868" s="719"/>
      <c r="BF868" s="719"/>
      <c r="BG868" s="719"/>
      <c r="BH868" s="719"/>
      <c r="BI868" s="719"/>
      <c r="BJ868" s="719"/>
      <c r="BK868" s="719"/>
      <c r="BL868" s="719"/>
      <c r="BM868" s="719"/>
      <c r="BN868" s="719"/>
      <c r="BO868" s="719"/>
      <c r="BP868" s="719"/>
      <c r="BQ868" s="719"/>
      <c r="BR868" s="719"/>
      <c r="BS868" s="719"/>
      <c r="BT868" s="719"/>
      <c r="BU868" s="719"/>
      <c r="BV868" s="719"/>
      <c r="BW868" s="719"/>
      <c r="BX868" s="719"/>
      <c r="BY868" s="719"/>
      <c r="BZ868" s="719"/>
      <c r="CA868" s="719"/>
      <c r="CB868" s="719"/>
      <c r="CC868" s="719"/>
      <c r="CD868" s="719"/>
      <c r="CE868" s="719"/>
      <c r="CF868" s="719"/>
      <c r="CG868" s="719"/>
      <c r="CH868" s="719"/>
      <c r="CI868" s="719"/>
      <c r="CJ868" s="719"/>
      <c r="CK868" s="719"/>
      <c r="CL868" s="719"/>
    </row>
    <row r="869" spans="1:90" ht="15.75" customHeight="1" x14ac:dyDescent="0.25">
      <c r="A869" s="823"/>
      <c r="B869" s="828"/>
      <c r="C869" s="828"/>
      <c r="D869" s="828"/>
      <c r="E869" s="828"/>
      <c r="F869" s="719"/>
      <c r="G869" s="719"/>
      <c r="H869" s="740"/>
      <c r="I869" s="740"/>
      <c r="J869" s="740"/>
      <c r="K869" s="740"/>
      <c r="L869" s="824"/>
      <c r="M869" s="824"/>
      <c r="N869" s="719"/>
      <c r="O869" s="719"/>
      <c r="P869" s="719"/>
      <c r="Q869" s="719"/>
      <c r="R869" s="719"/>
      <c r="S869" s="828"/>
      <c r="T869" s="719"/>
      <c r="U869" s="719"/>
      <c r="V869" s="719"/>
      <c r="W869" s="719"/>
      <c r="X869" s="824"/>
      <c r="Y869" s="826"/>
      <c r="Z869" s="719"/>
      <c r="AA869" s="719"/>
      <c r="AB869" s="719"/>
      <c r="AC869" s="719"/>
      <c r="AD869" s="719"/>
      <c r="AE869" s="719"/>
      <c r="AF869" s="719"/>
      <c r="AG869" s="719"/>
      <c r="AH869" s="719"/>
      <c r="AI869" s="719"/>
      <c r="AJ869" s="719"/>
      <c r="AK869" s="719"/>
      <c r="AL869" s="719"/>
      <c r="AM869" s="719"/>
      <c r="AN869" s="826"/>
      <c r="AO869" s="719"/>
      <c r="AP869" s="719"/>
      <c r="AQ869" s="719"/>
      <c r="AR869" s="719"/>
      <c r="AS869" s="719"/>
      <c r="AT869" s="719"/>
      <c r="AU869" s="719"/>
      <c r="AV869" s="719"/>
      <c r="AW869" s="719"/>
      <c r="AX869" s="719"/>
      <c r="AY869" s="719"/>
      <c r="AZ869" s="719"/>
      <c r="BA869" s="719"/>
      <c r="BB869" s="719"/>
      <c r="BC869" s="719"/>
      <c r="BD869" s="719"/>
      <c r="BE869" s="719"/>
      <c r="BF869" s="719"/>
      <c r="BG869" s="719"/>
      <c r="BH869" s="719"/>
      <c r="BI869" s="719"/>
      <c r="BJ869" s="719"/>
      <c r="BK869" s="719"/>
      <c r="BL869" s="719"/>
      <c r="BM869" s="719"/>
      <c r="BN869" s="719"/>
      <c r="BO869" s="719"/>
      <c r="BP869" s="719"/>
      <c r="BQ869" s="719"/>
      <c r="BR869" s="719"/>
      <c r="BS869" s="719"/>
      <c r="BT869" s="719"/>
      <c r="BU869" s="719"/>
      <c r="BV869" s="719"/>
      <c r="BW869" s="719"/>
      <c r="BX869" s="719"/>
      <c r="BY869" s="719"/>
      <c r="BZ869" s="719"/>
      <c r="CA869" s="719"/>
      <c r="CB869" s="719"/>
      <c r="CC869" s="719"/>
      <c r="CD869" s="719"/>
      <c r="CE869" s="719"/>
      <c r="CF869" s="719"/>
      <c r="CG869" s="719"/>
      <c r="CH869" s="719"/>
      <c r="CI869" s="719"/>
      <c r="CJ869" s="719"/>
      <c r="CK869" s="719"/>
      <c r="CL869" s="719"/>
    </row>
    <row r="870" spans="1:90" ht="15.75" customHeight="1" x14ac:dyDescent="0.25">
      <c r="A870" s="823"/>
      <c r="B870" s="828"/>
      <c r="C870" s="828"/>
      <c r="D870" s="828"/>
      <c r="E870" s="828"/>
      <c r="F870" s="719"/>
      <c r="G870" s="719"/>
      <c r="H870" s="740"/>
      <c r="I870" s="740"/>
      <c r="J870" s="740"/>
      <c r="K870" s="740"/>
      <c r="L870" s="824"/>
      <c r="M870" s="824"/>
      <c r="N870" s="719"/>
      <c r="O870" s="719"/>
      <c r="P870" s="719"/>
      <c r="Q870" s="719"/>
      <c r="R870" s="719"/>
      <c r="S870" s="828"/>
      <c r="T870" s="719"/>
      <c r="U870" s="719"/>
      <c r="V870" s="719"/>
      <c r="W870" s="719"/>
      <c r="X870" s="824"/>
      <c r="Y870" s="826"/>
      <c r="Z870" s="719"/>
      <c r="AA870" s="719"/>
      <c r="AB870" s="719"/>
      <c r="AC870" s="719"/>
      <c r="AD870" s="719"/>
      <c r="AE870" s="719"/>
      <c r="AF870" s="719"/>
      <c r="AG870" s="719"/>
      <c r="AH870" s="719"/>
      <c r="AI870" s="719"/>
      <c r="AJ870" s="719"/>
      <c r="AK870" s="719"/>
      <c r="AL870" s="719"/>
      <c r="AM870" s="719"/>
      <c r="AN870" s="826"/>
      <c r="AO870" s="719"/>
      <c r="AP870" s="719"/>
      <c r="AQ870" s="719"/>
      <c r="AR870" s="719"/>
      <c r="AS870" s="719"/>
      <c r="AT870" s="719"/>
      <c r="AU870" s="719"/>
      <c r="AV870" s="719"/>
      <c r="AW870" s="719"/>
      <c r="AX870" s="719"/>
      <c r="AY870" s="719"/>
      <c r="AZ870" s="719"/>
      <c r="BA870" s="719"/>
      <c r="BB870" s="719"/>
      <c r="BC870" s="719"/>
      <c r="BD870" s="719"/>
      <c r="BE870" s="719"/>
      <c r="BF870" s="719"/>
      <c r="BG870" s="719"/>
      <c r="BH870" s="719"/>
      <c r="BI870" s="719"/>
      <c r="BJ870" s="719"/>
      <c r="BK870" s="719"/>
      <c r="BL870" s="719"/>
      <c r="BM870" s="719"/>
      <c r="BN870" s="719"/>
      <c r="BO870" s="719"/>
      <c r="BP870" s="719"/>
      <c r="BQ870" s="719"/>
      <c r="BR870" s="719"/>
      <c r="BS870" s="719"/>
      <c r="BT870" s="719"/>
      <c r="BU870" s="719"/>
      <c r="BV870" s="719"/>
      <c r="BW870" s="719"/>
      <c r="BX870" s="719"/>
      <c r="BY870" s="719"/>
      <c r="BZ870" s="719"/>
      <c r="CA870" s="719"/>
      <c r="CB870" s="719"/>
      <c r="CC870" s="719"/>
      <c r="CD870" s="719"/>
      <c r="CE870" s="719"/>
      <c r="CF870" s="719"/>
      <c r="CG870" s="719"/>
      <c r="CH870" s="719"/>
      <c r="CI870" s="719"/>
      <c r="CJ870" s="719"/>
      <c r="CK870" s="719"/>
      <c r="CL870" s="719"/>
    </row>
    <row r="871" spans="1:90" ht="15.75" customHeight="1" x14ac:dyDescent="0.25">
      <c r="A871" s="823"/>
      <c r="B871" s="828"/>
      <c r="C871" s="828"/>
      <c r="D871" s="828"/>
      <c r="E871" s="828"/>
      <c r="F871" s="719"/>
      <c r="G871" s="719"/>
      <c r="H871" s="740"/>
      <c r="I871" s="740"/>
      <c r="J871" s="740"/>
      <c r="K871" s="740"/>
      <c r="L871" s="824"/>
      <c r="M871" s="824"/>
      <c r="N871" s="719"/>
      <c r="O871" s="719"/>
      <c r="P871" s="719"/>
      <c r="Q871" s="719"/>
      <c r="R871" s="719"/>
      <c r="S871" s="828"/>
      <c r="T871" s="719"/>
      <c r="U871" s="719"/>
      <c r="V871" s="719"/>
      <c r="W871" s="719"/>
      <c r="X871" s="824"/>
      <c r="Y871" s="826"/>
      <c r="Z871" s="719"/>
      <c r="AA871" s="719"/>
      <c r="AB871" s="719"/>
      <c r="AC871" s="719"/>
      <c r="AD871" s="719"/>
      <c r="AE871" s="719"/>
      <c r="AF871" s="719"/>
      <c r="AG871" s="719"/>
      <c r="AH871" s="719"/>
      <c r="AI871" s="719"/>
      <c r="AJ871" s="719"/>
      <c r="AK871" s="719"/>
      <c r="AL871" s="719"/>
      <c r="AM871" s="719"/>
      <c r="AN871" s="826"/>
      <c r="AO871" s="719"/>
      <c r="AP871" s="719"/>
      <c r="AQ871" s="719"/>
      <c r="AR871" s="719"/>
      <c r="AS871" s="719"/>
      <c r="AT871" s="719"/>
      <c r="AU871" s="719"/>
      <c r="AV871" s="719"/>
      <c r="AW871" s="719"/>
      <c r="AX871" s="719"/>
      <c r="AY871" s="719"/>
      <c r="AZ871" s="719"/>
      <c r="BA871" s="719"/>
      <c r="BB871" s="719"/>
      <c r="BC871" s="719"/>
      <c r="BD871" s="719"/>
      <c r="BE871" s="719"/>
      <c r="BF871" s="719"/>
      <c r="BG871" s="719"/>
      <c r="BH871" s="719"/>
      <c r="BI871" s="719"/>
      <c r="BJ871" s="719"/>
      <c r="BK871" s="719"/>
      <c r="BL871" s="719"/>
      <c r="BM871" s="719"/>
      <c r="BN871" s="719"/>
      <c r="BO871" s="719"/>
      <c r="BP871" s="719"/>
      <c r="BQ871" s="719"/>
      <c r="BR871" s="719"/>
      <c r="BS871" s="719"/>
      <c r="BT871" s="719"/>
      <c r="BU871" s="719"/>
      <c r="BV871" s="719"/>
      <c r="BW871" s="719"/>
      <c r="BX871" s="719"/>
      <c r="BY871" s="719"/>
      <c r="BZ871" s="719"/>
      <c r="CA871" s="719"/>
      <c r="CB871" s="719"/>
      <c r="CC871" s="719"/>
      <c r="CD871" s="719"/>
      <c r="CE871" s="719"/>
      <c r="CF871" s="719"/>
      <c r="CG871" s="719"/>
      <c r="CH871" s="719"/>
      <c r="CI871" s="719"/>
      <c r="CJ871" s="719"/>
      <c r="CK871" s="719"/>
      <c r="CL871" s="719"/>
    </row>
    <row r="872" spans="1:90" ht="15.75" customHeight="1" x14ac:dyDescent="0.25">
      <c r="A872" s="823"/>
      <c r="B872" s="828"/>
      <c r="C872" s="828"/>
      <c r="D872" s="828"/>
      <c r="E872" s="828"/>
      <c r="F872" s="719"/>
      <c r="G872" s="719"/>
      <c r="H872" s="740"/>
      <c r="I872" s="740"/>
      <c r="J872" s="740"/>
      <c r="K872" s="740"/>
      <c r="L872" s="824"/>
      <c r="M872" s="824"/>
      <c r="N872" s="719"/>
      <c r="O872" s="719"/>
      <c r="P872" s="719"/>
      <c r="Q872" s="719"/>
      <c r="R872" s="719"/>
      <c r="S872" s="828"/>
      <c r="T872" s="719"/>
      <c r="U872" s="719"/>
      <c r="V872" s="719"/>
      <c r="W872" s="719"/>
      <c r="X872" s="824"/>
      <c r="Y872" s="826"/>
      <c r="Z872" s="719"/>
      <c r="AA872" s="719"/>
      <c r="AB872" s="719"/>
      <c r="AC872" s="719"/>
      <c r="AD872" s="719"/>
      <c r="AE872" s="719"/>
      <c r="AF872" s="719"/>
      <c r="AG872" s="719"/>
      <c r="AH872" s="719"/>
      <c r="AI872" s="719"/>
      <c r="AJ872" s="719"/>
      <c r="AK872" s="719"/>
      <c r="AL872" s="719"/>
      <c r="AM872" s="719"/>
      <c r="AN872" s="826"/>
      <c r="AO872" s="719"/>
      <c r="AP872" s="719"/>
      <c r="AQ872" s="719"/>
      <c r="AR872" s="719"/>
      <c r="AS872" s="719"/>
      <c r="AT872" s="719"/>
      <c r="AU872" s="719"/>
      <c r="AV872" s="719"/>
      <c r="AW872" s="719"/>
      <c r="AX872" s="719"/>
      <c r="AY872" s="719"/>
      <c r="AZ872" s="719"/>
      <c r="BA872" s="719"/>
      <c r="BB872" s="719"/>
      <c r="BC872" s="719"/>
      <c r="BD872" s="719"/>
      <c r="BE872" s="719"/>
      <c r="BF872" s="719"/>
      <c r="BG872" s="719"/>
      <c r="BH872" s="719"/>
      <c r="BI872" s="719"/>
      <c r="BJ872" s="719"/>
      <c r="BK872" s="719"/>
      <c r="BL872" s="719"/>
      <c r="BM872" s="719"/>
      <c r="BN872" s="719"/>
      <c r="BO872" s="719"/>
      <c r="BP872" s="719"/>
      <c r="BQ872" s="719"/>
      <c r="BR872" s="719"/>
      <c r="BS872" s="719"/>
      <c r="BT872" s="719"/>
      <c r="BU872" s="719"/>
      <c r="BV872" s="719"/>
      <c r="BW872" s="719"/>
      <c r="BX872" s="719"/>
      <c r="BY872" s="719"/>
      <c r="BZ872" s="719"/>
      <c r="CA872" s="719"/>
      <c r="CB872" s="719"/>
      <c r="CC872" s="719"/>
      <c r="CD872" s="719"/>
      <c r="CE872" s="719"/>
      <c r="CF872" s="719"/>
      <c r="CG872" s="719"/>
      <c r="CH872" s="719"/>
      <c r="CI872" s="719"/>
      <c r="CJ872" s="719"/>
      <c r="CK872" s="719"/>
      <c r="CL872" s="719"/>
    </row>
    <row r="873" spans="1:90" ht="15.75" customHeight="1" x14ac:dyDescent="0.25">
      <c r="A873" s="823"/>
      <c r="B873" s="828"/>
      <c r="C873" s="828"/>
      <c r="D873" s="828"/>
      <c r="E873" s="828"/>
      <c r="F873" s="719"/>
      <c r="G873" s="719"/>
      <c r="H873" s="740"/>
      <c r="I873" s="740"/>
      <c r="J873" s="740"/>
      <c r="K873" s="740"/>
      <c r="L873" s="824"/>
      <c r="M873" s="824"/>
      <c r="N873" s="719"/>
      <c r="O873" s="719"/>
      <c r="P873" s="719"/>
      <c r="Q873" s="719"/>
      <c r="R873" s="719"/>
      <c r="S873" s="828"/>
      <c r="T873" s="719"/>
      <c r="U873" s="719"/>
      <c r="V873" s="719"/>
      <c r="W873" s="719"/>
      <c r="X873" s="824"/>
      <c r="Y873" s="826"/>
      <c r="Z873" s="719"/>
      <c r="AA873" s="719"/>
      <c r="AB873" s="719"/>
      <c r="AC873" s="719"/>
      <c r="AD873" s="719"/>
      <c r="AE873" s="719"/>
      <c r="AF873" s="719"/>
      <c r="AG873" s="719"/>
      <c r="AH873" s="719"/>
      <c r="AI873" s="719"/>
      <c r="AJ873" s="719"/>
      <c r="AK873" s="719"/>
      <c r="AL873" s="719"/>
      <c r="AM873" s="719"/>
      <c r="AN873" s="826"/>
      <c r="AO873" s="719"/>
      <c r="AP873" s="719"/>
      <c r="AQ873" s="719"/>
      <c r="AR873" s="719"/>
      <c r="AS873" s="719"/>
      <c r="AT873" s="719"/>
      <c r="AU873" s="719"/>
      <c r="AV873" s="719"/>
      <c r="AW873" s="719"/>
      <c r="AX873" s="719"/>
      <c r="AY873" s="719"/>
      <c r="AZ873" s="719"/>
      <c r="BA873" s="719"/>
      <c r="BB873" s="719"/>
      <c r="BC873" s="719"/>
      <c r="BD873" s="719"/>
      <c r="BE873" s="719"/>
      <c r="BF873" s="719"/>
      <c r="BG873" s="719"/>
      <c r="BH873" s="719"/>
      <c r="BI873" s="719"/>
      <c r="BJ873" s="719"/>
      <c r="BK873" s="719"/>
      <c r="BL873" s="719"/>
      <c r="BM873" s="719"/>
      <c r="BN873" s="719"/>
      <c r="BO873" s="719"/>
      <c r="BP873" s="719"/>
      <c r="BQ873" s="719"/>
      <c r="BR873" s="719"/>
      <c r="BS873" s="719"/>
      <c r="BT873" s="719"/>
      <c r="BU873" s="719"/>
      <c r="BV873" s="719"/>
      <c r="BW873" s="719"/>
      <c r="BX873" s="719"/>
      <c r="BY873" s="719"/>
      <c r="BZ873" s="719"/>
      <c r="CA873" s="719"/>
      <c r="CB873" s="719"/>
      <c r="CC873" s="719"/>
      <c r="CD873" s="719"/>
      <c r="CE873" s="719"/>
      <c r="CF873" s="719"/>
      <c r="CG873" s="719"/>
      <c r="CH873" s="719"/>
      <c r="CI873" s="719"/>
      <c r="CJ873" s="719"/>
      <c r="CK873" s="719"/>
      <c r="CL873" s="719"/>
    </row>
    <row r="874" spans="1:90" ht="15.75" customHeight="1" x14ac:dyDescent="0.25">
      <c r="A874" s="823"/>
      <c r="B874" s="828"/>
      <c r="C874" s="828"/>
      <c r="D874" s="828"/>
      <c r="E874" s="828"/>
      <c r="F874" s="719"/>
      <c r="G874" s="719"/>
      <c r="H874" s="740"/>
      <c r="I874" s="740"/>
      <c r="J874" s="740"/>
      <c r="K874" s="740"/>
      <c r="L874" s="824"/>
      <c r="M874" s="824"/>
      <c r="N874" s="719"/>
      <c r="O874" s="719"/>
      <c r="P874" s="719"/>
      <c r="Q874" s="719"/>
      <c r="R874" s="719"/>
      <c r="S874" s="828"/>
      <c r="T874" s="719"/>
      <c r="U874" s="719"/>
      <c r="V874" s="719"/>
      <c r="W874" s="719"/>
      <c r="X874" s="824"/>
      <c r="Y874" s="826"/>
      <c r="Z874" s="719"/>
      <c r="AA874" s="719"/>
      <c r="AB874" s="719"/>
      <c r="AC874" s="719"/>
      <c r="AD874" s="719"/>
      <c r="AE874" s="719"/>
      <c r="AF874" s="719"/>
      <c r="AG874" s="719"/>
      <c r="AH874" s="719"/>
      <c r="AI874" s="719"/>
      <c r="AJ874" s="719"/>
      <c r="AK874" s="719"/>
      <c r="AL874" s="719"/>
      <c r="AM874" s="719"/>
      <c r="AN874" s="826"/>
      <c r="AO874" s="719"/>
      <c r="AP874" s="719"/>
      <c r="AQ874" s="719"/>
      <c r="AR874" s="719"/>
      <c r="AS874" s="719"/>
      <c r="AT874" s="719"/>
      <c r="AU874" s="719"/>
      <c r="AV874" s="719"/>
      <c r="AW874" s="719"/>
      <c r="AX874" s="719"/>
      <c r="AY874" s="719"/>
      <c r="AZ874" s="719"/>
      <c r="BA874" s="719"/>
      <c r="BB874" s="719"/>
      <c r="BC874" s="719"/>
      <c r="BD874" s="719"/>
      <c r="BE874" s="719"/>
      <c r="BF874" s="719"/>
      <c r="BG874" s="719"/>
      <c r="BH874" s="719"/>
      <c r="BI874" s="719"/>
      <c r="BJ874" s="719"/>
      <c r="BK874" s="719"/>
      <c r="BL874" s="719"/>
      <c r="BM874" s="719"/>
      <c r="BN874" s="719"/>
      <c r="BO874" s="719"/>
      <c r="BP874" s="719"/>
      <c r="BQ874" s="719"/>
      <c r="BR874" s="719"/>
      <c r="BS874" s="719"/>
      <c r="BT874" s="719"/>
      <c r="BU874" s="719"/>
      <c r="BV874" s="719"/>
      <c r="BW874" s="719"/>
      <c r="BX874" s="719"/>
      <c r="BY874" s="719"/>
      <c r="BZ874" s="719"/>
      <c r="CA874" s="719"/>
      <c r="CB874" s="719"/>
      <c r="CC874" s="719"/>
      <c r="CD874" s="719"/>
      <c r="CE874" s="719"/>
      <c r="CF874" s="719"/>
      <c r="CG874" s="719"/>
      <c r="CH874" s="719"/>
      <c r="CI874" s="719"/>
      <c r="CJ874" s="719"/>
      <c r="CK874" s="719"/>
      <c r="CL874" s="719"/>
    </row>
    <row r="875" spans="1:90" ht="15.75" customHeight="1" x14ac:dyDescent="0.25">
      <c r="A875" s="823"/>
      <c r="B875" s="828"/>
      <c r="C875" s="828"/>
      <c r="D875" s="828"/>
      <c r="E875" s="828"/>
      <c r="F875" s="719"/>
      <c r="G875" s="719"/>
      <c r="H875" s="740"/>
      <c r="I875" s="740"/>
      <c r="J875" s="740"/>
      <c r="K875" s="740"/>
      <c r="L875" s="824"/>
      <c r="M875" s="824"/>
      <c r="N875" s="719"/>
      <c r="O875" s="719"/>
      <c r="P875" s="719"/>
      <c r="Q875" s="719"/>
      <c r="R875" s="719"/>
      <c r="S875" s="828"/>
      <c r="T875" s="719"/>
      <c r="U875" s="719"/>
      <c r="V875" s="719"/>
      <c r="W875" s="719"/>
      <c r="X875" s="824"/>
      <c r="Y875" s="826"/>
      <c r="Z875" s="719"/>
      <c r="AA875" s="719"/>
      <c r="AB875" s="719"/>
      <c r="AC875" s="719"/>
      <c r="AD875" s="719"/>
      <c r="AE875" s="719"/>
      <c r="AF875" s="719"/>
      <c r="AG875" s="719"/>
      <c r="AH875" s="719"/>
      <c r="AI875" s="719"/>
      <c r="AJ875" s="719"/>
      <c r="AK875" s="719"/>
      <c r="AL875" s="719"/>
      <c r="AM875" s="719"/>
      <c r="AN875" s="826"/>
      <c r="AO875" s="719"/>
      <c r="AP875" s="719"/>
      <c r="AQ875" s="719"/>
      <c r="AR875" s="719"/>
      <c r="AS875" s="719"/>
      <c r="AT875" s="719"/>
      <c r="AU875" s="719"/>
      <c r="AV875" s="719"/>
      <c r="AW875" s="719"/>
      <c r="AX875" s="719"/>
      <c r="AY875" s="719"/>
      <c r="AZ875" s="719"/>
      <c r="BA875" s="719"/>
      <c r="BB875" s="719"/>
      <c r="BC875" s="719"/>
      <c r="BD875" s="719"/>
      <c r="BE875" s="719"/>
      <c r="BF875" s="719"/>
      <c r="BG875" s="719"/>
      <c r="BH875" s="719"/>
      <c r="BI875" s="719"/>
      <c r="BJ875" s="719"/>
      <c r="BK875" s="719"/>
      <c r="BL875" s="719"/>
      <c r="BM875" s="719"/>
      <c r="BN875" s="719"/>
      <c r="BO875" s="719"/>
      <c r="BP875" s="719"/>
      <c r="BQ875" s="719"/>
      <c r="BR875" s="719"/>
      <c r="BS875" s="719"/>
      <c r="BT875" s="719"/>
      <c r="BU875" s="719"/>
      <c r="BV875" s="719"/>
      <c r="BW875" s="719"/>
      <c r="BX875" s="719"/>
      <c r="BY875" s="719"/>
      <c r="BZ875" s="719"/>
      <c r="CA875" s="719"/>
      <c r="CB875" s="719"/>
      <c r="CC875" s="719"/>
      <c r="CD875" s="719"/>
      <c r="CE875" s="719"/>
      <c r="CF875" s="719"/>
      <c r="CG875" s="719"/>
      <c r="CH875" s="719"/>
      <c r="CI875" s="719"/>
      <c r="CJ875" s="719"/>
      <c r="CK875" s="719"/>
      <c r="CL875" s="719"/>
    </row>
    <row r="876" spans="1:90" ht="15.75" customHeight="1" x14ac:dyDescent="0.25">
      <c r="A876" s="823"/>
      <c r="B876" s="828"/>
      <c r="C876" s="828"/>
      <c r="D876" s="828"/>
      <c r="E876" s="828"/>
      <c r="F876" s="719"/>
      <c r="G876" s="719"/>
      <c r="H876" s="740"/>
      <c r="I876" s="740"/>
      <c r="J876" s="740"/>
      <c r="K876" s="740"/>
      <c r="L876" s="824"/>
      <c r="M876" s="824"/>
      <c r="N876" s="719"/>
      <c r="O876" s="719"/>
      <c r="P876" s="719"/>
      <c r="Q876" s="719"/>
      <c r="R876" s="719"/>
      <c r="S876" s="828"/>
      <c r="T876" s="719"/>
      <c r="U876" s="719"/>
      <c r="V876" s="719"/>
      <c r="W876" s="719"/>
      <c r="X876" s="824"/>
      <c r="Y876" s="826"/>
      <c r="Z876" s="719"/>
      <c r="AA876" s="719"/>
      <c r="AB876" s="719"/>
      <c r="AC876" s="719"/>
      <c r="AD876" s="719"/>
      <c r="AE876" s="719"/>
      <c r="AF876" s="719"/>
      <c r="AG876" s="719"/>
      <c r="AH876" s="719"/>
      <c r="AI876" s="719"/>
      <c r="AJ876" s="719"/>
      <c r="AK876" s="719"/>
      <c r="AL876" s="719"/>
      <c r="AM876" s="719"/>
      <c r="AN876" s="826"/>
      <c r="AO876" s="719"/>
      <c r="AP876" s="719"/>
      <c r="AQ876" s="719"/>
      <c r="AR876" s="719"/>
      <c r="AS876" s="719"/>
      <c r="AT876" s="719"/>
      <c r="AU876" s="719"/>
      <c r="AV876" s="719"/>
      <c r="AW876" s="719"/>
      <c r="AX876" s="719"/>
      <c r="AY876" s="719"/>
      <c r="AZ876" s="719"/>
      <c r="BA876" s="719"/>
      <c r="BB876" s="719"/>
      <c r="BC876" s="719"/>
      <c r="BD876" s="719"/>
      <c r="BE876" s="719"/>
      <c r="BF876" s="719"/>
      <c r="BG876" s="719"/>
      <c r="BH876" s="719"/>
      <c r="BI876" s="719"/>
      <c r="BJ876" s="719"/>
      <c r="BK876" s="719"/>
      <c r="BL876" s="719"/>
      <c r="BM876" s="719"/>
      <c r="BN876" s="719"/>
      <c r="BO876" s="719"/>
      <c r="BP876" s="719"/>
      <c r="BQ876" s="719"/>
      <c r="BR876" s="719"/>
      <c r="BS876" s="719"/>
      <c r="BT876" s="719"/>
      <c r="BU876" s="719"/>
      <c r="BV876" s="719"/>
      <c r="BW876" s="719"/>
      <c r="BX876" s="719"/>
      <c r="BY876" s="719"/>
      <c r="BZ876" s="719"/>
      <c r="CA876" s="719"/>
      <c r="CB876" s="719"/>
      <c r="CC876" s="719"/>
      <c r="CD876" s="719"/>
      <c r="CE876" s="719"/>
      <c r="CF876" s="719"/>
      <c r="CG876" s="719"/>
      <c r="CH876" s="719"/>
      <c r="CI876" s="719"/>
      <c r="CJ876" s="719"/>
      <c r="CK876" s="719"/>
      <c r="CL876" s="719"/>
    </row>
    <row r="877" spans="1:90" ht="15.75" customHeight="1" x14ac:dyDescent="0.25">
      <c r="A877" s="823"/>
      <c r="B877" s="828"/>
      <c r="C877" s="828"/>
      <c r="D877" s="828"/>
      <c r="E877" s="828"/>
      <c r="F877" s="719"/>
      <c r="G877" s="719"/>
      <c r="H877" s="740"/>
      <c r="I877" s="740"/>
      <c r="J877" s="740"/>
      <c r="K877" s="740"/>
      <c r="L877" s="824"/>
      <c r="M877" s="824"/>
      <c r="N877" s="719"/>
      <c r="O877" s="719"/>
      <c r="P877" s="719"/>
      <c r="Q877" s="719"/>
      <c r="R877" s="719"/>
      <c r="S877" s="828"/>
      <c r="T877" s="719"/>
      <c r="U877" s="719"/>
      <c r="V877" s="719"/>
      <c r="W877" s="719"/>
      <c r="X877" s="824"/>
      <c r="Y877" s="826"/>
      <c r="Z877" s="719"/>
      <c r="AA877" s="719"/>
      <c r="AB877" s="719"/>
      <c r="AC877" s="719"/>
      <c r="AD877" s="719"/>
      <c r="AE877" s="719"/>
      <c r="AF877" s="719"/>
      <c r="AG877" s="719"/>
      <c r="AH877" s="719"/>
      <c r="AI877" s="719"/>
      <c r="AJ877" s="719"/>
      <c r="AK877" s="719"/>
      <c r="AL877" s="719"/>
      <c r="AM877" s="719"/>
      <c r="AN877" s="826"/>
      <c r="AO877" s="719"/>
      <c r="AP877" s="719"/>
      <c r="AQ877" s="719"/>
      <c r="AR877" s="719"/>
      <c r="AS877" s="719"/>
      <c r="AT877" s="719"/>
      <c r="AU877" s="719"/>
      <c r="AV877" s="719"/>
      <c r="AW877" s="719"/>
      <c r="AX877" s="719"/>
      <c r="AY877" s="719"/>
      <c r="AZ877" s="719"/>
      <c r="BA877" s="719"/>
      <c r="BB877" s="719"/>
      <c r="BC877" s="719"/>
      <c r="BD877" s="719"/>
      <c r="BE877" s="719"/>
      <c r="BF877" s="719"/>
      <c r="BG877" s="719"/>
      <c r="BH877" s="719"/>
      <c r="BI877" s="719"/>
      <c r="BJ877" s="719"/>
      <c r="BK877" s="719"/>
      <c r="BL877" s="719"/>
      <c r="BM877" s="719"/>
      <c r="BN877" s="719"/>
      <c r="BO877" s="719"/>
      <c r="BP877" s="719"/>
      <c r="BQ877" s="719"/>
      <c r="BR877" s="719"/>
      <c r="BS877" s="719"/>
      <c r="BT877" s="719"/>
      <c r="BU877" s="719"/>
      <c r="BV877" s="719"/>
      <c r="BW877" s="719"/>
      <c r="BX877" s="719"/>
      <c r="BY877" s="719"/>
      <c r="BZ877" s="719"/>
      <c r="CA877" s="719"/>
      <c r="CB877" s="719"/>
      <c r="CC877" s="719"/>
      <c r="CD877" s="719"/>
      <c r="CE877" s="719"/>
      <c r="CF877" s="719"/>
      <c r="CG877" s="719"/>
      <c r="CH877" s="719"/>
      <c r="CI877" s="719"/>
      <c r="CJ877" s="719"/>
      <c r="CK877" s="719"/>
      <c r="CL877" s="719"/>
    </row>
    <row r="878" spans="1:90" ht="15.75" customHeight="1" x14ac:dyDescent="0.25">
      <c r="A878" s="823"/>
      <c r="B878" s="828"/>
      <c r="C878" s="828"/>
      <c r="D878" s="828"/>
      <c r="E878" s="828"/>
      <c r="F878" s="719"/>
      <c r="G878" s="719"/>
      <c r="H878" s="740"/>
      <c r="I878" s="740"/>
      <c r="J878" s="740"/>
      <c r="K878" s="740"/>
      <c r="L878" s="824"/>
      <c r="M878" s="824"/>
      <c r="N878" s="719"/>
      <c r="O878" s="719"/>
      <c r="P878" s="719"/>
      <c r="Q878" s="719"/>
      <c r="R878" s="719"/>
      <c r="S878" s="828"/>
      <c r="T878" s="719"/>
      <c r="U878" s="719"/>
      <c r="V878" s="719"/>
      <c r="W878" s="719"/>
      <c r="X878" s="824"/>
      <c r="Y878" s="826"/>
      <c r="Z878" s="719"/>
      <c r="AA878" s="719"/>
      <c r="AB878" s="719"/>
      <c r="AC878" s="719"/>
      <c r="AD878" s="719"/>
      <c r="AE878" s="719"/>
      <c r="AF878" s="719"/>
      <c r="AG878" s="719"/>
      <c r="AH878" s="719"/>
      <c r="AI878" s="719"/>
      <c r="AJ878" s="719"/>
      <c r="AK878" s="719"/>
      <c r="AL878" s="719"/>
      <c r="AM878" s="719"/>
      <c r="AN878" s="826"/>
      <c r="AO878" s="719"/>
      <c r="AP878" s="719"/>
      <c r="AQ878" s="719"/>
      <c r="AR878" s="719"/>
      <c r="AS878" s="719"/>
      <c r="AT878" s="719"/>
      <c r="AU878" s="719"/>
      <c r="AV878" s="719"/>
      <c r="AW878" s="719"/>
      <c r="AX878" s="719"/>
      <c r="AY878" s="719"/>
      <c r="AZ878" s="719"/>
      <c r="BA878" s="719"/>
      <c r="BB878" s="719"/>
      <c r="BC878" s="719"/>
      <c r="BD878" s="719"/>
      <c r="BE878" s="719"/>
      <c r="BF878" s="719"/>
      <c r="BG878" s="719"/>
      <c r="BH878" s="719"/>
      <c r="BI878" s="719"/>
      <c r="BJ878" s="719"/>
      <c r="BK878" s="719"/>
      <c r="BL878" s="719"/>
      <c r="BM878" s="719"/>
      <c r="BN878" s="719"/>
      <c r="BO878" s="719"/>
      <c r="BP878" s="719"/>
      <c r="BQ878" s="719"/>
      <c r="BR878" s="719"/>
      <c r="BS878" s="719"/>
      <c r="BT878" s="719"/>
      <c r="BU878" s="719"/>
      <c r="BV878" s="719"/>
      <c r="BW878" s="719"/>
      <c r="BX878" s="719"/>
      <c r="BY878" s="719"/>
      <c r="BZ878" s="719"/>
      <c r="CA878" s="719"/>
      <c r="CB878" s="719"/>
      <c r="CC878" s="719"/>
      <c r="CD878" s="719"/>
      <c r="CE878" s="719"/>
      <c r="CF878" s="719"/>
      <c r="CG878" s="719"/>
      <c r="CH878" s="719"/>
      <c r="CI878" s="719"/>
      <c r="CJ878" s="719"/>
      <c r="CK878" s="719"/>
      <c r="CL878" s="719"/>
    </row>
    <row r="879" spans="1:90" ht="15.75" customHeight="1" x14ac:dyDescent="0.25">
      <c r="A879" s="823"/>
      <c r="B879" s="828"/>
      <c r="C879" s="828"/>
      <c r="D879" s="828"/>
      <c r="E879" s="828"/>
      <c r="F879" s="719"/>
      <c r="G879" s="719"/>
      <c r="H879" s="740"/>
      <c r="I879" s="740"/>
      <c r="J879" s="740"/>
      <c r="K879" s="740"/>
      <c r="L879" s="824"/>
      <c r="M879" s="824"/>
      <c r="N879" s="719"/>
      <c r="O879" s="719"/>
      <c r="P879" s="719"/>
      <c r="Q879" s="719"/>
      <c r="R879" s="719"/>
      <c r="S879" s="828"/>
      <c r="T879" s="719"/>
      <c r="U879" s="719"/>
      <c r="V879" s="719"/>
      <c r="W879" s="719"/>
      <c r="X879" s="824"/>
      <c r="Y879" s="826"/>
      <c r="Z879" s="719"/>
      <c r="AA879" s="719"/>
      <c r="AB879" s="719"/>
      <c r="AC879" s="719"/>
      <c r="AD879" s="719"/>
      <c r="AE879" s="719"/>
      <c r="AF879" s="719"/>
      <c r="AG879" s="719"/>
      <c r="AH879" s="719"/>
      <c r="AI879" s="719"/>
      <c r="AJ879" s="719"/>
      <c r="AK879" s="719"/>
      <c r="AL879" s="719"/>
      <c r="AM879" s="719"/>
      <c r="AN879" s="826"/>
      <c r="AO879" s="719"/>
      <c r="AP879" s="719"/>
      <c r="AQ879" s="719"/>
      <c r="AR879" s="719"/>
      <c r="AS879" s="719"/>
      <c r="AT879" s="719"/>
      <c r="AU879" s="719"/>
      <c r="AV879" s="719"/>
      <c r="AW879" s="719"/>
      <c r="AX879" s="719"/>
      <c r="AY879" s="719"/>
      <c r="AZ879" s="719"/>
      <c r="BA879" s="719"/>
      <c r="BB879" s="719"/>
      <c r="BC879" s="719"/>
      <c r="BD879" s="719"/>
      <c r="BE879" s="719"/>
      <c r="BF879" s="719"/>
      <c r="BG879" s="719"/>
      <c r="BH879" s="719"/>
      <c r="BI879" s="719"/>
      <c r="BJ879" s="719"/>
      <c r="BK879" s="719"/>
      <c r="BL879" s="719"/>
      <c r="BM879" s="719"/>
      <c r="BN879" s="719"/>
      <c r="BO879" s="719"/>
      <c r="BP879" s="719"/>
      <c r="BQ879" s="719"/>
      <c r="BR879" s="719"/>
      <c r="BS879" s="719"/>
      <c r="BT879" s="719"/>
      <c r="BU879" s="719"/>
      <c r="BV879" s="719"/>
      <c r="BW879" s="719"/>
      <c r="BX879" s="719"/>
      <c r="BY879" s="719"/>
      <c r="BZ879" s="719"/>
      <c r="CA879" s="719"/>
      <c r="CB879" s="719"/>
      <c r="CC879" s="719"/>
      <c r="CD879" s="719"/>
      <c r="CE879" s="719"/>
      <c r="CF879" s="719"/>
      <c r="CG879" s="719"/>
      <c r="CH879" s="719"/>
      <c r="CI879" s="719"/>
      <c r="CJ879" s="719"/>
      <c r="CK879" s="719"/>
      <c r="CL879" s="719"/>
    </row>
    <row r="880" spans="1:90" ht="15.75" customHeight="1" x14ac:dyDescent="0.25">
      <c r="A880" s="823"/>
      <c r="B880" s="828"/>
      <c r="C880" s="828"/>
      <c r="D880" s="828"/>
      <c r="E880" s="828"/>
      <c r="F880" s="719"/>
      <c r="G880" s="719"/>
      <c r="H880" s="740"/>
      <c r="I880" s="740"/>
      <c r="J880" s="740"/>
      <c r="K880" s="740"/>
      <c r="L880" s="824"/>
      <c r="M880" s="824"/>
      <c r="N880" s="719"/>
      <c r="O880" s="719"/>
      <c r="P880" s="719"/>
      <c r="Q880" s="719"/>
      <c r="R880" s="719"/>
      <c r="S880" s="828"/>
      <c r="T880" s="719"/>
      <c r="U880" s="719"/>
      <c r="V880" s="719"/>
      <c r="W880" s="719"/>
      <c r="X880" s="824"/>
      <c r="Y880" s="826"/>
      <c r="Z880" s="719"/>
      <c r="AA880" s="719"/>
      <c r="AB880" s="719"/>
      <c r="AC880" s="719"/>
      <c r="AD880" s="719"/>
      <c r="AE880" s="719"/>
      <c r="AF880" s="719"/>
      <c r="AG880" s="719"/>
      <c r="AH880" s="719"/>
      <c r="AI880" s="719"/>
      <c r="AJ880" s="719"/>
      <c r="AK880" s="719"/>
      <c r="AL880" s="719"/>
      <c r="AM880" s="719"/>
      <c r="AN880" s="826"/>
      <c r="AO880" s="719"/>
      <c r="AP880" s="719"/>
      <c r="AQ880" s="719"/>
      <c r="AR880" s="719"/>
      <c r="AS880" s="719"/>
      <c r="AT880" s="719"/>
      <c r="AU880" s="719"/>
      <c r="AV880" s="719"/>
      <c r="AW880" s="719"/>
      <c r="AX880" s="719"/>
      <c r="AY880" s="719"/>
      <c r="AZ880" s="719"/>
      <c r="BA880" s="719"/>
      <c r="BB880" s="719"/>
      <c r="BC880" s="719"/>
      <c r="BD880" s="719"/>
      <c r="BE880" s="719"/>
      <c r="BF880" s="719"/>
      <c r="BG880" s="719"/>
      <c r="BH880" s="719"/>
      <c r="BI880" s="719"/>
      <c r="BJ880" s="719"/>
      <c r="BK880" s="719"/>
      <c r="BL880" s="719"/>
      <c r="BM880" s="719"/>
      <c r="BN880" s="719"/>
      <c r="BO880" s="719"/>
      <c r="BP880" s="719"/>
      <c r="BQ880" s="719"/>
      <c r="BR880" s="719"/>
      <c r="BS880" s="719"/>
      <c r="BT880" s="719"/>
      <c r="BU880" s="719"/>
      <c r="BV880" s="719"/>
      <c r="BW880" s="719"/>
      <c r="BX880" s="719"/>
      <c r="BY880" s="719"/>
      <c r="BZ880" s="719"/>
      <c r="CA880" s="719"/>
      <c r="CB880" s="719"/>
      <c r="CC880" s="719"/>
      <c r="CD880" s="719"/>
      <c r="CE880" s="719"/>
      <c r="CF880" s="719"/>
      <c r="CG880" s="719"/>
      <c r="CH880" s="719"/>
      <c r="CI880" s="719"/>
      <c r="CJ880" s="719"/>
      <c r="CK880" s="719"/>
      <c r="CL880" s="719"/>
    </row>
    <row r="881" spans="1:90" ht="15.75" customHeight="1" x14ac:dyDescent="0.25">
      <c r="A881" s="823"/>
      <c r="B881" s="828"/>
      <c r="C881" s="828"/>
      <c r="D881" s="828"/>
      <c r="E881" s="828"/>
      <c r="F881" s="719"/>
      <c r="G881" s="719"/>
      <c r="H881" s="740"/>
      <c r="I881" s="740"/>
      <c r="J881" s="740"/>
      <c r="K881" s="740"/>
      <c r="L881" s="824"/>
      <c r="M881" s="824"/>
      <c r="N881" s="719"/>
      <c r="O881" s="719"/>
      <c r="P881" s="719"/>
      <c r="Q881" s="719"/>
      <c r="R881" s="719"/>
      <c r="S881" s="828"/>
      <c r="T881" s="719"/>
      <c r="U881" s="719"/>
      <c r="V881" s="719"/>
      <c r="W881" s="719"/>
      <c r="X881" s="824"/>
      <c r="Y881" s="826"/>
      <c r="Z881" s="719"/>
      <c r="AA881" s="719"/>
      <c r="AB881" s="719"/>
      <c r="AC881" s="719"/>
      <c r="AD881" s="719"/>
      <c r="AE881" s="719"/>
      <c r="AF881" s="719"/>
      <c r="AG881" s="719"/>
      <c r="AH881" s="719"/>
      <c r="AI881" s="719"/>
      <c r="AJ881" s="719"/>
      <c r="AK881" s="719"/>
      <c r="AL881" s="719"/>
      <c r="AM881" s="719"/>
      <c r="AN881" s="826"/>
      <c r="AO881" s="719"/>
      <c r="AP881" s="719"/>
      <c r="AQ881" s="719"/>
      <c r="AR881" s="719"/>
      <c r="AS881" s="719"/>
      <c r="AT881" s="719"/>
      <c r="AU881" s="719"/>
      <c r="AV881" s="719"/>
      <c r="AW881" s="719"/>
      <c r="AX881" s="719"/>
      <c r="AY881" s="719"/>
      <c r="AZ881" s="719"/>
      <c r="BA881" s="719"/>
      <c r="BB881" s="719"/>
      <c r="BC881" s="719"/>
      <c r="BD881" s="719"/>
      <c r="BE881" s="719"/>
      <c r="BF881" s="719"/>
      <c r="BG881" s="719"/>
      <c r="BH881" s="719"/>
      <c r="BI881" s="719"/>
      <c r="BJ881" s="719"/>
      <c r="BK881" s="719"/>
      <c r="BL881" s="719"/>
      <c r="BM881" s="719"/>
      <c r="BN881" s="719"/>
      <c r="BO881" s="719"/>
      <c r="BP881" s="719"/>
      <c r="BQ881" s="719"/>
      <c r="BR881" s="719"/>
      <c r="BS881" s="719"/>
      <c r="BT881" s="719"/>
      <c r="BU881" s="719"/>
      <c r="BV881" s="719"/>
      <c r="BW881" s="719"/>
      <c r="BX881" s="719"/>
      <c r="BY881" s="719"/>
      <c r="BZ881" s="719"/>
      <c r="CA881" s="719"/>
      <c r="CB881" s="719"/>
      <c r="CC881" s="719"/>
      <c r="CD881" s="719"/>
      <c r="CE881" s="719"/>
      <c r="CF881" s="719"/>
      <c r="CG881" s="719"/>
      <c r="CH881" s="719"/>
      <c r="CI881" s="719"/>
      <c r="CJ881" s="719"/>
      <c r="CK881" s="719"/>
      <c r="CL881" s="719"/>
    </row>
    <row r="882" spans="1:90" ht="15.75" customHeight="1" x14ac:dyDescent="0.25">
      <c r="A882" s="823"/>
      <c r="B882" s="828"/>
      <c r="C882" s="828"/>
      <c r="D882" s="828"/>
      <c r="E882" s="828"/>
      <c r="F882" s="719"/>
      <c r="G882" s="719"/>
      <c r="H882" s="740"/>
      <c r="I882" s="740"/>
      <c r="J882" s="740"/>
      <c r="K882" s="740"/>
      <c r="L882" s="824"/>
      <c r="M882" s="824"/>
      <c r="N882" s="719"/>
      <c r="O882" s="719"/>
      <c r="P882" s="719"/>
      <c r="Q882" s="719"/>
      <c r="R882" s="719"/>
      <c r="S882" s="828"/>
      <c r="T882" s="719"/>
      <c r="U882" s="719"/>
      <c r="V882" s="719"/>
      <c r="W882" s="719"/>
      <c r="X882" s="824"/>
      <c r="Y882" s="826"/>
      <c r="Z882" s="719"/>
      <c r="AA882" s="719"/>
      <c r="AB882" s="719"/>
      <c r="AC882" s="719"/>
      <c r="AD882" s="719"/>
      <c r="AE882" s="719"/>
      <c r="AF882" s="719"/>
      <c r="AG882" s="719"/>
      <c r="AH882" s="719"/>
      <c r="AI882" s="719"/>
      <c r="AJ882" s="719"/>
      <c r="AK882" s="719"/>
      <c r="AL882" s="719"/>
      <c r="AM882" s="719"/>
      <c r="AN882" s="826"/>
      <c r="AO882" s="719"/>
      <c r="AP882" s="719"/>
      <c r="AQ882" s="719"/>
      <c r="AR882" s="719"/>
      <c r="AS882" s="719"/>
      <c r="AT882" s="719"/>
      <c r="AU882" s="719"/>
      <c r="AV882" s="719"/>
      <c r="AW882" s="719"/>
      <c r="AX882" s="719"/>
      <c r="AY882" s="719"/>
      <c r="AZ882" s="719"/>
      <c r="BA882" s="719"/>
      <c r="BB882" s="719"/>
      <c r="BC882" s="719"/>
      <c r="BD882" s="719"/>
      <c r="BE882" s="719"/>
      <c r="BF882" s="719"/>
      <c r="BG882" s="719"/>
      <c r="BH882" s="719"/>
      <c r="BI882" s="719"/>
      <c r="BJ882" s="719"/>
      <c r="BK882" s="719"/>
      <c r="BL882" s="719"/>
      <c r="BM882" s="719"/>
      <c r="BN882" s="719"/>
      <c r="BO882" s="719"/>
      <c r="BP882" s="719"/>
      <c r="BQ882" s="719"/>
      <c r="BR882" s="719"/>
      <c r="BS882" s="719"/>
      <c r="BT882" s="719"/>
      <c r="BU882" s="719"/>
      <c r="BV882" s="719"/>
      <c r="BW882" s="719"/>
      <c r="BX882" s="719"/>
      <c r="BY882" s="719"/>
      <c r="BZ882" s="719"/>
      <c r="CA882" s="719"/>
      <c r="CB882" s="719"/>
      <c r="CC882" s="719"/>
      <c r="CD882" s="719"/>
      <c r="CE882" s="719"/>
      <c r="CF882" s="719"/>
      <c r="CG882" s="719"/>
      <c r="CH882" s="719"/>
      <c r="CI882" s="719"/>
      <c r="CJ882" s="719"/>
      <c r="CK882" s="719"/>
      <c r="CL882" s="719"/>
    </row>
    <row r="883" spans="1:90" ht="15.75" customHeight="1" x14ac:dyDescent="0.25">
      <c r="A883" s="823"/>
      <c r="B883" s="828"/>
      <c r="C883" s="828"/>
      <c r="D883" s="828"/>
      <c r="E883" s="828"/>
      <c r="F883" s="719"/>
      <c r="G883" s="719"/>
      <c r="H883" s="740"/>
      <c r="I883" s="740"/>
      <c r="J883" s="740"/>
      <c r="K883" s="740"/>
      <c r="L883" s="824"/>
      <c r="M883" s="824"/>
      <c r="N883" s="719"/>
      <c r="O883" s="719"/>
      <c r="P883" s="719"/>
      <c r="Q883" s="719"/>
      <c r="R883" s="719"/>
      <c r="S883" s="828"/>
      <c r="T883" s="719"/>
      <c r="U883" s="719"/>
      <c r="V883" s="719"/>
      <c r="W883" s="719"/>
      <c r="X883" s="824"/>
      <c r="Y883" s="826"/>
      <c r="Z883" s="719"/>
      <c r="AA883" s="719"/>
      <c r="AB883" s="719"/>
      <c r="AC883" s="719"/>
      <c r="AD883" s="719"/>
      <c r="AE883" s="719"/>
      <c r="AF883" s="719"/>
      <c r="AG883" s="719"/>
      <c r="AH883" s="719"/>
      <c r="AI883" s="719"/>
      <c r="AJ883" s="719"/>
      <c r="AK883" s="719"/>
      <c r="AL883" s="719"/>
      <c r="AM883" s="719"/>
      <c r="AN883" s="826"/>
      <c r="AO883" s="719"/>
      <c r="AP883" s="719"/>
      <c r="AQ883" s="719"/>
      <c r="AR883" s="719"/>
      <c r="AS883" s="719"/>
      <c r="AT883" s="719"/>
      <c r="AU883" s="719"/>
      <c r="AV883" s="719"/>
      <c r="AW883" s="719"/>
      <c r="AX883" s="719"/>
      <c r="AY883" s="719"/>
      <c r="AZ883" s="719"/>
      <c r="BA883" s="719"/>
      <c r="BB883" s="719"/>
      <c r="BC883" s="719"/>
      <c r="BD883" s="719"/>
      <c r="BE883" s="719"/>
      <c r="BF883" s="719"/>
      <c r="BG883" s="719"/>
      <c r="BH883" s="719"/>
      <c r="BI883" s="719"/>
      <c r="BJ883" s="719"/>
      <c r="BK883" s="719"/>
      <c r="BL883" s="719"/>
      <c r="BM883" s="719"/>
      <c r="BN883" s="719"/>
      <c r="BO883" s="719"/>
      <c r="BP883" s="719"/>
      <c r="BQ883" s="719"/>
      <c r="BR883" s="719"/>
      <c r="BS883" s="719"/>
      <c r="BT883" s="719"/>
      <c r="BU883" s="719"/>
      <c r="BV883" s="719"/>
      <c r="BW883" s="719"/>
      <c r="BX883" s="719"/>
      <c r="BY883" s="719"/>
      <c r="BZ883" s="719"/>
      <c r="CA883" s="719"/>
      <c r="CB883" s="719"/>
      <c r="CC883" s="719"/>
      <c r="CD883" s="719"/>
      <c r="CE883" s="719"/>
      <c r="CF883" s="719"/>
      <c r="CG883" s="719"/>
      <c r="CH883" s="719"/>
      <c r="CI883" s="719"/>
      <c r="CJ883" s="719"/>
      <c r="CK883" s="719"/>
      <c r="CL883" s="719"/>
    </row>
    <row r="884" spans="1:90" ht="15.75" customHeight="1" x14ac:dyDescent="0.25">
      <c r="A884" s="823"/>
      <c r="B884" s="828"/>
      <c r="C884" s="828"/>
      <c r="D884" s="828"/>
      <c r="E884" s="828"/>
      <c r="F884" s="719"/>
      <c r="G884" s="719"/>
      <c r="H884" s="740"/>
      <c r="I884" s="740"/>
      <c r="J884" s="740"/>
      <c r="K884" s="740"/>
      <c r="L884" s="824"/>
      <c r="M884" s="824"/>
      <c r="N884" s="719"/>
      <c r="O884" s="719"/>
      <c r="P884" s="719"/>
      <c r="Q884" s="719"/>
      <c r="R884" s="719"/>
      <c r="S884" s="828"/>
      <c r="T884" s="719"/>
      <c r="U884" s="719"/>
      <c r="V884" s="719"/>
      <c r="W884" s="719"/>
      <c r="X884" s="824"/>
      <c r="Y884" s="826"/>
      <c r="Z884" s="719"/>
      <c r="AA884" s="719"/>
      <c r="AB884" s="719"/>
      <c r="AC884" s="719"/>
      <c r="AD884" s="719"/>
      <c r="AE884" s="719"/>
      <c r="AF884" s="719"/>
      <c r="AG884" s="719"/>
      <c r="AH884" s="719"/>
      <c r="AI884" s="719"/>
      <c r="AJ884" s="719"/>
      <c r="AK884" s="719"/>
      <c r="AL884" s="719"/>
      <c r="AM884" s="719"/>
      <c r="AN884" s="826"/>
      <c r="AO884" s="719"/>
      <c r="AP884" s="719"/>
      <c r="AQ884" s="719"/>
      <c r="AR884" s="719"/>
      <c r="AS884" s="719"/>
      <c r="AT884" s="719"/>
      <c r="AU884" s="719"/>
      <c r="AV884" s="719"/>
      <c r="AW884" s="719"/>
      <c r="AX884" s="719"/>
      <c r="AY884" s="719"/>
      <c r="AZ884" s="719"/>
      <c r="BA884" s="719"/>
      <c r="BB884" s="719"/>
      <c r="BC884" s="719"/>
      <c r="BD884" s="719"/>
      <c r="BE884" s="719"/>
      <c r="BF884" s="719"/>
      <c r="BG884" s="719"/>
      <c r="BH884" s="719"/>
      <c r="BI884" s="719"/>
      <c r="BJ884" s="719"/>
      <c r="BK884" s="719"/>
      <c r="BL884" s="719"/>
      <c r="BM884" s="719"/>
      <c r="BN884" s="719"/>
      <c r="BO884" s="719"/>
      <c r="BP884" s="719"/>
      <c r="BQ884" s="719"/>
      <c r="BR884" s="719"/>
      <c r="BS884" s="719"/>
      <c r="BT884" s="719"/>
      <c r="BU884" s="719"/>
      <c r="BV884" s="719"/>
      <c r="BW884" s="719"/>
      <c r="BX884" s="719"/>
      <c r="BY884" s="719"/>
      <c r="BZ884" s="719"/>
      <c r="CA884" s="719"/>
      <c r="CB884" s="719"/>
      <c r="CC884" s="719"/>
      <c r="CD884" s="719"/>
      <c r="CE884" s="719"/>
      <c r="CF884" s="719"/>
      <c r="CG884" s="719"/>
      <c r="CH884" s="719"/>
      <c r="CI884" s="719"/>
      <c r="CJ884" s="719"/>
      <c r="CK884" s="719"/>
      <c r="CL884" s="719"/>
    </row>
    <row r="885" spans="1:90" ht="15.75" customHeight="1" x14ac:dyDescent="0.25">
      <c r="A885" s="823"/>
      <c r="B885" s="828"/>
      <c r="C885" s="828"/>
      <c r="D885" s="828"/>
      <c r="E885" s="828"/>
      <c r="F885" s="719"/>
      <c r="G885" s="719"/>
      <c r="H885" s="740"/>
      <c r="I885" s="740"/>
      <c r="J885" s="740"/>
      <c r="K885" s="740"/>
      <c r="L885" s="824"/>
      <c r="M885" s="824"/>
      <c r="N885" s="719"/>
      <c r="O885" s="719"/>
      <c r="P885" s="719"/>
      <c r="Q885" s="719"/>
      <c r="R885" s="719"/>
      <c r="S885" s="828"/>
      <c r="T885" s="719"/>
      <c r="U885" s="719"/>
      <c r="V885" s="719"/>
      <c r="W885" s="719"/>
      <c r="X885" s="824"/>
      <c r="Y885" s="826"/>
      <c r="Z885" s="719"/>
      <c r="AA885" s="719"/>
      <c r="AB885" s="719"/>
      <c r="AC885" s="719"/>
      <c r="AD885" s="719"/>
      <c r="AE885" s="719"/>
      <c r="AF885" s="719"/>
      <c r="AG885" s="719"/>
      <c r="AH885" s="719"/>
      <c r="AI885" s="719"/>
      <c r="AJ885" s="719"/>
      <c r="AK885" s="719"/>
      <c r="AL885" s="719"/>
      <c r="AM885" s="719"/>
      <c r="AN885" s="826"/>
      <c r="AO885" s="719"/>
      <c r="AP885" s="719"/>
      <c r="AQ885" s="719"/>
      <c r="AR885" s="719"/>
      <c r="AS885" s="719"/>
      <c r="AT885" s="719"/>
      <c r="AU885" s="719"/>
      <c r="AV885" s="719"/>
      <c r="AW885" s="719"/>
      <c r="AX885" s="719"/>
      <c r="AY885" s="719"/>
      <c r="AZ885" s="719"/>
      <c r="BA885" s="719"/>
      <c r="BB885" s="719"/>
      <c r="BC885" s="719"/>
      <c r="BD885" s="719"/>
      <c r="BE885" s="719"/>
      <c r="BF885" s="719"/>
      <c r="BG885" s="719"/>
      <c r="BH885" s="719"/>
      <c r="BI885" s="719"/>
      <c r="BJ885" s="719"/>
      <c r="BK885" s="719"/>
      <c r="BL885" s="719"/>
      <c r="BM885" s="719"/>
      <c r="BN885" s="719"/>
      <c r="BO885" s="719"/>
      <c r="BP885" s="719"/>
      <c r="BQ885" s="719"/>
      <c r="BR885" s="719"/>
      <c r="BS885" s="719"/>
      <c r="BT885" s="719"/>
      <c r="BU885" s="719"/>
      <c r="BV885" s="719"/>
      <c r="BW885" s="719"/>
      <c r="BX885" s="719"/>
      <c r="BY885" s="719"/>
      <c r="BZ885" s="719"/>
      <c r="CA885" s="719"/>
      <c r="CB885" s="719"/>
      <c r="CC885" s="719"/>
      <c r="CD885" s="719"/>
      <c r="CE885" s="719"/>
      <c r="CF885" s="719"/>
      <c r="CG885" s="719"/>
      <c r="CH885" s="719"/>
      <c r="CI885" s="719"/>
      <c r="CJ885" s="719"/>
      <c r="CK885" s="719"/>
      <c r="CL885" s="719"/>
    </row>
    <row r="886" spans="1:90" ht="15.75" customHeight="1" x14ac:dyDescent="0.25">
      <c r="A886" s="823"/>
      <c r="B886" s="828"/>
      <c r="C886" s="828"/>
      <c r="D886" s="828"/>
      <c r="E886" s="828"/>
      <c r="F886" s="719"/>
      <c r="G886" s="719"/>
      <c r="H886" s="740"/>
      <c r="I886" s="740"/>
      <c r="J886" s="740"/>
      <c r="K886" s="740"/>
      <c r="L886" s="824"/>
      <c r="M886" s="824"/>
      <c r="N886" s="719"/>
      <c r="O886" s="719"/>
      <c r="P886" s="719"/>
      <c r="Q886" s="719"/>
      <c r="R886" s="719"/>
      <c r="S886" s="828"/>
      <c r="T886" s="719"/>
      <c r="U886" s="719"/>
      <c r="V886" s="719"/>
      <c r="W886" s="719"/>
      <c r="X886" s="824"/>
      <c r="Y886" s="826"/>
      <c r="Z886" s="719"/>
      <c r="AA886" s="719"/>
      <c r="AB886" s="719"/>
      <c r="AC886" s="719"/>
      <c r="AD886" s="719"/>
      <c r="AE886" s="719"/>
      <c r="AF886" s="719"/>
      <c r="AG886" s="719"/>
      <c r="AH886" s="719"/>
      <c r="AI886" s="719"/>
      <c r="AJ886" s="719"/>
      <c r="AK886" s="719"/>
      <c r="AL886" s="719"/>
      <c r="AM886" s="719"/>
      <c r="AN886" s="826"/>
      <c r="AO886" s="719"/>
      <c r="AP886" s="719"/>
      <c r="AQ886" s="719"/>
      <c r="AR886" s="719"/>
      <c r="AS886" s="719"/>
      <c r="AT886" s="719"/>
      <c r="AU886" s="719"/>
      <c r="AV886" s="719"/>
      <c r="AW886" s="719"/>
      <c r="AX886" s="719"/>
      <c r="AY886" s="719"/>
      <c r="AZ886" s="719"/>
      <c r="BA886" s="719"/>
      <c r="BB886" s="719"/>
      <c r="BC886" s="719"/>
      <c r="BD886" s="719"/>
      <c r="BE886" s="719"/>
      <c r="BF886" s="719"/>
      <c r="BG886" s="719"/>
      <c r="BH886" s="719"/>
      <c r="BI886" s="719"/>
      <c r="BJ886" s="719"/>
      <c r="BK886" s="719"/>
      <c r="BL886" s="719"/>
      <c r="BM886" s="719"/>
      <c r="BN886" s="719"/>
      <c r="BO886" s="719"/>
      <c r="BP886" s="719"/>
      <c r="BQ886" s="719"/>
      <c r="BR886" s="719"/>
      <c r="BS886" s="719"/>
      <c r="BT886" s="719"/>
      <c r="BU886" s="719"/>
      <c r="BV886" s="719"/>
      <c r="BW886" s="719"/>
      <c r="BX886" s="719"/>
      <c r="BY886" s="719"/>
      <c r="BZ886" s="719"/>
      <c r="CA886" s="719"/>
      <c r="CB886" s="719"/>
      <c r="CC886" s="719"/>
      <c r="CD886" s="719"/>
      <c r="CE886" s="719"/>
      <c r="CF886" s="719"/>
      <c r="CG886" s="719"/>
      <c r="CH886" s="719"/>
      <c r="CI886" s="719"/>
      <c r="CJ886" s="719"/>
      <c r="CK886" s="719"/>
      <c r="CL886" s="719"/>
    </row>
    <row r="887" spans="1:90" ht="15.75" customHeight="1" x14ac:dyDescent="0.25">
      <c r="A887" s="823"/>
      <c r="B887" s="828"/>
      <c r="C887" s="828"/>
      <c r="D887" s="828"/>
      <c r="E887" s="828"/>
      <c r="F887" s="719"/>
      <c r="G887" s="719"/>
      <c r="H887" s="740"/>
      <c r="I887" s="740"/>
      <c r="J887" s="740"/>
      <c r="K887" s="740"/>
      <c r="L887" s="824"/>
      <c r="M887" s="824"/>
      <c r="N887" s="719"/>
      <c r="O887" s="719"/>
      <c r="P887" s="719"/>
      <c r="Q887" s="719"/>
      <c r="R887" s="719"/>
      <c r="S887" s="828"/>
      <c r="T887" s="719"/>
      <c r="U887" s="719"/>
      <c r="V887" s="719"/>
      <c r="W887" s="719"/>
      <c r="X887" s="824"/>
      <c r="Y887" s="826"/>
      <c r="Z887" s="719"/>
      <c r="AA887" s="719"/>
      <c r="AB887" s="719"/>
      <c r="AC887" s="719"/>
      <c r="AD887" s="719"/>
      <c r="AE887" s="719"/>
      <c r="AF887" s="719"/>
      <c r="AG887" s="719"/>
      <c r="AH887" s="719"/>
      <c r="AI887" s="719"/>
      <c r="AJ887" s="719"/>
      <c r="AK887" s="719"/>
      <c r="AL887" s="719"/>
      <c r="AM887" s="719"/>
      <c r="AN887" s="826"/>
      <c r="AO887" s="719"/>
      <c r="AP887" s="719"/>
      <c r="AQ887" s="719"/>
      <c r="AR887" s="719"/>
      <c r="AS887" s="719"/>
      <c r="AT887" s="719"/>
      <c r="AU887" s="719"/>
      <c r="AV887" s="719"/>
      <c r="AW887" s="719"/>
      <c r="AX887" s="719"/>
      <c r="AY887" s="719"/>
      <c r="AZ887" s="719"/>
      <c r="BA887" s="719"/>
      <c r="BB887" s="719"/>
      <c r="BC887" s="719"/>
      <c r="BD887" s="719"/>
      <c r="BE887" s="719"/>
      <c r="BF887" s="719"/>
      <c r="BG887" s="719"/>
      <c r="BH887" s="719"/>
      <c r="BI887" s="719"/>
      <c r="BJ887" s="719"/>
      <c r="BK887" s="719"/>
      <c r="BL887" s="719"/>
      <c r="BM887" s="719"/>
      <c r="BN887" s="719"/>
      <c r="BO887" s="719"/>
      <c r="BP887" s="719"/>
      <c r="BQ887" s="719"/>
      <c r="BR887" s="719"/>
      <c r="BS887" s="719"/>
      <c r="BT887" s="719"/>
      <c r="BU887" s="719"/>
      <c r="BV887" s="719"/>
      <c r="BW887" s="719"/>
      <c r="BX887" s="719"/>
      <c r="BY887" s="719"/>
      <c r="BZ887" s="719"/>
      <c r="CA887" s="719"/>
      <c r="CB887" s="719"/>
      <c r="CC887" s="719"/>
      <c r="CD887" s="719"/>
      <c r="CE887" s="719"/>
      <c r="CF887" s="719"/>
      <c r="CG887" s="719"/>
      <c r="CH887" s="719"/>
      <c r="CI887" s="719"/>
      <c r="CJ887" s="719"/>
      <c r="CK887" s="719"/>
      <c r="CL887" s="719"/>
    </row>
    <row r="888" spans="1:90" ht="15.75" customHeight="1" x14ac:dyDescent="0.25">
      <c r="A888" s="823"/>
      <c r="B888" s="828"/>
      <c r="C888" s="828"/>
      <c r="D888" s="828"/>
      <c r="E888" s="828"/>
      <c r="F888" s="719"/>
      <c r="G888" s="719"/>
      <c r="H888" s="740"/>
      <c r="I888" s="740"/>
      <c r="J888" s="740"/>
      <c r="K888" s="740"/>
      <c r="L888" s="824"/>
      <c r="M888" s="824"/>
      <c r="N888" s="719"/>
      <c r="O888" s="719"/>
      <c r="P888" s="719"/>
      <c r="Q888" s="719"/>
      <c r="R888" s="719"/>
      <c r="S888" s="828"/>
      <c r="T888" s="719"/>
      <c r="U888" s="719"/>
      <c r="V888" s="719"/>
      <c r="W888" s="719"/>
      <c r="X888" s="824"/>
      <c r="Y888" s="826"/>
      <c r="Z888" s="719"/>
      <c r="AA888" s="719"/>
      <c r="AB888" s="719"/>
      <c r="AC888" s="719"/>
      <c r="AD888" s="719"/>
      <c r="AE888" s="719"/>
      <c r="AF888" s="719"/>
      <c r="AG888" s="719"/>
      <c r="AH888" s="719"/>
      <c r="AI888" s="719"/>
      <c r="AJ888" s="719"/>
      <c r="AK888" s="719"/>
      <c r="AL888" s="719"/>
      <c r="AM888" s="719"/>
      <c r="AN888" s="826"/>
      <c r="AO888" s="719"/>
      <c r="AP888" s="719"/>
      <c r="AQ888" s="719"/>
      <c r="AR888" s="719"/>
      <c r="AS888" s="719"/>
      <c r="AT888" s="719"/>
      <c r="AU888" s="719"/>
      <c r="AV888" s="719"/>
      <c r="AW888" s="719"/>
      <c r="AX888" s="719"/>
      <c r="AY888" s="719"/>
      <c r="AZ888" s="719"/>
      <c r="BA888" s="719"/>
      <c r="BB888" s="719"/>
      <c r="BC888" s="719"/>
      <c r="BD888" s="719"/>
      <c r="BE888" s="719"/>
      <c r="BF888" s="719"/>
      <c r="BG888" s="719"/>
      <c r="BH888" s="719"/>
      <c r="BI888" s="719"/>
      <c r="BJ888" s="719"/>
      <c r="BK888" s="719"/>
      <c r="BL888" s="719"/>
      <c r="BM888" s="719"/>
      <c r="BN888" s="719"/>
      <c r="BO888" s="719"/>
      <c r="BP888" s="719"/>
      <c r="BQ888" s="719"/>
      <c r="BR888" s="719"/>
      <c r="BS888" s="719"/>
      <c r="BT888" s="719"/>
      <c r="BU888" s="719"/>
      <c r="BV888" s="719"/>
      <c r="BW888" s="719"/>
      <c r="BX888" s="719"/>
      <c r="BY888" s="719"/>
      <c r="BZ888" s="719"/>
      <c r="CA888" s="719"/>
      <c r="CB888" s="719"/>
      <c r="CC888" s="719"/>
      <c r="CD888" s="719"/>
      <c r="CE888" s="719"/>
      <c r="CF888" s="719"/>
      <c r="CG888" s="719"/>
      <c r="CH888" s="719"/>
      <c r="CI888" s="719"/>
      <c r="CJ888" s="719"/>
      <c r="CK888" s="719"/>
      <c r="CL888" s="719"/>
    </row>
    <row r="889" spans="1:90" ht="15.75" customHeight="1" x14ac:dyDescent="0.25">
      <c r="A889" s="823"/>
      <c r="B889" s="828"/>
      <c r="C889" s="828"/>
      <c r="D889" s="828"/>
      <c r="E889" s="828"/>
      <c r="F889" s="719"/>
      <c r="G889" s="719"/>
      <c r="H889" s="740"/>
      <c r="I889" s="740"/>
      <c r="J889" s="740"/>
      <c r="K889" s="740"/>
      <c r="L889" s="824"/>
      <c r="M889" s="824"/>
      <c r="N889" s="719"/>
      <c r="O889" s="719"/>
      <c r="P889" s="719"/>
      <c r="Q889" s="719"/>
      <c r="R889" s="719"/>
      <c r="S889" s="828"/>
      <c r="T889" s="719"/>
      <c r="U889" s="719"/>
      <c r="V889" s="719"/>
      <c r="W889" s="719"/>
      <c r="X889" s="824"/>
      <c r="Y889" s="826"/>
      <c r="Z889" s="719"/>
      <c r="AA889" s="719"/>
      <c r="AB889" s="719"/>
      <c r="AC889" s="719"/>
      <c r="AD889" s="719"/>
      <c r="AE889" s="719"/>
      <c r="AF889" s="719"/>
      <c r="AG889" s="719"/>
      <c r="AH889" s="719"/>
      <c r="AI889" s="719"/>
      <c r="AJ889" s="719"/>
      <c r="AK889" s="719"/>
      <c r="AL889" s="719"/>
      <c r="AM889" s="719"/>
      <c r="AN889" s="826"/>
      <c r="AO889" s="719"/>
      <c r="AP889" s="719"/>
      <c r="AQ889" s="719"/>
      <c r="AR889" s="719"/>
      <c r="AS889" s="719"/>
      <c r="AT889" s="719"/>
      <c r="AU889" s="719"/>
      <c r="AV889" s="719"/>
      <c r="AW889" s="719"/>
      <c r="AX889" s="719"/>
      <c r="AY889" s="719"/>
      <c r="AZ889" s="719"/>
      <c r="BA889" s="719"/>
      <c r="BB889" s="719"/>
      <c r="BC889" s="719"/>
      <c r="BD889" s="719"/>
      <c r="BE889" s="719"/>
      <c r="BF889" s="719"/>
      <c r="BG889" s="719"/>
      <c r="BH889" s="719"/>
      <c r="BI889" s="719"/>
      <c r="BJ889" s="719"/>
      <c r="BK889" s="719"/>
      <c r="BL889" s="719"/>
      <c r="BM889" s="719"/>
      <c r="BN889" s="719"/>
      <c r="BO889" s="719"/>
      <c r="BP889" s="719"/>
      <c r="BQ889" s="719"/>
      <c r="BR889" s="719"/>
      <c r="BS889" s="719"/>
      <c r="BT889" s="719"/>
      <c r="BU889" s="719"/>
      <c r="BV889" s="719"/>
      <c r="BW889" s="719"/>
      <c r="BX889" s="719"/>
      <c r="BY889" s="719"/>
      <c r="BZ889" s="719"/>
      <c r="CA889" s="719"/>
      <c r="CB889" s="719"/>
      <c r="CC889" s="719"/>
      <c r="CD889" s="719"/>
      <c r="CE889" s="719"/>
      <c r="CF889" s="719"/>
      <c r="CG889" s="719"/>
      <c r="CH889" s="719"/>
      <c r="CI889" s="719"/>
      <c r="CJ889" s="719"/>
      <c r="CK889" s="719"/>
      <c r="CL889" s="719"/>
    </row>
    <row r="890" spans="1:90" ht="15.75" customHeight="1" x14ac:dyDescent="0.25">
      <c r="A890" s="823"/>
      <c r="B890" s="828"/>
      <c r="C890" s="828"/>
      <c r="D890" s="828"/>
      <c r="E890" s="828"/>
      <c r="F890" s="719"/>
      <c r="G890" s="719"/>
      <c r="H890" s="740"/>
      <c r="I890" s="740"/>
      <c r="J890" s="740"/>
      <c r="K890" s="740"/>
      <c r="L890" s="824"/>
      <c r="M890" s="824"/>
      <c r="N890" s="719"/>
      <c r="O890" s="719"/>
      <c r="P890" s="719"/>
      <c r="Q890" s="719"/>
      <c r="R890" s="719"/>
      <c r="S890" s="828"/>
      <c r="T890" s="719"/>
      <c r="U890" s="719"/>
      <c r="V890" s="719"/>
      <c r="W890" s="719"/>
      <c r="X890" s="824"/>
      <c r="Y890" s="826"/>
      <c r="Z890" s="719"/>
      <c r="AA890" s="719"/>
      <c r="AB890" s="719"/>
      <c r="AC890" s="719"/>
      <c r="AD890" s="719"/>
      <c r="AE890" s="719"/>
      <c r="AF890" s="719"/>
      <c r="AG890" s="719"/>
      <c r="AH890" s="719"/>
      <c r="AI890" s="719"/>
      <c r="AJ890" s="719"/>
      <c r="AK890" s="719"/>
      <c r="AL890" s="719"/>
      <c r="AM890" s="719"/>
      <c r="AN890" s="826"/>
      <c r="AO890" s="719"/>
      <c r="AP890" s="719"/>
      <c r="AQ890" s="719"/>
      <c r="AR890" s="719"/>
      <c r="AS890" s="719"/>
      <c r="AT890" s="719"/>
      <c r="AU890" s="719"/>
      <c r="AV890" s="719"/>
      <c r="AW890" s="719"/>
      <c r="AX890" s="719"/>
      <c r="AY890" s="719"/>
      <c r="AZ890" s="719"/>
      <c r="BA890" s="719"/>
      <c r="BB890" s="719"/>
      <c r="BC890" s="719"/>
      <c r="BD890" s="719"/>
      <c r="BE890" s="719"/>
      <c r="BF890" s="719"/>
      <c r="BG890" s="719"/>
      <c r="BH890" s="719"/>
      <c r="BI890" s="719"/>
      <c r="BJ890" s="719"/>
      <c r="BK890" s="719"/>
      <c r="BL890" s="719"/>
      <c r="BM890" s="719"/>
      <c r="BN890" s="719"/>
      <c r="BO890" s="719"/>
      <c r="BP890" s="719"/>
      <c r="BQ890" s="719"/>
      <c r="BR890" s="719"/>
      <c r="BS890" s="719"/>
      <c r="BT890" s="719"/>
      <c r="BU890" s="719"/>
      <c r="BV890" s="719"/>
      <c r="BW890" s="719"/>
      <c r="BX890" s="719"/>
      <c r="BY890" s="719"/>
      <c r="BZ890" s="719"/>
      <c r="CA890" s="719"/>
      <c r="CB890" s="719"/>
      <c r="CC890" s="719"/>
      <c r="CD890" s="719"/>
      <c r="CE890" s="719"/>
      <c r="CF890" s="719"/>
      <c r="CG890" s="719"/>
      <c r="CH890" s="719"/>
      <c r="CI890" s="719"/>
      <c r="CJ890" s="719"/>
      <c r="CK890" s="719"/>
      <c r="CL890" s="719"/>
    </row>
    <row r="891" spans="1:90" ht="15.75" customHeight="1" x14ac:dyDescent="0.25">
      <c r="A891" s="823"/>
      <c r="B891" s="828"/>
      <c r="C891" s="828"/>
      <c r="D891" s="828"/>
      <c r="E891" s="828"/>
      <c r="F891" s="719"/>
      <c r="G891" s="719"/>
      <c r="H891" s="740"/>
      <c r="I891" s="740"/>
      <c r="J891" s="740"/>
      <c r="K891" s="740"/>
      <c r="L891" s="824"/>
      <c r="M891" s="824"/>
      <c r="N891" s="719"/>
      <c r="O891" s="719"/>
      <c r="P891" s="719"/>
      <c r="Q891" s="719"/>
      <c r="R891" s="719"/>
      <c r="S891" s="828"/>
      <c r="T891" s="719"/>
      <c r="U891" s="719"/>
      <c r="V891" s="719"/>
      <c r="W891" s="719"/>
      <c r="X891" s="824"/>
      <c r="Y891" s="826"/>
      <c r="Z891" s="719"/>
      <c r="AA891" s="719"/>
      <c r="AB891" s="719"/>
      <c r="AC891" s="719"/>
      <c r="AD891" s="719"/>
      <c r="AE891" s="719"/>
      <c r="AF891" s="719"/>
      <c r="AG891" s="719"/>
      <c r="AH891" s="719"/>
      <c r="AI891" s="719"/>
      <c r="AJ891" s="719"/>
      <c r="AK891" s="719"/>
      <c r="AL891" s="719"/>
      <c r="AM891" s="719"/>
      <c r="AN891" s="826"/>
      <c r="AO891" s="719"/>
      <c r="AP891" s="719"/>
      <c r="AQ891" s="719"/>
      <c r="AR891" s="719"/>
      <c r="AS891" s="719"/>
      <c r="AT891" s="719"/>
      <c r="AU891" s="719"/>
      <c r="AV891" s="719"/>
      <c r="AW891" s="719"/>
      <c r="AX891" s="719"/>
      <c r="AY891" s="719"/>
      <c r="AZ891" s="719"/>
      <c r="BA891" s="719"/>
      <c r="BB891" s="719"/>
      <c r="BC891" s="719"/>
      <c r="BD891" s="719"/>
      <c r="BE891" s="719"/>
      <c r="BF891" s="719"/>
      <c r="BG891" s="719"/>
      <c r="BH891" s="719"/>
      <c r="BI891" s="719"/>
      <c r="BJ891" s="719"/>
      <c r="BK891" s="719"/>
      <c r="BL891" s="719"/>
      <c r="BM891" s="719"/>
      <c r="BN891" s="719"/>
      <c r="BO891" s="719"/>
      <c r="BP891" s="719"/>
      <c r="BQ891" s="719"/>
      <c r="BR891" s="719"/>
      <c r="BS891" s="719"/>
      <c r="BT891" s="719"/>
      <c r="BU891" s="719"/>
      <c r="BV891" s="719"/>
      <c r="BW891" s="719"/>
      <c r="BX891" s="719"/>
      <c r="BY891" s="719"/>
      <c r="BZ891" s="719"/>
      <c r="CA891" s="719"/>
      <c r="CB891" s="719"/>
      <c r="CC891" s="719"/>
      <c r="CD891" s="719"/>
      <c r="CE891" s="719"/>
      <c r="CF891" s="719"/>
      <c r="CG891" s="719"/>
      <c r="CH891" s="719"/>
      <c r="CI891" s="719"/>
      <c r="CJ891" s="719"/>
      <c r="CK891" s="719"/>
      <c r="CL891" s="719"/>
    </row>
    <row r="892" spans="1:90" ht="15.75" customHeight="1" x14ac:dyDescent="0.25">
      <c r="A892" s="823"/>
      <c r="B892" s="828"/>
      <c r="C892" s="828"/>
      <c r="D892" s="828"/>
      <c r="E892" s="828"/>
      <c r="F892" s="719"/>
      <c r="G892" s="719"/>
      <c r="H892" s="740"/>
      <c r="I892" s="740"/>
      <c r="J892" s="740"/>
      <c r="K892" s="740"/>
      <c r="L892" s="824"/>
      <c r="M892" s="824"/>
      <c r="N892" s="719"/>
      <c r="O892" s="719"/>
      <c r="P892" s="719"/>
      <c r="Q892" s="719"/>
      <c r="R892" s="719"/>
      <c r="S892" s="828"/>
      <c r="T892" s="719"/>
      <c r="U892" s="719"/>
      <c r="V892" s="719"/>
      <c r="W892" s="719"/>
      <c r="X892" s="824"/>
      <c r="Y892" s="826"/>
      <c r="Z892" s="719"/>
      <c r="AA892" s="719"/>
      <c r="AB892" s="719"/>
      <c r="AC892" s="719"/>
      <c r="AD892" s="719"/>
      <c r="AE892" s="719"/>
      <c r="AF892" s="719"/>
      <c r="AG892" s="719"/>
      <c r="AH892" s="719"/>
      <c r="AI892" s="719"/>
      <c r="AJ892" s="719"/>
      <c r="AK892" s="719"/>
      <c r="AL892" s="719"/>
      <c r="AM892" s="719"/>
      <c r="AN892" s="826"/>
      <c r="AO892" s="719"/>
      <c r="AP892" s="719"/>
      <c r="AQ892" s="719"/>
      <c r="AR892" s="719"/>
      <c r="AS892" s="719"/>
      <c r="AT892" s="719"/>
      <c r="AU892" s="719"/>
      <c r="AV892" s="719"/>
      <c r="AW892" s="719"/>
      <c r="AX892" s="719"/>
      <c r="AY892" s="719"/>
      <c r="AZ892" s="719"/>
      <c r="BA892" s="719"/>
      <c r="BB892" s="719"/>
      <c r="BC892" s="719"/>
      <c r="BD892" s="719"/>
      <c r="BE892" s="719"/>
      <c r="BF892" s="719"/>
      <c r="BG892" s="719"/>
      <c r="BH892" s="719"/>
      <c r="BI892" s="719"/>
      <c r="BJ892" s="719"/>
      <c r="BK892" s="719"/>
      <c r="BL892" s="719"/>
      <c r="BM892" s="719"/>
      <c r="BN892" s="719"/>
      <c r="BO892" s="719"/>
      <c r="BP892" s="719"/>
      <c r="BQ892" s="719"/>
      <c r="BR892" s="719"/>
      <c r="BS892" s="719"/>
      <c r="BT892" s="719"/>
      <c r="BU892" s="719"/>
      <c r="BV892" s="719"/>
      <c r="BW892" s="719"/>
      <c r="BX892" s="719"/>
      <c r="BY892" s="719"/>
      <c r="BZ892" s="719"/>
      <c r="CA892" s="719"/>
      <c r="CB892" s="719"/>
      <c r="CC892" s="719"/>
      <c r="CD892" s="719"/>
      <c r="CE892" s="719"/>
      <c r="CF892" s="719"/>
      <c r="CG892" s="719"/>
      <c r="CH892" s="719"/>
      <c r="CI892" s="719"/>
      <c r="CJ892" s="719"/>
      <c r="CK892" s="719"/>
      <c r="CL892" s="719"/>
    </row>
    <row r="893" spans="1:90" ht="15.75" customHeight="1" x14ac:dyDescent="0.25">
      <c r="A893" s="823"/>
      <c r="B893" s="828"/>
      <c r="C893" s="828"/>
      <c r="D893" s="828"/>
      <c r="E893" s="828"/>
      <c r="F893" s="719"/>
      <c r="G893" s="719"/>
      <c r="H893" s="740"/>
      <c r="I893" s="740"/>
      <c r="J893" s="740"/>
      <c r="K893" s="740"/>
      <c r="L893" s="824"/>
      <c r="M893" s="824"/>
      <c r="N893" s="719"/>
      <c r="O893" s="719"/>
      <c r="P893" s="719"/>
      <c r="Q893" s="719"/>
      <c r="R893" s="719"/>
      <c r="S893" s="828"/>
      <c r="T893" s="719"/>
      <c r="U893" s="719"/>
      <c r="V893" s="719"/>
      <c r="W893" s="719"/>
      <c r="X893" s="824"/>
      <c r="Y893" s="826"/>
      <c r="Z893" s="719"/>
      <c r="AA893" s="719"/>
      <c r="AB893" s="719"/>
      <c r="AC893" s="719"/>
      <c r="AD893" s="719"/>
      <c r="AE893" s="719"/>
      <c r="AF893" s="719"/>
      <c r="AG893" s="719"/>
      <c r="AH893" s="719"/>
      <c r="AI893" s="719"/>
      <c r="AJ893" s="719"/>
      <c r="AK893" s="719"/>
      <c r="AL893" s="719"/>
      <c r="AM893" s="719"/>
      <c r="AN893" s="826"/>
      <c r="AO893" s="719"/>
      <c r="AP893" s="719"/>
      <c r="AQ893" s="719"/>
      <c r="AR893" s="719"/>
      <c r="AS893" s="719"/>
      <c r="AT893" s="719"/>
      <c r="AU893" s="719"/>
      <c r="AV893" s="719"/>
      <c r="AW893" s="719"/>
      <c r="AX893" s="719"/>
      <c r="AY893" s="719"/>
      <c r="AZ893" s="719"/>
      <c r="BA893" s="719"/>
      <c r="BB893" s="719"/>
      <c r="BC893" s="719"/>
      <c r="BD893" s="719"/>
      <c r="BE893" s="719"/>
      <c r="BF893" s="719"/>
      <c r="BG893" s="719"/>
      <c r="BH893" s="719"/>
      <c r="BI893" s="719"/>
      <c r="BJ893" s="719"/>
      <c r="BK893" s="719"/>
      <c r="BL893" s="719"/>
      <c r="BM893" s="719"/>
      <c r="BN893" s="719"/>
      <c r="BO893" s="719"/>
      <c r="BP893" s="719"/>
      <c r="BQ893" s="719"/>
      <c r="BR893" s="719"/>
      <c r="BS893" s="719"/>
      <c r="BT893" s="719"/>
      <c r="BU893" s="719"/>
      <c r="BV893" s="719"/>
      <c r="BW893" s="719"/>
      <c r="BX893" s="719"/>
      <c r="BY893" s="719"/>
      <c r="BZ893" s="719"/>
      <c r="CA893" s="719"/>
      <c r="CB893" s="719"/>
      <c r="CC893" s="719"/>
      <c r="CD893" s="719"/>
      <c r="CE893" s="719"/>
      <c r="CF893" s="719"/>
      <c r="CG893" s="719"/>
      <c r="CH893" s="719"/>
      <c r="CI893" s="719"/>
      <c r="CJ893" s="719"/>
      <c r="CK893" s="719"/>
      <c r="CL893" s="719"/>
    </row>
    <row r="894" spans="1:90" ht="15.75" customHeight="1" x14ac:dyDescent="0.25">
      <c r="A894" s="823"/>
      <c r="B894" s="828"/>
      <c r="C894" s="828"/>
      <c r="D894" s="828"/>
      <c r="E894" s="828"/>
      <c r="F894" s="719"/>
      <c r="G894" s="719"/>
      <c r="H894" s="740"/>
      <c r="I894" s="740"/>
      <c r="J894" s="740"/>
      <c r="K894" s="740"/>
      <c r="L894" s="824"/>
      <c r="M894" s="824"/>
      <c r="N894" s="719"/>
      <c r="O894" s="719"/>
      <c r="P894" s="719"/>
      <c r="Q894" s="719"/>
      <c r="R894" s="719"/>
      <c r="S894" s="828"/>
      <c r="T894" s="719"/>
      <c r="U894" s="719"/>
      <c r="V894" s="719"/>
      <c r="W894" s="719"/>
      <c r="X894" s="824"/>
      <c r="Y894" s="826"/>
      <c r="Z894" s="719"/>
      <c r="AA894" s="719"/>
      <c r="AB894" s="719"/>
      <c r="AC894" s="719"/>
      <c r="AD894" s="719"/>
      <c r="AE894" s="719"/>
      <c r="AF894" s="719"/>
      <c r="AG894" s="719"/>
      <c r="AH894" s="719"/>
      <c r="AI894" s="719"/>
      <c r="AJ894" s="719"/>
      <c r="AK894" s="719"/>
      <c r="AL894" s="719"/>
      <c r="AM894" s="719"/>
      <c r="AN894" s="826"/>
      <c r="AO894" s="719"/>
      <c r="AP894" s="719"/>
      <c r="AQ894" s="719"/>
      <c r="AR894" s="719"/>
      <c r="AS894" s="719"/>
      <c r="AT894" s="719"/>
      <c r="AU894" s="719"/>
      <c r="AV894" s="719"/>
      <c r="AW894" s="719"/>
      <c r="AX894" s="719"/>
      <c r="AY894" s="719"/>
      <c r="AZ894" s="719"/>
      <c r="BA894" s="719"/>
      <c r="BB894" s="719"/>
      <c r="BC894" s="719"/>
      <c r="BD894" s="719"/>
      <c r="BE894" s="719"/>
      <c r="BF894" s="719"/>
      <c r="BG894" s="719"/>
      <c r="BH894" s="719"/>
      <c r="BI894" s="719"/>
      <c r="BJ894" s="719"/>
      <c r="BK894" s="719"/>
      <c r="BL894" s="719"/>
      <c r="BM894" s="719"/>
      <c r="BN894" s="719"/>
      <c r="BO894" s="719"/>
      <c r="BP894" s="719"/>
      <c r="BQ894" s="719"/>
      <c r="BR894" s="719"/>
      <c r="BS894" s="719"/>
      <c r="BT894" s="719"/>
      <c r="BU894" s="719"/>
      <c r="BV894" s="719"/>
      <c r="BW894" s="719"/>
      <c r="BX894" s="719"/>
      <c r="BY894" s="719"/>
      <c r="BZ894" s="719"/>
      <c r="CA894" s="719"/>
      <c r="CB894" s="719"/>
      <c r="CC894" s="719"/>
      <c r="CD894" s="719"/>
      <c r="CE894" s="719"/>
      <c r="CF894" s="719"/>
      <c r="CG894" s="719"/>
      <c r="CH894" s="719"/>
      <c r="CI894" s="719"/>
      <c r="CJ894" s="719"/>
      <c r="CK894" s="719"/>
      <c r="CL894" s="719"/>
    </row>
    <row r="895" spans="1:90" ht="15.75" customHeight="1" x14ac:dyDescent="0.25">
      <c r="A895" s="823"/>
      <c r="B895" s="828"/>
      <c r="C895" s="828"/>
      <c r="D895" s="828"/>
      <c r="E895" s="828"/>
      <c r="F895" s="719"/>
      <c r="G895" s="719"/>
      <c r="H895" s="740"/>
      <c r="I895" s="740"/>
      <c r="J895" s="740"/>
      <c r="K895" s="740"/>
      <c r="L895" s="824"/>
      <c r="M895" s="824"/>
      <c r="N895" s="719"/>
      <c r="O895" s="719"/>
      <c r="P895" s="719"/>
      <c r="Q895" s="719"/>
      <c r="R895" s="719"/>
      <c r="S895" s="828"/>
      <c r="T895" s="719"/>
      <c r="U895" s="719"/>
      <c r="V895" s="719"/>
      <c r="W895" s="719"/>
      <c r="X895" s="824"/>
      <c r="Y895" s="826"/>
      <c r="Z895" s="719"/>
      <c r="AA895" s="719"/>
      <c r="AB895" s="719"/>
      <c r="AC895" s="719"/>
      <c r="AD895" s="719"/>
      <c r="AE895" s="719"/>
      <c r="AF895" s="719"/>
      <c r="AG895" s="719"/>
      <c r="AH895" s="719"/>
      <c r="AI895" s="719"/>
      <c r="AJ895" s="719"/>
      <c r="AK895" s="719"/>
      <c r="AL895" s="719"/>
      <c r="AM895" s="719"/>
      <c r="AN895" s="826"/>
      <c r="AO895" s="719"/>
      <c r="AP895" s="719"/>
      <c r="AQ895" s="719"/>
      <c r="AR895" s="719"/>
      <c r="AS895" s="719"/>
      <c r="AT895" s="719"/>
      <c r="AU895" s="719"/>
      <c r="AV895" s="719"/>
      <c r="AW895" s="719"/>
      <c r="AX895" s="719"/>
      <c r="AY895" s="719"/>
      <c r="AZ895" s="719"/>
      <c r="BA895" s="719"/>
      <c r="BB895" s="719"/>
      <c r="BC895" s="719"/>
      <c r="BD895" s="719"/>
      <c r="BE895" s="719"/>
      <c r="BF895" s="719"/>
      <c r="BG895" s="719"/>
      <c r="BH895" s="719"/>
      <c r="BI895" s="719"/>
      <c r="BJ895" s="719"/>
      <c r="BK895" s="719"/>
      <c r="BL895" s="719"/>
      <c r="BM895" s="719"/>
      <c r="BN895" s="719"/>
      <c r="BO895" s="719"/>
      <c r="BP895" s="719"/>
      <c r="BQ895" s="719"/>
      <c r="BR895" s="719"/>
      <c r="BS895" s="719"/>
      <c r="BT895" s="719"/>
      <c r="BU895" s="719"/>
      <c r="BV895" s="719"/>
      <c r="BW895" s="719"/>
      <c r="BX895" s="719"/>
      <c r="BY895" s="719"/>
      <c r="BZ895" s="719"/>
      <c r="CA895" s="719"/>
      <c r="CB895" s="719"/>
      <c r="CC895" s="719"/>
      <c r="CD895" s="719"/>
      <c r="CE895" s="719"/>
      <c r="CF895" s="719"/>
      <c r="CG895" s="719"/>
      <c r="CH895" s="719"/>
      <c r="CI895" s="719"/>
      <c r="CJ895" s="719"/>
      <c r="CK895" s="719"/>
      <c r="CL895" s="719"/>
    </row>
    <row r="896" spans="1:90" ht="15.75" customHeight="1" x14ac:dyDescent="0.25">
      <c r="A896" s="823"/>
      <c r="B896" s="828"/>
      <c r="C896" s="828"/>
      <c r="D896" s="828"/>
      <c r="E896" s="828"/>
      <c r="F896" s="719"/>
      <c r="G896" s="719"/>
      <c r="H896" s="740"/>
      <c r="I896" s="740"/>
      <c r="J896" s="740"/>
      <c r="K896" s="740"/>
      <c r="L896" s="824"/>
      <c r="M896" s="824"/>
      <c r="N896" s="719"/>
      <c r="O896" s="719"/>
      <c r="P896" s="719"/>
      <c r="Q896" s="719"/>
      <c r="R896" s="719"/>
      <c r="S896" s="828"/>
      <c r="T896" s="719"/>
      <c r="U896" s="719"/>
      <c r="V896" s="719"/>
      <c r="W896" s="719"/>
      <c r="X896" s="824"/>
      <c r="Y896" s="826"/>
      <c r="Z896" s="719"/>
      <c r="AA896" s="719"/>
      <c r="AB896" s="719"/>
      <c r="AC896" s="719"/>
      <c r="AD896" s="719"/>
      <c r="AE896" s="719"/>
      <c r="AF896" s="719"/>
      <c r="AG896" s="719"/>
      <c r="AH896" s="719"/>
      <c r="AI896" s="719"/>
      <c r="AJ896" s="719"/>
      <c r="AK896" s="719"/>
      <c r="AL896" s="719"/>
      <c r="AM896" s="719"/>
      <c r="AN896" s="826"/>
      <c r="AO896" s="719"/>
      <c r="AP896" s="719"/>
      <c r="AQ896" s="719"/>
      <c r="AR896" s="719"/>
      <c r="AS896" s="719"/>
      <c r="AT896" s="719"/>
      <c r="AU896" s="719"/>
      <c r="AV896" s="719"/>
      <c r="AW896" s="719"/>
      <c r="AX896" s="719"/>
      <c r="AY896" s="719"/>
      <c r="AZ896" s="719"/>
      <c r="BA896" s="719"/>
      <c r="BB896" s="719"/>
      <c r="BC896" s="719"/>
      <c r="BD896" s="719"/>
      <c r="BE896" s="719"/>
      <c r="BF896" s="719"/>
      <c r="BG896" s="719"/>
      <c r="BH896" s="719"/>
      <c r="BI896" s="719"/>
      <c r="BJ896" s="719"/>
      <c r="BK896" s="719"/>
      <c r="BL896" s="719"/>
      <c r="BM896" s="719"/>
      <c r="BN896" s="719"/>
      <c r="BO896" s="719"/>
      <c r="BP896" s="719"/>
      <c r="BQ896" s="719"/>
      <c r="BR896" s="719"/>
      <c r="BS896" s="719"/>
      <c r="BT896" s="719"/>
      <c r="BU896" s="719"/>
      <c r="BV896" s="719"/>
      <c r="BW896" s="719"/>
      <c r="BX896" s="719"/>
      <c r="BY896" s="719"/>
      <c r="BZ896" s="719"/>
      <c r="CA896" s="719"/>
      <c r="CB896" s="719"/>
      <c r="CC896" s="719"/>
      <c r="CD896" s="719"/>
      <c r="CE896" s="719"/>
      <c r="CF896" s="719"/>
      <c r="CG896" s="719"/>
      <c r="CH896" s="719"/>
      <c r="CI896" s="719"/>
      <c r="CJ896" s="719"/>
      <c r="CK896" s="719"/>
      <c r="CL896" s="719"/>
    </row>
    <row r="897" spans="1:90" ht="15.75" customHeight="1" x14ac:dyDescent="0.25">
      <c r="A897" s="823"/>
      <c r="B897" s="828"/>
      <c r="C897" s="828"/>
      <c r="D897" s="828"/>
      <c r="E897" s="828"/>
      <c r="F897" s="719"/>
      <c r="G897" s="719"/>
      <c r="H897" s="740"/>
      <c r="I897" s="740"/>
      <c r="J897" s="740"/>
      <c r="K897" s="740"/>
      <c r="L897" s="824"/>
      <c r="M897" s="824"/>
      <c r="N897" s="719"/>
      <c r="O897" s="719"/>
      <c r="P897" s="719"/>
      <c r="Q897" s="719"/>
      <c r="R897" s="719"/>
      <c r="S897" s="828"/>
      <c r="T897" s="719"/>
      <c r="U897" s="719"/>
      <c r="V897" s="719"/>
      <c r="W897" s="719"/>
      <c r="X897" s="824"/>
      <c r="Y897" s="826"/>
      <c r="Z897" s="719"/>
      <c r="AA897" s="719"/>
      <c r="AB897" s="719"/>
      <c r="AC897" s="719"/>
      <c r="AD897" s="719"/>
      <c r="AE897" s="719"/>
      <c r="AF897" s="719"/>
      <c r="AG897" s="719"/>
      <c r="AH897" s="719"/>
      <c r="AI897" s="719"/>
      <c r="AJ897" s="719"/>
      <c r="AK897" s="719"/>
      <c r="AL897" s="719"/>
      <c r="AM897" s="719"/>
      <c r="AN897" s="826"/>
      <c r="AO897" s="719"/>
      <c r="AP897" s="719"/>
      <c r="AQ897" s="719"/>
      <c r="AR897" s="719"/>
      <c r="AS897" s="719"/>
      <c r="AT897" s="719"/>
      <c r="AU897" s="719"/>
      <c r="AV897" s="719"/>
      <c r="AW897" s="719"/>
      <c r="AX897" s="719"/>
      <c r="AY897" s="719"/>
      <c r="AZ897" s="719"/>
      <c r="BA897" s="719"/>
      <c r="BB897" s="719"/>
      <c r="BC897" s="719"/>
      <c r="BD897" s="719"/>
      <c r="BE897" s="719"/>
      <c r="BF897" s="719"/>
      <c r="BG897" s="719"/>
      <c r="BH897" s="719"/>
      <c r="BI897" s="719"/>
      <c r="BJ897" s="719"/>
      <c r="BK897" s="719"/>
      <c r="BL897" s="719"/>
      <c r="BM897" s="719"/>
      <c r="BN897" s="719"/>
      <c r="BO897" s="719"/>
      <c r="BP897" s="719"/>
      <c r="BQ897" s="719"/>
      <c r="BR897" s="719"/>
      <c r="BS897" s="719"/>
      <c r="BT897" s="719"/>
      <c r="BU897" s="719"/>
      <c r="BV897" s="719"/>
      <c r="BW897" s="719"/>
      <c r="BX897" s="719"/>
      <c r="BY897" s="719"/>
      <c r="BZ897" s="719"/>
      <c r="CA897" s="719"/>
      <c r="CB897" s="719"/>
      <c r="CC897" s="719"/>
      <c r="CD897" s="719"/>
      <c r="CE897" s="719"/>
      <c r="CF897" s="719"/>
      <c r="CG897" s="719"/>
      <c r="CH897" s="719"/>
      <c r="CI897" s="719"/>
      <c r="CJ897" s="719"/>
      <c r="CK897" s="719"/>
      <c r="CL897" s="719"/>
    </row>
    <row r="898" spans="1:90" ht="15.75" customHeight="1" x14ac:dyDescent="0.25">
      <c r="A898" s="823"/>
      <c r="B898" s="828"/>
      <c r="C898" s="828"/>
      <c r="D898" s="828"/>
      <c r="E898" s="828"/>
      <c r="F898" s="719"/>
      <c r="G898" s="719"/>
      <c r="H898" s="740"/>
      <c r="I898" s="740"/>
      <c r="J898" s="740"/>
      <c r="K898" s="740"/>
      <c r="L898" s="824"/>
      <c r="M898" s="824"/>
      <c r="N898" s="719"/>
      <c r="O898" s="719"/>
      <c r="P898" s="719"/>
      <c r="Q898" s="719"/>
      <c r="R898" s="719"/>
      <c r="S898" s="828"/>
      <c r="T898" s="719"/>
      <c r="U898" s="719"/>
      <c r="V898" s="719"/>
      <c r="W898" s="719"/>
      <c r="X898" s="824"/>
      <c r="Y898" s="826"/>
      <c r="Z898" s="719"/>
      <c r="AA898" s="719"/>
      <c r="AB898" s="719"/>
      <c r="AC898" s="719"/>
      <c r="AD898" s="719"/>
      <c r="AE898" s="719"/>
      <c r="AF898" s="719"/>
      <c r="AG898" s="719"/>
      <c r="AH898" s="719"/>
      <c r="AI898" s="719"/>
      <c r="AJ898" s="719"/>
      <c r="AK898" s="719"/>
      <c r="AL898" s="719"/>
      <c r="AM898" s="719"/>
      <c r="AN898" s="826"/>
      <c r="AO898" s="719"/>
      <c r="AP898" s="719"/>
      <c r="AQ898" s="719"/>
      <c r="AR898" s="719"/>
      <c r="AS898" s="719"/>
      <c r="AT898" s="719"/>
      <c r="AU898" s="719"/>
      <c r="AV898" s="719"/>
      <c r="AW898" s="719"/>
      <c r="AX898" s="719"/>
      <c r="AY898" s="719"/>
      <c r="AZ898" s="719"/>
      <c r="BA898" s="719"/>
      <c r="BB898" s="719"/>
      <c r="BC898" s="719"/>
      <c r="BD898" s="719"/>
      <c r="BE898" s="719"/>
      <c r="BF898" s="719"/>
      <c r="BG898" s="719"/>
      <c r="BH898" s="719"/>
      <c r="BI898" s="719"/>
      <c r="BJ898" s="719"/>
      <c r="BK898" s="719"/>
      <c r="BL898" s="719"/>
      <c r="BM898" s="719"/>
      <c r="BN898" s="719"/>
      <c r="BO898" s="719"/>
      <c r="BP898" s="719"/>
      <c r="BQ898" s="719"/>
      <c r="BR898" s="719"/>
      <c r="BS898" s="719"/>
      <c r="BT898" s="719"/>
      <c r="BU898" s="719"/>
      <c r="BV898" s="719"/>
      <c r="BW898" s="719"/>
      <c r="BX898" s="719"/>
      <c r="BY898" s="719"/>
      <c r="BZ898" s="719"/>
      <c r="CA898" s="719"/>
      <c r="CB898" s="719"/>
      <c r="CC898" s="719"/>
      <c r="CD898" s="719"/>
      <c r="CE898" s="719"/>
      <c r="CF898" s="719"/>
      <c r="CG898" s="719"/>
      <c r="CH898" s="719"/>
      <c r="CI898" s="719"/>
      <c r="CJ898" s="719"/>
      <c r="CK898" s="719"/>
      <c r="CL898" s="719"/>
    </row>
    <row r="899" spans="1:90" ht="15.75" customHeight="1" x14ac:dyDescent="0.25">
      <c r="A899" s="823"/>
      <c r="B899" s="828"/>
      <c r="C899" s="828"/>
      <c r="D899" s="828"/>
      <c r="E899" s="828"/>
      <c r="F899" s="719"/>
      <c r="G899" s="719"/>
      <c r="H899" s="740"/>
      <c r="I899" s="740"/>
      <c r="J899" s="740"/>
      <c r="K899" s="740"/>
      <c r="L899" s="824"/>
      <c r="M899" s="824"/>
      <c r="N899" s="719"/>
      <c r="O899" s="719"/>
      <c r="P899" s="719"/>
      <c r="Q899" s="719"/>
      <c r="R899" s="719"/>
      <c r="S899" s="828"/>
      <c r="T899" s="719"/>
      <c r="U899" s="719"/>
      <c r="V899" s="719"/>
      <c r="W899" s="719"/>
      <c r="X899" s="824"/>
      <c r="Y899" s="826"/>
      <c r="Z899" s="719"/>
      <c r="AA899" s="719"/>
      <c r="AB899" s="719"/>
      <c r="AC899" s="719"/>
      <c r="AD899" s="719"/>
      <c r="AE899" s="719"/>
      <c r="AF899" s="719"/>
      <c r="AG899" s="719"/>
      <c r="AH899" s="719"/>
      <c r="AI899" s="719"/>
      <c r="AJ899" s="719"/>
      <c r="AK899" s="719"/>
      <c r="AL899" s="719"/>
      <c r="AM899" s="719"/>
      <c r="AN899" s="826"/>
      <c r="AO899" s="719"/>
      <c r="AP899" s="719"/>
      <c r="AQ899" s="719"/>
      <c r="AR899" s="719"/>
      <c r="AS899" s="719"/>
      <c r="AT899" s="719"/>
      <c r="AU899" s="719"/>
      <c r="AV899" s="719"/>
      <c r="AW899" s="719"/>
      <c r="AX899" s="719"/>
      <c r="AY899" s="719"/>
      <c r="AZ899" s="719"/>
      <c r="BA899" s="719"/>
      <c r="BB899" s="719"/>
      <c r="BC899" s="719"/>
      <c r="BD899" s="719"/>
      <c r="BE899" s="719"/>
      <c r="BF899" s="719"/>
      <c r="BG899" s="719"/>
      <c r="BH899" s="719"/>
      <c r="BI899" s="719"/>
      <c r="BJ899" s="719"/>
      <c r="BK899" s="719"/>
      <c r="BL899" s="719"/>
      <c r="BM899" s="719"/>
      <c r="BN899" s="719"/>
      <c r="BO899" s="719"/>
      <c r="BP899" s="719"/>
      <c r="BQ899" s="719"/>
      <c r="BR899" s="719"/>
      <c r="BS899" s="719"/>
      <c r="BT899" s="719"/>
      <c r="BU899" s="719"/>
      <c r="BV899" s="719"/>
      <c r="BW899" s="719"/>
      <c r="BX899" s="719"/>
      <c r="BY899" s="719"/>
      <c r="BZ899" s="719"/>
      <c r="CA899" s="719"/>
      <c r="CB899" s="719"/>
      <c r="CC899" s="719"/>
      <c r="CD899" s="719"/>
      <c r="CE899" s="719"/>
      <c r="CF899" s="719"/>
      <c r="CG899" s="719"/>
      <c r="CH899" s="719"/>
      <c r="CI899" s="719"/>
      <c r="CJ899" s="719"/>
      <c r="CK899" s="719"/>
      <c r="CL899" s="719"/>
    </row>
    <row r="900" spans="1:90" ht="15.75" customHeight="1" x14ac:dyDescent="0.25">
      <c r="A900" s="823"/>
      <c r="B900" s="828"/>
      <c r="C900" s="828"/>
      <c r="D900" s="828"/>
      <c r="E900" s="828"/>
      <c r="F900" s="719"/>
      <c r="G900" s="719"/>
      <c r="H900" s="740"/>
      <c r="I900" s="740"/>
      <c r="J900" s="740"/>
      <c r="K900" s="740"/>
      <c r="L900" s="824"/>
      <c r="M900" s="824"/>
      <c r="N900" s="719"/>
      <c r="O900" s="719"/>
      <c r="P900" s="719"/>
      <c r="Q900" s="719"/>
      <c r="R900" s="719"/>
      <c r="S900" s="828"/>
      <c r="T900" s="719"/>
      <c r="U900" s="719"/>
      <c r="V900" s="719"/>
      <c r="W900" s="719"/>
      <c r="X900" s="824"/>
      <c r="Y900" s="826"/>
      <c r="Z900" s="719"/>
      <c r="AA900" s="719"/>
      <c r="AB900" s="719"/>
      <c r="AC900" s="719"/>
      <c r="AD900" s="719"/>
      <c r="AE900" s="719"/>
      <c r="AF900" s="719"/>
      <c r="AG900" s="719"/>
      <c r="AH900" s="719"/>
      <c r="AI900" s="719"/>
      <c r="AJ900" s="719"/>
      <c r="AK900" s="719"/>
      <c r="AL900" s="719"/>
      <c r="AM900" s="719"/>
      <c r="AN900" s="826"/>
      <c r="AO900" s="719"/>
      <c r="AP900" s="719"/>
      <c r="AQ900" s="719"/>
      <c r="AR900" s="719"/>
      <c r="AS900" s="719"/>
      <c r="AT900" s="719"/>
      <c r="AU900" s="719"/>
      <c r="AV900" s="719"/>
      <c r="AW900" s="719"/>
      <c r="AX900" s="719"/>
      <c r="AY900" s="719"/>
      <c r="AZ900" s="719"/>
      <c r="BA900" s="719"/>
      <c r="BB900" s="719"/>
      <c r="BC900" s="719"/>
      <c r="BD900" s="719"/>
      <c r="BE900" s="719"/>
      <c r="BF900" s="719"/>
      <c r="BG900" s="719"/>
      <c r="BH900" s="719"/>
      <c r="BI900" s="719"/>
      <c r="BJ900" s="719"/>
      <c r="BK900" s="719"/>
      <c r="BL900" s="719"/>
      <c r="BM900" s="719"/>
      <c r="BN900" s="719"/>
      <c r="BO900" s="719"/>
      <c r="BP900" s="719"/>
      <c r="BQ900" s="719"/>
      <c r="BR900" s="719"/>
      <c r="BS900" s="719"/>
      <c r="BT900" s="719"/>
      <c r="BU900" s="719"/>
      <c r="BV900" s="719"/>
      <c r="BW900" s="719"/>
      <c r="BX900" s="719"/>
      <c r="BY900" s="719"/>
      <c r="BZ900" s="719"/>
      <c r="CA900" s="719"/>
      <c r="CB900" s="719"/>
      <c r="CC900" s="719"/>
      <c r="CD900" s="719"/>
      <c r="CE900" s="719"/>
      <c r="CF900" s="719"/>
      <c r="CG900" s="719"/>
      <c r="CH900" s="719"/>
      <c r="CI900" s="719"/>
      <c r="CJ900" s="719"/>
      <c r="CK900" s="719"/>
      <c r="CL900" s="719"/>
    </row>
    <row r="901" spans="1:90" ht="15.75" customHeight="1" x14ac:dyDescent="0.25">
      <c r="A901" s="823"/>
      <c r="B901" s="828"/>
      <c r="C901" s="828"/>
      <c r="D901" s="828"/>
      <c r="E901" s="828"/>
      <c r="F901" s="719"/>
      <c r="G901" s="719"/>
      <c r="H901" s="740"/>
      <c r="I901" s="740"/>
      <c r="J901" s="740"/>
      <c r="K901" s="740"/>
      <c r="L901" s="824"/>
      <c r="M901" s="824"/>
      <c r="N901" s="719"/>
      <c r="O901" s="719"/>
      <c r="P901" s="719"/>
      <c r="Q901" s="719"/>
      <c r="R901" s="719"/>
      <c r="S901" s="828"/>
      <c r="T901" s="719"/>
      <c r="U901" s="719"/>
      <c r="V901" s="719"/>
      <c r="W901" s="719"/>
      <c r="X901" s="824"/>
      <c r="Y901" s="826"/>
      <c r="Z901" s="719"/>
      <c r="AA901" s="719"/>
      <c r="AB901" s="719"/>
      <c r="AC901" s="719"/>
      <c r="AD901" s="719"/>
      <c r="AE901" s="719"/>
      <c r="AF901" s="719"/>
      <c r="AG901" s="719"/>
      <c r="AH901" s="719"/>
      <c r="AI901" s="719"/>
      <c r="AJ901" s="719"/>
      <c r="AK901" s="719"/>
      <c r="AL901" s="719"/>
      <c r="AM901" s="719"/>
      <c r="AN901" s="826"/>
      <c r="AO901" s="719"/>
      <c r="AP901" s="719"/>
      <c r="AQ901" s="719"/>
      <c r="AR901" s="719"/>
      <c r="AS901" s="719"/>
      <c r="AT901" s="719"/>
      <c r="AU901" s="719"/>
      <c r="AV901" s="719"/>
      <c r="AW901" s="719"/>
      <c r="AX901" s="719"/>
      <c r="AY901" s="719"/>
      <c r="AZ901" s="719"/>
      <c r="BA901" s="719"/>
      <c r="BB901" s="719"/>
      <c r="BC901" s="719"/>
      <c r="BD901" s="719"/>
      <c r="BE901" s="719"/>
      <c r="BF901" s="719"/>
      <c r="BG901" s="719"/>
      <c r="BH901" s="719"/>
      <c r="BI901" s="719"/>
      <c r="BJ901" s="719"/>
      <c r="BK901" s="719"/>
      <c r="BL901" s="719"/>
      <c r="BM901" s="719"/>
      <c r="BN901" s="719"/>
      <c r="BO901" s="719"/>
      <c r="BP901" s="719"/>
      <c r="BQ901" s="719"/>
      <c r="BR901" s="719"/>
      <c r="BS901" s="719"/>
      <c r="BT901" s="719"/>
      <c r="BU901" s="719"/>
      <c r="BV901" s="719"/>
      <c r="BW901" s="719"/>
      <c r="BX901" s="719"/>
      <c r="BY901" s="719"/>
      <c r="BZ901" s="719"/>
      <c r="CA901" s="719"/>
      <c r="CB901" s="719"/>
      <c r="CC901" s="719"/>
      <c r="CD901" s="719"/>
      <c r="CE901" s="719"/>
      <c r="CF901" s="719"/>
      <c r="CG901" s="719"/>
      <c r="CH901" s="719"/>
      <c r="CI901" s="719"/>
      <c r="CJ901" s="719"/>
      <c r="CK901" s="719"/>
      <c r="CL901" s="719"/>
    </row>
    <row r="902" spans="1:90" ht="15.75" customHeight="1" x14ac:dyDescent="0.25">
      <c r="A902" s="823"/>
      <c r="B902" s="828"/>
      <c r="C902" s="828"/>
      <c r="D902" s="828"/>
      <c r="E902" s="828"/>
      <c r="F902" s="719"/>
      <c r="G902" s="719"/>
      <c r="H902" s="740"/>
      <c r="I902" s="740"/>
      <c r="J902" s="740"/>
      <c r="K902" s="740"/>
      <c r="L902" s="824"/>
      <c r="M902" s="824"/>
      <c r="N902" s="719"/>
      <c r="O902" s="719"/>
      <c r="P902" s="719"/>
      <c r="Q902" s="719"/>
      <c r="R902" s="719"/>
      <c r="S902" s="828"/>
      <c r="T902" s="719"/>
      <c r="U902" s="719"/>
      <c r="V902" s="719"/>
      <c r="W902" s="719"/>
      <c r="X902" s="824"/>
      <c r="Y902" s="826"/>
      <c r="Z902" s="719"/>
      <c r="AA902" s="719"/>
      <c r="AB902" s="719"/>
      <c r="AC902" s="719"/>
      <c r="AD902" s="719"/>
      <c r="AE902" s="719"/>
      <c r="AF902" s="719"/>
      <c r="AG902" s="719"/>
      <c r="AH902" s="719"/>
      <c r="AI902" s="719"/>
      <c r="AJ902" s="719"/>
      <c r="AK902" s="719"/>
      <c r="AL902" s="719"/>
      <c r="AM902" s="719"/>
      <c r="AN902" s="826"/>
      <c r="AO902" s="719"/>
      <c r="AP902" s="719"/>
      <c r="AQ902" s="719"/>
      <c r="AR902" s="719"/>
      <c r="AS902" s="719"/>
      <c r="AT902" s="719"/>
      <c r="AU902" s="719"/>
      <c r="AV902" s="719"/>
      <c r="AW902" s="719"/>
      <c r="AX902" s="719"/>
      <c r="AY902" s="719"/>
      <c r="AZ902" s="719"/>
      <c r="BA902" s="719"/>
      <c r="BB902" s="719"/>
      <c r="BC902" s="719"/>
      <c r="BD902" s="719"/>
      <c r="BE902" s="719"/>
      <c r="BF902" s="719"/>
      <c r="BG902" s="719"/>
      <c r="BH902" s="719"/>
      <c r="BI902" s="719"/>
      <c r="BJ902" s="719"/>
      <c r="BK902" s="719"/>
      <c r="BL902" s="719"/>
      <c r="BM902" s="719"/>
      <c r="BN902" s="719"/>
      <c r="BO902" s="719"/>
      <c r="BP902" s="719"/>
      <c r="BQ902" s="719"/>
      <c r="BR902" s="719"/>
      <c r="BS902" s="719"/>
      <c r="BT902" s="719"/>
      <c r="BU902" s="719"/>
      <c r="BV902" s="719"/>
      <c r="BW902" s="719"/>
      <c r="BX902" s="719"/>
      <c r="BY902" s="719"/>
      <c r="BZ902" s="719"/>
      <c r="CA902" s="719"/>
      <c r="CB902" s="719"/>
      <c r="CC902" s="719"/>
      <c r="CD902" s="719"/>
      <c r="CE902" s="719"/>
      <c r="CF902" s="719"/>
      <c r="CG902" s="719"/>
      <c r="CH902" s="719"/>
      <c r="CI902" s="719"/>
      <c r="CJ902" s="719"/>
      <c r="CK902" s="719"/>
      <c r="CL902" s="719"/>
    </row>
    <row r="903" spans="1:90" ht="15.75" customHeight="1" x14ac:dyDescent="0.25">
      <c r="A903" s="823"/>
      <c r="B903" s="828"/>
      <c r="C903" s="828"/>
      <c r="D903" s="828"/>
      <c r="E903" s="828"/>
      <c r="F903" s="719"/>
      <c r="G903" s="719"/>
      <c r="H903" s="740"/>
      <c r="I903" s="740"/>
      <c r="J903" s="740"/>
      <c r="K903" s="740"/>
      <c r="L903" s="824"/>
      <c r="M903" s="824"/>
      <c r="N903" s="719"/>
      <c r="O903" s="719"/>
      <c r="P903" s="719"/>
      <c r="Q903" s="719"/>
      <c r="R903" s="719"/>
      <c r="S903" s="828"/>
      <c r="T903" s="719"/>
      <c r="U903" s="719"/>
      <c r="V903" s="719"/>
      <c r="W903" s="719"/>
      <c r="X903" s="824"/>
      <c r="Y903" s="826"/>
      <c r="Z903" s="719"/>
      <c r="AA903" s="719"/>
      <c r="AB903" s="719"/>
      <c r="AC903" s="719"/>
      <c r="AD903" s="719"/>
      <c r="AE903" s="719"/>
      <c r="AF903" s="719"/>
      <c r="AG903" s="719"/>
      <c r="AH903" s="719"/>
      <c r="AI903" s="719"/>
      <c r="AJ903" s="719"/>
      <c r="AK903" s="719"/>
      <c r="AL903" s="719"/>
      <c r="AM903" s="719"/>
      <c r="AN903" s="826"/>
      <c r="AO903" s="719"/>
      <c r="AP903" s="719"/>
      <c r="AQ903" s="719"/>
      <c r="AR903" s="719"/>
      <c r="AS903" s="719"/>
      <c r="AT903" s="719"/>
      <c r="AU903" s="719"/>
      <c r="AV903" s="719"/>
      <c r="AW903" s="719"/>
      <c r="AX903" s="719"/>
      <c r="AY903" s="719"/>
      <c r="AZ903" s="719"/>
      <c r="BA903" s="719"/>
      <c r="BB903" s="719"/>
      <c r="BC903" s="719"/>
      <c r="BD903" s="719"/>
      <c r="BE903" s="719"/>
      <c r="BF903" s="719"/>
      <c r="BG903" s="719"/>
      <c r="BH903" s="719"/>
      <c r="BI903" s="719"/>
      <c r="BJ903" s="719"/>
      <c r="BK903" s="719"/>
      <c r="BL903" s="719"/>
      <c r="BM903" s="719"/>
      <c r="BN903" s="719"/>
      <c r="BO903" s="719"/>
      <c r="BP903" s="719"/>
      <c r="BQ903" s="719"/>
      <c r="BR903" s="719"/>
      <c r="BS903" s="719"/>
      <c r="BT903" s="719"/>
      <c r="BU903" s="719"/>
      <c r="BV903" s="719"/>
      <c r="BW903" s="719"/>
      <c r="BX903" s="719"/>
      <c r="BY903" s="719"/>
      <c r="BZ903" s="719"/>
      <c r="CA903" s="719"/>
      <c r="CB903" s="719"/>
      <c r="CC903" s="719"/>
      <c r="CD903" s="719"/>
      <c r="CE903" s="719"/>
      <c r="CF903" s="719"/>
      <c r="CG903" s="719"/>
      <c r="CH903" s="719"/>
      <c r="CI903" s="719"/>
      <c r="CJ903" s="719"/>
      <c r="CK903" s="719"/>
      <c r="CL903" s="719"/>
    </row>
    <row r="904" spans="1:90" ht="15.75" customHeight="1" x14ac:dyDescent="0.25">
      <c r="A904" s="823"/>
      <c r="B904" s="828"/>
      <c r="C904" s="828"/>
      <c r="D904" s="828"/>
      <c r="E904" s="828"/>
      <c r="F904" s="719"/>
      <c r="G904" s="719"/>
      <c r="H904" s="740"/>
      <c r="I904" s="740"/>
      <c r="J904" s="740"/>
      <c r="K904" s="740"/>
      <c r="L904" s="824"/>
      <c r="M904" s="824"/>
      <c r="N904" s="719"/>
      <c r="O904" s="719"/>
      <c r="P904" s="719"/>
      <c r="Q904" s="719"/>
      <c r="R904" s="719"/>
      <c r="S904" s="828"/>
      <c r="T904" s="719"/>
      <c r="U904" s="719"/>
      <c r="V904" s="719"/>
      <c r="W904" s="719"/>
      <c r="X904" s="824"/>
      <c r="Y904" s="826"/>
      <c r="Z904" s="719"/>
      <c r="AA904" s="719"/>
      <c r="AB904" s="719"/>
      <c r="AC904" s="719"/>
      <c r="AD904" s="719"/>
      <c r="AE904" s="719"/>
      <c r="AF904" s="719"/>
      <c r="AG904" s="719"/>
      <c r="AH904" s="719"/>
      <c r="AI904" s="719"/>
      <c r="AJ904" s="719"/>
      <c r="AK904" s="719"/>
      <c r="AL904" s="719"/>
      <c r="AM904" s="719"/>
      <c r="AN904" s="826"/>
      <c r="AO904" s="719"/>
      <c r="AP904" s="719"/>
      <c r="AQ904" s="719"/>
      <c r="AR904" s="719"/>
      <c r="AS904" s="719"/>
      <c r="AT904" s="719"/>
      <c r="AU904" s="719"/>
      <c r="AV904" s="719"/>
      <c r="AW904" s="719"/>
      <c r="AX904" s="719"/>
      <c r="AY904" s="719"/>
      <c r="AZ904" s="719"/>
      <c r="BA904" s="719"/>
      <c r="BB904" s="719"/>
      <c r="BC904" s="719"/>
      <c r="BD904" s="719"/>
      <c r="BE904" s="719"/>
      <c r="BF904" s="719"/>
      <c r="BG904" s="719"/>
      <c r="BH904" s="719"/>
      <c r="BI904" s="719"/>
      <c r="BJ904" s="719"/>
      <c r="BK904" s="719"/>
      <c r="BL904" s="719"/>
      <c r="BM904" s="719"/>
      <c r="BN904" s="719"/>
      <c r="BO904" s="719"/>
      <c r="BP904" s="719"/>
      <c r="BQ904" s="719"/>
      <c r="BR904" s="719"/>
      <c r="BS904" s="719"/>
      <c r="BT904" s="719"/>
      <c r="BU904" s="719"/>
      <c r="BV904" s="719"/>
      <c r="BW904" s="719"/>
      <c r="BX904" s="719"/>
      <c r="BY904" s="719"/>
      <c r="BZ904" s="719"/>
      <c r="CA904" s="719"/>
      <c r="CB904" s="719"/>
      <c r="CC904" s="719"/>
      <c r="CD904" s="719"/>
      <c r="CE904" s="719"/>
      <c r="CF904" s="719"/>
      <c r="CG904" s="719"/>
      <c r="CH904" s="719"/>
      <c r="CI904" s="719"/>
      <c r="CJ904" s="719"/>
      <c r="CK904" s="719"/>
      <c r="CL904" s="719"/>
    </row>
    <row r="905" spans="1:90" ht="15.75" customHeight="1" x14ac:dyDescent="0.25">
      <c r="A905" s="823"/>
      <c r="B905" s="828"/>
      <c r="C905" s="828"/>
      <c r="D905" s="828"/>
      <c r="E905" s="828"/>
      <c r="F905" s="719"/>
      <c r="G905" s="719"/>
      <c r="H905" s="740"/>
      <c r="I905" s="740"/>
      <c r="J905" s="740"/>
      <c r="K905" s="740"/>
      <c r="L905" s="824"/>
      <c r="M905" s="824"/>
      <c r="N905" s="719"/>
      <c r="O905" s="719"/>
      <c r="P905" s="719"/>
      <c r="Q905" s="719"/>
      <c r="R905" s="719"/>
      <c r="S905" s="828"/>
      <c r="T905" s="719"/>
      <c r="U905" s="719"/>
      <c r="V905" s="719"/>
      <c r="W905" s="719"/>
      <c r="X905" s="824"/>
      <c r="Y905" s="826"/>
      <c r="Z905" s="719"/>
      <c r="AA905" s="719"/>
      <c r="AB905" s="719"/>
      <c r="AC905" s="719"/>
      <c r="AD905" s="719"/>
      <c r="AE905" s="719"/>
      <c r="AF905" s="719"/>
      <c r="AG905" s="719"/>
      <c r="AH905" s="719"/>
      <c r="AI905" s="719"/>
      <c r="AJ905" s="719"/>
      <c r="AK905" s="719"/>
      <c r="AL905" s="719"/>
      <c r="AM905" s="719"/>
      <c r="AN905" s="826"/>
      <c r="AO905" s="719"/>
      <c r="AP905" s="719"/>
      <c r="AQ905" s="719"/>
      <c r="AR905" s="719"/>
      <c r="AS905" s="719"/>
      <c r="AT905" s="719"/>
      <c r="AU905" s="719"/>
      <c r="AV905" s="719"/>
      <c r="AW905" s="719"/>
      <c r="AX905" s="719"/>
      <c r="AY905" s="719"/>
      <c r="AZ905" s="719"/>
      <c r="BA905" s="719"/>
      <c r="BB905" s="719"/>
      <c r="BC905" s="719"/>
      <c r="BD905" s="719"/>
      <c r="BE905" s="719"/>
      <c r="BF905" s="719"/>
      <c r="BG905" s="719"/>
      <c r="BH905" s="719"/>
      <c r="BI905" s="719"/>
      <c r="BJ905" s="719"/>
      <c r="BK905" s="719"/>
      <c r="BL905" s="719"/>
      <c r="BM905" s="719"/>
      <c r="BN905" s="719"/>
      <c r="BO905" s="719"/>
      <c r="BP905" s="719"/>
      <c r="BQ905" s="719"/>
      <c r="BR905" s="719"/>
      <c r="BS905" s="719"/>
      <c r="BT905" s="719"/>
      <c r="BU905" s="719"/>
      <c r="BV905" s="719"/>
      <c r="BW905" s="719"/>
      <c r="BX905" s="719"/>
      <c r="BY905" s="719"/>
      <c r="BZ905" s="719"/>
      <c r="CA905" s="719"/>
      <c r="CB905" s="719"/>
      <c r="CC905" s="719"/>
      <c r="CD905" s="719"/>
      <c r="CE905" s="719"/>
      <c r="CF905" s="719"/>
      <c r="CG905" s="719"/>
      <c r="CH905" s="719"/>
      <c r="CI905" s="719"/>
      <c r="CJ905" s="719"/>
      <c r="CK905" s="719"/>
      <c r="CL905" s="719"/>
    </row>
    <row r="906" spans="1:90" ht="15.75" customHeight="1" x14ac:dyDescent="0.25">
      <c r="A906" s="823"/>
      <c r="B906" s="828"/>
      <c r="C906" s="828"/>
      <c r="D906" s="828"/>
      <c r="E906" s="828"/>
      <c r="F906" s="719"/>
      <c r="G906" s="719"/>
      <c r="H906" s="740"/>
      <c r="I906" s="740"/>
      <c r="J906" s="740"/>
      <c r="K906" s="740"/>
      <c r="L906" s="824"/>
      <c r="M906" s="824"/>
      <c r="N906" s="719"/>
      <c r="O906" s="719"/>
      <c r="P906" s="719"/>
      <c r="Q906" s="719"/>
      <c r="R906" s="719"/>
      <c r="S906" s="828"/>
      <c r="T906" s="719"/>
      <c r="U906" s="719"/>
      <c r="V906" s="719"/>
      <c r="W906" s="719"/>
      <c r="X906" s="824"/>
      <c r="Y906" s="826"/>
      <c r="Z906" s="719"/>
      <c r="AA906" s="719"/>
      <c r="AB906" s="719"/>
      <c r="AC906" s="719"/>
      <c r="AD906" s="719"/>
      <c r="AE906" s="719"/>
      <c r="AF906" s="719"/>
      <c r="AG906" s="719"/>
      <c r="AH906" s="719"/>
      <c r="AI906" s="719"/>
      <c r="AJ906" s="719"/>
      <c r="AK906" s="719"/>
      <c r="AL906" s="719"/>
      <c r="AM906" s="719"/>
      <c r="AN906" s="826"/>
      <c r="AO906" s="719"/>
      <c r="AP906" s="719"/>
      <c r="AQ906" s="719"/>
      <c r="AR906" s="719"/>
      <c r="AS906" s="719"/>
      <c r="AT906" s="719"/>
      <c r="AU906" s="719"/>
      <c r="AV906" s="719"/>
      <c r="AW906" s="719"/>
      <c r="AX906" s="719"/>
      <c r="AY906" s="719"/>
      <c r="AZ906" s="719"/>
      <c r="BA906" s="719"/>
      <c r="BB906" s="719"/>
      <c r="BC906" s="719"/>
      <c r="BD906" s="719"/>
      <c r="BE906" s="719"/>
      <c r="BF906" s="719"/>
      <c r="BG906" s="719"/>
      <c r="BH906" s="719"/>
      <c r="BI906" s="719"/>
      <c r="BJ906" s="719"/>
      <c r="BK906" s="719"/>
      <c r="BL906" s="719"/>
      <c r="BM906" s="719"/>
      <c r="BN906" s="719"/>
      <c r="BO906" s="719"/>
      <c r="BP906" s="719"/>
      <c r="BQ906" s="719"/>
      <c r="BR906" s="719"/>
      <c r="BS906" s="719"/>
      <c r="BT906" s="719"/>
      <c r="BU906" s="719"/>
      <c r="BV906" s="719"/>
      <c r="BW906" s="719"/>
      <c r="BX906" s="719"/>
      <c r="BY906" s="719"/>
      <c r="BZ906" s="719"/>
      <c r="CA906" s="719"/>
      <c r="CB906" s="719"/>
      <c r="CC906" s="719"/>
      <c r="CD906" s="719"/>
      <c r="CE906" s="719"/>
      <c r="CF906" s="719"/>
      <c r="CG906" s="719"/>
      <c r="CH906" s="719"/>
      <c r="CI906" s="719"/>
      <c r="CJ906" s="719"/>
      <c r="CK906" s="719"/>
      <c r="CL906" s="719"/>
    </row>
    <row r="907" spans="1:90" ht="15.75" customHeight="1" x14ac:dyDescent="0.25">
      <c r="A907" s="823"/>
      <c r="B907" s="828"/>
      <c r="C907" s="828"/>
      <c r="D907" s="828"/>
      <c r="E907" s="828"/>
      <c r="F907" s="719"/>
      <c r="G907" s="719"/>
      <c r="H907" s="740"/>
      <c r="I907" s="740"/>
      <c r="J907" s="740"/>
      <c r="K907" s="740"/>
      <c r="L907" s="824"/>
      <c r="M907" s="824"/>
      <c r="N907" s="719"/>
      <c r="O907" s="719"/>
      <c r="P907" s="719"/>
      <c r="Q907" s="719"/>
      <c r="R907" s="719"/>
      <c r="S907" s="828"/>
      <c r="T907" s="719"/>
      <c r="U907" s="719"/>
      <c r="V907" s="719"/>
      <c r="W907" s="719"/>
      <c r="X907" s="824"/>
      <c r="Y907" s="826"/>
      <c r="Z907" s="719"/>
      <c r="AA907" s="719"/>
      <c r="AB907" s="719"/>
      <c r="AC907" s="719"/>
      <c r="AD907" s="719"/>
      <c r="AE907" s="719"/>
      <c r="AF907" s="719"/>
      <c r="AG907" s="719"/>
      <c r="AH907" s="719"/>
      <c r="AI907" s="719"/>
      <c r="AJ907" s="719"/>
      <c r="AK907" s="719"/>
      <c r="AL907" s="719"/>
      <c r="AM907" s="719"/>
      <c r="AN907" s="826"/>
      <c r="AO907" s="719"/>
      <c r="AP907" s="719"/>
      <c r="AQ907" s="719"/>
      <c r="AR907" s="719"/>
      <c r="AS907" s="719"/>
      <c r="AT907" s="719"/>
      <c r="AU907" s="719"/>
      <c r="AV907" s="719"/>
      <c r="AW907" s="719"/>
      <c r="AX907" s="719"/>
      <c r="AY907" s="719"/>
      <c r="AZ907" s="719"/>
      <c r="BA907" s="719"/>
      <c r="BB907" s="719"/>
      <c r="BC907" s="719"/>
      <c r="BD907" s="719"/>
      <c r="BE907" s="719"/>
      <c r="BF907" s="719"/>
      <c r="BG907" s="719"/>
      <c r="BH907" s="719"/>
      <c r="BI907" s="719"/>
      <c r="BJ907" s="719"/>
      <c r="BK907" s="719"/>
      <c r="BL907" s="719"/>
      <c r="BM907" s="719"/>
      <c r="BN907" s="719"/>
      <c r="BO907" s="719"/>
      <c r="BP907" s="719"/>
      <c r="BQ907" s="719"/>
      <c r="BR907" s="719"/>
      <c r="BS907" s="719"/>
      <c r="BT907" s="719"/>
      <c r="BU907" s="719"/>
      <c r="BV907" s="719"/>
      <c r="BW907" s="719"/>
      <c r="BX907" s="719"/>
      <c r="BY907" s="719"/>
      <c r="BZ907" s="719"/>
      <c r="CA907" s="719"/>
      <c r="CB907" s="719"/>
      <c r="CC907" s="719"/>
      <c r="CD907" s="719"/>
      <c r="CE907" s="719"/>
      <c r="CF907" s="719"/>
      <c r="CG907" s="719"/>
      <c r="CH907" s="719"/>
      <c r="CI907" s="719"/>
      <c r="CJ907" s="719"/>
      <c r="CK907" s="719"/>
      <c r="CL907" s="719"/>
    </row>
    <row r="908" spans="1:90" ht="15.75" customHeight="1" x14ac:dyDescent="0.25">
      <c r="A908" s="823"/>
      <c r="B908" s="828"/>
      <c r="C908" s="828"/>
      <c r="D908" s="828"/>
      <c r="E908" s="828"/>
      <c r="F908" s="719"/>
      <c r="G908" s="719"/>
      <c r="H908" s="740"/>
      <c r="I908" s="740"/>
      <c r="J908" s="740"/>
      <c r="K908" s="740"/>
      <c r="L908" s="824"/>
      <c r="M908" s="824"/>
      <c r="N908" s="719"/>
      <c r="O908" s="719"/>
      <c r="P908" s="719"/>
      <c r="Q908" s="719"/>
      <c r="R908" s="719"/>
      <c r="S908" s="828"/>
      <c r="T908" s="719"/>
      <c r="U908" s="719"/>
      <c r="V908" s="719"/>
      <c r="W908" s="719"/>
      <c r="X908" s="824"/>
      <c r="Y908" s="826"/>
      <c r="Z908" s="719"/>
      <c r="AA908" s="719"/>
      <c r="AB908" s="719"/>
      <c r="AC908" s="719"/>
      <c r="AD908" s="719"/>
      <c r="AE908" s="719"/>
      <c r="AF908" s="719"/>
      <c r="AG908" s="719"/>
      <c r="AH908" s="719"/>
      <c r="AI908" s="719"/>
      <c r="AJ908" s="719"/>
      <c r="AK908" s="719"/>
      <c r="AL908" s="719"/>
      <c r="AM908" s="719"/>
      <c r="AN908" s="826"/>
      <c r="AO908" s="719"/>
      <c r="AP908" s="719"/>
      <c r="AQ908" s="719"/>
      <c r="AR908" s="719"/>
      <c r="AS908" s="719"/>
      <c r="AT908" s="719"/>
      <c r="AU908" s="719"/>
      <c r="AV908" s="719"/>
      <c r="AW908" s="719"/>
      <c r="AX908" s="719"/>
      <c r="AY908" s="719"/>
      <c r="AZ908" s="719"/>
      <c r="BA908" s="719"/>
      <c r="BB908" s="719"/>
      <c r="BC908" s="719"/>
      <c r="BD908" s="719"/>
      <c r="BE908" s="719"/>
      <c r="BF908" s="719"/>
      <c r="BG908" s="719"/>
      <c r="BH908" s="719"/>
      <c r="BI908" s="719"/>
      <c r="BJ908" s="719"/>
      <c r="BK908" s="719"/>
      <c r="BL908" s="719"/>
      <c r="BM908" s="719"/>
      <c r="BN908" s="719"/>
      <c r="BO908" s="719"/>
      <c r="BP908" s="719"/>
      <c r="BQ908" s="719"/>
      <c r="BR908" s="719"/>
      <c r="BS908" s="719"/>
      <c r="BT908" s="719"/>
      <c r="BU908" s="719"/>
      <c r="BV908" s="719"/>
      <c r="BW908" s="719"/>
      <c r="BX908" s="719"/>
      <c r="BY908" s="719"/>
      <c r="BZ908" s="719"/>
      <c r="CA908" s="719"/>
      <c r="CB908" s="719"/>
      <c r="CC908" s="719"/>
      <c r="CD908" s="719"/>
      <c r="CE908" s="719"/>
      <c r="CF908" s="719"/>
      <c r="CG908" s="719"/>
      <c r="CH908" s="719"/>
      <c r="CI908" s="719"/>
      <c r="CJ908" s="719"/>
      <c r="CK908" s="719"/>
      <c r="CL908" s="719"/>
    </row>
    <row r="909" spans="1:90" ht="15.75" customHeight="1" x14ac:dyDescent="0.25">
      <c r="A909" s="823"/>
      <c r="B909" s="828"/>
      <c r="C909" s="828"/>
      <c r="D909" s="828"/>
      <c r="E909" s="828"/>
      <c r="F909" s="719"/>
      <c r="G909" s="719"/>
      <c r="H909" s="740"/>
      <c r="I909" s="740"/>
      <c r="J909" s="740"/>
      <c r="K909" s="740"/>
      <c r="L909" s="824"/>
      <c r="M909" s="824"/>
      <c r="N909" s="719"/>
      <c r="O909" s="719"/>
      <c r="P909" s="719"/>
      <c r="Q909" s="719"/>
      <c r="R909" s="719"/>
      <c r="S909" s="828"/>
      <c r="T909" s="719"/>
      <c r="U909" s="719"/>
      <c r="V909" s="719"/>
      <c r="W909" s="719"/>
      <c r="X909" s="824"/>
      <c r="Y909" s="826"/>
      <c r="Z909" s="719"/>
      <c r="AA909" s="719"/>
      <c r="AB909" s="719"/>
      <c r="AC909" s="719"/>
      <c r="AD909" s="719"/>
      <c r="AE909" s="719"/>
      <c r="AF909" s="719"/>
      <c r="AG909" s="719"/>
      <c r="AH909" s="719"/>
      <c r="AI909" s="719"/>
      <c r="AJ909" s="719"/>
      <c r="AK909" s="719"/>
      <c r="AL909" s="719"/>
      <c r="AM909" s="719"/>
      <c r="AN909" s="826"/>
      <c r="AO909" s="719"/>
      <c r="AP909" s="719"/>
      <c r="AQ909" s="719"/>
      <c r="AR909" s="719"/>
      <c r="AS909" s="719"/>
      <c r="AT909" s="719"/>
      <c r="AU909" s="719"/>
      <c r="AV909" s="719"/>
      <c r="AW909" s="719"/>
      <c r="AX909" s="719"/>
      <c r="AY909" s="719"/>
      <c r="AZ909" s="719"/>
      <c r="BA909" s="719"/>
      <c r="BB909" s="719"/>
      <c r="BC909" s="719"/>
      <c r="BD909" s="719"/>
      <c r="BE909" s="719"/>
      <c r="BF909" s="719"/>
      <c r="BG909" s="719"/>
      <c r="BH909" s="719"/>
      <c r="BI909" s="719"/>
      <c r="BJ909" s="719"/>
      <c r="BK909" s="719"/>
      <c r="BL909" s="719"/>
      <c r="BM909" s="719"/>
      <c r="BN909" s="719"/>
      <c r="BO909" s="719"/>
      <c r="BP909" s="719"/>
      <c r="BQ909" s="719"/>
      <c r="BR909" s="719"/>
      <c r="BS909" s="719"/>
      <c r="BT909" s="719"/>
      <c r="BU909" s="719"/>
      <c r="BV909" s="719"/>
      <c r="BW909" s="719"/>
      <c r="BX909" s="719"/>
      <c r="BY909" s="719"/>
      <c r="BZ909" s="719"/>
      <c r="CA909" s="719"/>
      <c r="CB909" s="719"/>
      <c r="CC909" s="719"/>
      <c r="CD909" s="719"/>
      <c r="CE909" s="719"/>
      <c r="CF909" s="719"/>
      <c r="CG909" s="719"/>
      <c r="CH909" s="719"/>
      <c r="CI909" s="719"/>
      <c r="CJ909" s="719"/>
      <c r="CK909" s="719"/>
      <c r="CL909" s="719"/>
    </row>
    <row r="910" spans="1:90" ht="15.75" customHeight="1" x14ac:dyDescent="0.25">
      <c r="A910" s="823"/>
      <c r="B910" s="828"/>
      <c r="C910" s="828"/>
      <c r="D910" s="828"/>
      <c r="E910" s="828"/>
      <c r="F910" s="719"/>
      <c r="G910" s="719"/>
      <c r="H910" s="740"/>
      <c r="I910" s="740"/>
      <c r="J910" s="740"/>
      <c r="K910" s="740"/>
      <c r="L910" s="824"/>
      <c r="M910" s="824"/>
      <c r="N910" s="719"/>
      <c r="O910" s="719"/>
      <c r="P910" s="719"/>
      <c r="Q910" s="719"/>
      <c r="R910" s="719"/>
      <c r="S910" s="828"/>
      <c r="T910" s="719"/>
      <c r="U910" s="719"/>
      <c r="V910" s="719"/>
      <c r="W910" s="719"/>
      <c r="X910" s="824"/>
      <c r="Y910" s="826"/>
      <c r="Z910" s="719"/>
      <c r="AA910" s="719"/>
      <c r="AB910" s="719"/>
      <c r="AC910" s="719"/>
      <c r="AD910" s="719"/>
      <c r="AE910" s="719"/>
      <c r="AF910" s="719"/>
      <c r="AG910" s="719"/>
      <c r="AH910" s="719"/>
      <c r="AI910" s="719"/>
      <c r="AJ910" s="719"/>
      <c r="AK910" s="719"/>
      <c r="AL910" s="719"/>
      <c r="AM910" s="719"/>
      <c r="AN910" s="826"/>
      <c r="AO910" s="719"/>
      <c r="AP910" s="719"/>
      <c r="AQ910" s="719"/>
      <c r="AR910" s="719"/>
      <c r="AS910" s="719"/>
      <c r="AT910" s="719"/>
      <c r="AU910" s="719"/>
      <c r="AV910" s="719"/>
      <c r="AW910" s="719"/>
      <c r="AX910" s="719"/>
      <c r="AY910" s="719"/>
      <c r="AZ910" s="719"/>
      <c r="BA910" s="719"/>
      <c r="BB910" s="719"/>
      <c r="BC910" s="719"/>
      <c r="BD910" s="719"/>
      <c r="BE910" s="719"/>
      <c r="BF910" s="719"/>
      <c r="BG910" s="719"/>
      <c r="BH910" s="719"/>
      <c r="BI910" s="719"/>
      <c r="BJ910" s="719"/>
      <c r="BK910" s="719"/>
      <c r="BL910" s="719"/>
      <c r="BM910" s="719"/>
      <c r="BN910" s="719"/>
      <c r="BO910" s="719"/>
      <c r="BP910" s="719"/>
      <c r="BQ910" s="719"/>
      <c r="BR910" s="719"/>
      <c r="BS910" s="719"/>
      <c r="BT910" s="719"/>
      <c r="BU910" s="719"/>
      <c r="BV910" s="719"/>
      <c r="BW910" s="719"/>
      <c r="BX910" s="719"/>
      <c r="BY910" s="719"/>
      <c r="BZ910" s="719"/>
      <c r="CA910" s="719"/>
      <c r="CB910" s="719"/>
      <c r="CC910" s="719"/>
      <c r="CD910" s="719"/>
      <c r="CE910" s="719"/>
      <c r="CF910" s="719"/>
      <c r="CG910" s="719"/>
      <c r="CH910" s="719"/>
      <c r="CI910" s="719"/>
      <c r="CJ910" s="719"/>
      <c r="CK910" s="719"/>
      <c r="CL910" s="719"/>
    </row>
    <row r="911" spans="1:90" ht="15.75" customHeight="1" x14ac:dyDescent="0.25">
      <c r="A911" s="823"/>
      <c r="B911" s="828"/>
      <c r="C911" s="828"/>
      <c r="D911" s="828"/>
      <c r="E911" s="828"/>
      <c r="F911" s="719"/>
      <c r="G911" s="719"/>
      <c r="H911" s="740"/>
      <c r="I911" s="740"/>
      <c r="J911" s="740"/>
      <c r="K911" s="740"/>
      <c r="L911" s="824"/>
      <c r="M911" s="824"/>
      <c r="N911" s="719"/>
      <c r="O911" s="719"/>
      <c r="P911" s="719"/>
      <c r="Q911" s="719"/>
      <c r="R911" s="719"/>
      <c r="S911" s="828"/>
      <c r="T911" s="719"/>
      <c r="U911" s="719"/>
      <c r="V911" s="719"/>
      <c r="W911" s="719"/>
      <c r="X911" s="824"/>
      <c r="Y911" s="826"/>
      <c r="Z911" s="719"/>
      <c r="AA911" s="719"/>
      <c r="AB911" s="719"/>
      <c r="AC911" s="719"/>
      <c r="AD911" s="719"/>
      <c r="AE911" s="719"/>
      <c r="AF911" s="719"/>
      <c r="AG911" s="719"/>
      <c r="AH911" s="719"/>
      <c r="AI911" s="719"/>
      <c r="AJ911" s="719"/>
      <c r="AK911" s="719"/>
      <c r="AL911" s="719"/>
      <c r="AM911" s="719"/>
      <c r="AN911" s="826"/>
      <c r="AO911" s="719"/>
      <c r="AP911" s="719"/>
      <c r="AQ911" s="719"/>
      <c r="AR911" s="719"/>
      <c r="AS911" s="719"/>
      <c r="AT911" s="719"/>
      <c r="AU911" s="719"/>
      <c r="AV911" s="719"/>
      <c r="AW911" s="719"/>
      <c r="AX911" s="719"/>
      <c r="AY911" s="719"/>
      <c r="AZ911" s="719"/>
      <c r="BA911" s="719"/>
      <c r="BB911" s="719"/>
      <c r="BC911" s="719"/>
      <c r="BD911" s="719"/>
      <c r="BE911" s="719"/>
      <c r="BF911" s="719"/>
      <c r="BG911" s="719"/>
      <c r="BH911" s="719"/>
      <c r="BI911" s="719"/>
      <c r="BJ911" s="719"/>
      <c r="BK911" s="719"/>
      <c r="BL911" s="719"/>
      <c r="BM911" s="719"/>
      <c r="BN911" s="719"/>
      <c r="BO911" s="719"/>
      <c r="BP911" s="719"/>
      <c r="BQ911" s="719"/>
      <c r="BR911" s="719"/>
      <c r="BS911" s="719"/>
      <c r="BT911" s="719"/>
      <c r="BU911" s="719"/>
      <c r="BV911" s="719"/>
      <c r="BW911" s="719"/>
      <c r="BX911" s="719"/>
      <c r="BY911" s="719"/>
      <c r="BZ911" s="719"/>
      <c r="CA911" s="719"/>
      <c r="CB911" s="719"/>
      <c r="CC911" s="719"/>
      <c r="CD911" s="719"/>
      <c r="CE911" s="719"/>
      <c r="CF911" s="719"/>
      <c r="CG911" s="719"/>
      <c r="CH911" s="719"/>
      <c r="CI911" s="719"/>
      <c r="CJ911" s="719"/>
      <c r="CK911" s="719"/>
      <c r="CL911" s="719"/>
    </row>
    <row r="912" spans="1:90" ht="15.75" customHeight="1" x14ac:dyDescent="0.25">
      <c r="A912" s="823"/>
      <c r="B912" s="828"/>
      <c r="C912" s="828"/>
      <c r="D912" s="828"/>
      <c r="E912" s="828"/>
      <c r="F912" s="719"/>
      <c r="G912" s="719"/>
      <c r="H912" s="740"/>
      <c r="I912" s="740"/>
      <c r="J912" s="740"/>
      <c r="K912" s="740"/>
      <c r="L912" s="824"/>
      <c r="M912" s="824"/>
      <c r="N912" s="719"/>
      <c r="O912" s="719"/>
      <c r="P912" s="719"/>
      <c r="Q912" s="719"/>
      <c r="R912" s="719"/>
      <c r="S912" s="828"/>
      <c r="T912" s="719"/>
      <c r="U912" s="719"/>
      <c r="V912" s="719"/>
      <c r="W912" s="719"/>
      <c r="X912" s="824"/>
      <c r="Y912" s="826"/>
      <c r="Z912" s="719"/>
      <c r="AA912" s="719"/>
      <c r="AB912" s="719"/>
      <c r="AC912" s="719"/>
      <c r="AD912" s="719"/>
      <c r="AE912" s="719"/>
      <c r="AF912" s="719"/>
      <c r="AG912" s="719"/>
      <c r="AH912" s="719"/>
      <c r="AI912" s="719"/>
      <c r="AJ912" s="719"/>
      <c r="AK912" s="719"/>
      <c r="AL912" s="719"/>
      <c r="AM912" s="719"/>
      <c r="AN912" s="826"/>
      <c r="AO912" s="719"/>
      <c r="AP912" s="719"/>
      <c r="AQ912" s="719"/>
      <c r="AR912" s="719"/>
      <c r="AS912" s="719"/>
      <c r="AT912" s="719"/>
      <c r="AU912" s="719"/>
      <c r="AV912" s="719"/>
      <c r="AW912" s="719"/>
      <c r="AX912" s="719"/>
      <c r="AY912" s="719"/>
      <c r="AZ912" s="719"/>
      <c r="BA912" s="719"/>
      <c r="BB912" s="719"/>
      <c r="BC912" s="719"/>
      <c r="BD912" s="719"/>
      <c r="BE912" s="719"/>
      <c r="BF912" s="719"/>
      <c r="BG912" s="719"/>
      <c r="BH912" s="719"/>
      <c r="BI912" s="719"/>
      <c r="BJ912" s="719"/>
      <c r="BK912" s="719"/>
      <c r="BL912" s="719"/>
      <c r="BM912" s="719"/>
      <c r="BN912" s="719"/>
      <c r="BO912" s="719"/>
      <c r="BP912" s="719"/>
      <c r="BQ912" s="719"/>
      <c r="BR912" s="719"/>
      <c r="BS912" s="719"/>
      <c r="BT912" s="719"/>
      <c r="BU912" s="719"/>
      <c r="BV912" s="719"/>
      <c r="BW912" s="719"/>
      <c r="BX912" s="719"/>
      <c r="BY912" s="719"/>
      <c r="BZ912" s="719"/>
      <c r="CA912" s="719"/>
      <c r="CB912" s="719"/>
      <c r="CC912" s="719"/>
      <c r="CD912" s="719"/>
      <c r="CE912" s="719"/>
      <c r="CF912" s="719"/>
      <c r="CG912" s="719"/>
      <c r="CH912" s="719"/>
      <c r="CI912" s="719"/>
      <c r="CJ912" s="719"/>
      <c r="CK912" s="719"/>
      <c r="CL912" s="719"/>
    </row>
    <row r="913" spans="1:90" ht="15.75" customHeight="1" x14ac:dyDescent="0.25">
      <c r="A913" s="823"/>
      <c r="B913" s="828"/>
      <c r="C913" s="828"/>
      <c r="D913" s="828"/>
      <c r="E913" s="828"/>
      <c r="F913" s="719"/>
      <c r="G913" s="719"/>
      <c r="H913" s="740"/>
      <c r="I913" s="740"/>
      <c r="J913" s="740"/>
      <c r="K913" s="740"/>
      <c r="L913" s="824"/>
      <c r="M913" s="824"/>
      <c r="N913" s="719"/>
      <c r="O913" s="719"/>
      <c r="P913" s="719"/>
      <c r="Q913" s="719"/>
      <c r="R913" s="719"/>
      <c r="S913" s="828"/>
      <c r="T913" s="719"/>
      <c r="U913" s="719"/>
      <c r="V913" s="719"/>
      <c r="W913" s="719"/>
      <c r="X913" s="824"/>
      <c r="Y913" s="826"/>
      <c r="Z913" s="719"/>
      <c r="AA913" s="719"/>
      <c r="AB913" s="719"/>
      <c r="AC913" s="719"/>
      <c r="AD913" s="719"/>
      <c r="AE913" s="719"/>
      <c r="AF913" s="719"/>
      <c r="AG913" s="719"/>
      <c r="AH913" s="719"/>
      <c r="AI913" s="719"/>
      <c r="AJ913" s="719"/>
      <c r="AK913" s="719"/>
      <c r="AL913" s="719"/>
      <c r="AM913" s="719"/>
      <c r="AN913" s="826"/>
      <c r="AO913" s="719"/>
      <c r="AP913" s="719"/>
      <c r="AQ913" s="719"/>
      <c r="AR913" s="719"/>
      <c r="AS913" s="719"/>
      <c r="AT913" s="719"/>
      <c r="AU913" s="719"/>
      <c r="AV913" s="719"/>
      <c r="AW913" s="719"/>
      <c r="AX913" s="719"/>
      <c r="AY913" s="719"/>
      <c r="AZ913" s="719"/>
      <c r="BA913" s="719"/>
      <c r="BB913" s="719"/>
      <c r="BC913" s="719"/>
      <c r="BD913" s="719"/>
      <c r="BE913" s="719"/>
      <c r="BF913" s="719"/>
      <c r="BG913" s="719"/>
      <c r="BH913" s="719"/>
      <c r="BI913" s="719"/>
      <c r="BJ913" s="719"/>
      <c r="BK913" s="719"/>
      <c r="BL913" s="719"/>
      <c r="BM913" s="719"/>
      <c r="BN913" s="719"/>
      <c r="BO913" s="719"/>
      <c r="BP913" s="719"/>
      <c r="BQ913" s="719"/>
      <c r="BR913" s="719"/>
      <c r="BS913" s="719"/>
      <c r="BT913" s="719"/>
      <c r="BU913" s="719"/>
      <c r="BV913" s="719"/>
      <c r="BW913" s="719"/>
      <c r="BX913" s="719"/>
      <c r="BY913" s="719"/>
      <c r="BZ913" s="719"/>
      <c r="CA913" s="719"/>
      <c r="CB913" s="719"/>
      <c r="CC913" s="719"/>
      <c r="CD913" s="719"/>
      <c r="CE913" s="719"/>
      <c r="CF913" s="719"/>
      <c r="CG913" s="719"/>
      <c r="CH913" s="719"/>
      <c r="CI913" s="719"/>
      <c r="CJ913" s="719"/>
      <c r="CK913" s="719"/>
      <c r="CL913" s="719"/>
    </row>
    <row r="914" spans="1:90" ht="15.75" customHeight="1" x14ac:dyDescent="0.25">
      <c r="A914" s="823"/>
      <c r="B914" s="828"/>
      <c r="C914" s="828"/>
      <c r="D914" s="828"/>
      <c r="E914" s="828"/>
      <c r="F914" s="719"/>
      <c r="G914" s="719"/>
      <c r="H914" s="740"/>
      <c r="I914" s="740"/>
      <c r="J914" s="740"/>
      <c r="K914" s="740"/>
      <c r="L914" s="824"/>
      <c r="M914" s="824"/>
      <c r="N914" s="719"/>
      <c r="O914" s="719"/>
      <c r="P914" s="719"/>
      <c r="Q914" s="719"/>
      <c r="R914" s="719"/>
      <c r="S914" s="828"/>
      <c r="T914" s="719"/>
      <c r="U914" s="719"/>
      <c r="V914" s="719"/>
      <c r="W914" s="719"/>
      <c r="X914" s="824"/>
      <c r="Y914" s="826"/>
      <c r="Z914" s="719"/>
      <c r="AA914" s="719"/>
      <c r="AB914" s="719"/>
      <c r="AC914" s="719"/>
      <c r="AD914" s="719"/>
      <c r="AE914" s="719"/>
      <c r="AF914" s="719"/>
      <c r="AG914" s="719"/>
      <c r="AH914" s="719"/>
      <c r="AI914" s="719"/>
      <c r="AJ914" s="719"/>
      <c r="AK914" s="719"/>
      <c r="AL914" s="719"/>
      <c r="AM914" s="719"/>
      <c r="AN914" s="826"/>
      <c r="AO914" s="719"/>
      <c r="AP914" s="719"/>
      <c r="AQ914" s="719"/>
      <c r="AR914" s="719"/>
      <c r="AS914" s="719"/>
      <c r="AT914" s="719"/>
      <c r="AU914" s="719"/>
      <c r="AV914" s="719"/>
      <c r="AW914" s="719"/>
      <c r="AX914" s="719"/>
      <c r="AY914" s="719"/>
      <c r="AZ914" s="719"/>
      <c r="BA914" s="719"/>
      <c r="BB914" s="719"/>
      <c r="BC914" s="719"/>
      <c r="BD914" s="719"/>
      <c r="BE914" s="719"/>
      <c r="BF914" s="719"/>
      <c r="BG914" s="719"/>
      <c r="BH914" s="719"/>
      <c r="BI914" s="719"/>
      <c r="BJ914" s="719"/>
      <c r="BK914" s="719"/>
      <c r="BL914" s="719"/>
      <c r="BM914" s="719"/>
      <c r="BN914" s="719"/>
      <c r="BO914" s="719"/>
      <c r="BP914" s="719"/>
      <c r="BQ914" s="719"/>
      <c r="BR914" s="719"/>
      <c r="BS914" s="719"/>
      <c r="BT914" s="719"/>
      <c r="BU914" s="719"/>
      <c r="BV914" s="719"/>
      <c r="BW914" s="719"/>
      <c r="BX914" s="719"/>
      <c r="BY914" s="719"/>
      <c r="BZ914" s="719"/>
      <c r="CA914" s="719"/>
      <c r="CB914" s="719"/>
      <c r="CC914" s="719"/>
      <c r="CD914" s="719"/>
      <c r="CE914" s="719"/>
      <c r="CF914" s="719"/>
      <c r="CG914" s="719"/>
      <c r="CH914" s="719"/>
      <c r="CI914" s="719"/>
      <c r="CJ914" s="719"/>
      <c r="CK914" s="719"/>
      <c r="CL914" s="719"/>
    </row>
    <row r="915" spans="1:90" ht="15.75" customHeight="1" x14ac:dyDescent="0.25">
      <c r="A915" s="823"/>
      <c r="B915" s="828"/>
      <c r="C915" s="828"/>
      <c r="D915" s="828"/>
      <c r="E915" s="828"/>
      <c r="F915" s="719"/>
      <c r="G915" s="719"/>
      <c r="H915" s="740"/>
      <c r="I915" s="740"/>
      <c r="J915" s="740"/>
      <c r="K915" s="740"/>
      <c r="L915" s="824"/>
      <c r="M915" s="824"/>
      <c r="N915" s="719"/>
      <c r="O915" s="719"/>
      <c r="P915" s="719"/>
      <c r="Q915" s="719"/>
      <c r="R915" s="719"/>
      <c r="S915" s="828"/>
      <c r="T915" s="719"/>
      <c r="U915" s="719"/>
      <c r="V915" s="719"/>
      <c r="W915" s="719"/>
      <c r="X915" s="824"/>
      <c r="Y915" s="826"/>
      <c r="Z915" s="719"/>
      <c r="AA915" s="719"/>
      <c r="AB915" s="719"/>
      <c r="AC915" s="719"/>
      <c r="AD915" s="719"/>
      <c r="AE915" s="719"/>
      <c r="AF915" s="719"/>
      <c r="AG915" s="719"/>
      <c r="AH915" s="719"/>
      <c r="AI915" s="719"/>
      <c r="AJ915" s="719"/>
      <c r="AK915" s="719"/>
      <c r="AL915" s="719"/>
      <c r="AM915" s="719"/>
      <c r="AN915" s="826"/>
      <c r="AO915" s="719"/>
      <c r="AP915" s="719"/>
      <c r="AQ915" s="719"/>
      <c r="AR915" s="719"/>
      <c r="AS915" s="719"/>
      <c r="AT915" s="719"/>
      <c r="AU915" s="719"/>
      <c r="AV915" s="719"/>
      <c r="AW915" s="719"/>
      <c r="AX915" s="719"/>
      <c r="AY915" s="719"/>
      <c r="AZ915" s="719"/>
      <c r="BA915" s="719"/>
      <c r="BB915" s="719"/>
      <c r="BC915" s="719"/>
      <c r="BD915" s="719"/>
      <c r="BE915" s="719"/>
      <c r="BF915" s="719"/>
      <c r="BG915" s="719"/>
      <c r="BH915" s="719"/>
      <c r="BI915" s="719"/>
      <c r="BJ915" s="719"/>
      <c r="BK915" s="719"/>
      <c r="BL915" s="719"/>
      <c r="BM915" s="719"/>
      <c r="BN915" s="719"/>
      <c r="BO915" s="719"/>
      <c r="BP915" s="719"/>
      <c r="BQ915" s="719"/>
      <c r="BR915" s="719"/>
      <c r="BS915" s="719"/>
      <c r="BT915" s="719"/>
      <c r="BU915" s="719"/>
      <c r="BV915" s="719"/>
      <c r="BW915" s="719"/>
      <c r="BX915" s="719"/>
      <c r="BY915" s="719"/>
      <c r="BZ915" s="719"/>
      <c r="CA915" s="719"/>
      <c r="CB915" s="719"/>
      <c r="CC915" s="719"/>
      <c r="CD915" s="719"/>
      <c r="CE915" s="719"/>
      <c r="CF915" s="719"/>
      <c r="CG915" s="719"/>
      <c r="CH915" s="719"/>
      <c r="CI915" s="719"/>
      <c r="CJ915" s="719"/>
      <c r="CK915" s="719"/>
      <c r="CL915" s="719"/>
    </row>
    <row r="916" spans="1:90" ht="15.75" customHeight="1" x14ac:dyDescent="0.25">
      <c r="A916" s="823"/>
      <c r="B916" s="828"/>
      <c r="C916" s="828"/>
      <c r="D916" s="828"/>
      <c r="E916" s="828"/>
      <c r="F916" s="719"/>
      <c r="G916" s="719"/>
      <c r="H916" s="740"/>
      <c r="I916" s="740"/>
      <c r="J916" s="740"/>
      <c r="K916" s="740"/>
      <c r="L916" s="824"/>
      <c r="M916" s="824"/>
      <c r="N916" s="719"/>
      <c r="O916" s="719"/>
      <c r="P916" s="719"/>
      <c r="Q916" s="719"/>
      <c r="R916" s="719"/>
      <c r="S916" s="828"/>
      <c r="T916" s="719"/>
      <c r="U916" s="719"/>
      <c r="V916" s="719"/>
      <c r="W916" s="719"/>
      <c r="X916" s="824"/>
      <c r="Y916" s="826"/>
      <c r="Z916" s="719"/>
      <c r="AA916" s="719"/>
      <c r="AB916" s="719"/>
      <c r="AC916" s="719"/>
      <c r="AD916" s="719"/>
      <c r="AE916" s="719"/>
      <c r="AF916" s="719"/>
      <c r="AG916" s="719"/>
      <c r="AH916" s="719"/>
      <c r="AI916" s="719"/>
      <c r="AJ916" s="719"/>
      <c r="AK916" s="719"/>
      <c r="AL916" s="719"/>
      <c r="AM916" s="719"/>
      <c r="AN916" s="826"/>
      <c r="AO916" s="719"/>
      <c r="AP916" s="719"/>
      <c r="AQ916" s="719"/>
      <c r="AR916" s="719"/>
      <c r="AS916" s="719"/>
      <c r="AT916" s="719"/>
      <c r="AU916" s="719"/>
      <c r="AV916" s="719"/>
      <c r="AW916" s="719"/>
      <c r="AX916" s="719"/>
      <c r="AY916" s="719"/>
      <c r="AZ916" s="719"/>
      <c r="BA916" s="719"/>
      <c r="BB916" s="719"/>
      <c r="BC916" s="719"/>
      <c r="BD916" s="719"/>
      <c r="BE916" s="719"/>
      <c r="BF916" s="719"/>
      <c r="BG916" s="719"/>
      <c r="BH916" s="719"/>
      <c r="BI916" s="719"/>
      <c r="BJ916" s="719"/>
      <c r="BK916" s="719"/>
      <c r="BL916" s="719"/>
      <c r="BM916" s="719"/>
      <c r="BN916" s="719"/>
      <c r="BO916" s="719"/>
      <c r="BP916" s="719"/>
      <c r="BQ916" s="719"/>
      <c r="BR916" s="719"/>
      <c r="BS916" s="719"/>
      <c r="BT916" s="719"/>
      <c r="BU916" s="719"/>
      <c r="BV916" s="719"/>
      <c r="BW916" s="719"/>
      <c r="BX916" s="719"/>
      <c r="BY916" s="719"/>
      <c r="BZ916" s="719"/>
      <c r="CA916" s="719"/>
      <c r="CB916" s="719"/>
      <c r="CC916" s="719"/>
      <c r="CD916" s="719"/>
      <c r="CE916" s="719"/>
      <c r="CF916" s="719"/>
      <c r="CG916" s="719"/>
      <c r="CH916" s="719"/>
      <c r="CI916" s="719"/>
      <c r="CJ916" s="719"/>
      <c r="CK916" s="719"/>
      <c r="CL916" s="719"/>
    </row>
    <row r="917" spans="1:90" ht="15.75" customHeight="1" x14ac:dyDescent="0.25">
      <c r="A917" s="823"/>
      <c r="B917" s="828"/>
      <c r="C917" s="828"/>
      <c r="D917" s="828"/>
      <c r="E917" s="828"/>
      <c r="F917" s="719"/>
      <c r="G917" s="719"/>
      <c r="H917" s="740"/>
      <c r="I917" s="740"/>
      <c r="J917" s="740"/>
      <c r="K917" s="740"/>
      <c r="L917" s="824"/>
      <c r="M917" s="824"/>
      <c r="N917" s="719"/>
      <c r="O917" s="719"/>
      <c r="P917" s="719"/>
      <c r="Q917" s="719"/>
      <c r="R917" s="719"/>
      <c r="S917" s="828"/>
      <c r="T917" s="719"/>
      <c r="U917" s="719"/>
      <c r="V917" s="719"/>
      <c r="W917" s="719"/>
      <c r="X917" s="824"/>
      <c r="Y917" s="826"/>
      <c r="Z917" s="719"/>
      <c r="AA917" s="719"/>
      <c r="AB917" s="719"/>
      <c r="AC917" s="719"/>
      <c r="AD917" s="719"/>
      <c r="AE917" s="719"/>
      <c r="AF917" s="719"/>
      <c r="AG917" s="719"/>
      <c r="AH917" s="719"/>
      <c r="AI917" s="719"/>
      <c r="AJ917" s="719"/>
      <c r="AK917" s="719"/>
      <c r="AL917" s="719"/>
      <c r="AM917" s="719"/>
      <c r="AN917" s="826"/>
      <c r="AO917" s="719"/>
      <c r="AP917" s="719"/>
      <c r="AQ917" s="719"/>
      <c r="AR917" s="719"/>
      <c r="AS917" s="719"/>
      <c r="AT917" s="719"/>
      <c r="AU917" s="719"/>
      <c r="AV917" s="719"/>
      <c r="AW917" s="719"/>
      <c r="AX917" s="719"/>
      <c r="AY917" s="719"/>
      <c r="AZ917" s="719"/>
      <c r="BA917" s="719"/>
      <c r="BB917" s="719"/>
      <c r="BC917" s="719"/>
      <c r="BD917" s="719"/>
      <c r="BE917" s="719"/>
      <c r="BF917" s="719"/>
      <c r="BG917" s="719"/>
      <c r="BH917" s="719"/>
      <c r="BI917" s="719"/>
      <c r="BJ917" s="719"/>
      <c r="BK917" s="719"/>
      <c r="BL917" s="719"/>
      <c r="BM917" s="719"/>
      <c r="BN917" s="719"/>
      <c r="BO917" s="719"/>
      <c r="BP917" s="719"/>
      <c r="BQ917" s="719"/>
      <c r="BR917" s="719"/>
      <c r="BS917" s="719"/>
      <c r="BT917" s="719"/>
      <c r="BU917" s="719"/>
      <c r="BV917" s="719"/>
      <c r="BW917" s="719"/>
      <c r="BX917" s="719"/>
      <c r="BY917" s="719"/>
      <c r="BZ917" s="719"/>
      <c r="CA917" s="719"/>
      <c r="CB917" s="719"/>
      <c r="CC917" s="719"/>
      <c r="CD917" s="719"/>
      <c r="CE917" s="719"/>
      <c r="CF917" s="719"/>
      <c r="CG917" s="719"/>
      <c r="CH917" s="719"/>
      <c r="CI917" s="719"/>
      <c r="CJ917" s="719"/>
      <c r="CK917" s="719"/>
      <c r="CL917" s="719"/>
    </row>
    <row r="918" spans="1:90" ht="15.75" customHeight="1" x14ac:dyDescent="0.25">
      <c r="A918" s="823"/>
      <c r="B918" s="828"/>
      <c r="C918" s="828"/>
      <c r="D918" s="828"/>
      <c r="E918" s="828"/>
      <c r="F918" s="719"/>
      <c r="G918" s="719"/>
      <c r="H918" s="740"/>
      <c r="I918" s="740"/>
      <c r="J918" s="740"/>
      <c r="K918" s="740"/>
      <c r="L918" s="824"/>
      <c r="M918" s="824"/>
      <c r="N918" s="719"/>
      <c r="O918" s="719"/>
      <c r="P918" s="719"/>
      <c r="Q918" s="719"/>
      <c r="R918" s="719"/>
      <c r="S918" s="828"/>
      <c r="T918" s="719"/>
      <c r="U918" s="719"/>
      <c r="V918" s="719"/>
      <c r="W918" s="719"/>
      <c r="X918" s="824"/>
      <c r="Y918" s="826"/>
      <c r="Z918" s="719"/>
      <c r="AA918" s="719"/>
      <c r="AB918" s="719"/>
      <c r="AC918" s="719"/>
      <c r="AD918" s="719"/>
      <c r="AE918" s="719"/>
      <c r="AF918" s="719"/>
      <c r="AG918" s="719"/>
      <c r="AH918" s="719"/>
      <c r="AI918" s="719"/>
      <c r="AJ918" s="719"/>
      <c r="AK918" s="719"/>
      <c r="AL918" s="719"/>
      <c r="AM918" s="719"/>
      <c r="AN918" s="826"/>
      <c r="AO918" s="719"/>
      <c r="AP918" s="719"/>
      <c r="AQ918" s="719"/>
      <c r="AR918" s="719"/>
      <c r="AS918" s="719"/>
      <c r="AT918" s="719"/>
      <c r="AU918" s="719"/>
      <c r="AV918" s="719"/>
      <c r="AW918" s="719"/>
      <c r="AX918" s="719"/>
      <c r="AY918" s="719"/>
      <c r="AZ918" s="719"/>
      <c r="BA918" s="719"/>
      <c r="BB918" s="719"/>
      <c r="BC918" s="719"/>
      <c r="BD918" s="719"/>
      <c r="BE918" s="719"/>
      <c r="BF918" s="719"/>
      <c r="BG918" s="719"/>
      <c r="BH918" s="719"/>
      <c r="BI918" s="719"/>
      <c r="BJ918" s="719"/>
      <c r="BK918" s="719"/>
      <c r="BL918" s="719"/>
      <c r="BM918" s="719"/>
      <c r="BN918" s="719"/>
      <c r="BO918" s="719"/>
      <c r="BP918" s="719"/>
      <c r="BQ918" s="719"/>
      <c r="BR918" s="719"/>
      <c r="BS918" s="719"/>
      <c r="BT918" s="719"/>
      <c r="BU918" s="719"/>
      <c r="BV918" s="719"/>
      <c r="BW918" s="719"/>
      <c r="BX918" s="719"/>
      <c r="BY918" s="719"/>
      <c r="BZ918" s="719"/>
      <c r="CA918" s="719"/>
      <c r="CB918" s="719"/>
      <c r="CC918" s="719"/>
      <c r="CD918" s="719"/>
      <c r="CE918" s="719"/>
      <c r="CF918" s="719"/>
      <c r="CG918" s="719"/>
      <c r="CH918" s="719"/>
      <c r="CI918" s="719"/>
      <c r="CJ918" s="719"/>
      <c r="CK918" s="719"/>
      <c r="CL918" s="719"/>
    </row>
    <row r="919" spans="1:90" ht="15.75" customHeight="1" x14ac:dyDescent="0.25">
      <c r="A919" s="823"/>
      <c r="B919" s="828"/>
      <c r="C919" s="828"/>
      <c r="D919" s="828"/>
      <c r="E919" s="828"/>
      <c r="F919" s="719"/>
      <c r="G919" s="719"/>
      <c r="H919" s="740"/>
      <c r="I919" s="740"/>
      <c r="J919" s="740"/>
      <c r="K919" s="740"/>
      <c r="L919" s="824"/>
      <c r="M919" s="824"/>
      <c r="N919" s="719"/>
      <c r="O919" s="719"/>
      <c r="P919" s="719"/>
      <c r="Q919" s="719"/>
      <c r="R919" s="719"/>
      <c r="S919" s="828"/>
      <c r="T919" s="719"/>
      <c r="U919" s="719"/>
      <c r="V919" s="719"/>
      <c r="W919" s="719"/>
      <c r="X919" s="824"/>
      <c r="Y919" s="826"/>
      <c r="Z919" s="719"/>
      <c r="AA919" s="719"/>
      <c r="AB919" s="719"/>
      <c r="AC919" s="719"/>
      <c r="AD919" s="719"/>
      <c r="AE919" s="719"/>
      <c r="AF919" s="719"/>
      <c r="AG919" s="719"/>
      <c r="AH919" s="719"/>
      <c r="AI919" s="719"/>
      <c r="AJ919" s="719"/>
      <c r="AK919" s="719"/>
      <c r="AL919" s="719"/>
      <c r="AM919" s="719"/>
      <c r="AN919" s="826"/>
      <c r="AO919" s="719"/>
      <c r="AP919" s="719"/>
      <c r="AQ919" s="719"/>
      <c r="AR919" s="719"/>
      <c r="AS919" s="719"/>
      <c r="AT919" s="719"/>
      <c r="AU919" s="719"/>
      <c r="AV919" s="719"/>
      <c r="AW919" s="719"/>
      <c r="AX919" s="719"/>
      <c r="AY919" s="719"/>
      <c r="AZ919" s="719"/>
      <c r="BA919" s="719"/>
      <c r="BB919" s="719"/>
      <c r="BC919" s="719"/>
      <c r="BD919" s="719"/>
      <c r="BE919" s="719"/>
      <c r="BF919" s="719"/>
      <c r="BG919" s="719"/>
      <c r="BH919" s="719"/>
      <c r="BI919" s="719"/>
      <c r="BJ919" s="719"/>
      <c r="BK919" s="719"/>
      <c r="BL919" s="719"/>
      <c r="BM919" s="719"/>
      <c r="BN919" s="719"/>
      <c r="BO919" s="719"/>
      <c r="BP919" s="719"/>
      <c r="BQ919" s="719"/>
      <c r="BR919" s="719"/>
      <c r="BS919" s="719"/>
      <c r="BT919" s="719"/>
      <c r="BU919" s="719"/>
      <c r="BV919" s="719"/>
      <c r="BW919" s="719"/>
      <c r="BX919" s="719"/>
      <c r="BY919" s="719"/>
      <c r="BZ919" s="719"/>
      <c r="CA919" s="719"/>
      <c r="CB919" s="719"/>
      <c r="CC919" s="719"/>
      <c r="CD919" s="719"/>
      <c r="CE919" s="719"/>
      <c r="CF919" s="719"/>
      <c r="CG919" s="719"/>
      <c r="CH919" s="719"/>
      <c r="CI919" s="719"/>
      <c r="CJ919" s="719"/>
      <c r="CK919" s="719"/>
      <c r="CL919" s="719"/>
    </row>
    <row r="920" spans="1:90" ht="15.75" customHeight="1" x14ac:dyDescent="0.25">
      <c r="A920" s="823"/>
      <c r="B920" s="828"/>
      <c r="C920" s="828"/>
      <c r="D920" s="828"/>
      <c r="E920" s="828"/>
      <c r="F920" s="719"/>
      <c r="G920" s="719"/>
      <c r="H920" s="740"/>
      <c r="I920" s="740"/>
      <c r="J920" s="740"/>
      <c r="K920" s="740"/>
      <c r="L920" s="824"/>
      <c r="M920" s="824"/>
      <c r="N920" s="719"/>
      <c r="O920" s="719"/>
      <c r="P920" s="719"/>
      <c r="Q920" s="719"/>
      <c r="R920" s="719"/>
      <c r="S920" s="828"/>
      <c r="T920" s="719"/>
      <c r="U920" s="719"/>
      <c r="V920" s="719"/>
      <c r="W920" s="719"/>
      <c r="X920" s="824"/>
      <c r="Y920" s="826"/>
      <c r="Z920" s="719"/>
      <c r="AA920" s="719"/>
      <c r="AB920" s="719"/>
      <c r="AC920" s="719"/>
      <c r="AD920" s="719"/>
      <c r="AE920" s="719"/>
      <c r="AF920" s="719"/>
      <c r="AG920" s="719"/>
      <c r="AH920" s="719"/>
      <c r="AI920" s="719"/>
      <c r="AJ920" s="719"/>
      <c r="AK920" s="719"/>
      <c r="AL920" s="719"/>
      <c r="AM920" s="719"/>
      <c r="AN920" s="826"/>
      <c r="AO920" s="719"/>
      <c r="AP920" s="719"/>
      <c r="AQ920" s="719"/>
      <c r="AR920" s="719"/>
      <c r="AS920" s="719"/>
      <c r="AT920" s="719"/>
      <c r="AU920" s="719"/>
      <c r="AV920" s="719"/>
      <c r="AW920" s="719"/>
      <c r="AX920" s="719"/>
      <c r="AY920" s="719"/>
      <c r="AZ920" s="719"/>
      <c r="BA920" s="719"/>
      <c r="BB920" s="719"/>
      <c r="BC920" s="719"/>
      <c r="BD920" s="719"/>
      <c r="BE920" s="719"/>
      <c r="BF920" s="719"/>
      <c r="BG920" s="719"/>
      <c r="BH920" s="719"/>
      <c r="BI920" s="719"/>
      <c r="BJ920" s="719"/>
      <c r="BK920" s="719"/>
      <c r="BL920" s="719"/>
      <c r="BM920" s="719"/>
      <c r="BN920" s="719"/>
      <c r="BO920" s="719"/>
      <c r="BP920" s="719"/>
      <c r="BQ920" s="719"/>
      <c r="BR920" s="719"/>
      <c r="BS920" s="719"/>
      <c r="BT920" s="719"/>
      <c r="BU920" s="719"/>
      <c r="BV920" s="719"/>
      <c r="BW920" s="719"/>
      <c r="BX920" s="719"/>
      <c r="BY920" s="719"/>
      <c r="BZ920" s="719"/>
      <c r="CA920" s="719"/>
      <c r="CB920" s="719"/>
      <c r="CC920" s="719"/>
      <c r="CD920" s="719"/>
      <c r="CE920" s="719"/>
      <c r="CF920" s="719"/>
      <c r="CG920" s="719"/>
      <c r="CH920" s="719"/>
      <c r="CI920" s="719"/>
      <c r="CJ920" s="719"/>
      <c r="CK920" s="719"/>
      <c r="CL920" s="719"/>
    </row>
    <row r="921" spans="1:90" ht="15.75" customHeight="1" x14ac:dyDescent="0.25">
      <c r="A921" s="823"/>
      <c r="B921" s="828"/>
      <c r="C921" s="828"/>
      <c r="D921" s="828"/>
      <c r="E921" s="828"/>
      <c r="F921" s="719"/>
      <c r="G921" s="719"/>
      <c r="H921" s="740"/>
      <c r="I921" s="740"/>
      <c r="J921" s="740"/>
      <c r="K921" s="740"/>
      <c r="L921" s="824"/>
      <c r="M921" s="824"/>
      <c r="N921" s="719"/>
      <c r="O921" s="719"/>
      <c r="P921" s="719"/>
      <c r="Q921" s="719"/>
      <c r="R921" s="719"/>
      <c r="S921" s="828"/>
      <c r="T921" s="719"/>
      <c r="U921" s="719"/>
      <c r="V921" s="719"/>
      <c r="W921" s="719"/>
      <c r="X921" s="824"/>
      <c r="Y921" s="826"/>
      <c r="Z921" s="719"/>
      <c r="AA921" s="719"/>
      <c r="AB921" s="719"/>
      <c r="AC921" s="719"/>
      <c r="AD921" s="719"/>
      <c r="AE921" s="719"/>
      <c r="AF921" s="719"/>
      <c r="AG921" s="719"/>
      <c r="AH921" s="719"/>
      <c r="AI921" s="719"/>
      <c r="AJ921" s="719"/>
      <c r="AK921" s="719"/>
      <c r="AL921" s="719"/>
      <c r="AM921" s="719"/>
      <c r="AN921" s="826"/>
      <c r="AO921" s="719"/>
      <c r="AP921" s="719"/>
      <c r="AQ921" s="719"/>
      <c r="AR921" s="719"/>
      <c r="AS921" s="719"/>
      <c r="AT921" s="719"/>
      <c r="AU921" s="719"/>
      <c r="AV921" s="719"/>
      <c r="AW921" s="719"/>
      <c r="AX921" s="719"/>
      <c r="AY921" s="719"/>
      <c r="AZ921" s="719"/>
      <c r="BA921" s="719"/>
      <c r="BB921" s="719"/>
      <c r="BC921" s="719"/>
      <c r="BD921" s="719"/>
      <c r="BE921" s="719"/>
      <c r="BF921" s="719"/>
      <c r="BG921" s="719"/>
      <c r="BH921" s="719"/>
      <c r="BI921" s="719"/>
      <c r="BJ921" s="719"/>
      <c r="BK921" s="719"/>
      <c r="BL921" s="719"/>
      <c r="BM921" s="719"/>
      <c r="BN921" s="719"/>
      <c r="BO921" s="719"/>
      <c r="BP921" s="719"/>
      <c r="BQ921" s="719"/>
      <c r="BR921" s="719"/>
      <c r="BS921" s="719"/>
      <c r="BT921" s="719"/>
      <c r="BU921" s="719"/>
      <c r="BV921" s="719"/>
      <c r="BW921" s="719"/>
      <c r="BX921" s="719"/>
      <c r="BY921" s="719"/>
      <c r="BZ921" s="719"/>
      <c r="CA921" s="719"/>
      <c r="CB921" s="719"/>
      <c r="CC921" s="719"/>
      <c r="CD921" s="719"/>
      <c r="CE921" s="719"/>
      <c r="CF921" s="719"/>
      <c r="CG921" s="719"/>
      <c r="CH921" s="719"/>
      <c r="CI921" s="719"/>
      <c r="CJ921" s="719"/>
      <c r="CK921" s="719"/>
      <c r="CL921" s="719"/>
    </row>
    <row r="922" spans="1:90" ht="15.75" customHeight="1" x14ac:dyDescent="0.25">
      <c r="A922" s="823"/>
      <c r="B922" s="828"/>
      <c r="C922" s="828"/>
      <c r="D922" s="828"/>
      <c r="E922" s="828"/>
      <c r="F922" s="719"/>
      <c r="G922" s="719"/>
      <c r="H922" s="740"/>
      <c r="I922" s="740"/>
      <c r="J922" s="740"/>
      <c r="K922" s="740"/>
      <c r="L922" s="824"/>
      <c r="M922" s="824"/>
      <c r="N922" s="719"/>
      <c r="O922" s="719"/>
      <c r="P922" s="719"/>
      <c r="Q922" s="719"/>
      <c r="R922" s="719"/>
      <c r="S922" s="828"/>
      <c r="T922" s="719"/>
      <c r="U922" s="719"/>
      <c r="V922" s="719"/>
      <c r="W922" s="719"/>
      <c r="X922" s="824"/>
      <c r="Y922" s="826"/>
      <c r="Z922" s="719"/>
      <c r="AA922" s="719"/>
      <c r="AB922" s="719"/>
      <c r="AC922" s="719"/>
      <c r="AD922" s="719"/>
      <c r="AE922" s="719"/>
      <c r="AF922" s="719"/>
      <c r="AG922" s="719"/>
      <c r="AH922" s="719"/>
      <c r="AI922" s="719"/>
      <c r="AJ922" s="719"/>
      <c r="AK922" s="719"/>
      <c r="AL922" s="719"/>
      <c r="AM922" s="719"/>
      <c r="AN922" s="826"/>
      <c r="AO922" s="719"/>
      <c r="AP922" s="719"/>
      <c r="AQ922" s="719"/>
      <c r="AR922" s="719"/>
      <c r="AS922" s="719"/>
      <c r="AT922" s="719"/>
      <c r="AU922" s="719"/>
      <c r="AV922" s="719"/>
      <c r="AW922" s="719"/>
      <c r="AX922" s="719"/>
      <c r="AY922" s="719"/>
      <c r="AZ922" s="719"/>
      <c r="BA922" s="719"/>
      <c r="BB922" s="719"/>
      <c r="BC922" s="719"/>
      <c r="BD922" s="719"/>
      <c r="BE922" s="719"/>
      <c r="BF922" s="719"/>
      <c r="BG922" s="719"/>
      <c r="BH922" s="719"/>
      <c r="BI922" s="719"/>
      <c r="BJ922" s="719"/>
      <c r="BK922" s="719"/>
      <c r="BL922" s="719"/>
      <c r="BM922" s="719"/>
      <c r="BN922" s="719"/>
      <c r="BO922" s="719"/>
      <c r="BP922" s="719"/>
      <c r="BQ922" s="719"/>
      <c r="BR922" s="719"/>
      <c r="BS922" s="719"/>
      <c r="BT922" s="719"/>
      <c r="BU922" s="719"/>
      <c r="BV922" s="719"/>
      <c r="BW922" s="719"/>
      <c r="BX922" s="719"/>
      <c r="BY922" s="719"/>
      <c r="BZ922" s="719"/>
      <c r="CA922" s="719"/>
      <c r="CB922" s="719"/>
      <c r="CC922" s="719"/>
      <c r="CD922" s="719"/>
      <c r="CE922" s="719"/>
      <c r="CF922" s="719"/>
      <c r="CG922" s="719"/>
      <c r="CH922" s="719"/>
      <c r="CI922" s="719"/>
      <c r="CJ922" s="719"/>
      <c r="CK922" s="719"/>
      <c r="CL922" s="719"/>
    </row>
    <row r="923" spans="1:90" ht="15.75" customHeight="1" x14ac:dyDescent="0.25">
      <c r="A923" s="823"/>
      <c r="B923" s="828"/>
      <c r="C923" s="828"/>
      <c r="D923" s="828"/>
      <c r="E923" s="828"/>
      <c r="F923" s="719"/>
      <c r="G923" s="719"/>
      <c r="H923" s="740"/>
      <c r="I923" s="740"/>
      <c r="J923" s="740"/>
      <c r="K923" s="740"/>
      <c r="L923" s="824"/>
      <c r="M923" s="824"/>
      <c r="N923" s="719"/>
      <c r="O923" s="719"/>
      <c r="P923" s="719"/>
      <c r="Q923" s="719"/>
      <c r="R923" s="719"/>
      <c r="S923" s="828"/>
      <c r="T923" s="719"/>
      <c r="U923" s="719"/>
      <c r="V923" s="719"/>
      <c r="W923" s="719"/>
      <c r="X923" s="824"/>
      <c r="Y923" s="826"/>
      <c r="Z923" s="719"/>
      <c r="AA923" s="719"/>
      <c r="AB923" s="719"/>
      <c r="AC923" s="719"/>
      <c r="AD923" s="719"/>
      <c r="AE923" s="719"/>
      <c r="AF923" s="719"/>
      <c r="AG923" s="719"/>
      <c r="AH923" s="719"/>
      <c r="AI923" s="719"/>
      <c r="AJ923" s="719"/>
      <c r="AK923" s="719"/>
      <c r="AL923" s="719"/>
      <c r="AM923" s="719"/>
      <c r="AN923" s="826"/>
      <c r="AO923" s="719"/>
      <c r="AP923" s="719"/>
      <c r="AQ923" s="719"/>
      <c r="AR923" s="719"/>
      <c r="AS923" s="719"/>
      <c r="AT923" s="719"/>
      <c r="AU923" s="719"/>
      <c r="AV923" s="719"/>
      <c r="AW923" s="719"/>
      <c r="AX923" s="719"/>
      <c r="AY923" s="719"/>
      <c r="AZ923" s="719"/>
      <c r="BA923" s="719"/>
      <c r="BB923" s="719"/>
      <c r="BC923" s="719"/>
      <c r="BD923" s="719"/>
      <c r="BE923" s="719"/>
      <c r="BF923" s="719"/>
      <c r="BG923" s="719"/>
      <c r="BH923" s="719"/>
      <c r="BI923" s="719"/>
      <c r="BJ923" s="719"/>
      <c r="BK923" s="719"/>
      <c r="BL923" s="719"/>
      <c r="BM923" s="719"/>
      <c r="BN923" s="719"/>
      <c r="BO923" s="719"/>
      <c r="BP923" s="719"/>
      <c r="BQ923" s="719"/>
      <c r="BR923" s="719"/>
      <c r="BS923" s="719"/>
      <c r="BT923" s="719"/>
      <c r="BU923" s="719"/>
      <c r="BV923" s="719"/>
      <c r="BW923" s="719"/>
      <c r="BX923" s="719"/>
      <c r="BY923" s="719"/>
      <c r="BZ923" s="719"/>
      <c r="CA923" s="719"/>
      <c r="CB923" s="719"/>
      <c r="CC923" s="719"/>
      <c r="CD923" s="719"/>
      <c r="CE923" s="719"/>
      <c r="CF923" s="719"/>
      <c r="CG923" s="719"/>
      <c r="CH923" s="719"/>
      <c r="CI923" s="719"/>
      <c r="CJ923" s="719"/>
      <c r="CK923" s="719"/>
      <c r="CL923" s="719"/>
    </row>
    <row r="924" spans="1:90" ht="15.75" customHeight="1" x14ac:dyDescent="0.25">
      <c r="A924" s="823"/>
      <c r="B924" s="828"/>
      <c r="C924" s="828"/>
      <c r="D924" s="828"/>
      <c r="E924" s="828"/>
      <c r="F924" s="719"/>
      <c r="G924" s="719"/>
      <c r="H924" s="740"/>
      <c r="I924" s="740"/>
      <c r="J924" s="740"/>
      <c r="K924" s="740"/>
      <c r="L924" s="824"/>
      <c r="M924" s="824"/>
      <c r="N924" s="719"/>
      <c r="O924" s="719"/>
      <c r="P924" s="719"/>
      <c r="Q924" s="719"/>
      <c r="R924" s="719"/>
      <c r="S924" s="828"/>
      <c r="T924" s="719"/>
      <c r="U924" s="719"/>
      <c r="V924" s="719"/>
      <c r="W924" s="719"/>
      <c r="X924" s="824"/>
      <c r="Y924" s="826"/>
      <c r="Z924" s="719"/>
      <c r="AA924" s="719"/>
      <c r="AB924" s="719"/>
      <c r="AC924" s="719"/>
      <c r="AD924" s="719"/>
      <c r="AE924" s="719"/>
      <c r="AF924" s="719"/>
      <c r="AG924" s="719"/>
      <c r="AH924" s="719"/>
      <c r="AI924" s="719"/>
      <c r="AJ924" s="719"/>
      <c r="AK924" s="719"/>
      <c r="AL924" s="719"/>
      <c r="AM924" s="719"/>
      <c r="AN924" s="826"/>
      <c r="AO924" s="719"/>
      <c r="AP924" s="719"/>
      <c r="AQ924" s="719"/>
      <c r="AR924" s="719"/>
      <c r="AS924" s="719"/>
      <c r="AT924" s="719"/>
      <c r="AU924" s="719"/>
      <c r="AV924" s="719"/>
      <c r="AW924" s="719"/>
      <c r="AX924" s="719"/>
      <c r="AY924" s="719"/>
      <c r="AZ924" s="719"/>
      <c r="BA924" s="719"/>
      <c r="BB924" s="719"/>
      <c r="BC924" s="719"/>
      <c r="BD924" s="719"/>
      <c r="BE924" s="719"/>
      <c r="BF924" s="719"/>
      <c r="BG924" s="719"/>
      <c r="BH924" s="719"/>
      <c r="BI924" s="719"/>
      <c r="BJ924" s="719"/>
      <c r="BK924" s="719"/>
      <c r="BL924" s="719"/>
      <c r="BM924" s="719"/>
      <c r="BN924" s="719"/>
      <c r="BO924" s="719"/>
      <c r="BP924" s="719"/>
      <c r="BQ924" s="719"/>
      <c r="BR924" s="719"/>
      <c r="BS924" s="719"/>
      <c r="BT924" s="719"/>
      <c r="BU924" s="719"/>
      <c r="BV924" s="719"/>
      <c r="BW924" s="719"/>
      <c r="BX924" s="719"/>
      <c r="BY924" s="719"/>
      <c r="BZ924" s="719"/>
      <c r="CA924" s="719"/>
      <c r="CB924" s="719"/>
      <c r="CC924" s="719"/>
      <c r="CD924" s="719"/>
      <c r="CE924" s="719"/>
      <c r="CF924" s="719"/>
      <c r="CG924" s="719"/>
      <c r="CH924" s="719"/>
      <c r="CI924" s="719"/>
      <c r="CJ924" s="719"/>
      <c r="CK924" s="719"/>
      <c r="CL924" s="719"/>
    </row>
    <row r="925" spans="1:90" ht="15.75" customHeight="1" x14ac:dyDescent="0.25">
      <c r="A925" s="823"/>
      <c r="B925" s="828"/>
      <c r="C925" s="828"/>
      <c r="D925" s="828"/>
      <c r="E925" s="828"/>
      <c r="F925" s="719"/>
      <c r="G925" s="719"/>
      <c r="H925" s="740"/>
      <c r="I925" s="740"/>
      <c r="J925" s="740"/>
      <c r="K925" s="740"/>
      <c r="L925" s="824"/>
      <c r="M925" s="824"/>
      <c r="N925" s="719"/>
      <c r="O925" s="719"/>
      <c r="P925" s="719"/>
      <c r="Q925" s="719"/>
      <c r="R925" s="719"/>
      <c r="S925" s="828"/>
      <c r="T925" s="719"/>
      <c r="U925" s="719"/>
      <c r="V925" s="719"/>
      <c r="W925" s="719"/>
      <c r="X925" s="824"/>
      <c r="Y925" s="826"/>
      <c r="Z925" s="719"/>
      <c r="AA925" s="719"/>
      <c r="AB925" s="719"/>
      <c r="AC925" s="719"/>
      <c r="AD925" s="719"/>
      <c r="AE925" s="719"/>
      <c r="AF925" s="719"/>
      <c r="AG925" s="719"/>
      <c r="AH925" s="719"/>
      <c r="AI925" s="719"/>
      <c r="AJ925" s="719"/>
      <c r="AK925" s="719"/>
      <c r="AL925" s="719"/>
      <c r="AM925" s="719"/>
      <c r="AN925" s="826"/>
      <c r="AO925" s="719"/>
      <c r="AP925" s="719"/>
      <c r="AQ925" s="719"/>
      <c r="AR925" s="719"/>
      <c r="AS925" s="719"/>
      <c r="AT925" s="719"/>
      <c r="AU925" s="719"/>
      <c r="AV925" s="719"/>
      <c r="AW925" s="719"/>
      <c r="AX925" s="719"/>
      <c r="AY925" s="719"/>
      <c r="AZ925" s="719"/>
      <c r="BA925" s="719"/>
      <c r="BB925" s="719"/>
      <c r="BC925" s="719"/>
      <c r="BD925" s="719"/>
      <c r="BE925" s="719"/>
      <c r="BF925" s="719"/>
      <c r="BG925" s="719"/>
      <c r="BH925" s="719"/>
      <c r="BI925" s="719"/>
      <c r="BJ925" s="719"/>
      <c r="BK925" s="719"/>
      <c r="BL925" s="719"/>
      <c r="BM925" s="719"/>
      <c r="BN925" s="719"/>
      <c r="BO925" s="719"/>
      <c r="BP925" s="719"/>
      <c r="BQ925" s="719"/>
      <c r="BR925" s="719"/>
      <c r="BS925" s="719"/>
      <c r="BT925" s="719"/>
      <c r="BU925" s="719"/>
      <c r="BV925" s="719"/>
      <c r="BW925" s="719"/>
      <c r="BX925" s="719"/>
      <c r="BY925" s="719"/>
      <c r="BZ925" s="719"/>
      <c r="CA925" s="719"/>
      <c r="CB925" s="719"/>
      <c r="CC925" s="719"/>
      <c r="CD925" s="719"/>
      <c r="CE925" s="719"/>
      <c r="CF925" s="719"/>
      <c r="CG925" s="719"/>
      <c r="CH925" s="719"/>
      <c r="CI925" s="719"/>
      <c r="CJ925" s="719"/>
      <c r="CK925" s="719"/>
      <c r="CL925" s="719"/>
    </row>
    <row r="926" spans="1:90" ht="15.75" customHeight="1" x14ac:dyDescent="0.25">
      <c r="A926" s="823"/>
      <c r="B926" s="828"/>
      <c r="C926" s="828"/>
      <c r="D926" s="828"/>
      <c r="E926" s="828"/>
      <c r="F926" s="719"/>
      <c r="G926" s="719"/>
      <c r="H926" s="740"/>
      <c r="I926" s="740"/>
      <c r="J926" s="740"/>
      <c r="K926" s="740"/>
      <c r="L926" s="824"/>
      <c r="M926" s="824"/>
      <c r="N926" s="719"/>
      <c r="O926" s="719"/>
      <c r="P926" s="719"/>
      <c r="Q926" s="719"/>
      <c r="R926" s="719"/>
      <c r="S926" s="828"/>
      <c r="T926" s="719"/>
      <c r="U926" s="719"/>
      <c r="V926" s="719"/>
      <c r="W926" s="719"/>
      <c r="X926" s="824"/>
      <c r="Y926" s="826"/>
      <c r="Z926" s="719"/>
      <c r="AA926" s="719"/>
      <c r="AB926" s="719"/>
      <c r="AC926" s="719"/>
      <c r="AD926" s="719"/>
      <c r="AE926" s="719"/>
      <c r="AF926" s="719"/>
      <c r="AG926" s="719"/>
      <c r="AH926" s="719"/>
      <c r="AI926" s="719"/>
      <c r="AJ926" s="719"/>
      <c r="AK926" s="719"/>
      <c r="AL926" s="719"/>
      <c r="AM926" s="719"/>
      <c r="AN926" s="826"/>
      <c r="AO926" s="719"/>
      <c r="AP926" s="719"/>
      <c r="AQ926" s="719"/>
      <c r="AR926" s="719"/>
      <c r="AS926" s="719"/>
      <c r="AT926" s="719"/>
      <c r="AU926" s="719"/>
      <c r="AV926" s="719"/>
      <c r="AW926" s="719"/>
      <c r="AX926" s="719"/>
      <c r="AY926" s="719"/>
      <c r="AZ926" s="719"/>
      <c r="BA926" s="719"/>
      <c r="BB926" s="719"/>
      <c r="BC926" s="719"/>
      <c r="BD926" s="719"/>
      <c r="BE926" s="719"/>
      <c r="BF926" s="719"/>
      <c r="BG926" s="719"/>
      <c r="BH926" s="719"/>
      <c r="BI926" s="719"/>
      <c r="BJ926" s="719"/>
      <c r="BK926" s="719"/>
      <c r="BL926" s="719"/>
      <c r="BM926" s="719"/>
      <c r="BN926" s="719"/>
      <c r="BO926" s="719"/>
      <c r="BP926" s="719"/>
      <c r="BQ926" s="719"/>
      <c r="BR926" s="719"/>
      <c r="BS926" s="719"/>
      <c r="BT926" s="719"/>
      <c r="BU926" s="719"/>
      <c r="BV926" s="719"/>
      <c r="BW926" s="719"/>
      <c r="BX926" s="719"/>
      <c r="BY926" s="719"/>
      <c r="BZ926" s="719"/>
      <c r="CA926" s="719"/>
      <c r="CB926" s="719"/>
      <c r="CC926" s="719"/>
      <c r="CD926" s="719"/>
      <c r="CE926" s="719"/>
      <c r="CF926" s="719"/>
      <c r="CG926" s="719"/>
      <c r="CH926" s="719"/>
      <c r="CI926" s="719"/>
      <c r="CJ926" s="719"/>
      <c r="CK926" s="719"/>
      <c r="CL926" s="719"/>
    </row>
    <row r="927" spans="1:90" ht="15.75" customHeight="1" x14ac:dyDescent="0.25">
      <c r="A927" s="823"/>
      <c r="B927" s="828"/>
      <c r="C927" s="828"/>
      <c r="D927" s="828"/>
      <c r="E927" s="828"/>
      <c r="F927" s="719"/>
      <c r="G927" s="719"/>
      <c r="H927" s="740"/>
      <c r="I927" s="740"/>
      <c r="J927" s="740"/>
      <c r="K927" s="740"/>
      <c r="L927" s="824"/>
      <c r="M927" s="824"/>
      <c r="N927" s="719"/>
      <c r="O927" s="719"/>
      <c r="P927" s="719"/>
      <c r="Q927" s="719"/>
      <c r="R927" s="719"/>
      <c r="S927" s="828"/>
      <c r="T927" s="719"/>
      <c r="U927" s="719"/>
      <c r="V927" s="719"/>
      <c r="W927" s="719"/>
      <c r="X927" s="824"/>
      <c r="Y927" s="826"/>
      <c r="Z927" s="719"/>
      <c r="AA927" s="719"/>
      <c r="AB927" s="719"/>
      <c r="AC927" s="719"/>
      <c r="AD927" s="719"/>
      <c r="AE927" s="719"/>
      <c r="AF927" s="719"/>
      <c r="AG927" s="719"/>
      <c r="AH927" s="719"/>
      <c r="AI927" s="719"/>
      <c r="AJ927" s="719"/>
      <c r="AK927" s="719"/>
      <c r="AL927" s="719"/>
      <c r="AM927" s="719"/>
      <c r="AN927" s="826"/>
      <c r="AO927" s="719"/>
      <c r="AP927" s="719"/>
      <c r="AQ927" s="719"/>
      <c r="AR927" s="719"/>
      <c r="AS927" s="719"/>
      <c r="AT927" s="719"/>
      <c r="AU927" s="719"/>
      <c r="AV927" s="719"/>
      <c r="AW927" s="719"/>
      <c r="AX927" s="719"/>
      <c r="AY927" s="719"/>
      <c r="AZ927" s="719"/>
      <c r="BA927" s="719"/>
      <c r="BB927" s="719"/>
      <c r="BC927" s="719"/>
      <c r="BD927" s="719"/>
      <c r="BE927" s="719"/>
      <c r="BF927" s="719"/>
      <c r="BG927" s="719"/>
      <c r="BH927" s="719"/>
      <c r="BI927" s="719"/>
      <c r="BJ927" s="719"/>
      <c r="BK927" s="719"/>
      <c r="BL927" s="719"/>
      <c r="BM927" s="719"/>
      <c r="BN927" s="719"/>
      <c r="BO927" s="719"/>
      <c r="BP927" s="719"/>
      <c r="BQ927" s="719"/>
      <c r="BR927" s="719"/>
      <c r="BS927" s="719"/>
      <c r="BT927" s="719"/>
      <c r="BU927" s="719"/>
      <c r="BV927" s="719"/>
      <c r="BW927" s="719"/>
      <c r="BX927" s="719"/>
      <c r="BY927" s="719"/>
      <c r="BZ927" s="719"/>
      <c r="CA927" s="719"/>
      <c r="CB927" s="719"/>
      <c r="CC927" s="719"/>
      <c r="CD927" s="719"/>
      <c r="CE927" s="719"/>
      <c r="CF927" s="719"/>
      <c r="CG927" s="719"/>
      <c r="CH927" s="719"/>
      <c r="CI927" s="719"/>
      <c r="CJ927" s="719"/>
      <c r="CK927" s="719"/>
      <c r="CL927" s="719"/>
    </row>
    <row r="928" spans="1:90" ht="15.75" customHeight="1" x14ac:dyDescent="0.25">
      <c r="A928" s="823"/>
      <c r="B928" s="828"/>
      <c r="C928" s="828"/>
      <c r="D928" s="828"/>
      <c r="E928" s="828"/>
      <c r="F928" s="719"/>
      <c r="G928" s="719"/>
      <c r="H928" s="740"/>
      <c r="I928" s="740"/>
      <c r="J928" s="740"/>
      <c r="K928" s="740"/>
      <c r="L928" s="824"/>
      <c r="M928" s="824"/>
      <c r="N928" s="719"/>
      <c r="O928" s="719"/>
      <c r="P928" s="719"/>
      <c r="Q928" s="719"/>
      <c r="R928" s="719"/>
      <c r="S928" s="828"/>
      <c r="T928" s="719"/>
      <c r="U928" s="719"/>
      <c r="V928" s="719"/>
      <c r="W928" s="719"/>
      <c r="X928" s="824"/>
      <c r="Y928" s="826"/>
      <c r="Z928" s="719"/>
      <c r="AA928" s="719"/>
      <c r="AB928" s="719"/>
      <c r="AC928" s="719"/>
      <c r="AD928" s="719"/>
      <c r="AE928" s="719"/>
      <c r="AF928" s="719"/>
      <c r="AG928" s="719"/>
      <c r="AH928" s="719"/>
      <c r="AI928" s="719"/>
      <c r="AJ928" s="719"/>
      <c r="AK928" s="719"/>
      <c r="AL928" s="719"/>
      <c r="AM928" s="719"/>
      <c r="AN928" s="826"/>
      <c r="AO928" s="719"/>
      <c r="AP928" s="719"/>
      <c r="AQ928" s="719"/>
      <c r="AR928" s="719"/>
      <c r="AS928" s="719"/>
      <c r="AT928" s="719"/>
      <c r="AU928" s="719"/>
      <c r="AV928" s="719"/>
      <c r="AW928" s="719"/>
      <c r="AX928" s="719"/>
      <c r="AY928" s="719"/>
      <c r="AZ928" s="719"/>
      <c r="BA928" s="719"/>
      <c r="BB928" s="719"/>
      <c r="BC928" s="719"/>
      <c r="BD928" s="719"/>
      <c r="BE928" s="719"/>
      <c r="BF928" s="719"/>
      <c r="BG928" s="719"/>
      <c r="BH928" s="719"/>
      <c r="BI928" s="719"/>
      <c r="BJ928" s="719"/>
      <c r="BK928" s="719"/>
      <c r="BL928" s="719"/>
      <c r="BM928" s="719"/>
      <c r="BN928" s="719"/>
      <c r="BO928" s="719"/>
      <c r="BP928" s="719"/>
      <c r="BQ928" s="719"/>
      <c r="BR928" s="719"/>
      <c r="BS928" s="719"/>
      <c r="BT928" s="719"/>
      <c r="BU928" s="719"/>
      <c r="BV928" s="719"/>
      <c r="BW928" s="719"/>
      <c r="BX928" s="719"/>
      <c r="BY928" s="719"/>
      <c r="BZ928" s="719"/>
      <c r="CA928" s="719"/>
      <c r="CB928" s="719"/>
      <c r="CC928" s="719"/>
      <c r="CD928" s="719"/>
      <c r="CE928" s="719"/>
      <c r="CF928" s="719"/>
      <c r="CG928" s="719"/>
      <c r="CH928" s="719"/>
      <c r="CI928" s="719"/>
      <c r="CJ928" s="719"/>
      <c r="CK928" s="719"/>
      <c r="CL928" s="719"/>
    </row>
    <row r="929" spans="1:90" ht="15.75" customHeight="1" x14ac:dyDescent="0.25">
      <c r="A929" s="823"/>
      <c r="B929" s="828"/>
      <c r="C929" s="828"/>
      <c r="D929" s="828"/>
      <c r="E929" s="828"/>
      <c r="F929" s="719"/>
      <c r="G929" s="719"/>
      <c r="H929" s="740"/>
      <c r="I929" s="740"/>
      <c r="J929" s="740"/>
      <c r="K929" s="740"/>
      <c r="L929" s="824"/>
      <c r="M929" s="824"/>
      <c r="N929" s="719"/>
      <c r="O929" s="719"/>
      <c r="P929" s="719"/>
      <c r="Q929" s="719"/>
      <c r="R929" s="719"/>
      <c r="S929" s="828"/>
      <c r="T929" s="719"/>
      <c r="U929" s="719"/>
      <c r="V929" s="719"/>
      <c r="W929" s="719"/>
      <c r="X929" s="824"/>
      <c r="Y929" s="826"/>
      <c r="Z929" s="719"/>
      <c r="AA929" s="719"/>
      <c r="AB929" s="719"/>
      <c r="AC929" s="719"/>
      <c r="AD929" s="719"/>
      <c r="AE929" s="719"/>
      <c r="AF929" s="719"/>
      <c r="AG929" s="719"/>
      <c r="AH929" s="719"/>
      <c r="AI929" s="719"/>
      <c r="AJ929" s="719"/>
      <c r="AK929" s="719"/>
      <c r="AL929" s="719"/>
      <c r="AM929" s="719"/>
      <c r="AN929" s="826"/>
      <c r="AO929" s="719"/>
      <c r="AP929" s="719"/>
      <c r="AQ929" s="719"/>
      <c r="AR929" s="719"/>
      <c r="AS929" s="719"/>
      <c r="AT929" s="719"/>
      <c r="AU929" s="719"/>
      <c r="AV929" s="719"/>
      <c r="AW929" s="719"/>
      <c r="AX929" s="719"/>
      <c r="AY929" s="719"/>
      <c r="AZ929" s="719"/>
      <c r="BA929" s="719"/>
      <c r="BB929" s="719"/>
      <c r="BC929" s="719"/>
      <c r="BD929" s="719"/>
      <c r="BE929" s="719"/>
      <c r="BF929" s="719"/>
      <c r="BG929" s="719"/>
      <c r="BH929" s="719"/>
      <c r="BI929" s="719"/>
      <c r="BJ929" s="719"/>
      <c r="BK929" s="719"/>
      <c r="BL929" s="719"/>
      <c r="BM929" s="719"/>
      <c r="BN929" s="719"/>
      <c r="BO929" s="719"/>
      <c r="BP929" s="719"/>
      <c r="BQ929" s="719"/>
      <c r="BR929" s="719"/>
      <c r="BS929" s="719"/>
      <c r="BT929" s="719"/>
      <c r="BU929" s="719"/>
      <c r="BV929" s="719"/>
      <c r="BW929" s="719"/>
      <c r="BX929" s="719"/>
      <c r="BY929" s="719"/>
      <c r="BZ929" s="719"/>
      <c r="CA929" s="719"/>
      <c r="CB929" s="719"/>
      <c r="CC929" s="719"/>
      <c r="CD929" s="719"/>
      <c r="CE929" s="719"/>
      <c r="CF929" s="719"/>
      <c r="CG929" s="719"/>
      <c r="CH929" s="719"/>
      <c r="CI929" s="719"/>
      <c r="CJ929" s="719"/>
      <c r="CK929" s="719"/>
      <c r="CL929" s="719"/>
    </row>
    <row r="930" spans="1:90" ht="15.75" customHeight="1" x14ac:dyDescent="0.25">
      <c r="A930" s="823"/>
      <c r="B930" s="828"/>
      <c r="C930" s="828"/>
      <c r="D930" s="828"/>
      <c r="E930" s="828"/>
      <c r="F930" s="719"/>
      <c r="G930" s="719"/>
      <c r="H930" s="740"/>
      <c r="I930" s="740"/>
      <c r="J930" s="740"/>
      <c r="K930" s="740"/>
      <c r="L930" s="824"/>
      <c r="M930" s="824"/>
      <c r="N930" s="719"/>
      <c r="O930" s="719"/>
      <c r="P930" s="719"/>
      <c r="Q930" s="719"/>
      <c r="R930" s="719"/>
      <c r="S930" s="828"/>
      <c r="T930" s="719"/>
      <c r="U930" s="719"/>
      <c r="V930" s="719"/>
      <c r="W930" s="719"/>
      <c r="X930" s="824"/>
      <c r="Y930" s="826"/>
      <c r="Z930" s="719"/>
      <c r="AA930" s="719"/>
      <c r="AB930" s="719"/>
      <c r="AC930" s="719"/>
      <c r="AD930" s="719"/>
      <c r="AE930" s="719"/>
      <c r="AF930" s="719"/>
      <c r="AG930" s="719"/>
      <c r="AH930" s="719"/>
      <c r="AI930" s="719"/>
      <c r="AJ930" s="719"/>
      <c r="AK930" s="719"/>
      <c r="AL930" s="719"/>
      <c r="AM930" s="719"/>
      <c r="AN930" s="826"/>
      <c r="AO930" s="719"/>
      <c r="AP930" s="719"/>
      <c r="AQ930" s="719"/>
      <c r="AR930" s="719"/>
      <c r="AS930" s="719"/>
      <c r="AT930" s="719"/>
      <c r="AU930" s="719"/>
      <c r="AV930" s="719"/>
      <c r="AW930" s="719"/>
      <c r="AX930" s="719"/>
      <c r="AY930" s="719"/>
      <c r="AZ930" s="719"/>
      <c r="BA930" s="719"/>
      <c r="BB930" s="719"/>
      <c r="BC930" s="719"/>
      <c r="BD930" s="719"/>
      <c r="BE930" s="719"/>
      <c r="BF930" s="719"/>
      <c r="BG930" s="719"/>
      <c r="BH930" s="719"/>
      <c r="BI930" s="719"/>
      <c r="BJ930" s="719"/>
      <c r="BK930" s="719"/>
      <c r="BL930" s="719"/>
      <c r="BM930" s="719"/>
      <c r="BN930" s="719"/>
      <c r="BO930" s="719"/>
      <c r="BP930" s="719"/>
      <c r="BQ930" s="719"/>
      <c r="BR930" s="719"/>
      <c r="BS930" s="719"/>
      <c r="BT930" s="719"/>
      <c r="BU930" s="719"/>
      <c r="BV930" s="719"/>
      <c r="BW930" s="719"/>
      <c r="BX930" s="719"/>
      <c r="BY930" s="719"/>
      <c r="BZ930" s="719"/>
      <c r="CA930" s="719"/>
      <c r="CB930" s="719"/>
      <c r="CC930" s="719"/>
      <c r="CD930" s="719"/>
      <c r="CE930" s="719"/>
      <c r="CF930" s="719"/>
      <c r="CG930" s="719"/>
      <c r="CH930" s="719"/>
      <c r="CI930" s="719"/>
      <c r="CJ930" s="719"/>
      <c r="CK930" s="719"/>
      <c r="CL930" s="719"/>
    </row>
    <row r="931" spans="1:90" ht="15.75" customHeight="1" x14ac:dyDescent="0.25">
      <c r="A931" s="823"/>
      <c r="B931" s="828"/>
      <c r="C931" s="828"/>
      <c r="D931" s="828"/>
      <c r="E931" s="828"/>
      <c r="F931" s="719"/>
      <c r="G931" s="719"/>
      <c r="H931" s="740"/>
      <c r="I931" s="740"/>
      <c r="J931" s="740"/>
      <c r="K931" s="740"/>
      <c r="L931" s="824"/>
      <c r="M931" s="824"/>
      <c r="N931" s="719"/>
      <c r="O931" s="719"/>
      <c r="P931" s="719"/>
      <c r="Q931" s="719"/>
      <c r="R931" s="719"/>
      <c r="S931" s="828"/>
      <c r="T931" s="719"/>
      <c r="U931" s="719"/>
      <c r="V931" s="719"/>
      <c r="W931" s="719"/>
      <c r="X931" s="824"/>
      <c r="Y931" s="826"/>
      <c r="Z931" s="719"/>
      <c r="AA931" s="719"/>
      <c r="AB931" s="719"/>
      <c r="AC931" s="719"/>
      <c r="AD931" s="719"/>
      <c r="AE931" s="719"/>
      <c r="AF931" s="719"/>
      <c r="AG931" s="719"/>
      <c r="AH931" s="719"/>
      <c r="AI931" s="719"/>
      <c r="AJ931" s="719"/>
      <c r="AK931" s="719"/>
      <c r="AL931" s="719"/>
      <c r="AM931" s="719"/>
      <c r="AN931" s="826"/>
      <c r="AO931" s="719"/>
      <c r="AP931" s="719"/>
      <c r="AQ931" s="719"/>
      <c r="AR931" s="719"/>
      <c r="AS931" s="719"/>
      <c r="AT931" s="719"/>
      <c r="AU931" s="719"/>
      <c r="AV931" s="719"/>
      <c r="AW931" s="719"/>
      <c r="AX931" s="719"/>
      <c r="AY931" s="719"/>
      <c r="AZ931" s="719"/>
      <c r="BA931" s="719"/>
      <c r="BB931" s="719"/>
      <c r="BC931" s="719"/>
      <c r="BD931" s="719"/>
      <c r="BE931" s="719"/>
      <c r="BF931" s="719"/>
      <c r="BG931" s="719"/>
      <c r="BH931" s="719"/>
      <c r="BI931" s="719"/>
      <c r="BJ931" s="719"/>
      <c r="BK931" s="719"/>
      <c r="BL931" s="719"/>
      <c r="BM931" s="719"/>
      <c r="BN931" s="719"/>
      <c r="BO931" s="719"/>
      <c r="BP931" s="719"/>
      <c r="BQ931" s="719"/>
      <c r="BR931" s="719"/>
      <c r="BS931" s="719"/>
      <c r="BT931" s="719"/>
      <c r="BU931" s="719"/>
      <c r="BV931" s="719"/>
      <c r="BW931" s="719"/>
      <c r="BX931" s="719"/>
      <c r="BY931" s="719"/>
      <c r="BZ931" s="719"/>
      <c r="CA931" s="719"/>
      <c r="CB931" s="719"/>
      <c r="CC931" s="719"/>
      <c r="CD931" s="719"/>
      <c r="CE931" s="719"/>
      <c r="CF931" s="719"/>
      <c r="CG931" s="719"/>
      <c r="CH931" s="719"/>
      <c r="CI931" s="719"/>
      <c r="CJ931" s="719"/>
      <c r="CK931" s="719"/>
      <c r="CL931" s="719"/>
    </row>
    <row r="932" spans="1:90" ht="15.75" customHeight="1" x14ac:dyDescent="0.25">
      <c r="A932" s="823"/>
      <c r="B932" s="828"/>
      <c r="C932" s="828"/>
      <c r="D932" s="828"/>
      <c r="E932" s="828"/>
      <c r="F932" s="719"/>
      <c r="G932" s="719"/>
      <c r="H932" s="740"/>
      <c r="I932" s="740"/>
      <c r="J932" s="740"/>
      <c r="K932" s="740"/>
      <c r="L932" s="824"/>
      <c r="M932" s="824"/>
      <c r="N932" s="719"/>
      <c r="O932" s="719"/>
      <c r="P932" s="719"/>
      <c r="Q932" s="719"/>
      <c r="R932" s="719"/>
      <c r="S932" s="828"/>
      <c r="T932" s="719"/>
      <c r="U932" s="719"/>
      <c r="V932" s="719"/>
      <c r="W932" s="719"/>
      <c r="X932" s="824"/>
      <c r="Y932" s="826"/>
      <c r="Z932" s="719"/>
      <c r="AA932" s="719"/>
      <c r="AB932" s="719"/>
      <c r="AC932" s="719"/>
      <c r="AD932" s="719"/>
      <c r="AE932" s="719"/>
      <c r="AF932" s="719"/>
      <c r="AG932" s="719"/>
      <c r="AH932" s="719"/>
      <c r="AI932" s="719"/>
      <c r="AJ932" s="719"/>
      <c r="AK932" s="719"/>
      <c r="AL932" s="719"/>
      <c r="AM932" s="719"/>
      <c r="AN932" s="826"/>
      <c r="AO932" s="719"/>
      <c r="AP932" s="719"/>
      <c r="AQ932" s="719"/>
      <c r="AR932" s="719"/>
      <c r="AS932" s="719"/>
      <c r="AT932" s="719"/>
      <c r="AU932" s="719"/>
      <c r="AV932" s="719"/>
      <c r="AW932" s="719"/>
      <c r="AX932" s="719"/>
      <c r="AY932" s="719"/>
      <c r="AZ932" s="719"/>
      <c r="BA932" s="719"/>
      <c r="BB932" s="719"/>
      <c r="BC932" s="719"/>
      <c r="BD932" s="719"/>
      <c r="BE932" s="719"/>
      <c r="BF932" s="719"/>
      <c r="BG932" s="719"/>
      <c r="BH932" s="719"/>
      <c r="BI932" s="719"/>
      <c r="BJ932" s="719"/>
      <c r="BK932" s="719"/>
      <c r="BL932" s="719"/>
      <c r="BM932" s="719"/>
      <c r="BN932" s="719"/>
      <c r="BO932" s="719"/>
      <c r="BP932" s="719"/>
      <c r="BQ932" s="719"/>
      <c r="BR932" s="719"/>
      <c r="BS932" s="719"/>
      <c r="BT932" s="719"/>
      <c r="BU932" s="719"/>
      <c r="BV932" s="719"/>
      <c r="BW932" s="719"/>
      <c r="BX932" s="719"/>
      <c r="BY932" s="719"/>
      <c r="BZ932" s="719"/>
      <c r="CA932" s="719"/>
      <c r="CB932" s="719"/>
      <c r="CC932" s="719"/>
      <c r="CD932" s="719"/>
      <c r="CE932" s="719"/>
      <c r="CF932" s="719"/>
      <c r="CG932" s="719"/>
      <c r="CH932" s="719"/>
      <c r="CI932" s="719"/>
      <c r="CJ932" s="719"/>
      <c r="CK932" s="719"/>
      <c r="CL932" s="719"/>
    </row>
    <row r="933" spans="1:90" ht="15.75" customHeight="1" x14ac:dyDescent="0.25">
      <c r="A933" s="823"/>
      <c r="B933" s="828"/>
      <c r="C933" s="828"/>
      <c r="D933" s="828"/>
      <c r="E933" s="828"/>
      <c r="F933" s="719"/>
      <c r="G933" s="719"/>
      <c r="H933" s="740"/>
      <c r="I933" s="740"/>
      <c r="J933" s="740"/>
      <c r="K933" s="740"/>
      <c r="L933" s="824"/>
      <c r="M933" s="824"/>
      <c r="N933" s="719"/>
      <c r="O933" s="719"/>
      <c r="P933" s="719"/>
      <c r="Q933" s="719"/>
      <c r="R933" s="719"/>
      <c r="S933" s="828"/>
      <c r="T933" s="719"/>
      <c r="U933" s="719"/>
      <c r="V933" s="719"/>
      <c r="W933" s="719"/>
      <c r="X933" s="824"/>
      <c r="Y933" s="826"/>
      <c r="Z933" s="719"/>
      <c r="AA933" s="719"/>
      <c r="AB933" s="719"/>
      <c r="AC933" s="719"/>
      <c r="AD933" s="719"/>
      <c r="AE933" s="719"/>
      <c r="AF933" s="719"/>
      <c r="AG933" s="719"/>
      <c r="AH933" s="719"/>
      <c r="AI933" s="719"/>
      <c r="AJ933" s="719"/>
      <c r="AK933" s="719"/>
      <c r="AL933" s="719"/>
      <c r="AM933" s="719"/>
      <c r="AN933" s="826"/>
      <c r="AO933" s="719"/>
      <c r="AP933" s="719"/>
      <c r="AQ933" s="719"/>
      <c r="AR933" s="719"/>
      <c r="AS933" s="719"/>
      <c r="AT933" s="719"/>
      <c r="AU933" s="719"/>
      <c r="AV933" s="719"/>
      <c r="AW933" s="719"/>
      <c r="AX933" s="719"/>
      <c r="AY933" s="719"/>
      <c r="AZ933" s="719"/>
      <c r="BA933" s="719"/>
      <c r="BB933" s="719"/>
      <c r="BC933" s="719"/>
      <c r="BD933" s="719"/>
      <c r="BE933" s="719"/>
      <c r="BF933" s="719"/>
      <c r="BG933" s="719"/>
      <c r="BH933" s="719"/>
      <c r="BI933" s="719"/>
      <c r="BJ933" s="719"/>
      <c r="BK933" s="719"/>
      <c r="BL933" s="719"/>
      <c r="BM933" s="719"/>
      <c r="BN933" s="719"/>
      <c r="BO933" s="719"/>
      <c r="BP933" s="719"/>
      <c r="BQ933" s="719"/>
      <c r="BR933" s="719"/>
      <c r="BS933" s="719"/>
      <c r="BT933" s="719"/>
      <c r="BU933" s="719"/>
      <c r="BV933" s="719"/>
      <c r="BW933" s="719"/>
      <c r="BX933" s="719"/>
      <c r="BY933" s="719"/>
      <c r="BZ933" s="719"/>
      <c r="CA933" s="719"/>
      <c r="CB933" s="719"/>
      <c r="CC933" s="719"/>
      <c r="CD933" s="719"/>
      <c r="CE933" s="719"/>
      <c r="CF933" s="719"/>
      <c r="CG933" s="719"/>
      <c r="CH933" s="719"/>
      <c r="CI933" s="719"/>
      <c r="CJ933" s="719"/>
      <c r="CK933" s="719"/>
      <c r="CL933" s="719"/>
    </row>
    <row r="934" spans="1:90" ht="15.75" customHeight="1" x14ac:dyDescent="0.25">
      <c r="A934" s="823"/>
      <c r="B934" s="828"/>
      <c r="C934" s="828"/>
      <c r="D934" s="828"/>
      <c r="E934" s="828"/>
      <c r="F934" s="719"/>
      <c r="G934" s="719"/>
      <c r="H934" s="740"/>
      <c r="I934" s="740"/>
      <c r="J934" s="740"/>
      <c r="K934" s="740"/>
      <c r="L934" s="824"/>
      <c r="M934" s="824"/>
      <c r="N934" s="719"/>
      <c r="O934" s="719"/>
      <c r="P934" s="719"/>
      <c r="Q934" s="719"/>
      <c r="R934" s="719"/>
      <c r="S934" s="828"/>
      <c r="T934" s="719"/>
      <c r="U934" s="719"/>
      <c r="V934" s="719"/>
      <c r="W934" s="719"/>
      <c r="X934" s="824"/>
      <c r="Y934" s="826"/>
      <c r="Z934" s="719"/>
      <c r="AA934" s="719"/>
      <c r="AB934" s="719"/>
      <c r="AC934" s="719"/>
      <c r="AD934" s="719"/>
      <c r="AE934" s="719"/>
      <c r="AF934" s="719"/>
      <c r="AG934" s="719"/>
      <c r="AH934" s="719"/>
      <c r="AI934" s="719"/>
      <c r="AJ934" s="719"/>
      <c r="AK934" s="719"/>
      <c r="AL934" s="719"/>
      <c r="AM934" s="719"/>
      <c r="AN934" s="826"/>
      <c r="AO934" s="719"/>
      <c r="AP934" s="719"/>
      <c r="AQ934" s="719"/>
      <c r="AR934" s="719"/>
      <c r="AS934" s="719"/>
      <c r="AT934" s="719"/>
      <c r="AU934" s="719"/>
      <c r="AV934" s="719"/>
      <c r="AW934" s="719"/>
      <c r="AX934" s="719"/>
      <c r="AY934" s="719"/>
      <c r="AZ934" s="719"/>
      <c r="BA934" s="719"/>
      <c r="BB934" s="719"/>
      <c r="BC934" s="719"/>
      <c r="BD934" s="719"/>
      <c r="BE934" s="719"/>
      <c r="BF934" s="719"/>
      <c r="BG934" s="719"/>
      <c r="BH934" s="719"/>
      <c r="BI934" s="719"/>
      <c r="BJ934" s="719"/>
      <c r="BK934" s="719"/>
      <c r="BL934" s="719"/>
      <c r="BM934" s="719"/>
      <c r="BN934" s="719"/>
      <c r="BO934" s="719"/>
      <c r="BP934" s="719"/>
      <c r="BQ934" s="719"/>
      <c r="BR934" s="719"/>
      <c r="BS934" s="719"/>
      <c r="BT934" s="719"/>
      <c r="BU934" s="719"/>
      <c r="BV934" s="719"/>
      <c r="BW934" s="719"/>
      <c r="BX934" s="719"/>
      <c r="BY934" s="719"/>
      <c r="BZ934" s="719"/>
      <c r="CA934" s="719"/>
      <c r="CB934" s="719"/>
      <c r="CC934" s="719"/>
      <c r="CD934" s="719"/>
      <c r="CE934" s="719"/>
      <c r="CF934" s="719"/>
      <c r="CG934" s="719"/>
      <c r="CH934" s="719"/>
      <c r="CI934" s="719"/>
      <c r="CJ934" s="719"/>
      <c r="CK934" s="719"/>
      <c r="CL934" s="719"/>
    </row>
    <row r="935" spans="1:90" ht="15.75" customHeight="1" x14ac:dyDescent="0.25">
      <c r="A935" s="823"/>
      <c r="B935" s="828"/>
      <c r="C935" s="828"/>
      <c r="D935" s="828"/>
      <c r="E935" s="828"/>
      <c r="F935" s="719"/>
      <c r="G935" s="719"/>
      <c r="H935" s="740"/>
      <c r="I935" s="740"/>
      <c r="J935" s="740"/>
      <c r="K935" s="740"/>
      <c r="L935" s="824"/>
      <c r="M935" s="824"/>
      <c r="N935" s="719"/>
      <c r="O935" s="719"/>
      <c r="P935" s="719"/>
      <c r="Q935" s="719"/>
      <c r="R935" s="719"/>
      <c r="S935" s="828"/>
      <c r="T935" s="719"/>
      <c r="U935" s="719"/>
      <c r="V935" s="719"/>
      <c r="W935" s="719"/>
      <c r="X935" s="824"/>
      <c r="Y935" s="826"/>
      <c r="Z935" s="719"/>
      <c r="AA935" s="719"/>
      <c r="AB935" s="719"/>
      <c r="AC935" s="719"/>
      <c r="AD935" s="719"/>
      <c r="AE935" s="719"/>
      <c r="AF935" s="719"/>
      <c r="AG935" s="719"/>
      <c r="AH935" s="719"/>
      <c r="AI935" s="719"/>
      <c r="AJ935" s="719"/>
      <c r="AK935" s="719"/>
      <c r="AL935" s="719"/>
      <c r="AM935" s="719"/>
      <c r="AN935" s="826"/>
      <c r="AO935" s="719"/>
      <c r="AP935" s="719"/>
      <c r="AQ935" s="719"/>
      <c r="AR935" s="719"/>
      <c r="AS935" s="719"/>
      <c r="AT935" s="719"/>
      <c r="AU935" s="719"/>
      <c r="AV935" s="719"/>
      <c r="AW935" s="719"/>
      <c r="AX935" s="719"/>
      <c r="AY935" s="719"/>
      <c r="AZ935" s="719"/>
      <c r="BA935" s="719"/>
      <c r="BB935" s="719"/>
      <c r="BC935" s="719"/>
      <c r="BD935" s="719"/>
      <c r="BE935" s="719"/>
      <c r="BF935" s="719"/>
      <c r="BG935" s="719"/>
      <c r="BH935" s="719"/>
      <c r="BI935" s="719"/>
      <c r="BJ935" s="719"/>
      <c r="BK935" s="719"/>
      <c r="BL935" s="719"/>
      <c r="BM935" s="719"/>
      <c r="BN935" s="719"/>
      <c r="BO935" s="719"/>
      <c r="BP935" s="719"/>
      <c r="BQ935" s="719"/>
      <c r="BR935" s="719"/>
      <c r="BS935" s="719"/>
      <c r="BT935" s="719"/>
      <c r="BU935" s="719"/>
      <c r="BV935" s="719"/>
      <c r="BW935" s="719"/>
      <c r="BX935" s="719"/>
      <c r="BY935" s="719"/>
      <c r="BZ935" s="719"/>
      <c r="CA935" s="719"/>
      <c r="CB935" s="719"/>
      <c r="CC935" s="719"/>
      <c r="CD935" s="719"/>
      <c r="CE935" s="719"/>
      <c r="CF935" s="719"/>
      <c r="CG935" s="719"/>
      <c r="CH935" s="719"/>
      <c r="CI935" s="719"/>
      <c r="CJ935" s="719"/>
      <c r="CK935" s="719"/>
      <c r="CL935" s="719"/>
    </row>
    <row r="936" spans="1:90" ht="15.75" customHeight="1" x14ac:dyDescent="0.25">
      <c r="A936" s="823"/>
      <c r="B936" s="828"/>
      <c r="C936" s="828"/>
      <c r="D936" s="828"/>
      <c r="E936" s="828"/>
      <c r="F936" s="719"/>
      <c r="G936" s="719"/>
      <c r="H936" s="740"/>
      <c r="I936" s="740"/>
      <c r="J936" s="740"/>
      <c r="K936" s="740"/>
      <c r="L936" s="824"/>
      <c r="M936" s="824"/>
      <c r="N936" s="719"/>
      <c r="O936" s="719"/>
      <c r="P936" s="719"/>
      <c r="Q936" s="719"/>
      <c r="R936" s="719"/>
      <c r="S936" s="828"/>
      <c r="T936" s="719"/>
      <c r="U936" s="719"/>
      <c r="V936" s="719"/>
      <c r="W936" s="719"/>
      <c r="X936" s="824"/>
      <c r="Y936" s="826"/>
      <c r="Z936" s="719"/>
      <c r="AA936" s="719"/>
      <c r="AB936" s="719"/>
      <c r="AC936" s="719"/>
      <c r="AD936" s="719"/>
      <c r="AE936" s="719"/>
      <c r="AF936" s="719"/>
      <c r="AG936" s="719"/>
      <c r="AH936" s="719"/>
      <c r="AI936" s="719"/>
      <c r="AJ936" s="719"/>
      <c r="AK936" s="719"/>
      <c r="AL936" s="719"/>
      <c r="AM936" s="719"/>
      <c r="AN936" s="826"/>
      <c r="AO936" s="719"/>
      <c r="AP936" s="719"/>
      <c r="AQ936" s="719"/>
      <c r="AR936" s="719"/>
      <c r="AS936" s="719"/>
      <c r="AT936" s="719"/>
      <c r="AU936" s="719"/>
      <c r="AV936" s="719"/>
      <c r="AW936" s="719"/>
      <c r="AX936" s="719"/>
      <c r="AY936" s="719"/>
      <c r="AZ936" s="719"/>
      <c r="BA936" s="719"/>
      <c r="BB936" s="719"/>
      <c r="BC936" s="719"/>
      <c r="BD936" s="719"/>
      <c r="BE936" s="719"/>
      <c r="BF936" s="719"/>
      <c r="BG936" s="719"/>
      <c r="BH936" s="719"/>
      <c r="BI936" s="719"/>
      <c r="BJ936" s="719"/>
      <c r="BK936" s="719"/>
      <c r="BL936" s="719"/>
      <c r="BM936" s="719"/>
      <c r="BN936" s="719"/>
      <c r="BO936" s="719"/>
      <c r="BP936" s="719"/>
      <c r="BQ936" s="719"/>
      <c r="BR936" s="719"/>
      <c r="BS936" s="719"/>
      <c r="BT936" s="719"/>
      <c r="BU936" s="719"/>
      <c r="BV936" s="719"/>
      <c r="BW936" s="719"/>
      <c r="BX936" s="719"/>
      <c r="BY936" s="719"/>
      <c r="BZ936" s="719"/>
      <c r="CA936" s="719"/>
      <c r="CB936" s="719"/>
      <c r="CC936" s="719"/>
      <c r="CD936" s="719"/>
      <c r="CE936" s="719"/>
      <c r="CF936" s="719"/>
      <c r="CG936" s="719"/>
      <c r="CH936" s="719"/>
      <c r="CI936" s="719"/>
      <c r="CJ936" s="719"/>
      <c r="CK936" s="719"/>
      <c r="CL936" s="719"/>
    </row>
    <row r="937" spans="1:90" ht="15.75" customHeight="1" x14ac:dyDescent="0.25">
      <c r="A937" s="823"/>
      <c r="B937" s="828"/>
      <c r="C937" s="828"/>
      <c r="D937" s="828"/>
      <c r="E937" s="828"/>
      <c r="F937" s="719"/>
      <c r="G937" s="719"/>
      <c r="H937" s="740"/>
      <c r="I937" s="740"/>
      <c r="J937" s="740"/>
      <c r="K937" s="740"/>
      <c r="L937" s="824"/>
      <c r="M937" s="824"/>
      <c r="N937" s="719"/>
      <c r="O937" s="719"/>
      <c r="P937" s="719"/>
      <c r="Q937" s="719"/>
      <c r="R937" s="719"/>
      <c r="S937" s="828"/>
      <c r="T937" s="719"/>
      <c r="U937" s="719"/>
      <c r="V937" s="719"/>
      <c r="W937" s="719"/>
      <c r="X937" s="824"/>
      <c r="Y937" s="826"/>
      <c r="Z937" s="719"/>
      <c r="AA937" s="719"/>
      <c r="AB937" s="719"/>
      <c r="AC937" s="719"/>
      <c r="AD937" s="719"/>
      <c r="AE937" s="719"/>
      <c r="AF937" s="719"/>
      <c r="AG937" s="719"/>
      <c r="AH937" s="719"/>
      <c r="AI937" s="719"/>
      <c r="AJ937" s="719"/>
      <c r="AK937" s="719"/>
      <c r="AL937" s="719"/>
      <c r="AM937" s="719"/>
      <c r="AN937" s="826"/>
      <c r="AO937" s="719"/>
      <c r="AP937" s="719"/>
      <c r="AQ937" s="719"/>
      <c r="AR937" s="719"/>
      <c r="AS937" s="719"/>
      <c r="AT937" s="719"/>
      <c r="AU937" s="719"/>
      <c r="AV937" s="719"/>
      <c r="AW937" s="719"/>
      <c r="AX937" s="719"/>
      <c r="AY937" s="719"/>
      <c r="AZ937" s="719"/>
      <c r="BA937" s="719"/>
      <c r="BB937" s="719"/>
      <c r="BC937" s="719"/>
      <c r="BD937" s="719"/>
      <c r="BE937" s="719"/>
      <c r="BF937" s="719"/>
      <c r="BG937" s="719"/>
      <c r="BH937" s="719"/>
      <c r="BI937" s="719"/>
      <c r="BJ937" s="719"/>
      <c r="BK937" s="719"/>
      <c r="BL937" s="719"/>
      <c r="BM937" s="719"/>
      <c r="BN937" s="719"/>
      <c r="BO937" s="719"/>
      <c r="BP937" s="719"/>
      <c r="BQ937" s="719"/>
      <c r="BR937" s="719"/>
      <c r="BS937" s="719"/>
      <c r="BT937" s="719"/>
      <c r="BU937" s="719"/>
      <c r="BV937" s="719"/>
      <c r="BW937" s="719"/>
      <c r="BX937" s="719"/>
      <c r="BY937" s="719"/>
      <c r="BZ937" s="719"/>
      <c r="CA937" s="719"/>
      <c r="CB937" s="719"/>
      <c r="CC937" s="719"/>
      <c r="CD937" s="719"/>
      <c r="CE937" s="719"/>
      <c r="CF937" s="719"/>
      <c r="CG937" s="719"/>
      <c r="CH937" s="719"/>
      <c r="CI937" s="719"/>
      <c r="CJ937" s="719"/>
      <c r="CK937" s="719"/>
      <c r="CL937" s="719"/>
    </row>
    <row r="938" spans="1:90" ht="15.75" customHeight="1" x14ac:dyDescent="0.25">
      <c r="A938" s="823"/>
      <c r="B938" s="828"/>
      <c r="C938" s="828"/>
      <c r="D938" s="828"/>
      <c r="E938" s="828"/>
      <c r="F938" s="719"/>
      <c r="G938" s="719"/>
      <c r="H938" s="740"/>
      <c r="I938" s="740"/>
      <c r="J938" s="740"/>
      <c r="K938" s="740"/>
      <c r="L938" s="824"/>
      <c r="M938" s="824"/>
      <c r="N938" s="719"/>
      <c r="O938" s="719"/>
      <c r="P938" s="719"/>
      <c r="Q938" s="719"/>
      <c r="R938" s="719"/>
      <c r="S938" s="828"/>
      <c r="T938" s="719"/>
      <c r="U938" s="719"/>
      <c r="V938" s="719"/>
      <c r="W938" s="719"/>
      <c r="X938" s="824"/>
      <c r="Y938" s="826"/>
      <c r="Z938" s="719"/>
      <c r="AA938" s="719"/>
      <c r="AB938" s="719"/>
      <c r="AC938" s="719"/>
      <c r="AD938" s="719"/>
      <c r="AE938" s="719"/>
      <c r="AF938" s="719"/>
      <c r="AG938" s="719"/>
      <c r="AH938" s="719"/>
      <c r="AI938" s="719"/>
      <c r="AJ938" s="719"/>
      <c r="AK938" s="719"/>
      <c r="AL938" s="719"/>
      <c r="AM938" s="719"/>
      <c r="AN938" s="826"/>
      <c r="AO938" s="719"/>
      <c r="AP938" s="719"/>
      <c r="AQ938" s="719"/>
      <c r="AR938" s="719"/>
      <c r="AS938" s="719"/>
      <c r="AT938" s="719"/>
      <c r="AU938" s="719"/>
      <c r="AV938" s="719"/>
      <c r="AW938" s="719"/>
      <c r="AX938" s="719"/>
      <c r="AY938" s="719"/>
      <c r="AZ938" s="719"/>
      <c r="BA938" s="719"/>
      <c r="BB938" s="719"/>
      <c r="BC938" s="719"/>
      <c r="BD938" s="719"/>
      <c r="BE938" s="719"/>
      <c r="BF938" s="719"/>
      <c r="BG938" s="719"/>
      <c r="BH938" s="719"/>
      <c r="BI938" s="719"/>
      <c r="BJ938" s="719"/>
      <c r="BK938" s="719"/>
      <c r="BL938" s="719"/>
      <c r="BM938" s="719"/>
      <c r="BN938" s="719"/>
      <c r="BO938" s="719"/>
      <c r="BP938" s="719"/>
      <c r="BQ938" s="719"/>
      <c r="BR938" s="719"/>
      <c r="BS938" s="719"/>
      <c r="BT938" s="719"/>
      <c r="BU938" s="719"/>
      <c r="BV938" s="719"/>
      <c r="BW938" s="719"/>
      <c r="BX938" s="719"/>
      <c r="BY938" s="719"/>
      <c r="BZ938" s="719"/>
      <c r="CA938" s="719"/>
      <c r="CB938" s="719"/>
      <c r="CC938" s="719"/>
      <c r="CD938" s="719"/>
      <c r="CE938" s="719"/>
      <c r="CF938" s="719"/>
      <c r="CG938" s="719"/>
      <c r="CH938" s="719"/>
      <c r="CI938" s="719"/>
      <c r="CJ938" s="719"/>
      <c r="CK938" s="719"/>
      <c r="CL938" s="719"/>
    </row>
    <row r="939" spans="1:90" ht="15.75" customHeight="1" x14ac:dyDescent="0.25">
      <c r="A939" s="823"/>
      <c r="B939" s="828"/>
      <c r="C939" s="828"/>
      <c r="D939" s="828"/>
      <c r="E939" s="828"/>
      <c r="F939" s="719"/>
      <c r="G939" s="719"/>
      <c r="H939" s="740"/>
      <c r="I939" s="740"/>
      <c r="J939" s="740"/>
      <c r="K939" s="740"/>
      <c r="L939" s="824"/>
      <c r="M939" s="824"/>
      <c r="N939" s="719"/>
      <c r="O939" s="719"/>
      <c r="P939" s="719"/>
      <c r="Q939" s="719"/>
      <c r="R939" s="719"/>
      <c r="S939" s="828"/>
      <c r="T939" s="719"/>
      <c r="U939" s="719"/>
      <c r="V939" s="719"/>
      <c r="W939" s="719"/>
      <c r="X939" s="824"/>
      <c r="Y939" s="826"/>
      <c r="Z939" s="719"/>
      <c r="AA939" s="719"/>
      <c r="AB939" s="719"/>
      <c r="AC939" s="719"/>
      <c r="AD939" s="719"/>
      <c r="AE939" s="719"/>
      <c r="AF939" s="719"/>
      <c r="AG939" s="719"/>
      <c r="AH939" s="719"/>
      <c r="AI939" s="719"/>
      <c r="AJ939" s="719"/>
      <c r="AK939" s="719"/>
      <c r="AL939" s="719"/>
      <c r="AM939" s="719"/>
      <c r="AN939" s="826"/>
      <c r="AO939" s="719"/>
      <c r="AP939" s="719"/>
      <c r="AQ939" s="719"/>
      <c r="AR939" s="719"/>
      <c r="AS939" s="719"/>
      <c r="AT939" s="719"/>
      <c r="AU939" s="719"/>
      <c r="AV939" s="719"/>
      <c r="AW939" s="719"/>
      <c r="AX939" s="719"/>
      <c r="AY939" s="719"/>
      <c r="AZ939" s="719"/>
      <c r="BA939" s="719"/>
      <c r="BB939" s="719"/>
      <c r="BC939" s="719"/>
      <c r="BD939" s="719"/>
      <c r="BE939" s="719"/>
      <c r="BF939" s="719"/>
      <c r="BG939" s="719"/>
      <c r="BH939" s="719"/>
      <c r="BI939" s="719"/>
      <c r="BJ939" s="719"/>
      <c r="BK939" s="719"/>
      <c r="BL939" s="719"/>
      <c r="BM939" s="719"/>
      <c r="BN939" s="719"/>
      <c r="BO939" s="719"/>
      <c r="BP939" s="719"/>
      <c r="BQ939" s="719"/>
      <c r="BR939" s="719"/>
      <c r="BS939" s="719"/>
      <c r="BT939" s="719"/>
      <c r="BU939" s="719"/>
      <c r="BV939" s="719"/>
      <c r="BW939" s="719"/>
      <c r="BX939" s="719"/>
      <c r="BY939" s="719"/>
      <c r="BZ939" s="719"/>
      <c r="CA939" s="719"/>
      <c r="CB939" s="719"/>
      <c r="CC939" s="719"/>
      <c r="CD939" s="719"/>
      <c r="CE939" s="719"/>
      <c r="CF939" s="719"/>
      <c r="CG939" s="719"/>
      <c r="CH939" s="719"/>
      <c r="CI939" s="719"/>
      <c r="CJ939" s="719"/>
      <c r="CK939" s="719"/>
      <c r="CL939" s="719"/>
    </row>
    <row r="940" spans="1:90" ht="15.75" customHeight="1" x14ac:dyDescent="0.25">
      <c r="A940" s="823"/>
      <c r="B940" s="828"/>
      <c r="C940" s="828"/>
      <c r="D940" s="828"/>
      <c r="E940" s="828"/>
      <c r="F940" s="719"/>
      <c r="G940" s="719"/>
      <c r="H940" s="740"/>
      <c r="I940" s="740"/>
      <c r="J940" s="740"/>
      <c r="K940" s="740"/>
      <c r="L940" s="824"/>
      <c r="M940" s="824"/>
      <c r="N940" s="719"/>
      <c r="O940" s="719"/>
      <c r="P940" s="719"/>
      <c r="Q940" s="719"/>
      <c r="R940" s="719"/>
      <c r="S940" s="828"/>
      <c r="T940" s="719"/>
      <c r="U940" s="719"/>
      <c r="V940" s="719"/>
      <c r="W940" s="719"/>
      <c r="X940" s="824"/>
      <c r="Y940" s="826"/>
      <c r="Z940" s="719"/>
      <c r="AA940" s="719"/>
      <c r="AB940" s="719"/>
      <c r="AC940" s="719"/>
      <c r="AD940" s="719"/>
      <c r="AE940" s="719"/>
      <c r="AF940" s="719"/>
      <c r="AG940" s="719"/>
      <c r="AH940" s="719"/>
      <c r="AI940" s="719"/>
      <c r="AJ940" s="719"/>
      <c r="AK940" s="719"/>
      <c r="AL940" s="719"/>
      <c r="AM940" s="719"/>
      <c r="AN940" s="826"/>
      <c r="AO940" s="719"/>
      <c r="AP940" s="719"/>
      <c r="AQ940" s="719"/>
      <c r="AR940" s="719"/>
      <c r="AS940" s="719"/>
      <c r="AT940" s="719"/>
      <c r="AU940" s="719"/>
      <c r="AV940" s="719"/>
      <c r="AW940" s="719"/>
      <c r="AX940" s="719"/>
      <c r="AY940" s="719"/>
      <c r="AZ940" s="719"/>
      <c r="BA940" s="719"/>
      <c r="BB940" s="719"/>
      <c r="BC940" s="719"/>
      <c r="BD940" s="719"/>
      <c r="BE940" s="719"/>
      <c r="BF940" s="719"/>
      <c r="BG940" s="719"/>
      <c r="BH940" s="719"/>
      <c r="BI940" s="719"/>
      <c r="BJ940" s="719"/>
      <c r="BK940" s="719"/>
      <c r="BL940" s="719"/>
      <c r="BM940" s="719"/>
      <c r="BN940" s="719"/>
      <c r="BO940" s="719"/>
      <c r="BP940" s="719"/>
      <c r="BQ940" s="719"/>
      <c r="BR940" s="719"/>
      <c r="BS940" s="719"/>
      <c r="BT940" s="719"/>
      <c r="BU940" s="719"/>
      <c r="BV940" s="719"/>
      <c r="BW940" s="719"/>
      <c r="BX940" s="719"/>
      <c r="BY940" s="719"/>
      <c r="BZ940" s="719"/>
      <c r="CA940" s="719"/>
      <c r="CB940" s="719"/>
      <c r="CC940" s="719"/>
      <c r="CD940" s="719"/>
      <c r="CE940" s="719"/>
      <c r="CF940" s="719"/>
      <c r="CG940" s="719"/>
      <c r="CH940" s="719"/>
      <c r="CI940" s="719"/>
      <c r="CJ940" s="719"/>
      <c r="CK940" s="719"/>
      <c r="CL940" s="719"/>
    </row>
    <row r="941" spans="1:90" ht="15.75" customHeight="1" x14ac:dyDescent="0.25">
      <c r="A941" s="823"/>
      <c r="B941" s="828"/>
      <c r="C941" s="828"/>
      <c r="D941" s="828"/>
      <c r="E941" s="828"/>
      <c r="F941" s="719"/>
      <c r="G941" s="719"/>
      <c r="H941" s="740"/>
      <c r="I941" s="740"/>
      <c r="J941" s="740"/>
      <c r="K941" s="740"/>
      <c r="L941" s="824"/>
      <c r="M941" s="824"/>
      <c r="N941" s="719"/>
      <c r="O941" s="719"/>
      <c r="P941" s="719"/>
      <c r="Q941" s="719"/>
      <c r="R941" s="719"/>
      <c r="S941" s="828"/>
      <c r="T941" s="719"/>
      <c r="U941" s="719"/>
      <c r="V941" s="719"/>
      <c r="W941" s="719"/>
      <c r="X941" s="824"/>
      <c r="Y941" s="826"/>
      <c r="Z941" s="719"/>
      <c r="AA941" s="719"/>
      <c r="AB941" s="719"/>
      <c r="AC941" s="719"/>
      <c r="AD941" s="719"/>
      <c r="AE941" s="719"/>
      <c r="AF941" s="719"/>
      <c r="AG941" s="719"/>
      <c r="AH941" s="719"/>
      <c r="AI941" s="719"/>
      <c r="AJ941" s="719"/>
      <c r="AK941" s="719"/>
      <c r="AL941" s="719"/>
      <c r="AM941" s="719"/>
      <c r="AN941" s="826"/>
      <c r="AO941" s="719"/>
      <c r="AP941" s="719"/>
      <c r="AQ941" s="719"/>
      <c r="AR941" s="719"/>
      <c r="AS941" s="719"/>
      <c r="AT941" s="719"/>
      <c r="AU941" s="719"/>
      <c r="AV941" s="719"/>
      <c r="AW941" s="719"/>
      <c r="AX941" s="719"/>
      <c r="AY941" s="719"/>
      <c r="AZ941" s="719"/>
      <c r="BA941" s="719"/>
      <c r="BB941" s="719"/>
      <c r="BC941" s="719"/>
      <c r="BD941" s="719"/>
      <c r="BE941" s="719"/>
      <c r="BF941" s="719"/>
      <c r="BG941" s="719"/>
      <c r="BH941" s="719"/>
      <c r="BI941" s="719"/>
      <c r="BJ941" s="719"/>
      <c r="BK941" s="719"/>
      <c r="BL941" s="719"/>
      <c r="BM941" s="719"/>
      <c r="BN941" s="719"/>
      <c r="BO941" s="719"/>
      <c r="BP941" s="719"/>
      <c r="BQ941" s="719"/>
      <c r="BR941" s="719"/>
      <c r="BS941" s="719"/>
      <c r="BT941" s="719"/>
      <c r="BU941" s="719"/>
      <c r="BV941" s="719"/>
      <c r="BW941" s="719"/>
      <c r="BX941" s="719"/>
      <c r="BY941" s="719"/>
      <c r="BZ941" s="719"/>
      <c r="CA941" s="719"/>
      <c r="CB941" s="719"/>
      <c r="CC941" s="719"/>
      <c r="CD941" s="719"/>
      <c r="CE941" s="719"/>
      <c r="CF941" s="719"/>
      <c r="CG941" s="719"/>
      <c r="CH941" s="719"/>
      <c r="CI941" s="719"/>
      <c r="CJ941" s="719"/>
      <c r="CK941" s="719"/>
      <c r="CL941" s="719"/>
    </row>
    <row r="942" spans="1:90" ht="15.75" customHeight="1" x14ac:dyDescent="0.25">
      <c r="A942" s="823"/>
      <c r="B942" s="828"/>
      <c r="C942" s="828"/>
      <c r="D942" s="828"/>
      <c r="E942" s="828"/>
      <c r="F942" s="719"/>
      <c r="G942" s="719"/>
      <c r="H942" s="740"/>
      <c r="I942" s="740"/>
      <c r="J942" s="740"/>
      <c r="K942" s="740"/>
      <c r="L942" s="824"/>
      <c r="M942" s="824"/>
      <c r="N942" s="719"/>
      <c r="O942" s="719"/>
      <c r="P942" s="719"/>
      <c r="Q942" s="719"/>
      <c r="R942" s="719"/>
      <c r="S942" s="828"/>
      <c r="T942" s="719"/>
      <c r="U942" s="719"/>
      <c r="V942" s="719"/>
      <c r="W942" s="719"/>
      <c r="X942" s="824"/>
      <c r="Y942" s="826"/>
      <c r="Z942" s="719"/>
      <c r="AA942" s="719"/>
      <c r="AB942" s="719"/>
      <c r="AC942" s="719"/>
      <c r="AD942" s="719"/>
      <c r="AE942" s="719"/>
      <c r="AF942" s="719"/>
      <c r="AG942" s="719"/>
      <c r="AH942" s="719"/>
      <c r="AI942" s="719"/>
      <c r="AJ942" s="719"/>
      <c r="AK942" s="719"/>
      <c r="AL942" s="719"/>
      <c r="AM942" s="719"/>
      <c r="AN942" s="826"/>
      <c r="AO942" s="719"/>
      <c r="AP942" s="719"/>
      <c r="AQ942" s="719"/>
      <c r="AR942" s="719"/>
      <c r="AS942" s="719"/>
      <c r="AT942" s="719"/>
      <c r="AU942" s="719"/>
      <c r="AV942" s="719"/>
      <c r="AW942" s="719"/>
      <c r="AX942" s="719"/>
      <c r="AY942" s="719"/>
      <c r="AZ942" s="719"/>
      <c r="BA942" s="719"/>
      <c r="BB942" s="719"/>
      <c r="BC942" s="719"/>
      <c r="BD942" s="719"/>
      <c r="BE942" s="719"/>
      <c r="BF942" s="719"/>
      <c r="BG942" s="719"/>
      <c r="BH942" s="719"/>
      <c r="BI942" s="719"/>
      <c r="BJ942" s="719"/>
      <c r="BK942" s="719"/>
      <c r="BL942" s="719"/>
      <c r="BM942" s="719"/>
      <c r="BN942" s="719"/>
      <c r="BO942" s="719"/>
      <c r="BP942" s="719"/>
      <c r="BQ942" s="719"/>
      <c r="BR942" s="719"/>
      <c r="BS942" s="719"/>
      <c r="BT942" s="719"/>
      <c r="BU942" s="719"/>
      <c r="BV942" s="719"/>
      <c r="BW942" s="719"/>
      <c r="BX942" s="719"/>
      <c r="BY942" s="719"/>
      <c r="BZ942" s="719"/>
      <c r="CA942" s="719"/>
      <c r="CB942" s="719"/>
      <c r="CC942" s="719"/>
      <c r="CD942" s="719"/>
      <c r="CE942" s="719"/>
      <c r="CF942" s="719"/>
      <c r="CG942" s="719"/>
      <c r="CH942" s="719"/>
      <c r="CI942" s="719"/>
      <c r="CJ942" s="719"/>
      <c r="CK942" s="719"/>
      <c r="CL942" s="719"/>
    </row>
    <row r="943" spans="1:90" ht="15.75" customHeight="1" x14ac:dyDescent="0.25">
      <c r="A943" s="823"/>
      <c r="B943" s="828"/>
      <c r="C943" s="828"/>
      <c r="D943" s="828"/>
      <c r="E943" s="828"/>
      <c r="F943" s="719"/>
      <c r="G943" s="719"/>
      <c r="H943" s="740"/>
      <c r="I943" s="740"/>
      <c r="J943" s="740"/>
      <c r="K943" s="740"/>
      <c r="L943" s="824"/>
      <c r="M943" s="824"/>
      <c r="N943" s="719"/>
      <c r="O943" s="719"/>
      <c r="P943" s="719"/>
      <c r="Q943" s="719"/>
      <c r="R943" s="719"/>
      <c r="S943" s="828"/>
      <c r="T943" s="719"/>
      <c r="U943" s="719"/>
      <c r="V943" s="719"/>
      <c r="W943" s="719"/>
      <c r="X943" s="824"/>
      <c r="Y943" s="826"/>
      <c r="Z943" s="719"/>
      <c r="AA943" s="719"/>
      <c r="AB943" s="719"/>
      <c r="AC943" s="719"/>
      <c r="AD943" s="719"/>
      <c r="AE943" s="719"/>
      <c r="AF943" s="719"/>
      <c r="AG943" s="719"/>
      <c r="AH943" s="719"/>
      <c r="AI943" s="719"/>
      <c r="AJ943" s="719"/>
      <c r="AK943" s="719"/>
      <c r="AL943" s="719"/>
      <c r="AM943" s="719"/>
      <c r="AN943" s="826"/>
      <c r="AO943" s="719"/>
      <c r="AP943" s="719"/>
      <c r="AQ943" s="719"/>
      <c r="AR943" s="719"/>
      <c r="AS943" s="719"/>
      <c r="AT943" s="719"/>
      <c r="AU943" s="719"/>
      <c r="AV943" s="719"/>
      <c r="AW943" s="719"/>
      <c r="AX943" s="719"/>
      <c r="AY943" s="719"/>
      <c r="AZ943" s="719"/>
      <c r="BA943" s="719"/>
      <c r="BB943" s="719"/>
      <c r="BC943" s="719"/>
      <c r="BD943" s="719"/>
      <c r="BE943" s="719"/>
      <c r="BF943" s="719"/>
      <c r="BG943" s="719"/>
      <c r="BH943" s="719"/>
      <c r="BI943" s="719"/>
      <c r="BJ943" s="719"/>
      <c r="BK943" s="719"/>
      <c r="BL943" s="719"/>
      <c r="BM943" s="719"/>
      <c r="BN943" s="719"/>
      <c r="BO943" s="719"/>
      <c r="BP943" s="719"/>
      <c r="BQ943" s="719"/>
      <c r="BR943" s="719"/>
      <c r="BS943" s="719"/>
      <c r="BT943" s="719"/>
      <c r="BU943" s="719"/>
      <c r="BV943" s="719"/>
      <c r="BW943" s="719"/>
      <c r="BX943" s="719"/>
      <c r="BY943" s="719"/>
      <c r="BZ943" s="719"/>
      <c r="CA943" s="719"/>
      <c r="CB943" s="719"/>
      <c r="CC943" s="719"/>
      <c r="CD943" s="719"/>
      <c r="CE943" s="719"/>
      <c r="CF943" s="719"/>
      <c r="CG943" s="719"/>
      <c r="CH943" s="719"/>
      <c r="CI943" s="719"/>
      <c r="CJ943" s="719"/>
      <c r="CK943" s="719"/>
      <c r="CL943" s="719"/>
    </row>
    <row r="944" spans="1:90" ht="15.75" customHeight="1" x14ac:dyDescent="0.25">
      <c r="A944" s="823"/>
      <c r="B944" s="828"/>
      <c r="C944" s="828"/>
      <c r="D944" s="828"/>
      <c r="E944" s="828"/>
      <c r="F944" s="719"/>
      <c r="G944" s="719"/>
      <c r="H944" s="740"/>
      <c r="I944" s="740"/>
      <c r="J944" s="740"/>
      <c r="K944" s="740"/>
      <c r="L944" s="824"/>
      <c r="M944" s="824"/>
      <c r="N944" s="719"/>
      <c r="O944" s="719"/>
      <c r="P944" s="719"/>
      <c r="Q944" s="719"/>
      <c r="R944" s="719"/>
      <c r="S944" s="828"/>
      <c r="T944" s="719"/>
      <c r="U944" s="719"/>
      <c r="V944" s="719"/>
      <c r="W944" s="719"/>
      <c r="X944" s="824"/>
      <c r="Y944" s="826"/>
      <c r="Z944" s="719"/>
      <c r="AA944" s="719"/>
      <c r="AB944" s="719"/>
      <c r="AC944" s="719"/>
      <c r="AD944" s="719"/>
      <c r="AE944" s="719"/>
      <c r="AF944" s="719"/>
      <c r="AG944" s="719"/>
      <c r="AH944" s="719"/>
      <c r="AI944" s="719"/>
      <c r="AJ944" s="719"/>
      <c r="AK944" s="719"/>
      <c r="AL944" s="719"/>
      <c r="AM944" s="719"/>
      <c r="AN944" s="826"/>
      <c r="AO944" s="719"/>
      <c r="AP944" s="719"/>
      <c r="AQ944" s="719"/>
      <c r="AR944" s="719"/>
      <c r="AS944" s="719"/>
      <c r="AT944" s="719"/>
      <c r="AU944" s="719"/>
      <c r="AV944" s="719"/>
      <c r="AW944" s="719"/>
      <c r="AX944" s="719"/>
      <c r="AY944" s="719"/>
      <c r="AZ944" s="719"/>
      <c r="BA944" s="719"/>
      <c r="BB944" s="719"/>
      <c r="BC944" s="719"/>
      <c r="BD944" s="719"/>
      <c r="BE944" s="719"/>
      <c r="BF944" s="719"/>
      <c r="BG944" s="719"/>
      <c r="BH944" s="719"/>
      <c r="BI944" s="719"/>
      <c r="BJ944" s="719"/>
      <c r="BK944" s="719"/>
      <c r="BL944" s="719"/>
      <c r="BM944" s="719"/>
      <c r="BN944" s="719"/>
      <c r="BO944" s="719"/>
      <c r="BP944" s="719"/>
      <c r="BQ944" s="719"/>
      <c r="BR944" s="719"/>
      <c r="BS944" s="719"/>
      <c r="BT944" s="719"/>
      <c r="BU944" s="719"/>
      <c r="BV944" s="719"/>
      <c r="BW944" s="719"/>
      <c r="BX944" s="719"/>
      <c r="BY944" s="719"/>
      <c r="BZ944" s="719"/>
      <c r="CA944" s="719"/>
      <c r="CB944" s="719"/>
      <c r="CC944" s="719"/>
      <c r="CD944" s="719"/>
      <c r="CE944" s="719"/>
      <c r="CF944" s="719"/>
      <c r="CG944" s="719"/>
      <c r="CH944" s="719"/>
      <c r="CI944" s="719"/>
      <c r="CJ944" s="719"/>
      <c r="CK944" s="719"/>
      <c r="CL944" s="719"/>
    </row>
    <row r="945" spans="1:90" ht="15.75" customHeight="1" x14ac:dyDescent="0.25">
      <c r="A945" s="823"/>
      <c r="B945" s="828"/>
      <c r="C945" s="828"/>
      <c r="D945" s="828"/>
      <c r="E945" s="828"/>
      <c r="F945" s="719"/>
      <c r="G945" s="719"/>
      <c r="H945" s="740"/>
      <c r="I945" s="740"/>
      <c r="J945" s="740"/>
      <c r="K945" s="740"/>
      <c r="L945" s="824"/>
      <c r="M945" s="824"/>
      <c r="N945" s="719"/>
      <c r="O945" s="719"/>
      <c r="P945" s="719"/>
      <c r="Q945" s="719"/>
      <c r="R945" s="719"/>
      <c r="S945" s="828"/>
      <c r="T945" s="719"/>
      <c r="U945" s="719"/>
      <c r="V945" s="719"/>
      <c r="W945" s="719"/>
      <c r="X945" s="824"/>
      <c r="Y945" s="826"/>
      <c r="Z945" s="719"/>
      <c r="AA945" s="719"/>
      <c r="AB945" s="719"/>
      <c r="AC945" s="719"/>
      <c r="AD945" s="719"/>
      <c r="AE945" s="719"/>
      <c r="AF945" s="719"/>
      <c r="AG945" s="719"/>
      <c r="AH945" s="719"/>
      <c r="AI945" s="719"/>
      <c r="AJ945" s="719"/>
      <c r="AK945" s="719"/>
      <c r="AL945" s="719"/>
      <c r="AM945" s="719"/>
      <c r="AN945" s="826"/>
      <c r="AO945" s="719"/>
      <c r="AP945" s="719"/>
      <c r="AQ945" s="719"/>
      <c r="AR945" s="719"/>
      <c r="AS945" s="719"/>
      <c r="AT945" s="719"/>
      <c r="AU945" s="719"/>
      <c r="AV945" s="719"/>
      <c r="AW945" s="719"/>
      <c r="AX945" s="719"/>
      <c r="AY945" s="719"/>
      <c r="AZ945" s="719"/>
      <c r="BA945" s="719"/>
      <c r="BB945" s="719"/>
      <c r="BC945" s="719"/>
      <c r="BD945" s="719"/>
      <c r="BE945" s="719"/>
      <c r="BF945" s="719"/>
      <c r="BG945" s="719"/>
      <c r="BH945" s="719"/>
      <c r="BI945" s="719"/>
      <c r="BJ945" s="719"/>
      <c r="BK945" s="719"/>
      <c r="BL945" s="719"/>
      <c r="BM945" s="719"/>
      <c r="BN945" s="719"/>
      <c r="BO945" s="719"/>
      <c r="BP945" s="719"/>
      <c r="BQ945" s="719"/>
      <c r="BR945" s="719"/>
      <c r="BS945" s="719"/>
      <c r="BT945" s="719"/>
      <c r="BU945" s="719"/>
      <c r="BV945" s="719"/>
      <c r="BW945" s="719"/>
      <c r="BX945" s="719"/>
      <c r="BY945" s="719"/>
      <c r="BZ945" s="719"/>
      <c r="CA945" s="719"/>
      <c r="CB945" s="719"/>
      <c r="CC945" s="719"/>
      <c r="CD945" s="719"/>
      <c r="CE945" s="719"/>
      <c r="CF945" s="719"/>
      <c r="CG945" s="719"/>
      <c r="CH945" s="719"/>
      <c r="CI945" s="719"/>
      <c r="CJ945" s="719"/>
      <c r="CK945" s="719"/>
      <c r="CL945" s="719"/>
    </row>
    <row r="946" spans="1:90" ht="15.75" customHeight="1" x14ac:dyDescent="0.25">
      <c r="A946" s="823"/>
      <c r="B946" s="828"/>
      <c r="C946" s="828"/>
      <c r="D946" s="828"/>
      <c r="E946" s="828"/>
      <c r="F946" s="719"/>
      <c r="G946" s="719"/>
      <c r="H946" s="740"/>
      <c r="I946" s="740"/>
      <c r="J946" s="740"/>
      <c r="K946" s="740"/>
      <c r="L946" s="824"/>
      <c r="M946" s="824"/>
      <c r="N946" s="719"/>
      <c r="O946" s="719"/>
      <c r="P946" s="719"/>
      <c r="Q946" s="719"/>
      <c r="R946" s="719"/>
      <c r="S946" s="828"/>
      <c r="T946" s="719"/>
      <c r="U946" s="719"/>
      <c r="V946" s="719"/>
      <c r="W946" s="719"/>
      <c r="X946" s="824"/>
      <c r="Y946" s="826"/>
      <c r="Z946" s="719"/>
      <c r="AA946" s="719"/>
      <c r="AB946" s="719"/>
      <c r="AC946" s="719"/>
      <c r="AD946" s="719"/>
      <c r="AE946" s="719"/>
      <c r="AF946" s="719"/>
      <c r="AG946" s="719"/>
      <c r="AH946" s="719"/>
      <c r="AI946" s="719"/>
      <c r="AJ946" s="719"/>
      <c r="AK946" s="719"/>
      <c r="AL946" s="719"/>
      <c r="AM946" s="719"/>
      <c r="AN946" s="826"/>
      <c r="AO946" s="719"/>
      <c r="AP946" s="719"/>
      <c r="AQ946" s="719"/>
      <c r="AR946" s="719"/>
      <c r="AS946" s="719"/>
      <c r="AT946" s="719"/>
      <c r="AU946" s="719"/>
      <c r="AV946" s="719"/>
      <c r="AW946" s="719"/>
      <c r="AX946" s="719"/>
      <c r="AY946" s="719"/>
      <c r="AZ946" s="719"/>
      <c r="BA946" s="719"/>
      <c r="BB946" s="719"/>
      <c r="BC946" s="719"/>
      <c r="BD946" s="719"/>
      <c r="BE946" s="719"/>
      <c r="BF946" s="719"/>
      <c r="BG946" s="719"/>
      <c r="BH946" s="719"/>
      <c r="BI946" s="719"/>
      <c r="BJ946" s="719"/>
      <c r="BK946" s="719"/>
      <c r="BL946" s="719"/>
      <c r="BM946" s="719"/>
      <c r="BN946" s="719"/>
      <c r="BO946" s="719"/>
      <c r="BP946" s="719"/>
      <c r="BQ946" s="719"/>
      <c r="BR946" s="719"/>
      <c r="BS946" s="719"/>
      <c r="BT946" s="719"/>
      <c r="BU946" s="719"/>
      <c r="BV946" s="719"/>
      <c r="BW946" s="719"/>
      <c r="BX946" s="719"/>
      <c r="BY946" s="719"/>
      <c r="BZ946" s="719"/>
      <c r="CA946" s="719"/>
      <c r="CB946" s="719"/>
      <c r="CC946" s="719"/>
      <c r="CD946" s="719"/>
      <c r="CE946" s="719"/>
      <c r="CF946" s="719"/>
      <c r="CG946" s="719"/>
      <c r="CH946" s="719"/>
      <c r="CI946" s="719"/>
      <c r="CJ946" s="719"/>
      <c r="CK946" s="719"/>
      <c r="CL946" s="719"/>
    </row>
    <row r="947" spans="1:90" ht="15.75" customHeight="1" x14ac:dyDescent="0.25">
      <c r="A947" s="823"/>
      <c r="B947" s="828"/>
      <c r="C947" s="828"/>
      <c r="D947" s="828"/>
      <c r="E947" s="828"/>
      <c r="F947" s="719"/>
      <c r="G947" s="719"/>
      <c r="H947" s="740"/>
      <c r="I947" s="740"/>
      <c r="J947" s="740"/>
      <c r="K947" s="740"/>
      <c r="L947" s="824"/>
      <c r="M947" s="824"/>
      <c r="N947" s="719"/>
      <c r="O947" s="719"/>
      <c r="P947" s="719"/>
      <c r="Q947" s="719"/>
      <c r="R947" s="719"/>
      <c r="S947" s="828"/>
      <c r="T947" s="719"/>
      <c r="U947" s="719"/>
      <c r="V947" s="719"/>
      <c r="W947" s="719"/>
      <c r="X947" s="824"/>
      <c r="Y947" s="826"/>
      <c r="Z947" s="719"/>
      <c r="AA947" s="719"/>
      <c r="AB947" s="719"/>
      <c r="AC947" s="719"/>
      <c r="AD947" s="719"/>
      <c r="AE947" s="719"/>
      <c r="AF947" s="719"/>
      <c r="AG947" s="719"/>
      <c r="AH947" s="719"/>
      <c r="AI947" s="719"/>
      <c r="AJ947" s="719"/>
      <c r="AK947" s="719"/>
      <c r="AL947" s="719"/>
      <c r="AM947" s="719"/>
      <c r="AN947" s="826"/>
      <c r="AO947" s="719"/>
      <c r="AP947" s="719"/>
      <c r="AQ947" s="719"/>
      <c r="AR947" s="719"/>
      <c r="AS947" s="719"/>
      <c r="AT947" s="719"/>
      <c r="AU947" s="719"/>
      <c r="AV947" s="719"/>
      <c r="AW947" s="719"/>
      <c r="AX947" s="719"/>
      <c r="AY947" s="719"/>
      <c r="AZ947" s="719"/>
      <c r="BA947" s="719"/>
      <c r="BB947" s="719"/>
      <c r="BC947" s="719"/>
      <c r="BD947" s="719"/>
      <c r="BE947" s="719"/>
      <c r="BF947" s="719"/>
      <c r="BG947" s="719"/>
      <c r="BH947" s="719"/>
      <c r="BI947" s="719"/>
      <c r="BJ947" s="719"/>
      <c r="BK947" s="719"/>
      <c r="BL947" s="719"/>
      <c r="BM947" s="719"/>
      <c r="BN947" s="719"/>
      <c r="BO947" s="719"/>
      <c r="BP947" s="719"/>
      <c r="BQ947" s="719"/>
      <c r="BR947" s="719"/>
      <c r="BS947" s="719"/>
      <c r="BT947" s="719"/>
      <c r="BU947" s="719"/>
      <c r="BV947" s="719"/>
      <c r="BW947" s="719"/>
      <c r="BX947" s="719"/>
      <c r="BY947" s="719"/>
      <c r="BZ947" s="719"/>
      <c r="CA947" s="719"/>
      <c r="CB947" s="719"/>
      <c r="CC947" s="719"/>
      <c r="CD947" s="719"/>
      <c r="CE947" s="719"/>
      <c r="CF947" s="719"/>
      <c r="CG947" s="719"/>
      <c r="CH947" s="719"/>
      <c r="CI947" s="719"/>
      <c r="CJ947" s="719"/>
      <c r="CK947" s="719"/>
      <c r="CL947" s="719"/>
    </row>
    <row r="948" spans="1:90" ht="15.75" customHeight="1" x14ac:dyDescent="0.25">
      <c r="A948" s="823"/>
      <c r="B948" s="828"/>
      <c r="C948" s="828"/>
      <c r="D948" s="828"/>
      <c r="E948" s="828"/>
      <c r="F948" s="719"/>
      <c r="G948" s="719"/>
      <c r="H948" s="740"/>
      <c r="I948" s="740"/>
      <c r="J948" s="740"/>
      <c r="K948" s="740"/>
      <c r="L948" s="824"/>
      <c r="M948" s="824"/>
      <c r="N948" s="719"/>
      <c r="O948" s="719"/>
      <c r="P948" s="719"/>
      <c r="Q948" s="719"/>
      <c r="R948" s="719"/>
      <c r="S948" s="828"/>
      <c r="T948" s="719"/>
      <c r="U948" s="719"/>
      <c r="V948" s="719"/>
      <c r="W948" s="719"/>
      <c r="X948" s="824"/>
      <c r="Y948" s="826"/>
      <c r="Z948" s="719"/>
      <c r="AA948" s="719"/>
      <c r="AB948" s="719"/>
      <c r="AC948" s="719"/>
      <c r="AD948" s="719"/>
      <c r="AE948" s="719"/>
      <c r="AF948" s="719"/>
      <c r="AG948" s="719"/>
      <c r="AH948" s="719"/>
      <c r="AI948" s="719"/>
      <c r="AJ948" s="719"/>
      <c r="AK948" s="719"/>
      <c r="AL948" s="719"/>
      <c r="AM948" s="719"/>
      <c r="AN948" s="826"/>
      <c r="AO948" s="719"/>
      <c r="AP948" s="719"/>
      <c r="AQ948" s="719"/>
      <c r="AR948" s="719"/>
      <c r="AS948" s="719"/>
      <c r="AT948" s="719"/>
      <c r="AU948" s="719"/>
      <c r="AV948" s="719"/>
      <c r="AW948" s="719"/>
      <c r="AX948" s="719"/>
      <c r="AY948" s="719"/>
      <c r="AZ948" s="719"/>
      <c r="BA948" s="719"/>
      <c r="BB948" s="719"/>
      <c r="BC948" s="719"/>
      <c r="BD948" s="719"/>
      <c r="BE948" s="719"/>
      <c r="BF948" s="719"/>
      <c r="BG948" s="719"/>
      <c r="BH948" s="719"/>
      <c r="BI948" s="719"/>
      <c r="BJ948" s="719"/>
      <c r="BK948" s="719"/>
      <c r="BL948" s="719"/>
      <c r="BM948" s="719"/>
      <c r="BN948" s="719"/>
      <c r="BO948" s="719"/>
      <c r="BP948" s="719"/>
      <c r="BQ948" s="719"/>
      <c r="BR948" s="719"/>
      <c r="BS948" s="719"/>
      <c r="BT948" s="719"/>
      <c r="BU948" s="719"/>
      <c r="BV948" s="719"/>
      <c r="BW948" s="719"/>
      <c r="BX948" s="719"/>
      <c r="BY948" s="719"/>
      <c r="BZ948" s="719"/>
      <c r="CA948" s="719"/>
      <c r="CB948" s="719"/>
      <c r="CC948" s="719"/>
      <c r="CD948" s="719"/>
      <c r="CE948" s="719"/>
      <c r="CF948" s="719"/>
      <c r="CG948" s="719"/>
      <c r="CH948" s="719"/>
      <c r="CI948" s="719"/>
      <c r="CJ948" s="719"/>
      <c r="CK948" s="719"/>
      <c r="CL948" s="719"/>
    </row>
    <row r="949" spans="1:90" ht="15.75" customHeight="1" x14ac:dyDescent="0.25">
      <c r="A949" s="823"/>
      <c r="B949" s="828"/>
      <c r="C949" s="828"/>
      <c r="D949" s="828"/>
      <c r="E949" s="828"/>
      <c r="F949" s="719"/>
      <c r="G949" s="719"/>
      <c r="H949" s="740"/>
      <c r="I949" s="740"/>
      <c r="J949" s="740"/>
      <c r="K949" s="740"/>
      <c r="L949" s="824"/>
      <c r="M949" s="824"/>
      <c r="N949" s="719"/>
      <c r="O949" s="719"/>
      <c r="P949" s="719"/>
      <c r="Q949" s="719"/>
      <c r="R949" s="719"/>
      <c r="S949" s="828"/>
      <c r="T949" s="719"/>
      <c r="U949" s="719"/>
      <c r="V949" s="719"/>
      <c r="W949" s="719"/>
      <c r="X949" s="824"/>
      <c r="Y949" s="826"/>
      <c r="Z949" s="719"/>
      <c r="AA949" s="719"/>
      <c r="AB949" s="719"/>
      <c r="AC949" s="719"/>
      <c r="AD949" s="719"/>
      <c r="AE949" s="719"/>
      <c r="AF949" s="719"/>
      <c r="AG949" s="719"/>
      <c r="AH949" s="719"/>
      <c r="AI949" s="719"/>
      <c r="AJ949" s="719"/>
      <c r="AK949" s="719"/>
      <c r="AL949" s="719"/>
      <c r="AM949" s="719"/>
      <c r="AN949" s="826"/>
      <c r="AO949" s="719"/>
      <c r="AP949" s="719"/>
      <c r="AQ949" s="719"/>
      <c r="AR949" s="719"/>
      <c r="AS949" s="719"/>
      <c r="AT949" s="719"/>
      <c r="AU949" s="719"/>
      <c r="AV949" s="719"/>
      <c r="AW949" s="719"/>
      <c r="AX949" s="719"/>
      <c r="AY949" s="719"/>
      <c r="AZ949" s="719"/>
      <c r="BA949" s="719"/>
      <c r="BB949" s="719"/>
      <c r="BC949" s="719"/>
      <c r="BD949" s="719"/>
      <c r="BE949" s="719"/>
      <c r="BF949" s="719"/>
      <c r="BG949" s="719"/>
      <c r="BH949" s="719"/>
      <c r="BI949" s="719"/>
      <c r="BJ949" s="719"/>
      <c r="BK949" s="719"/>
      <c r="BL949" s="719"/>
      <c r="BM949" s="719"/>
      <c r="BN949" s="719"/>
      <c r="BO949" s="719"/>
      <c r="BP949" s="719"/>
      <c r="BQ949" s="719"/>
      <c r="BR949" s="719"/>
      <c r="BS949" s="719"/>
      <c r="BT949" s="719"/>
      <c r="BU949" s="719"/>
      <c r="BV949" s="719"/>
      <c r="BW949" s="719"/>
      <c r="BX949" s="719"/>
      <c r="BY949" s="719"/>
      <c r="BZ949" s="719"/>
      <c r="CA949" s="719"/>
      <c r="CB949" s="719"/>
      <c r="CC949" s="719"/>
      <c r="CD949" s="719"/>
      <c r="CE949" s="719"/>
      <c r="CF949" s="719"/>
      <c r="CG949" s="719"/>
      <c r="CH949" s="719"/>
      <c r="CI949" s="719"/>
      <c r="CJ949" s="719"/>
      <c r="CK949" s="719"/>
      <c r="CL949" s="719"/>
    </row>
    <row r="950" spans="1:90" ht="15.75" customHeight="1" x14ac:dyDescent="0.25">
      <c r="A950" s="823"/>
      <c r="B950" s="828"/>
      <c r="C950" s="828"/>
      <c r="D950" s="828"/>
      <c r="E950" s="828"/>
      <c r="F950" s="719"/>
      <c r="G950" s="719"/>
      <c r="H950" s="740"/>
      <c r="I950" s="740"/>
      <c r="J950" s="740"/>
      <c r="K950" s="740"/>
      <c r="L950" s="824"/>
      <c r="M950" s="824"/>
      <c r="N950" s="719"/>
      <c r="O950" s="719"/>
      <c r="P950" s="719"/>
      <c r="Q950" s="719"/>
      <c r="R950" s="719"/>
      <c r="S950" s="828"/>
      <c r="T950" s="719"/>
      <c r="U950" s="719"/>
      <c r="V950" s="719"/>
      <c r="W950" s="719"/>
      <c r="X950" s="824"/>
      <c r="Y950" s="826"/>
      <c r="Z950" s="719"/>
      <c r="AA950" s="719"/>
      <c r="AB950" s="719"/>
      <c r="AC950" s="719"/>
      <c r="AD950" s="719"/>
      <c r="AE950" s="719"/>
      <c r="AF950" s="719"/>
      <c r="AG950" s="719"/>
      <c r="AH950" s="719"/>
      <c r="AI950" s="719"/>
      <c r="AJ950" s="719"/>
      <c r="AK950" s="719"/>
      <c r="AL950" s="719"/>
      <c r="AM950" s="719"/>
      <c r="AN950" s="826"/>
      <c r="AO950" s="719"/>
      <c r="AP950" s="719"/>
      <c r="AQ950" s="719"/>
      <c r="AR950" s="719"/>
      <c r="AS950" s="719"/>
      <c r="AT950" s="719"/>
      <c r="AU950" s="719"/>
      <c r="AV950" s="719"/>
      <c r="AW950" s="719"/>
      <c r="AX950" s="719"/>
      <c r="AY950" s="719"/>
      <c r="AZ950" s="719"/>
      <c r="BA950" s="719"/>
      <c r="BB950" s="719"/>
      <c r="BC950" s="719"/>
      <c r="BD950" s="719"/>
      <c r="BE950" s="719"/>
      <c r="BF950" s="719"/>
      <c r="BG950" s="719"/>
      <c r="BH950" s="719"/>
      <c r="BI950" s="719"/>
      <c r="BJ950" s="719"/>
      <c r="BK950" s="719"/>
      <c r="BL950" s="719"/>
      <c r="BM950" s="719"/>
      <c r="BN950" s="719"/>
      <c r="BO950" s="719"/>
      <c r="BP950" s="719"/>
      <c r="BQ950" s="719"/>
      <c r="BR950" s="719"/>
      <c r="BS950" s="719"/>
      <c r="BT950" s="719"/>
      <c r="BU950" s="719"/>
      <c r="BV950" s="719"/>
      <c r="BW950" s="719"/>
      <c r="BX950" s="719"/>
      <c r="BY950" s="719"/>
      <c r="BZ950" s="719"/>
      <c r="CA950" s="719"/>
      <c r="CB950" s="719"/>
      <c r="CC950" s="719"/>
      <c r="CD950" s="719"/>
      <c r="CE950" s="719"/>
      <c r="CF950" s="719"/>
      <c r="CG950" s="719"/>
      <c r="CH950" s="719"/>
      <c r="CI950" s="719"/>
      <c r="CJ950" s="719"/>
      <c r="CK950" s="719"/>
      <c r="CL950" s="719"/>
    </row>
    <row r="951" spans="1:90" ht="15.75" customHeight="1" x14ac:dyDescent="0.25">
      <c r="A951" s="823"/>
      <c r="B951" s="828"/>
      <c r="C951" s="828"/>
      <c r="D951" s="828"/>
      <c r="E951" s="828"/>
      <c r="F951" s="719"/>
      <c r="G951" s="719"/>
      <c r="H951" s="740"/>
      <c r="I951" s="740"/>
      <c r="J951" s="740"/>
      <c r="K951" s="740"/>
      <c r="L951" s="824"/>
      <c r="M951" s="824"/>
      <c r="N951" s="719"/>
      <c r="O951" s="719"/>
      <c r="P951" s="719"/>
      <c r="Q951" s="719"/>
      <c r="R951" s="719"/>
      <c r="S951" s="828"/>
      <c r="T951" s="719"/>
      <c r="U951" s="719"/>
      <c r="V951" s="719"/>
      <c r="W951" s="719"/>
      <c r="X951" s="824"/>
      <c r="Y951" s="826"/>
      <c r="Z951" s="719"/>
      <c r="AA951" s="719"/>
      <c r="AB951" s="719"/>
      <c r="AC951" s="719"/>
      <c r="AD951" s="719"/>
      <c r="AE951" s="719"/>
      <c r="AF951" s="719"/>
      <c r="AG951" s="719"/>
      <c r="AH951" s="719"/>
      <c r="AI951" s="719"/>
      <c r="AJ951" s="719"/>
      <c r="AK951" s="719"/>
      <c r="AL951" s="719"/>
      <c r="AM951" s="719"/>
      <c r="AN951" s="826"/>
      <c r="AO951" s="719"/>
      <c r="AP951" s="719"/>
      <c r="AQ951" s="719"/>
      <c r="AR951" s="719"/>
      <c r="AS951" s="719"/>
      <c r="AT951" s="719"/>
      <c r="AU951" s="719"/>
      <c r="AV951" s="719"/>
      <c r="AW951" s="719"/>
      <c r="AX951" s="719"/>
      <c r="AY951" s="719"/>
      <c r="AZ951" s="719"/>
      <c r="BA951" s="719"/>
      <c r="BB951" s="719"/>
      <c r="BC951" s="719"/>
      <c r="BD951" s="719"/>
      <c r="BE951" s="719"/>
      <c r="BF951" s="719"/>
      <c r="BG951" s="719"/>
      <c r="BH951" s="719"/>
      <c r="BI951" s="719"/>
      <c r="BJ951" s="719"/>
      <c r="BK951" s="719"/>
      <c r="BL951" s="719"/>
      <c r="BM951" s="719"/>
      <c r="BN951" s="719"/>
      <c r="BO951" s="719"/>
      <c r="BP951" s="719"/>
      <c r="BQ951" s="719"/>
      <c r="BR951" s="719"/>
      <c r="BS951" s="719"/>
      <c r="BT951" s="719"/>
      <c r="BU951" s="719"/>
      <c r="BV951" s="719"/>
      <c r="BW951" s="719"/>
      <c r="BX951" s="719"/>
      <c r="BY951" s="719"/>
      <c r="BZ951" s="719"/>
      <c r="CA951" s="719"/>
      <c r="CB951" s="719"/>
      <c r="CC951" s="719"/>
      <c r="CD951" s="719"/>
      <c r="CE951" s="719"/>
      <c r="CF951" s="719"/>
      <c r="CG951" s="719"/>
      <c r="CH951" s="719"/>
      <c r="CI951" s="719"/>
      <c r="CJ951" s="719"/>
      <c r="CK951" s="719"/>
      <c r="CL951" s="719"/>
    </row>
    <row r="952" spans="1:90" ht="15.75" customHeight="1" x14ac:dyDescent="0.25">
      <c r="A952" s="823"/>
      <c r="B952" s="828"/>
      <c r="C952" s="828"/>
      <c r="D952" s="828"/>
      <c r="E952" s="828"/>
      <c r="F952" s="719"/>
      <c r="G952" s="719"/>
      <c r="H952" s="740"/>
      <c r="I952" s="740"/>
      <c r="J952" s="740"/>
      <c r="K952" s="740"/>
      <c r="L952" s="824"/>
      <c r="M952" s="824"/>
      <c r="N952" s="719"/>
      <c r="O952" s="719"/>
      <c r="P952" s="719"/>
      <c r="Q952" s="719"/>
      <c r="R952" s="719"/>
      <c r="S952" s="828"/>
      <c r="T952" s="719"/>
      <c r="U952" s="719"/>
      <c r="V952" s="719"/>
      <c r="W952" s="719"/>
      <c r="X952" s="824"/>
      <c r="Y952" s="826"/>
      <c r="Z952" s="719"/>
      <c r="AA952" s="719"/>
      <c r="AB952" s="719"/>
      <c r="AC952" s="719"/>
      <c r="AD952" s="719"/>
      <c r="AE952" s="719"/>
      <c r="AF952" s="719"/>
      <c r="AG952" s="719"/>
      <c r="AH952" s="719"/>
      <c r="AI952" s="719"/>
      <c r="AJ952" s="719"/>
      <c r="AK952" s="719"/>
      <c r="AL952" s="719"/>
      <c r="AM952" s="719"/>
      <c r="AN952" s="826"/>
      <c r="AO952" s="719"/>
      <c r="AP952" s="719"/>
      <c r="AQ952" s="719"/>
      <c r="AR952" s="719"/>
      <c r="AS952" s="719"/>
      <c r="AT952" s="719"/>
      <c r="AU952" s="719"/>
      <c r="AV952" s="719"/>
      <c r="AW952" s="719"/>
      <c r="AX952" s="719"/>
      <c r="AY952" s="719"/>
      <c r="AZ952" s="719"/>
      <c r="BA952" s="719"/>
      <c r="BB952" s="719"/>
      <c r="BC952" s="719"/>
      <c r="BD952" s="719"/>
      <c r="BE952" s="719"/>
      <c r="BF952" s="719"/>
      <c r="BG952" s="719"/>
      <c r="BH952" s="719"/>
      <c r="BI952" s="719"/>
      <c r="BJ952" s="719"/>
      <c r="BK952" s="719"/>
      <c r="BL952" s="719"/>
      <c r="BM952" s="719"/>
      <c r="BN952" s="719"/>
      <c r="BO952" s="719"/>
      <c r="BP952" s="719"/>
      <c r="BQ952" s="719"/>
      <c r="BR952" s="719"/>
      <c r="BS952" s="719"/>
      <c r="BT952" s="719"/>
      <c r="BU952" s="719"/>
      <c r="BV952" s="719"/>
      <c r="BW952" s="719"/>
      <c r="BX952" s="719"/>
      <c r="BY952" s="719"/>
      <c r="BZ952" s="719"/>
      <c r="CA952" s="719"/>
      <c r="CB952" s="719"/>
      <c r="CC952" s="719"/>
      <c r="CD952" s="719"/>
      <c r="CE952" s="719"/>
      <c r="CF952" s="719"/>
      <c r="CG952" s="719"/>
      <c r="CH952" s="719"/>
      <c r="CI952" s="719"/>
      <c r="CJ952" s="719"/>
      <c r="CK952" s="719"/>
      <c r="CL952" s="719"/>
    </row>
    <row r="953" spans="1:90" ht="15.75" customHeight="1" x14ac:dyDescent="0.25">
      <c r="A953" s="823"/>
      <c r="B953" s="828"/>
      <c r="C953" s="828"/>
      <c r="D953" s="828"/>
      <c r="E953" s="828"/>
      <c r="F953" s="719"/>
      <c r="G953" s="719"/>
      <c r="H953" s="740"/>
      <c r="I953" s="740"/>
      <c r="J953" s="740"/>
      <c r="K953" s="740"/>
      <c r="L953" s="824"/>
      <c r="M953" s="824"/>
      <c r="N953" s="719"/>
      <c r="O953" s="719"/>
      <c r="P953" s="719"/>
      <c r="Q953" s="719"/>
      <c r="R953" s="719"/>
      <c r="S953" s="828"/>
      <c r="T953" s="719"/>
      <c r="U953" s="719"/>
      <c r="V953" s="719"/>
      <c r="W953" s="719"/>
      <c r="X953" s="824"/>
      <c r="Y953" s="826"/>
      <c r="Z953" s="719"/>
      <c r="AA953" s="719"/>
      <c r="AB953" s="719"/>
      <c r="AC953" s="719"/>
      <c r="AD953" s="719"/>
      <c r="AE953" s="719"/>
      <c r="AF953" s="719"/>
      <c r="AG953" s="719"/>
      <c r="AH953" s="719"/>
      <c r="AI953" s="719"/>
      <c r="AJ953" s="719"/>
      <c r="AK953" s="719"/>
      <c r="AL953" s="719"/>
      <c r="AM953" s="719"/>
      <c r="AN953" s="826"/>
      <c r="AO953" s="719"/>
      <c r="AP953" s="719"/>
      <c r="AQ953" s="719"/>
      <c r="AR953" s="719"/>
      <c r="AS953" s="719"/>
      <c r="AT953" s="719"/>
      <c r="AU953" s="719"/>
      <c r="AV953" s="719"/>
      <c r="AW953" s="719"/>
      <c r="AX953" s="719"/>
      <c r="AY953" s="719"/>
      <c r="AZ953" s="719"/>
      <c r="BA953" s="719"/>
      <c r="BB953" s="719"/>
      <c r="BC953" s="719"/>
      <c r="BD953" s="719"/>
      <c r="BE953" s="719"/>
      <c r="BF953" s="719"/>
      <c r="BG953" s="719"/>
      <c r="BH953" s="719"/>
      <c r="BI953" s="719"/>
      <c r="BJ953" s="719"/>
      <c r="BK953" s="719"/>
      <c r="BL953" s="719"/>
      <c r="BM953" s="719"/>
      <c r="BN953" s="719"/>
      <c r="BO953" s="719"/>
      <c r="BP953" s="719"/>
      <c r="BQ953" s="719"/>
      <c r="BR953" s="719"/>
      <c r="BS953" s="719"/>
      <c r="BT953" s="719"/>
      <c r="BU953" s="719"/>
      <c r="BV953" s="719"/>
      <c r="BW953" s="719"/>
      <c r="BX953" s="719"/>
      <c r="BY953" s="719"/>
      <c r="BZ953" s="719"/>
      <c r="CA953" s="719"/>
      <c r="CB953" s="719"/>
      <c r="CC953" s="719"/>
      <c r="CD953" s="719"/>
      <c r="CE953" s="719"/>
      <c r="CF953" s="719"/>
      <c r="CG953" s="719"/>
      <c r="CH953" s="719"/>
      <c r="CI953" s="719"/>
      <c r="CJ953" s="719"/>
      <c r="CK953" s="719"/>
      <c r="CL953" s="719"/>
    </row>
    <row r="954" spans="1:90" ht="15.75" customHeight="1" x14ac:dyDescent="0.25">
      <c r="A954" s="823"/>
      <c r="B954" s="828"/>
      <c r="C954" s="828"/>
      <c r="D954" s="828"/>
      <c r="E954" s="828"/>
      <c r="F954" s="719"/>
      <c r="G954" s="719"/>
      <c r="H954" s="740"/>
      <c r="I954" s="740"/>
      <c r="J954" s="740"/>
      <c r="K954" s="740"/>
      <c r="L954" s="824"/>
      <c r="M954" s="824"/>
      <c r="N954" s="719"/>
      <c r="O954" s="719"/>
      <c r="P954" s="719"/>
      <c r="Q954" s="719"/>
      <c r="R954" s="719"/>
      <c r="S954" s="828"/>
      <c r="T954" s="719"/>
      <c r="U954" s="719"/>
      <c r="V954" s="719"/>
      <c r="W954" s="719"/>
      <c r="X954" s="824"/>
      <c r="Y954" s="826"/>
      <c r="Z954" s="719"/>
      <c r="AA954" s="719"/>
      <c r="AB954" s="719"/>
      <c r="AC954" s="719"/>
      <c r="AD954" s="719"/>
      <c r="AE954" s="719"/>
      <c r="AF954" s="719"/>
      <c r="AG954" s="719"/>
      <c r="AH954" s="719"/>
      <c r="AI954" s="719"/>
      <c r="AJ954" s="719"/>
      <c r="AK954" s="719"/>
      <c r="AL954" s="719"/>
      <c r="AM954" s="719"/>
      <c r="AN954" s="826"/>
      <c r="AO954" s="719"/>
      <c r="AP954" s="719"/>
      <c r="AQ954" s="719"/>
      <c r="AR954" s="719"/>
      <c r="AS954" s="719"/>
      <c r="AT954" s="719"/>
      <c r="AU954" s="719"/>
      <c r="AV954" s="719"/>
      <c r="AW954" s="719"/>
      <c r="AX954" s="719"/>
      <c r="AY954" s="719"/>
      <c r="AZ954" s="719"/>
      <c r="BA954" s="719"/>
      <c r="BB954" s="719"/>
      <c r="BC954" s="719"/>
      <c r="BD954" s="719"/>
      <c r="BE954" s="719"/>
      <c r="BF954" s="719"/>
      <c r="BG954" s="719"/>
      <c r="BH954" s="719"/>
      <c r="BI954" s="719"/>
      <c r="BJ954" s="719"/>
      <c r="BK954" s="719"/>
      <c r="BL954" s="719"/>
      <c r="BM954" s="719"/>
      <c r="BN954" s="719"/>
      <c r="BO954" s="719"/>
      <c r="BP954" s="719"/>
      <c r="BQ954" s="719"/>
      <c r="BR954" s="719"/>
      <c r="BS954" s="719"/>
      <c r="BT954" s="719"/>
      <c r="BU954" s="719"/>
      <c r="BV954" s="719"/>
      <c r="BW954" s="719"/>
      <c r="BX954" s="719"/>
      <c r="BY954" s="719"/>
      <c r="BZ954" s="719"/>
      <c r="CA954" s="719"/>
      <c r="CB954" s="719"/>
      <c r="CC954" s="719"/>
      <c r="CD954" s="719"/>
      <c r="CE954" s="719"/>
      <c r="CF954" s="719"/>
      <c r="CG954" s="719"/>
      <c r="CH954" s="719"/>
      <c r="CI954" s="719"/>
      <c r="CJ954" s="719"/>
      <c r="CK954" s="719"/>
      <c r="CL954" s="719"/>
    </row>
    <row r="955" spans="1:90" ht="15.75" customHeight="1" x14ac:dyDescent="0.25">
      <c r="A955" s="823"/>
      <c r="B955" s="828"/>
      <c r="C955" s="828"/>
      <c r="D955" s="828"/>
      <c r="E955" s="828"/>
      <c r="F955" s="719"/>
      <c r="G955" s="719"/>
      <c r="H955" s="740"/>
      <c r="I955" s="740"/>
      <c r="J955" s="740"/>
      <c r="K955" s="740"/>
      <c r="L955" s="824"/>
      <c r="M955" s="824"/>
      <c r="N955" s="719"/>
      <c r="O955" s="719"/>
      <c r="P955" s="719"/>
      <c r="Q955" s="719"/>
      <c r="R955" s="719"/>
      <c r="S955" s="828"/>
      <c r="T955" s="719"/>
      <c r="U955" s="719"/>
      <c r="V955" s="719"/>
      <c r="W955" s="719"/>
      <c r="X955" s="824"/>
      <c r="Y955" s="826"/>
      <c r="Z955" s="719"/>
      <c r="AA955" s="719"/>
      <c r="AB955" s="719"/>
      <c r="AC955" s="719"/>
      <c r="AD955" s="719"/>
      <c r="AE955" s="719"/>
      <c r="AF955" s="719"/>
      <c r="AG955" s="719"/>
      <c r="AH955" s="719"/>
      <c r="AI955" s="719"/>
      <c r="AJ955" s="719"/>
      <c r="AK955" s="719"/>
      <c r="AL955" s="719"/>
      <c r="AM955" s="719"/>
      <c r="AN955" s="826"/>
      <c r="AO955" s="719"/>
      <c r="AP955" s="719"/>
      <c r="AQ955" s="719"/>
      <c r="AR955" s="719"/>
      <c r="AS955" s="719"/>
      <c r="AT955" s="719"/>
      <c r="AU955" s="719"/>
      <c r="AV955" s="719"/>
      <c r="AW955" s="719"/>
      <c r="AX955" s="719"/>
      <c r="AY955" s="719"/>
      <c r="AZ955" s="719"/>
      <c r="BA955" s="719"/>
      <c r="BB955" s="719"/>
      <c r="BC955" s="719"/>
      <c r="BD955" s="719"/>
      <c r="BE955" s="719"/>
      <c r="BF955" s="719"/>
      <c r="BG955" s="719"/>
      <c r="BH955" s="719"/>
      <c r="BI955" s="719"/>
      <c r="BJ955" s="719"/>
      <c r="BK955" s="719"/>
      <c r="BL955" s="719"/>
      <c r="BM955" s="719"/>
      <c r="BN955" s="719"/>
      <c r="BO955" s="719"/>
      <c r="BP955" s="719"/>
      <c r="BQ955" s="719"/>
      <c r="BR955" s="719"/>
      <c r="BS955" s="719"/>
      <c r="BT955" s="719"/>
      <c r="BU955" s="719"/>
      <c r="BV955" s="719"/>
      <c r="BW955" s="719"/>
      <c r="BX955" s="719"/>
      <c r="BY955" s="719"/>
      <c r="BZ955" s="719"/>
      <c r="CA955" s="719"/>
      <c r="CB955" s="719"/>
      <c r="CC955" s="719"/>
      <c r="CD955" s="719"/>
      <c r="CE955" s="719"/>
      <c r="CF955" s="719"/>
      <c r="CG955" s="719"/>
      <c r="CH955" s="719"/>
      <c r="CI955" s="719"/>
      <c r="CJ955" s="719"/>
      <c r="CK955" s="719"/>
      <c r="CL955" s="719"/>
    </row>
    <row r="956" spans="1:90" ht="15.75" customHeight="1" x14ac:dyDescent="0.25">
      <c r="A956" s="823"/>
      <c r="B956" s="828"/>
      <c r="C956" s="828"/>
      <c r="D956" s="828"/>
      <c r="E956" s="828"/>
      <c r="F956" s="719"/>
      <c r="G956" s="719"/>
      <c r="H956" s="740"/>
      <c r="I956" s="740"/>
      <c r="J956" s="740"/>
      <c r="K956" s="740"/>
      <c r="L956" s="824"/>
      <c r="M956" s="824"/>
      <c r="N956" s="719"/>
      <c r="O956" s="719"/>
      <c r="P956" s="719"/>
      <c r="Q956" s="719"/>
      <c r="R956" s="719"/>
      <c r="S956" s="828"/>
      <c r="T956" s="719"/>
      <c r="U956" s="719"/>
      <c r="V956" s="719"/>
      <c r="W956" s="719"/>
      <c r="X956" s="824"/>
      <c r="Y956" s="826"/>
      <c r="Z956" s="719"/>
      <c r="AA956" s="719"/>
      <c r="AB956" s="719"/>
      <c r="AC956" s="719"/>
      <c r="AD956" s="719"/>
      <c r="AE956" s="719"/>
      <c r="AF956" s="719"/>
      <c r="AG956" s="719"/>
      <c r="AH956" s="719"/>
      <c r="AI956" s="719"/>
      <c r="AJ956" s="719"/>
      <c r="AK956" s="719"/>
      <c r="AL956" s="719"/>
      <c r="AM956" s="719"/>
      <c r="AN956" s="826"/>
      <c r="AO956" s="719"/>
      <c r="AP956" s="719"/>
      <c r="AQ956" s="719"/>
      <c r="AR956" s="719"/>
      <c r="AS956" s="719"/>
      <c r="AT956" s="719"/>
      <c r="AU956" s="719"/>
      <c r="AV956" s="719"/>
      <c r="AW956" s="719"/>
      <c r="AX956" s="719"/>
      <c r="AY956" s="719"/>
      <c r="AZ956" s="719"/>
      <c r="BA956" s="719"/>
      <c r="BB956" s="719"/>
      <c r="BC956" s="719"/>
      <c r="BD956" s="719"/>
      <c r="BE956" s="719"/>
      <c r="BF956" s="719"/>
      <c r="BG956" s="719"/>
      <c r="BH956" s="719"/>
      <c r="BI956" s="719"/>
      <c r="BJ956" s="719"/>
      <c r="BK956" s="719"/>
      <c r="BL956" s="719"/>
      <c r="BM956" s="719"/>
      <c r="BN956" s="719"/>
      <c r="BO956" s="719"/>
      <c r="BP956" s="719"/>
      <c r="BQ956" s="719"/>
      <c r="BR956" s="719"/>
      <c r="BS956" s="719"/>
      <c r="BT956" s="719"/>
      <c r="BU956" s="719"/>
      <c r="BV956" s="719"/>
      <c r="BW956" s="719"/>
      <c r="BX956" s="719"/>
      <c r="BY956" s="719"/>
      <c r="BZ956" s="719"/>
      <c r="CA956" s="719"/>
      <c r="CB956" s="719"/>
      <c r="CC956" s="719"/>
      <c r="CD956" s="719"/>
      <c r="CE956" s="719"/>
      <c r="CF956" s="719"/>
      <c r="CG956" s="719"/>
      <c r="CH956" s="719"/>
      <c r="CI956" s="719"/>
      <c r="CJ956" s="719"/>
      <c r="CK956" s="719"/>
      <c r="CL956" s="719"/>
    </row>
    <row r="957" spans="1:90" ht="15.75" customHeight="1" x14ac:dyDescent="0.25">
      <c r="A957" s="823"/>
      <c r="B957" s="828"/>
      <c r="C957" s="828"/>
      <c r="D957" s="828"/>
      <c r="E957" s="828"/>
      <c r="F957" s="719"/>
      <c r="G957" s="719"/>
      <c r="H957" s="740"/>
      <c r="I957" s="740"/>
      <c r="J957" s="740"/>
      <c r="K957" s="740"/>
      <c r="L957" s="824"/>
      <c r="M957" s="824"/>
      <c r="N957" s="719"/>
      <c r="O957" s="719"/>
      <c r="P957" s="719"/>
      <c r="Q957" s="719"/>
      <c r="R957" s="719"/>
      <c r="S957" s="828"/>
      <c r="T957" s="719"/>
      <c r="U957" s="719"/>
      <c r="V957" s="719"/>
      <c r="W957" s="719"/>
      <c r="X957" s="824"/>
      <c r="Y957" s="826"/>
      <c r="Z957" s="719"/>
      <c r="AA957" s="719"/>
      <c r="AB957" s="719"/>
      <c r="AC957" s="719"/>
      <c r="AD957" s="719"/>
      <c r="AE957" s="719"/>
      <c r="AF957" s="719"/>
      <c r="AG957" s="719"/>
      <c r="AH957" s="719"/>
      <c r="AI957" s="719"/>
      <c r="AJ957" s="719"/>
      <c r="AK957" s="719"/>
      <c r="AL957" s="719"/>
      <c r="AM957" s="719"/>
      <c r="AN957" s="826"/>
      <c r="AO957" s="719"/>
      <c r="AP957" s="719"/>
      <c r="AQ957" s="719"/>
      <c r="AR957" s="719"/>
      <c r="AS957" s="719"/>
      <c r="AT957" s="719"/>
      <c r="AU957" s="719"/>
      <c r="AV957" s="719"/>
      <c r="AW957" s="719"/>
      <c r="AX957" s="719"/>
      <c r="AY957" s="719"/>
      <c r="AZ957" s="719"/>
      <c r="BA957" s="719"/>
      <c r="BB957" s="719"/>
      <c r="BC957" s="719"/>
      <c r="BD957" s="719"/>
      <c r="BE957" s="719"/>
      <c r="BF957" s="719"/>
      <c r="BG957" s="719"/>
      <c r="BH957" s="719"/>
      <c r="BI957" s="719"/>
      <c r="BJ957" s="719"/>
      <c r="BK957" s="719"/>
      <c r="BL957" s="719"/>
      <c r="BM957" s="719"/>
      <c r="BN957" s="719"/>
      <c r="BO957" s="719"/>
      <c r="BP957" s="719"/>
      <c r="BQ957" s="719"/>
      <c r="BR957" s="719"/>
      <c r="BS957" s="719"/>
      <c r="BT957" s="719"/>
      <c r="BU957" s="719"/>
      <c r="BV957" s="719"/>
      <c r="BW957" s="719"/>
      <c r="BX957" s="719"/>
      <c r="BY957" s="719"/>
      <c r="BZ957" s="719"/>
      <c r="CA957" s="719"/>
      <c r="CB957" s="719"/>
      <c r="CC957" s="719"/>
      <c r="CD957" s="719"/>
      <c r="CE957" s="719"/>
      <c r="CF957" s="719"/>
      <c r="CG957" s="719"/>
      <c r="CH957" s="719"/>
      <c r="CI957" s="719"/>
      <c r="CJ957" s="719"/>
      <c r="CK957" s="719"/>
      <c r="CL957" s="719"/>
    </row>
    <row r="958" spans="1:90" ht="15.75" customHeight="1" x14ac:dyDescent="0.25">
      <c r="A958" s="823"/>
      <c r="B958" s="828"/>
      <c r="C958" s="828"/>
      <c r="D958" s="828"/>
      <c r="E958" s="828"/>
      <c r="F958" s="719"/>
      <c r="G958" s="719"/>
      <c r="H958" s="740"/>
      <c r="I958" s="740"/>
      <c r="J958" s="740"/>
      <c r="K958" s="740"/>
      <c r="L958" s="824"/>
      <c r="M958" s="824"/>
      <c r="N958" s="719"/>
      <c r="O958" s="719"/>
      <c r="P958" s="719"/>
      <c r="Q958" s="719"/>
      <c r="R958" s="719"/>
      <c r="S958" s="828"/>
      <c r="T958" s="719"/>
      <c r="U958" s="719"/>
      <c r="V958" s="719"/>
      <c r="W958" s="719"/>
      <c r="X958" s="824"/>
      <c r="Y958" s="826"/>
      <c r="Z958" s="719"/>
      <c r="AA958" s="719"/>
      <c r="AB958" s="719"/>
      <c r="AC958" s="719"/>
      <c r="AD958" s="719"/>
      <c r="AE958" s="719"/>
      <c r="AF958" s="719"/>
      <c r="AG958" s="719"/>
      <c r="AH958" s="719"/>
      <c r="AI958" s="719"/>
      <c r="AJ958" s="719"/>
      <c r="AK958" s="719"/>
      <c r="AL958" s="719"/>
      <c r="AM958" s="719"/>
      <c r="AN958" s="826"/>
      <c r="AO958" s="719"/>
      <c r="AP958" s="719"/>
      <c r="AQ958" s="719"/>
      <c r="AR958" s="719"/>
      <c r="AS958" s="719"/>
      <c r="AT958" s="719"/>
      <c r="AU958" s="719"/>
      <c r="AV958" s="719"/>
      <c r="AW958" s="719"/>
      <c r="AX958" s="719"/>
      <c r="AY958" s="719"/>
      <c r="AZ958" s="719"/>
      <c r="BA958" s="719"/>
      <c r="BB958" s="719"/>
      <c r="BC958" s="719"/>
      <c r="BD958" s="719"/>
      <c r="BE958" s="719"/>
      <c r="BF958" s="719"/>
      <c r="BG958" s="719"/>
      <c r="BH958" s="719"/>
      <c r="BI958" s="719"/>
      <c r="BJ958" s="719"/>
      <c r="BK958" s="719"/>
      <c r="BL958" s="719"/>
      <c r="BM958" s="719"/>
      <c r="BN958" s="719"/>
      <c r="BO958" s="719"/>
      <c r="BP958" s="719"/>
      <c r="BQ958" s="719"/>
      <c r="BR958" s="719"/>
      <c r="BS958" s="719"/>
      <c r="BT958" s="719"/>
      <c r="BU958" s="719"/>
      <c r="BV958" s="719"/>
      <c r="BW958" s="719"/>
      <c r="BX958" s="719"/>
      <c r="BY958" s="719"/>
      <c r="BZ958" s="719"/>
      <c r="CA958" s="719"/>
      <c r="CB958" s="719"/>
      <c r="CC958" s="719"/>
      <c r="CD958" s="719"/>
      <c r="CE958" s="719"/>
      <c r="CF958" s="719"/>
      <c r="CG958" s="719"/>
      <c r="CH958" s="719"/>
      <c r="CI958" s="719"/>
      <c r="CJ958" s="719"/>
      <c r="CK958" s="719"/>
      <c r="CL958" s="719"/>
    </row>
    <row r="959" spans="1:90" ht="15.75" customHeight="1" x14ac:dyDescent="0.25">
      <c r="A959" s="823"/>
      <c r="B959" s="828"/>
      <c r="C959" s="828"/>
      <c r="D959" s="828"/>
      <c r="E959" s="828"/>
      <c r="F959" s="719"/>
      <c r="G959" s="719"/>
      <c r="H959" s="740"/>
      <c r="I959" s="740"/>
      <c r="J959" s="740"/>
      <c r="K959" s="740"/>
      <c r="L959" s="824"/>
      <c r="M959" s="824"/>
      <c r="N959" s="719"/>
      <c r="O959" s="719"/>
      <c r="P959" s="719"/>
      <c r="Q959" s="719"/>
      <c r="R959" s="719"/>
      <c r="S959" s="828"/>
      <c r="T959" s="719"/>
      <c r="U959" s="719"/>
      <c r="V959" s="719"/>
      <c r="W959" s="719"/>
      <c r="X959" s="824"/>
      <c r="Y959" s="826"/>
      <c r="Z959" s="719"/>
      <c r="AA959" s="719"/>
      <c r="AB959" s="719"/>
      <c r="AC959" s="719"/>
      <c r="AD959" s="719"/>
      <c r="AE959" s="719"/>
      <c r="AF959" s="719"/>
      <c r="AG959" s="719"/>
      <c r="AH959" s="719"/>
      <c r="AI959" s="719"/>
      <c r="AJ959" s="719"/>
      <c r="AK959" s="719"/>
      <c r="AL959" s="719"/>
      <c r="AM959" s="719"/>
      <c r="AN959" s="826"/>
      <c r="AO959" s="719"/>
      <c r="AP959" s="719"/>
      <c r="AQ959" s="719"/>
      <c r="AR959" s="719"/>
      <c r="AS959" s="719"/>
      <c r="AT959" s="719"/>
      <c r="AU959" s="719"/>
      <c r="AV959" s="719"/>
      <c r="AW959" s="719"/>
      <c r="AX959" s="719"/>
      <c r="AY959" s="719"/>
      <c r="AZ959" s="719"/>
      <c r="BA959" s="719"/>
      <c r="BB959" s="719"/>
      <c r="BC959" s="719"/>
      <c r="BD959" s="719"/>
      <c r="BE959" s="719"/>
      <c r="BF959" s="719"/>
      <c r="BG959" s="719"/>
      <c r="BH959" s="719"/>
      <c r="BI959" s="719"/>
      <c r="BJ959" s="719"/>
      <c r="BK959" s="719"/>
      <c r="BL959" s="719"/>
      <c r="BM959" s="719"/>
      <c r="BN959" s="719"/>
      <c r="BO959" s="719"/>
      <c r="BP959" s="719"/>
      <c r="BQ959" s="719"/>
      <c r="BR959" s="719"/>
      <c r="BS959" s="719"/>
      <c r="BT959" s="719"/>
      <c r="BU959" s="719"/>
      <c r="BV959" s="719"/>
      <c r="BW959" s="719"/>
      <c r="BX959" s="719"/>
      <c r="BY959" s="719"/>
      <c r="BZ959" s="719"/>
      <c r="CA959" s="719"/>
      <c r="CB959" s="719"/>
      <c r="CC959" s="719"/>
      <c r="CD959" s="719"/>
      <c r="CE959" s="719"/>
      <c r="CF959" s="719"/>
      <c r="CG959" s="719"/>
      <c r="CH959" s="719"/>
      <c r="CI959" s="719"/>
      <c r="CJ959" s="719"/>
      <c r="CK959" s="719"/>
      <c r="CL959" s="719"/>
    </row>
    <row r="960" spans="1:90" ht="15.75" customHeight="1" x14ac:dyDescent="0.25">
      <c r="A960" s="823"/>
      <c r="B960" s="828"/>
      <c r="C960" s="828"/>
      <c r="D960" s="828"/>
      <c r="E960" s="828"/>
      <c r="F960" s="719"/>
      <c r="G960" s="719"/>
      <c r="H960" s="740"/>
      <c r="I960" s="740"/>
      <c r="J960" s="740"/>
      <c r="K960" s="740"/>
      <c r="L960" s="824"/>
      <c r="M960" s="824"/>
      <c r="N960" s="719"/>
      <c r="O960" s="719"/>
      <c r="P960" s="719"/>
      <c r="Q960" s="719"/>
      <c r="R960" s="719"/>
      <c r="S960" s="828"/>
      <c r="T960" s="719"/>
      <c r="U960" s="719"/>
      <c r="V960" s="719"/>
      <c r="W960" s="719"/>
      <c r="X960" s="824"/>
      <c r="Y960" s="826"/>
      <c r="Z960" s="719"/>
      <c r="AA960" s="719"/>
      <c r="AB960" s="719"/>
      <c r="AC960" s="719"/>
      <c r="AD960" s="719"/>
      <c r="AE960" s="719"/>
      <c r="AF960" s="719"/>
      <c r="AG960" s="719"/>
      <c r="AH960" s="719"/>
      <c r="AI960" s="719"/>
      <c r="AJ960" s="719"/>
      <c r="AK960" s="719"/>
      <c r="AL960" s="719"/>
      <c r="AM960" s="719"/>
      <c r="AN960" s="826"/>
      <c r="AO960" s="719"/>
      <c r="AP960" s="719"/>
      <c r="AQ960" s="719"/>
      <c r="AR960" s="719"/>
      <c r="AS960" s="719"/>
      <c r="AT960" s="719"/>
      <c r="AU960" s="719"/>
      <c r="AV960" s="719"/>
      <c r="AW960" s="719"/>
      <c r="AX960" s="719"/>
      <c r="AY960" s="719"/>
      <c r="AZ960" s="719"/>
      <c r="BA960" s="719"/>
      <c r="BB960" s="719"/>
      <c r="BC960" s="719"/>
      <c r="BD960" s="719"/>
      <c r="BE960" s="719"/>
      <c r="BF960" s="719"/>
      <c r="BG960" s="719"/>
      <c r="BH960" s="719"/>
      <c r="BI960" s="719"/>
      <c r="BJ960" s="719"/>
      <c r="BK960" s="719"/>
      <c r="BL960" s="719"/>
      <c r="BM960" s="719"/>
      <c r="BN960" s="719"/>
      <c r="BO960" s="719"/>
      <c r="BP960" s="719"/>
      <c r="BQ960" s="719"/>
      <c r="BR960" s="719"/>
      <c r="BS960" s="719"/>
      <c r="BT960" s="719"/>
      <c r="BU960" s="719"/>
      <c r="BV960" s="719"/>
      <c r="BW960" s="719"/>
      <c r="BX960" s="719"/>
      <c r="BY960" s="719"/>
      <c r="BZ960" s="719"/>
      <c r="CA960" s="719"/>
      <c r="CB960" s="719"/>
      <c r="CC960" s="719"/>
      <c r="CD960" s="719"/>
      <c r="CE960" s="719"/>
      <c r="CF960" s="719"/>
      <c r="CG960" s="719"/>
      <c r="CH960" s="719"/>
      <c r="CI960" s="719"/>
      <c r="CJ960" s="719"/>
      <c r="CK960" s="719"/>
      <c r="CL960" s="719"/>
    </row>
    <row r="961" spans="1:90" ht="15.75" customHeight="1" x14ac:dyDescent="0.25">
      <c r="A961" s="823"/>
      <c r="B961" s="828"/>
      <c r="C961" s="828"/>
      <c r="D961" s="828"/>
      <c r="E961" s="828"/>
      <c r="F961" s="719"/>
      <c r="G961" s="719"/>
      <c r="H961" s="740"/>
      <c r="I961" s="740"/>
      <c r="J961" s="740"/>
      <c r="K961" s="740"/>
      <c r="L961" s="824"/>
      <c r="M961" s="824"/>
      <c r="N961" s="719"/>
      <c r="O961" s="719"/>
      <c r="P961" s="719"/>
      <c r="Q961" s="719"/>
      <c r="R961" s="719"/>
      <c r="S961" s="828"/>
      <c r="T961" s="719"/>
      <c r="U961" s="719"/>
      <c r="V961" s="719"/>
      <c r="W961" s="719"/>
      <c r="X961" s="824"/>
      <c r="Y961" s="826"/>
      <c r="Z961" s="719"/>
      <c r="AA961" s="719"/>
      <c r="AB961" s="719"/>
      <c r="AC961" s="719"/>
      <c r="AD961" s="719"/>
      <c r="AE961" s="719"/>
      <c r="AF961" s="719"/>
      <c r="AG961" s="719"/>
      <c r="AH961" s="719"/>
      <c r="AI961" s="719"/>
      <c r="AJ961" s="719"/>
      <c r="AK961" s="719"/>
      <c r="AL961" s="719"/>
      <c r="AM961" s="719"/>
      <c r="AN961" s="826"/>
      <c r="AO961" s="719"/>
      <c r="AP961" s="719"/>
      <c r="AQ961" s="719"/>
      <c r="AR961" s="719"/>
      <c r="AS961" s="719"/>
      <c r="AT961" s="719"/>
      <c r="AU961" s="719"/>
      <c r="AV961" s="719"/>
      <c r="AW961" s="719"/>
      <c r="AX961" s="719"/>
      <c r="AY961" s="719"/>
      <c r="AZ961" s="719"/>
      <c r="BA961" s="719"/>
      <c r="BB961" s="719"/>
      <c r="BC961" s="719"/>
      <c r="BD961" s="719"/>
      <c r="BE961" s="719"/>
      <c r="BF961" s="719"/>
      <c r="BG961" s="719"/>
      <c r="BH961" s="719"/>
      <c r="BI961" s="719"/>
      <c r="BJ961" s="719"/>
      <c r="BK961" s="719"/>
      <c r="BL961" s="719"/>
      <c r="BM961" s="719"/>
      <c r="BN961" s="719"/>
      <c r="BO961" s="719"/>
      <c r="BP961" s="719"/>
      <c r="BQ961" s="719"/>
      <c r="BR961" s="719"/>
      <c r="BS961" s="719"/>
      <c r="BT961" s="719"/>
      <c r="BU961" s="719"/>
      <c r="BV961" s="719"/>
      <c r="BW961" s="719"/>
      <c r="BX961" s="719"/>
      <c r="BY961" s="719"/>
      <c r="BZ961" s="719"/>
      <c r="CA961" s="719"/>
      <c r="CB961" s="719"/>
      <c r="CC961" s="719"/>
      <c r="CD961" s="719"/>
      <c r="CE961" s="719"/>
      <c r="CF961" s="719"/>
      <c r="CG961" s="719"/>
      <c r="CH961" s="719"/>
      <c r="CI961" s="719"/>
      <c r="CJ961" s="719"/>
      <c r="CK961" s="719"/>
      <c r="CL961" s="719"/>
    </row>
    <row r="962" spans="1:90" ht="15.75" customHeight="1" x14ac:dyDescent="0.25">
      <c r="A962" s="823"/>
      <c r="B962" s="828"/>
      <c r="C962" s="828"/>
      <c r="D962" s="828"/>
      <c r="E962" s="828"/>
      <c r="F962" s="719"/>
      <c r="G962" s="719"/>
      <c r="H962" s="740"/>
      <c r="I962" s="740"/>
      <c r="J962" s="740"/>
      <c r="K962" s="740"/>
      <c r="L962" s="824"/>
      <c r="M962" s="824"/>
      <c r="N962" s="719"/>
      <c r="O962" s="719"/>
      <c r="P962" s="719"/>
      <c r="Q962" s="719"/>
      <c r="R962" s="719"/>
      <c r="S962" s="828"/>
      <c r="T962" s="719"/>
      <c r="U962" s="719"/>
      <c r="V962" s="719"/>
      <c r="W962" s="719"/>
      <c r="X962" s="824"/>
      <c r="Y962" s="826"/>
      <c r="Z962" s="719"/>
      <c r="AA962" s="719"/>
      <c r="AB962" s="719"/>
      <c r="AC962" s="719"/>
      <c r="AD962" s="719"/>
      <c r="AE962" s="719"/>
      <c r="AF962" s="719"/>
      <c r="AG962" s="719"/>
      <c r="AH962" s="719"/>
      <c r="AI962" s="719"/>
      <c r="AJ962" s="719"/>
      <c r="AK962" s="719"/>
      <c r="AL962" s="719"/>
      <c r="AM962" s="719"/>
      <c r="AN962" s="826"/>
      <c r="AO962" s="719"/>
      <c r="AP962" s="719"/>
      <c r="AQ962" s="719"/>
      <c r="AR962" s="719"/>
      <c r="AS962" s="719"/>
      <c r="AT962" s="719"/>
      <c r="AU962" s="719"/>
      <c r="AV962" s="719"/>
      <c r="AW962" s="719"/>
      <c r="AX962" s="719"/>
      <c r="AY962" s="719"/>
      <c r="AZ962" s="719"/>
      <c r="BA962" s="719"/>
      <c r="BB962" s="719"/>
      <c r="BC962" s="719"/>
      <c r="BD962" s="719"/>
      <c r="BE962" s="719"/>
      <c r="BF962" s="719"/>
      <c r="BG962" s="719"/>
      <c r="BH962" s="719"/>
      <c r="BI962" s="719"/>
      <c r="BJ962" s="719"/>
      <c r="BK962" s="719"/>
      <c r="BL962" s="719"/>
      <c r="BM962" s="719"/>
      <c r="BN962" s="719"/>
      <c r="BO962" s="719"/>
      <c r="BP962" s="719"/>
      <c r="BQ962" s="719"/>
      <c r="BR962" s="719"/>
      <c r="BS962" s="719"/>
      <c r="BT962" s="719"/>
      <c r="BU962" s="719"/>
      <c r="BV962" s="719"/>
      <c r="BW962" s="719"/>
      <c r="BX962" s="719"/>
      <c r="BY962" s="719"/>
      <c r="BZ962" s="719"/>
      <c r="CA962" s="719"/>
      <c r="CB962" s="719"/>
      <c r="CC962" s="719"/>
      <c r="CD962" s="719"/>
      <c r="CE962" s="719"/>
      <c r="CF962" s="719"/>
      <c r="CG962" s="719"/>
      <c r="CH962" s="719"/>
      <c r="CI962" s="719"/>
      <c r="CJ962" s="719"/>
      <c r="CK962" s="719"/>
      <c r="CL962" s="719"/>
    </row>
    <row r="963" spans="1:90" ht="15.75" customHeight="1" x14ac:dyDescent="0.25">
      <c r="A963" s="823"/>
      <c r="B963" s="828"/>
      <c r="C963" s="828"/>
      <c r="D963" s="828"/>
      <c r="E963" s="828"/>
      <c r="F963" s="719"/>
      <c r="G963" s="719"/>
      <c r="H963" s="740"/>
      <c r="I963" s="740"/>
      <c r="J963" s="740"/>
      <c r="K963" s="740"/>
      <c r="L963" s="824"/>
      <c r="M963" s="824"/>
      <c r="N963" s="719"/>
      <c r="O963" s="719"/>
      <c r="P963" s="719"/>
      <c r="Q963" s="719"/>
      <c r="R963" s="719"/>
      <c r="S963" s="828"/>
      <c r="T963" s="719"/>
      <c r="U963" s="719"/>
      <c r="V963" s="719"/>
      <c r="W963" s="719"/>
      <c r="X963" s="824"/>
      <c r="Y963" s="826"/>
      <c r="Z963" s="719"/>
      <c r="AA963" s="719"/>
      <c r="AB963" s="719"/>
      <c r="AC963" s="719"/>
      <c r="AD963" s="719"/>
      <c r="AE963" s="719"/>
      <c r="AF963" s="719"/>
      <c r="AG963" s="719"/>
      <c r="AH963" s="719"/>
      <c r="AI963" s="719"/>
      <c r="AJ963" s="719"/>
      <c r="AK963" s="719"/>
      <c r="AL963" s="719"/>
      <c r="AM963" s="719"/>
      <c r="AN963" s="826"/>
      <c r="AO963" s="719"/>
      <c r="AP963" s="719"/>
      <c r="AQ963" s="719"/>
      <c r="AR963" s="719"/>
      <c r="AS963" s="719"/>
      <c r="AT963" s="719"/>
      <c r="AU963" s="719"/>
      <c r="AV963" s="719"/>
      <c r="AW963" s="719"/>
      <c r="AX963" s="719"/>
      <c r="AY963" s="719"/>
      <c r="AZ963" s="719"/>
      <c r="BA963" s="719"/>
      <c r="BB963" s="719"/>
      <c r="BC963" s="719"/>
      <c r="BD963" s="719"/>
      <c r="BE963" s="719"/>
      <c r="BF963" s="719"/>
      <c r="BG963" s="719"/>
      <c r="BH963" s="719"/>
      <c r="BI963" s="719"/>
      <c r="BJ963" s="719"/>
      <c r="BK963" s="719"/>
      <c r="BL963" s="719"/>
      <c r="BM963" s="719"/>
      <c r="BN963" s="719"/>
      <c r="BO963" s="719"/>
      <c r="BP963" s="719"/>
      <c r="BQ963" s="719"/>
      <c r="BR963" s="719"/>
      <c r="BS963" s="719"/>
      <c r="BT963" s="719"/>
      <c r="BU963" s="719"/>
      <c r="BV963" s="719"/>
      <c r="BW963" s="719"/>
      <c r="BX963" s="719"/>
      <c r="BY963" s="719"/>
      <c r="BZ963" s="719"/>
      <c r="CA963" s="719"/>
      <c r="CB963" s="719"/>
      <c r="CC963" s="719"/>
      <c r="CD963" s="719"/>
      <c r="CE963" s="719"/>
      <c r="CF963" s="719"/>
      <c r="CG963" s="719"/>
      <c r="CH963" s="719"/>
      <c r="CI963" s="719"/>
      <c r="CJ963" s="719"/>
      <c r="CK963" s="719"/>
      <c r="CL963" s="719"/>
    </row>
    <row r="964" spans="1:90" ht="15.75" customHeight="1" x14ac:dyDescent="0.25">
      <c r="A964" s="823"/>
      <c r="B964" s="828"/>
      <c r="C964" s="828"/>
      <c r="D964" s="828"/>
      <c r="E964" s="828"/>
      <c r="F964" s="719"/>
      <c r="G964" s="719"/>
      <c r="H964" s="740"/>
      <c r="I964" s="740"/>
      <c r="J964" s="740"/>
      <c r="K964" s="740"/>
      <c r="L964" s="824"/>
      <c r="M964" s="824"/>
      <c r="N964" s="719"/>
      <c r="O964" s="719"/>
      <c r="P964" s="719"/>
      <c r="Q964" s="719"/>
      <c r="R964" s="719"/>
      <c r="S964" s="828"/>
      <c r="T964" s="719"/>
      <c r="U964" s="719"/>
      <c r="V964" s="719"/>
      <c r="W964" s="719"/>
      <c r="X964" s="824"/>
      <c r="Y964" s="826"/>
      <c r="Z964" s="719"/>
      <c r="AA964" s="719"/>
      <c r="AB964" s="719"/>
      <c r="AC964" s="719"/>
      <c r="AD964" s="719"/>
      <c r="AE964" s="719"/>
      <c r="AF964" s="719"/>
      <c r="AG964" s="719"/>
      <c r="AH964" s="719"/>
      <c r="AI964" s="719"/>
      <c r="AJ964" s="719"/>
      <c r="AK964" s="719"/>
      <c r="AL964" s="719"/>
      <c r="AM964" s="719"/>
      <c r="AN964" s="826"/>
      <c r="AO964" s="719"/>
      <c r="AP964" s="719"/>
      <c r="AQ964" s="719"/>
      <c r="AR964" s="719"/>
      <c r="AS964" s="719"/>
      <c r="AT964" s="719"/>
      <c r="AU964" s="719"/>
      <c r="AV964" s="719"/>
      <c r="AW964" s="719"/>
      <c r="AX964" s="719"/>
      <c r="AY964" s="719"/>
      <c r="AZ964" s="719"/>
      <c r="BA964" s="719"/>
      <c r="BB964" s="719"/>
      <c r="BC964" s="719"/>
      <c r="BD964" s="719"/>
      <c r="BE964" s="719"/>
      <c r="BF964" s="719"/>
      <c r="BG964" s="719"/>
      <c r="BH964" s="719"/>
      <c r="BI964" s="719"/>
      <c r="BJ964" s="719"/>
      <c r="BK964" s="719"/>
      <c r="BL964" s="719"/>
      <c r="BM964" s="719"/>
      <c r="BN964" s="719"/>
      <c r="BO964" s="719"/>
      <c r="BP964" s="719"/>
      <c r="BQ964" s="719"/>
      <c r="BR964" s="719"/>
      <c r="BS964" s="719"/>
      <c r="BT964" s="719"/>
      <c r="BU964" s="719"/>
      <c r="BV964" s="719"/>
      <c r="BW964" s="719"/>
      <c r="BX964" s="719"/>
      <c r="BY964" s="719"/>
      <c r="BZ964" s="719"/>
      <c r="CA964" s="719"/>
      <c r="CB964" s="719"/>
      <c r="CC964" s="719"/>
      <c r="CD964" s="719"/>
      <c r="CE964" s="719"/>
      <c r="CF964" s="719"/>
      <c r="CG964" s="719"/>
      <c r="CH964" s="719"/>
      <c r="CI964" s="719"/>
      <c r="CJ964" s="719"/>
      <c r="CK964" s="719"/>
      <c r="CL964" s="719"/>
    </row>
    <row r="965" spans="1:90" ht="15.75" customHeight="1" x14ac:dyDescent="0.25">
      <c r="A965" s="823"/>
      <c r="B965" s="828"/>
      <c r="C965" s="828"/>
      <c r="D965" s="828"/>
      <c r="E965" s="828"/>
      <c r="F965" s="719"/>
      <c r="G965" s="719"/>
      <c r="H965" s="740"/>
      <c r="I965" s="740"/>
      <c r="J965" s="740"/>
      <c r="K965" s="740"/>
      <c r="L965" s="824"/>
      <c r="M965" s="824"/>
      <c r="N965" s="719"/>
      <c r="O965" s="719"/>
      <c r="P965" s="719"/>
      <c r="Q965" s="719"/>
      <c r="R965" s="719"/>
      <c r="S965" s="828"/>
      <c r="T965" s="719"/>
      <c r="U965" s="719"/>
      <c r="V965" s="719"/>
      <c r="W965" s="719"/>
      <c r="X965" s="824"/>
      <c r="Y965" s="826"/>
      <c r="Z965" s="719"/>
      <c r="AA965" s="719"/>
      <c r="AB965" s="719"/>
      <c r="AC965" s="719"/>
      <c r="AD965" s="719"/>
      <c r="AE965" s="719"/>
      <c r="AF965" s="719"/>
      <c r="AG965" s="719"/>
      <c r="AH965" s="719"/>
      <c r="AI965" s="719"/>
      <c r="AJ965" s="719"/>
      <c r="AK965" s="719"/>
      <c r="AL965" s="719"/>
      <c r="AM965" s="719"/>
      <c r="AN965" s="826"/>
      <c r="AO965" s="719"/>
      <c r="AP965" s="719"/>
      <c r="AQ965" s="719"/>
      <c r="AR965" s="719"/>
      <c r="AS965" s="719"/>
      <c r="AT965" s="719"/>
      <c r="AU965" s="719"/>
      <c r="AV965" s="719"/>
      <c r="AW965" s="719"/>
      <c r="AX965" s="719"/>
      <c r="AY965" s="719"/>
      <c r="AZ965" s="719"/>
      <c r="BA965" s="719"/>
      <c r="BB965" s="719"/>
      <c r="BC965" s="719"/>
      <c r="BD965" s="719"/>
      <c r="BE965" s="719"/>
      <c r="BF965" s="719"/>
      <c r="BG965" s="719"/>
      <c r="BH965" s="719"/>
      <c r="BI965" s="719"/>
      <c r="BJ965" s="719"/>
      <c r="BK965" s="719"/>
      <c r="BL965" s="719"/>
      <c r="BM965" s="719"/>
      <c r="BN965" s="719"/>
      <c r="BO965" s="719"/>
      <c r="BP965" s="719"/>
      <c r="BQ965" s="719"/>
      <c r="BR965" s="719"/>
      <c r="BS965" s="719"/>
      <c r="BT965" s="719"/>
      <c r="BU965" s="719"/>
      <c r="BV965" s="719"/>
      <c r="BW965" s="719"/>
      <c r="BX965" s="719"/>
      <c r="BY965" s="719"/>
      <c r="BZ965" s="719"/>
      <c r="CA965" s="719"/>
      <c r="CB965" s="719"/>
      <c r="CC965" s="719"/>
      <c r="CD965" s="719"/>
      <c r="CE965" s="719"/>
      <c r="CF965" s="719"/>
      <c r="CG965" s="719"/>
      <c r="CH965" s="719"/>
      <c r="CI965" s="719"/>
      <c r="CJ965" s="719"/>
      <c r="CK965" s="719"/>
      <c r="CL965" s="719"/>
    </row>
    <row r="966" spans="1:90" ht="15.75" customHeight="1" x14ac:dyDescent="0.25">
      <c r="A966" s="823"/>
      <c r="B966" s="828"/>
      <c r="C966" s="828"/>
      <c r="D966" s="828"/>
      <c r="E966" s="828"/>
      <c r="F966" s="719"/>
      <c r="G966" s="719"/>
      <c r="H966" s="740"/>
      <c r="I966" s="740"/>
      <c r="J966" s="740"/>
      <c r="K966" s="740"/>
      <c r="L966" s="824"/>
      <c r="M966" s="824"/>
      <c r="N966" s="719"/>
      <c r="O966" s="719"/>
      <c r="P966" s="719"/>
      <c r="Q966" s="719"/>
      <c r="R966" s="719"/>
      <c r="S966" s="828"/>
      <c r="T966" s="719"/>
      <c r="U966" s="719"/>
      <c r="V966" s="719"/>
      <c r="W966" s="719"/>
      <c r="X966" s="824"/>
      <c r="Y966" s="826"/>
      <c r="Z966" s="719"/>
      <c r="AA966" s="719"/>
      <c r="AB966" s="719"/>
      <c r="AC966" s="719"/>
      <c r="AD966" s="719"/>
      <c r="AE966" s="719"/>
      <c r="AF966" s="719"/>
      <c r="AG966" s="719"/>
      <c r="AH966" s="719"/>
      <c r="AI966" s="719"/>
      <c r="AJ966" s="719"/>
      <c r="AK966" s="719"/>
      <c r="AL966" s="719"/>
      <c r="AM966" s="719"/>
      <c r="AN966" s="826"/>
      <c r="AO966" s="719"/>
      <c r="AP966" s="719"/>
      <c r="AQ966" s="719"/>
      <c r="AR966" s="719"/>
      <c r="AS966" s="719"/>
      <c r="AT966" s="719"/>
      <c r="AU966" s="719"/>
      <c r="AV966" s="719"/>
      <c r="AW966" s="719"/>
      <c r="AX966" s="719"/>
      <c r="AY966" s="719"/>
      <c r="AZ966" s="719"/>
      <c r="BA966" s="719"/>
      <c r="BB966" s="719"/>
      <c r="BC966" s="719"/>
      <c r="BD966" s="719"/>
      <c r="BE966" s="719"/>
      <c r="BF966" s="719"/>
      <c r="BG966" s="719"/>
      <c r="BH966" s="719"/>
      <c r="BI966" s="719"/>
      <c r="BJ966" s="719"/>
      <c r="BK966" s="719"/>
      <c r="BL966" s="719"/>
      <c r="BM966" s="719"/>
      <c r="BN966" s="719"/>
      <c r="BO966" s="719"/>
      <c r="BP966" s="719"/>
      <c r="BQ966" s="719"/>
      <c r="BR966" s="719"/>
      <c r="BS966" s="719"/>
      <c r="BT966" s="719"/>
      <c r="BU966" s="719"/>
      <c r="BV966" s="719"/>
      <c r="BW966" s="719"/>
      <c r="BX966" s="719"/>
      <c r="BY966" s="719"/>
      <c r="BZ966" s="719"/>
      <c r="CA966" s="719"/>
      <c r="CB966" s="719"/>
      <c r="CC966" s="719"/>
      <c r="CD966" s="719"/>
      <c r="CE966" s="719"/>
      <c r="CF966" s="719"/>
      <c r="CG966" s="719"/>
      <c r="CH966" s="719"/>
      <c r="CI966" s="719"/>
      <c r="CJ966" s="719"/>
      <c r="CK966" s="719"/>
      <c r="CL966" s="719"/>
    </row>
    <row r="967" spans="1:90" ht="15.75" customHeight="1" x14ac:dyDescent="0.25">
      <c r="A967" s="823"/>
      <c r="B967" s="828"/>
      <c r="C967" s="828"/>
      <c r="D967" s="828"/>
      <c r="E967" s="828"/>
      <c r="F967" s="719"/>
      <c r="G967" s="719"/>
      <c r="H967" s="740"/>
      <c r="I967" s="740"/>
      <c r="J967" s="740"/>
      <c r="K967" s="740"/>
      <c r="L967" s="824"/>
      <c r="M967" s="824"/>
      <c r="N967" s="719"/>
      <c r="O967" s="719"/>
      <c r="P967" s="719"/>
      <c r="Q967" s="719"/>
      <c r="R967" s="719"/>
      <c r="S967" s="828"/>
      <c r="T967" s="719"/>
      <c r="U967" s="719"/>
      <c r="V967" s="719"/>
      <c r="W967" s="719"/>
      <c r="X967" s="824"/>
      <c r="Y967" s="826"/>
      <c r="Z967" s="719"/>
      <c r="AA967" s="719"/>
      <c r="AB967" s="719"/>
      <c r="AC967" s="719"/>
      <c r="AD967" s="719"/>
      <c r="AE967" s="719"/>
      <c r="AF967" s="719"/>
      <c r="AG967" s="719"/>
      <c r="AH967" s="719"/>
      <c r="AI967" s="719"/>
      <c r="AJ967" s="719"/>
      <c r="AK967" s="719"/>
      <c r="AL967" s="719"/>
      <c r="AM967" s="719"/>
      <c r="AN967" s="826"/>
      <c r="AO967" s="719"/>
      <c r="AP967" s="719"/>
      <c r="AQ967" s="719"/>
      <c r="AR967" s="719"/>
      <c r="AS967" s="719"/>
      <c r="AT967" s="719"/>
      <c r="AU967" s="719"/>
      <c r="AV967" s="719"/>
      <c r="AW967" s="719"/>
      <c r="AX967" s="719"/>
      <c r="AY967" s="719"/>
      <c r="AZ967" s="719"/>
      <c r="BA967" s="719"/>
      <c r="BB967" s="719"/>
      <c r="BC967" s="719"/>
      <c r="BD967" s="719"/>
      <c r="BE967" s="719"/>
      <c r="BF967" s="719"/>
      <c r="BG967" s="719"/>
      <c r="BH967" s="719"/>
      <c r="BI967" s="719"/>
      <c r="BJ967" s="719"/>
      <c r="BK967" s="719"/>
      <c r="BL967" s="719"/>
      <c r="BM967" s="719"/>
      <c r="BN967" s="719"/>
      <c r="BO967" s="719"/>
      <c r="BP967" s="719"/>
      <c r="BQ967" s="719"/>
      <c r="BR967" s="719"/>
      <c r="BS967" s="719"/>
      <c r="BT967" s="719"/>
      <c r="BU967" s="719"/>
      <c r="BV967" s="719"/>
      <c r="BW967" s="719"/>
      <c r="BX967" s="719"/>
      <c r="BY967" s="719"/>
      <c r="BZ967" s="719"/>
      <c r="CA967" s="719"/>
      <c r="CB967" s="719"/>
      <c r="CC967" s="719"/>
      <c r="CD967" s="719"/>
      <c r="CE967" s="719"/>
      <c r="CF967" s="719"/>
      <c r="CG967" s="719"/>
      <c r="CH967" s="719"/>
      <c r="CI967" s="719"/>
      <c r="CJ967" s="719"/>
      <c r="CK967" s="719"/>
      <c r="CL967" s="719"/>
    </row>
    <row r="968" spans="1:90" ht="15.75" customHeight="1" x14ac:dyDescent="0.25">
      <c r="A968" s="823"/>
      <c r="B968" s="828"/>
      <c r="C968" s="828"/>
      <c r="D968" s="828"/>
      <c r="E968" s="828"/>
      <c r="F968" s="719"/>
      <c r="G968" s="719"/>
      <c r="H968" s="740"/>
      <c r="I968" s="740"/>
      <c r="J968" s="740"/>
      <c r="K968" s="740"/>
      <c r="L968" s="824"/>
      <c r="M968" s="824"/>
      <c r="N968" s="719"/>
      <c r="O968" s="719"/>
      <c r="P968" s="719"/>
      <c r="Q968" s="719"/>
      <c r="R968" s="719"/>
      <c r="S968" s="828"/>
      <c r="T968" s="719"/>
      <c r="U968" s="719"/>
      <c r="V968" s="719"/>
      <c r="W968" s="719"/>
      <c r="X968" s="824"/>
      <c r="Y968" s="826"/>
      <c r="Z968" s="719"/>
      <c r="AA968" s="719"/>
      <c r="AB968" s="719"/>
      <c r="AC968" s="719"/>
      <c r="AD968" s="719"/>
      <c r="AE968" s="719"/>
      <c r="AF968" s="719"/>
      <c r="AG968" s="719"/>
      <c r="AH968" s="719"/>
      <c r="AI968" s="719"/>
      <c r="AJ968" s="719"/>
      <c r="AK968" s="719"/>
      <c r="AL968" s="719"/>
      <c r="AM968" s="719"/>
      <c r="AN968" s="826"/>
      <c r="AO968" s="719"/>
      <c r="AP968" s="719"/>
      <c r="AQ968" s="719"/>
      <c r="AR968" s="719"/>
      <c r="AS968" s="719"/>
      <c r="AT968" s="719"/>
      <c r="AU968" s="719"/>
      <c r="AV968" s="719"/>
      <c r="AW968" s="719"/>
      <c r="AX968" s="719"/>
      <c r="AY968" s="719"/>
      <c r="AZ968" s="719"/>
      <c r="BA968" s="719"/>
      <c r="BB968" s="719"/>
      <c r="BC968" s="719"/>
      <c r="BD968" s="719"/>
      <c r="BE968" s="719"/>
      <c r="BF968" s="719"/>
      <c r="BG968" s="719"/>
      <c r="BH968" s="719"/>
      <c r="BI968" s="719"/>
      <c r="BJ968" s="719"/>
      <c r="BK968" s="719"/>
      <c r="BL968" s="719"/>
      <c r="BM968" s="719"/>
      <c r="BN968" s="719"/>
      <c r="BO968" s="719"/>
      <c r="BP968" s="719"/>
      <c r="BQ968" s="719"/>
      <c r="BR968" s="719"/>
      <c r="BS968" s="719"/>
      <c r="BT968" s="719"/>
      <c r="BU968" s="719"/>
      <c r="BV968" s="719"/>
      <c r="BW968" s="719"/>
      <c r="BX968" s="719"/>
      <c r="BY968" s="719"/>
      <c r="BZ968" s="719"/>
      <c r="CA968" s="719"/>
      <c r="CB968" s="719"/>
      <c r="CC968" s="719"/>
      <c r="CD968" s="719"/>
      <c r="CE968" s="719"/>
      <c r="CF968" s="719"/>
      <c r="CG968" s="719"/>
      <c r="CH968" s="719"/>
      <c r="CI968" s="719"/>
      <c r="CJ968" s="719"/>
      <c r="CK968" s="719"/>
      <c r="CL968" s="719"/>
    </row>
    <row r="969" spans="1:90" ht="15.75" customHeight="1" x14ac:dyDescent="0.25">
      <c r="A969" s="823"/>
      <c r="B969" s="828"/>
      <c r="C969" s="828"/>
      <c r="D969" s="828"/>
      <c r="E969" s="828"/>
      <c r="F969" s="719"/>
      <c r="G969" s="719"/>
      <c r="H969" s="740"/>
      <c r="I969" s="740"/>
      <c r="J969" s="740"/>
      <c r="K969" s="740"/>
      <c r="L969" s="824"/>
      <c r="M969" s="824"/>
      <c r="N969" s="719"/>
      <c r="O969" s="719"/>
      <c r="P969" s="719"/>
      <c r="Q969" s="719"/>
      <c r="R969" s="719"/>
      <c r="S969" s="828"/>
      <c r="T969" s="719"/>
      <c r="U969" s="719"/>
      <c r="V969" s="719"/>
      <c r="W969" s="719"/>
      <c r="X969" s="824"/>
      <c r="Y969" s="826"/>
      <c r="Z969" s="719"/>
      <c r="AA969" s="719"/>
      <c r="AB969" s="719"/>
      <c r="AC969" s="719"/>
      <c r="AD969" s="719"/>
      <c r="AE969" s="719"/>
      <c r="AF969" s="719"/>
      <c r="AG969" s="719"/>
      <c r="AH969" s="719"/>
      <c r="AI969" s="719"/>
      <c r="AJ969" s="719"/>
      <c r="AK969" s="719"/>
      <c r="AL969" s="719"/>
      <c r="AM969" s="719"/>
      <c r="AN969" s="826"/>
      <c r="AO969" s="719"/>
      <c r="AP969" s="719"/>
      <c r="AQ969" s="719"/>
      <c r="AR969" s="719"/>
      <c r="AS969" s="719"/>
      <c r="AT969" s="719"/>
      <c r="AU969" s="719"/>
      <c r="AV969" s="719"/>
      <c r="AW969" s="719"/>
      <c r="AX969" s="719"/>
      <c r="AY969" s="719"/>
      <c r="AZ969" s="719"/>
      <c r="BA969" s="719"/>
      <c r="BB969" s="719"/>
      <c r="BC969" s="719"/>
      <c r="BD969" s="719"/>
      <c r="BE969" s="719"/>
      <c r="BF969" s="719"/>
      <c r="BG969" s="719"/>
      <c r="BH969" s="719"/>
      <c r="BI969" s="719"/>
      <c r="BJ969" s="719"/>
      <c r="BK969" s="719"/>
      <c r="BL969" s="719"/>
      <c r="BM969" s="719"/>
      <c r="BN969" s="719"/>
      <c r="BO969" s="719"/>
      <c r="BP969" s="719"/>
      <c r="BQ969" s="719"/>
      <c r="BR969" s="719"/>
      <c r="BS969" s="719"/>
      <c r="BT969" s="719"/>
      <c r="BU969" s="719"/>
      <c r="BV969" s="719"/>
      <c r="BW969" s="719"/>
      <c r="BX969" s="719"/>
      <c r="BY969" s="719"/>
      <c r="BZ969" s="719"/>
      <c r="CA969" s="719"/>
      <c r="CB969" s="719"/>
      <c r="CC969" s="719"/>
      <c r="CD969" s="719"/>
      <c r="CE969" s="719"/>
      <c r="CF969" s="719"/>
      <c r="CG969" s="719"/>
      <c r="CH969" s="719"/>
      <c r="CI969" s="719"/>
      <c r="CJ969" s="719"/>
      <c r="CK969" s="719"/>
      <c r="CL969" s="719"/>
    </row>
    <row r="970" spans="1:90" ht="15.75" customHeight="1" x14ac:dyDescent="0.25">
      <c r="A970" s="823"/>
      <c r="B970" s="828"/>
      <c r="C970" s="828"/>
      <c r="D970" s="828"/>
      <c r="E970" s="828"/>
      <c r="F970" s="719"/>
      <c r="G970" s="719"/>
      <c r="H970" s="740"/>
      <c r="I970" s="740"/>
      <c r="J970" s="740"/>
      <c r="K970" s="740"/>
      <c r="L970" s="824"/>
      <c r="M970" s="824"/>
      <c r="N970" s="719"/>
      <c r="O970" s="719"/>
      <c r="P970" s="719"/>
      <c r="Q970" s="719"/>
      <c r="R970" s="719"/>
      <c r="S970" s="828"/>
      <c r="T970" s="719"/>
      <c r="U970" s="719"/>
      <c r="V970" s="719"/>
      <c r="W970" s="719"/>
      <c r="X970" s="824"/>
      <c r="Y970" s="826"/>
      <c r="Z970" s="719"/>
      <c r="AA970" s="719"/>
      <c r="AB970" s="719"/>
      <c r="AC970" s="719"/>
      <c r="AD970" s="719"/>
      <c r="AE970" s="719"/>
      <c r="AF970" s="719"/>
      <c r="AG970" s="719"/>
      <c r="AH970" s="719"/>
      <c r="AI970" s="719"/>
      <c r="AJ970" s="719"/>
      <c r="AK970" s="719"/>
      <c r="AL970" s="719"/>
      <c r="AM970" s="719"/>
      <c r="AN970" s="826"/>
      <c r="AO970" s="719"/>
      <c r="AP970" s="719"/>
      <c r="AQ970" s="719"/>
      <c r="AR970" s="719"/>
      <c r="AS970" s="719"/>
      <c r="AT970" s="719"/>
      <c r="AU970" s="719"/>
      <c r="AV970" s="719"/>
      <c r="AW970" s="719"/>
      <c r="AX970" s="719"/>
      <c r="AY970" s="719"/>
      <c r="AZ970" s="719"/>
      <c r="BA970" s="719"/>
      <c r="BB970" s="719"/>
      <c r="BC970" s="719"/>
      <c r="BD970" s="719"/>
      <c r="BE970" s="719"/>
      <c r="BF970" s="719"/>
      <c r="BG970" s="719"/>
      <c r="BH970" s="719"/>
      <c r="BI970" s="719"/>
      <c r="BJ970" s="719"/>
      <c r="BK970" s="719"/>
      <c r="BL970" s="719"/>
      <c r="BM970" s="719"/>
      <c r="BN970" s="719"/>
      <c r="BO970" s="719"/>
      <c r="BP970" s="719"/>
      <c r="BQ970" s="719"/>
      <c r="BR970" s="719"/>
      <c r="BS970" s="719"/>
      <c r="BT970" s="719"/>
      <c r="BU970" s="719"/>
      <c r="BV970" s="719"/>
      <c r="BW970" s="719"/>
      <c r="BX970" s="719"/>
      <c r="BY970" s="719"/>
      <c r="BZ970" s="719"/>
      <c r="CA970" s="719"/>
      <c r="CB970" s="719"/>
      <c r="CC970" s="719"/>
      <c r="CD970" s="719"/>
      <c r="CE970" s="719"/>
      <c r="CF970" s="719"/>
      <c r="CG970" s="719"/>
      <c r="CH970" s="719"/>
      <c r="CI970" s="719"/>
      <c r="CJ970" s="719"/>
      <c r="CK970" s="719"/>
      <c r="CL970" s="719"/>
    </row>
    <row r="971" spans="1:90" ht="15.75" customHeight="1" x14ac:dyDescent="0.25">
      <c r="A971" s="823"/>
      <c r="B971" s="828"/>
      <c r="C971" s="828"/>
      <c r="D971" s="828"/>
      <c r="E971" s="828"/>
      <c r="F971" s="719"/>
      <c r="G971" s="719"/>
      <c r="H971" s="740"/>
      <c r="I971" s="740"/>
      <c r="J971" s="740"/>
      <c r="K971" s="740"/>
      <c r="L971" s="824"/>
      <c r="M971" s="824"/>
      <c r="N971" s="719"/>
      <c r="O971" s="719"/>
      <c r="P971" s="719"/>
      <c r="Q971" s="719"/>
      <c r="R971" s="719"/>
      <c r="S971" s="828"/>
      <c r="T971" s="719"/>
      <c r="U971" s="719"/>
      <c r="V971" s="719"/>
      <c r="W971" s="719"/>
      <c r="X971" s="824"/>
      <c r="Y971" s="826"/>
      <c r="Z971" s="719"/>
      <c r="AA971" s="719"/>
      <c r="AB971" s="719"/>
      <c r="AC971" s="719"/>
      <c r="AD971" s="719"/>
      <c r="AE971" s="719"/>
      <c r="AF971" s="719"/>
      <c r="AG971" s="719"/>
      <c r="AH971" s="719"/>
      <c r="AI971" s="719"/>
      <c r="AJ971" s="719"/>
      <c r="AK971" s="719"/>
      <c r="AL971" s="719"/>
      <c r="AM971" s="719"/>
      <c r="AN971" s="826"/>
      <c r="AO971" s="719"/>
      <c r="AP971" s="719"/>
      <c r="AQ971" s="719"/>
      <c r="AR971" s="719"/>
      <c r="AS971" s="719"/>
      <c r="AT971" s="719"/>
      <c r="AU971" s="719"/>
      <c r="AV971" s="719"/>
      <c r="AW971" s="719"/>
      <c r="AX971" s="719"/>
      <c r="AY971" s="719"/>
      <c r="AZ971" s="719"/>
      <c r="BA971" s="719"/>
      <c r="BB971" s="719"/>
      <c r="BC971" s="719"/>
      <c r="BD971" s="719"/>
      <c r="BE971" s="719"/>
      <c r="BF971" s="719"/>
      <c r="BG971" s="719"/>
      <c r="BH971" s="719"/>
      <c r="BI971" s="719"/>
      <c r="BJ971" s="719"/>
      <c r="BK971" s="719"/>
      <c r="BL971" s="719"/>
      <c r="BM971" s="719"/>
      <c r="BN971" s="719"/>
      <c r="BO971" s="719"/>
      <c r="BP971" s="719"/>
      <c r="BQ971" s="719"/>
      <c r="BR971" s="719"/>
      <c r="BS971" s="719"/>
      <c r="BT971" s="719"/>
      <c r="BU971" s="719"/>
      <c r="BV971" s="719"/>
      <c r="BW971" s="719"/>
      <c r="BX971" s="719"/>
      <c r="BY971" s="719"/>
      <c r="BZ971" s="719"/>
      <c r="CA971" s="719"/>
      <c r="CB971" s="719"/>
      <c r="CC971" s="719"/>
      <c r="CD971" s="719"/>
      <c r="CE971" s="719"/>
      <c r="CF971" s="719"/>
      <c r="CG971" s="719"/>
      <c r="CH971" s="719"/>
      <c r="CI971" s="719"/>
      <c r="CJ971" s="719"/>
      <c r="CK971" s="719"/>
      <c r="CL971" s="719"/>
    </row>
    <row r="972" spans="1:90" ht="15.75" customHeight="1" x14ac:dyDescent="0.25">
      <c r="A972" s="823"/>
      <c r="B972" s="828"/>
      <c r="C972" s="828"/>
      <c r="D972" s="828"/>
      <c r="E972" s="828"/>
      <c r="F972" s="719"/>
      <c r="G972" s="719"/>
      <c r="H972" s="740"/>
      <c r="I972" s="740"/>
      <c r="J972" s="740"/>
      <c r="K972" s="740"/>
      <c r="L972" s="824"/>
      <c r="M972" s="824"/>
      <c r="N972" s="719"/>
      <c r="O972" s="719"/>
      <c r="P972" s="719"/>
      <c r="Q972" s="719"/>
      <c r="R972" s="719"/>
      <c r="S972" s="828"/>
      <c r="T972" s="719"/>
      <c r="U972" s="719"/>
      <c r="V972" s="719"/>
      <c r="W972" s="719"/>
      <c r="X972" s="824"/>
      <c r="Y972" s="826"/>
      <c r="Z972" s="719"/>
      <c r="AA972" s="719"/>
      <c r="AB972" s="719"/>
      <c r="AC972" s="719"/>
      <c r="AD972" s="719"/>
      <c r="AE972" s="719"/>
      <c r="AF972" s="719"/>
      <c r="AG972" s="719"/>
      <c r="AH972" s="719"/>
      <c r="AI972" s="719"/>
      <c r="AJ972" s="719"/>
      <c r="AK972" s="719"/>
      <c r="AL972" s="719"/>
      <c r="AM972" s="719"/>
      <c r="AN972" s="826"/>
      <c r="AO972" s="719"/>
      <c r="AP972" s="719"/>
      <c r="AQ972" s="719"/>
      <c r="AR972" s="719"/>
      <c r="AS972" s="719"/>
      <c r="AT972" s="719"/>
      <c r="AU972" s="719"/>
      <c r="AV972" s="719"/>
      <c r="AW972" s="719"/>
      <c r="AX972" s="719"/>
      <c r="AY972" s="719"/>
      <c r="AZ972" s="719"/>
      <c r="BA972" s="719"/>
      <c r="BB972" s="719"/>
      <c r="BC972" s="719"/>
      <c r="BD972" s="719"/>
      <c r="BE972" s="719"/>
      <c r="BF972" s="719"/>
      <c r="BG972" s="719"/>
      <c r="BH972" s="719"/>
      <c r="BI972" s="719"/>
      <c r="BJ972" s="719"/>
      <c r="BK972" s="719"/>
      <c r="BL972" s="719"/>
      <c r="BM972" s="719"/>
      <c r="BN972" s="719"/>
      <c r="BO972" s="719"/>
      <c r="BP972" s="719"/>
      <c r="BQ972" s="719"/>
      <c r="BR972" s="719"/>
      <c r="BS972" s="719"/>
      <c r="BT972" s="719"/>
      <c r="BU972" s="719"/>
      <c r="BV972" s="719"/>
      <c r="BW972" s="719"/>
      <c r="BX972" s="719"/>
      <c r="BY972" s="719"/>
      <c r="BZ972" s="719"/>
      <c r="CA972" s="719"/>
      <c r="CB972" s="719"/>
      <c r="CC972" s="719"/>
      <c r="CD972" s="719"/>
      <c r="CE972" s="719"/>
      <c r="CF972" s="719"/>
      <c r="CG972" s="719"/>
      <c r="CH972" s="719"/>
      <c r="CI972" s="719"/>
      <c r="CJ972" s="719"/>
      <c r="CK972" s="719"/>
      <c r="CL972" s="719"/>
    </row>
    <row r="973" spans="1:90" ht="15.75" customHeight="1" x14ac:dyDescent="0.25">
      <c r="A973" s="823"/>
      <c r="B973" s="828"/>
      <c r="C973" s="828"/>
      <c r="D973" s="828"/>
      <c r="E973" s="828"/>
      <c r="F973" s="719"/>
      <c r="G973" s="719"/>
      <c r="H973" s="740"/>
      <c r="I973" s="740"/>
      <c r="J973" s="740"/>
      <c r="K973" s="740"/>
      <c r="L973" s="824"/>
      <c r="M973" s="824"/>
      <c r="N973" s="719"/>
      <c r="O973" s="719"/>
      <c r="P973" s="719"/>
      <c r="Q973" s="719"/>
      <c r="R973" s="719"/>
      <c r="S973" s="828"/>
      <c r="T973" s="719"/>
      <c r="U973" s="719"/>
      <c r="V973" s="719"/>
      <c r="W973" s="719"/>
      <c r="X973" s="824"/>
      <c r="Y973" s="826"/>
      <c r="Z973" s="719"/>
      <c r="AA973" s="719"/>
      <c r="AB973" s="719"/>
      <c r="AC973" s="719"/>
      <c r="AD973" s="719"/>
      <c r="AE973" s="719"/>
      <c r="AF973" s="719"/>
      <c r="AG973" s="719"/>
      <c r="AH973" s="719"/>
      <c r="AI973" s="719"/>
      <c r="AJ973" s="719"/>
      <c r="AK973" s="719"/>
      <c r="AL973" s="719"/>
      <c r="AM973" s="719"/>
      <c r="AN973" s="826"/>
      <c r="AO973" s="719"/>
      <c r="AP973" s="719"/>
      <c r="AQ973" s="719"/>
      <c r="AR973" s="719"/>
      <c r="AS973" s="719"/>
      <c r="AT973" s="719"/>
      <c r="AU973" s="719"/>
      <c r="AV973" s="719"/>
      <c r="AW973" s="719"/>
      <c r="AX973" s="719"/>
      <c r="AY973" s="719"/>
      <c r="AZ973" s="719"/>
      <c r="BA973" s="719"/>
      <c r="BB973" s="719"/>
      <c r="BC973" s="719"/>
      <c r="BD973" s="719"/>
      <c r="BE973" s="719"/>
      <c r="BF973" s="719"/>
      <c r="BG973" s="719"/>
      <c r="BH973" s="719"/>
      <c r="BI973" s="719"/>
      <c r="BJ973" s="719"/>
      <c r="BK973" s="719"/>
      <c r="BL973" s="719"/>
      <c r="BM973" s="719"/>
      <c r="BN973" s="719"/>
      <c r="BO973" s="719"/>
      <c r="BP973" s="719"/>
      <c r="BQ973" s="719"/>
      <c r="BR973" s="719"/>
      <c r="BS973" s="719"/>
      <c r="BT973" s="719"/>
      <c r="BU973" s="719"/>
      <c r="BV973" s="719"/>
      <c r="BW973" s="719"/>
      <c r="BX973" s="719"/>
      <c r="BY973" s="719"/>
      <c r="BZ973" s="719"/>
      <c r="CA973" s="719"/>
      <c r="CB973" s="719"/>
      <c r="CC973" s="719"/>
      <c r="CD973" s="719"/>
      <c r="CE973" s="719"/>
      <c r="CF973" s="719"/>
      <c r="CG973" s="719"/>
      <c r="CH973" s="719"/>
      <c r="CI973" s="719"/>
      <c r="CJ973" s="719"/>
      <c r="CK973" s="719"/>
      <c r="CL973" s="719"/>
    </row>
    <row r="974" spans="1:90" ht="15.75" customHeight="1" x14ac:dyDescent="0.25">
      <c r="A974" s="823"/>
      <c r="B974" s="828"/>
      <c r="C974" s="828"/>
      <c r="D974" s="828"/>
      <c r="E974" s="828"/>
      <c r="F974" s="719"/>
      <c r="G974" s="719"/>
      <c r="H974" s="740"/>
      <c r="I974" s="740"/>
      <c r="J974" s="740"/>
      <c r="K974" s="740"/>
      <c r="L974" s="824"/>
      <c r="M974" s="824"/>
      <c r="N974" s="719"/>
      <c r="O974" s="719"/>
      <c r="P974" s="719"/>
      <c r="Q974" s="719"/>
      <c r="R974" s="719"/>
      <c r="S974" s="828"/>
      <c r="T974" s="719"/>
      <c r="U974" s="719"/>
      <c r="V974" s="719"/>
      <c r="W974" s="719"/>
      <c r="X974" s="824"/>
      <c r="Y974" s="826"/>
      <c r="Z974" s="719"/>
      <c r="AA974" s="719"/>
      <c r="AB974" s="719"/>
      <c r="AC974" s="719"/>
      <c r="AD974" s="719"/>
      <c r="AE974" s="719"/>
      <c r="AF974" s="719"/>
      <c r="AG974" s="719"/>
      <c r="AH974" s="719"/>
      <c r="AI974" s="719"/>
      <c r="AJ974" s="719"/>
      <c r="AK974" s="719"/>
      <c r="AL974" s="719"/>
      <c r="AM974" s="719"/>
      <c r="AN974" s="826"/>
      <c r="AO974" s="719"/>
      <c r="AP974" s="719"/>
      <c r="AQ974" s="719"/>
      <c r="AR974" s="719"/>
      <c r="AS974" s="719"/>
      <c r="AT974" s="719"/>
      <c r="AU974" s="719"/>
      <c r="AV974" s="719"/>
      <c r="AW974" s="719"/>
      <c r="AX974" s="719"/>
      <c r="AY974" s="719"/>
      <c r="AZ974" s="719"/>
      <c r="BA974" s="719"/>
      <c r="BB974" s="719"/>
      <c r="BC974" s="719"/>
      <c r="BD974" s="719"/>
      <c r="BE974" s="719"/>
      <c r="BF974" s="719"/>
      <c r="BG974" s="719"/>
      <c r="BH974" s="719"/>
      <c r="BI974" s="719"/>
      <c r="BJ974" s="719"/>
      <c r="BK974" s="719"/>
      <c r="BL974" s="719"/>
      <c r="BM974" s="719"/>
      <c r="BN974" s="719"/>
      <c r="BO974" s="719"/>
      <c r="BP974" s="719"/>
      <c r="BQ974" s="719"/>
      <c r="BR974" s="719"/>
      <c r="BS974" s="719"/>
      <c r="BT974" s="719"/>
      <c r="BU974" s="719"/>
      <c r="BV974" s="719"/>
      <c r="BW974" s="719"/>
      <c r="BX974" s="719"/>
      <c r="BY974" s="719"/>
      <c r="BZ974" s="719"/>
      <c r="CA974" s="719"/>
      <c r="CB974" s="719"/>
      <c r="CC974" s="719"/>
      <c r="CD974" s="719"/>
      <c r="CE974" s="719"/>
      <c r="CF974" s="719"/>
      <c r="CG974" s="719"/>
      <c r="CH974" s="719"/>
      <c r="CI974" s="719"/>
      <c r="CJ974" s="719"/>
      <c r="CK974" s="719"/>
      <c r="CL974" s="719"/>
    </row>
    <row r="975" spans="1:90" ht="15.75" customHeight="1" x14ac:dyDescent="0.25">
      <c r="A975" s="823"/>
      <c r="B975" s="828"/>
      <c r="C975" s="828"/>
      <c r="D975" s="828"/>
      <c r="E975" s="828"/>
      <c r="F975" s="719"/>
      <c r="G975" s="719"/>
      <c r="H975" s="740"/>
      <c r="I975" s="740"/>
      <c r="J975" s="740"/>
      <c r="K975" s="740"/>
      <c r="L975" s="824"/>
      <c r="M975" s="824"/>
      <c r="N975" s="719"/>
      <c r="O975" s="719"/>
      <c r="P975" s="719"/>
      <c r="Q975" s="719"/>
      <c r="R975" s="719"/>
      <c r="S975" s="828"/>
      <c r="T975" s="719"/>
      <c r="U975" s="719"/>
      <c r="V975" s="719"/>
      <c r="W975" s="719"/>
      <c r="X975" s="824"/>
      <c r="Y975" s="826"/>
      <c r="Z975" s="719"/>
      <c r="AA975" s="719"/>
      <c r="AB975" s="719"/>
      <c r="AC975" s="719"/>
      <c r="AD975" s="719"/>
      <c r="AE975" s="719"/>
      <c r="AF975" s="719"/>
      <c r="AG975" s="719"/>
      <c r="AH975" s="719"/>
      <c r="AI975" s="719"/>
      <c r="AJ975" s="719"/>
      <c r="AK975" s="719"/>
      <c r="AL975" s="719"/>
      <c r="AM975" s="719"/>
      <c r="AN975" s="826"/>
      <c r="AO975" s="719"/>
      <c r="AP975" s="719"/>
      <c r="AQ975" s="719"/>
      <c r="AR975" s="719"/>
      <c r="AS975" s="719"/>
      <c r="AT975" s="719"/>
      <c r="AU975" s="719"/>
      <c r="AV975" s="719"/>
      <c r="AW975" s="719"/>
      <c r="AX975" s="719"/>
      <c r="AY975" s="719"/>
      <c r="AZ975" s="719"/>
      <c r="BA975" s="719"/>
      <c r="BB975" s="719"/>
      <c r="BC975" s="719"/>
      <c r="BD975" s="719"/>
      <c r="BE975" s="719"/>
      <c r="BF975" s="719"/>
      <c r="BG975" s="719"/>
      <c r="BH975" s="719"/>
      <c r="BI975" s="719"/>
      <c r="BJ975" s="719"/>
      <c r="BK975" s="719"/>
      <c r="BL975" s="719"/>
      <c r="BM975" s="719"/>
      <c r="BN975" s="719"/>
      <c r="BO975" s="719"/>
      <c r="BP975" s="719"/>
      <c r="BQ975" s="719"/>
      <c r="BR975" s="719"/>
      <c r="BS975" s="719"/>
      <c r="BT975" s="719"/>
      <c r="BU975" s="719"/>
      <c r="BV975" s="719"/>
      <c r="BW975" s="719"/>
      <c r="BX975" s="719"/>
      <c r="BY975" s="719"/>
      <c r="BZ975" s="719"/>
      <c r="CA975" s="719"/>
      <c r="CB975" s="719"/>
      <c r="CC975" s="719"/>
      <c r="CD975" s="719"/>
      <c r="CE975" s="719"/>
      <c r="CF975" s="719"/>
      <c r="CG975" s="719"/>
      <c r="CH975" s="719"/>
      <c r="CI975" s="719"/>
      <c r="CJ975" s="719"/>
      <c r="CK975" s="719"/>
      <c r="CL975" s="719"/>
    </row>
    <row r="976" spans="1:90" ht="15.75" customHeight="1" x14ac:dyDescent="0.25">
      <c r="A976" s="823"/>
      <c r="B976" s="828"/>
      <c r="C976" s="828"/>
      <c r="D976" s="828"/>
      <c r="E976" s="828"/>
      <c r="F976" s="719"/>
      <c r="G976" s="719"/>
      <c r="H976" s="740"/>
      <c r="I976" s="740"/>
      <c r="J976" s="740"/>
      <c r="K976" s="740"/>
      <c r="L976" s="824"/>
      <c r="M976" s="824"/>
      <c r="N976" s="719"/>
      <c r="O976" s="719"/>
      <c r="P976" s="719"/>
      <c r="Q976" s="719"/>
      <c r="R976" s="719"/>
      <c r="S976" s="828"/>
      <c r="T976" s="719"/>
      <c r="U976" s="719"/>
      <c r="V976" s="719"/>
      <c r="W976" s="719"/>
      <c r="X976" s="824"/>
      <c r="Y976" s="826"/>
      <c r="Z976" s="719"/>
      <c r="AA976" s="719"/>
      <c r="AB976" s="719"/>
      <c r="AC976" s="719"/>
      <c r="AD976" s="719"/>
      <c r="AE976" s="719"/>
      <c r="AF976" s="719"/>
      <c r="AG976" s="719"/>
      <c r="AH976" s="719"/>
      <c r="AI976" s="719"/>
      <c r="AJ976" s="719"/>
      <c r="AK976" s="719"/>
      <c r="AL976" s="719"/>
      <c r="AM976" s="719"/>
      <c r="AN976" s="826"/>
      <c r="AO976" s="719"/>
      <c r="AP976" s="719"/>
      <c r="AQ976" s="719"/>
      <c r="AR976" s="719"/>
      <c r="AS976" s="719"/>
      <c r="AT976" s="719"/>
      <c r="AU976" s="719"/>
      <c r="AV976" s="719"/>
      <c r="AW976" s="719"/>
      <c r="AX976" s="719"/>
      <c r="AY976" s="719"/>
      <c r="AZ976" s="719"/>
      <c r="BA976" s="719"/>
      <c r="BB976" s="719"/>
      <c r="BC976" s="719"/>
      <c r="BD976" s="719"/>
      <c r="BE976" s="719"/>
      <c r="BF976" s="719"/>
      <c r="BG976" s="719"/>
      <c r="BH976" s="719"/>
      <c r="BI976" s="719"/>
      <c r="BJ976" s="719"/>
      <c r="BK976" s="719"/>
      <c r="BL976" s="719"/>
      <c r="BM976" s="719"/>
      <c r="BN976" s="719"/>
      <c r="BO976" s="719"/>
      <c r="BP976" s="719"/>
      <c r="BQ976" s="719"/>
      <c r="BR976" s="719"/>
      <c r="BS976" s="719"/>
      <c r="BT976" s="719"/>
      <c r="BU976" s="719"/>
      <c r="BV976" s="719"/>
      <c r="BW976" s="719"/>
      <c r="BX976" s="719"/>
      <c r="BY976" s="719"/>
      <c r="BZ976" s="719"/>
      <c r="CA976" s="719"/>
      <c r="CB976" s="719"/>
      <c r="CC976" s="719"/>
      <c r="CD976" s="719"/>
      <c r="CE976" s="719"/>
      <c r="CF976" s="719"/>
      <c r="CG976" s="719"/>
      <c r="CH976" s="719"/>
      <c r="CI976" s="719"/>
      <c r="CJ976" s="719"/>
      <c r="CK976" s="719"/>
      <c r="CL976" s="719"/>
    </row>
    <row r="977" spans="1:90" ht="15.75" customHeight="1" x14ac:dyDescent="0.25">
      <c r="A977" s="823"/>
      <c r="B977" s="828"/>
      <c r="C977" s="828"/>
      <c r="D977" s="828"/>
      <c r="E977" s="828"/>
      <c r="F977" s="719"/>
      <c r="G977" s="719"/>
      <c r="H977" s="740"/>
      <c r="I977" s="740"/>
      <c r="J977" s="740"/>
      <c r="K977" s="740"/>
      <c r="L977" s="824"/>
      <c r="M977" s="824"/>
      <c r="N977" s="719"/>
      <c r="O977" s="719"/>
      <c r="P977" s="719"/>
      <c r="Q977" s="719"/>
      <c r="R977" s="719"/>
      <c r="S977" s="828"/>
      <c r="T977" s="719"/>
      <c r="U977" s="719"/>
      <c r="V977" s="719"/>
      <c r="W977" s="719"/>
      <c r="X977" s="824"/>
      <c r="Y977" s="826"/>
      <c r="Z977" s="719"/>
      <c r="AA977" s="719"/>
      <c r="AB977" s="719"/>
      <c r="AC977" s="719"/>
      <c r="AD977" s="719"/>
      <c r="AE977" s="719"/>
      <c r="AF977" s="719"/>
      <c r="AG977" s="719"/>
      <c r="AH977" s="719"/>
      <c r="AI977" s="719"/>
      <c r="AJ977" s="719"/>
      <c r="AK977" s="719"/>
      <c r="AL977" s="719"/>
      <c r="AM977" s="719"/>
      <c r="AN977" s="826"/>
      <c r="AO977" s="719"/>
      <c r="AP977" s="719"/>
      <c r="AQ977" s="719"/>
      <c r="AR977" s="719"/>
      <c r="AS977" s="719"/>
      <c r="AT977" s="719"/>
      <c r="AU977" s="719"/>
      <c r="AV977" s="719"/>
      <c r="AW977" s="719"/>
      <c r="AX977" s="719"/>
      <c r="AY977" s="719"/>
      <c r="AZ977" s="719"/>
      <c r="BA977" s="719"/>
      <c r="BB977" s="719"/>
      <c r="BC977" s="719"/>
      <c r="BD977" s="719"/>
      <c r="BE977" s="719"/>
      <c r="BF977" s="719"/>
      <c r="BG977" s="719"/>
      <c r="BH977" s="719"/>
      <c r="BI977" s="719"/>
      <c r="BJ977" s="719"/>
      <c r="BK977" s="719"/>
      <c r="BL977" s="719"/>
      <c r="BM977" s="719"/>
      <c r="BN977" s="719"/>
      <c r="BO977" s="719"/>
      <c r="BP977" s="719"/>
      <c r="BQ977" s="719"/>
      <c r="BR977" s="719"/>
      <c r="BS977" s="719"/>
      <c r="BT977" s="719"/>
      <c r="BU977" s="719"/>
      <c r="BV977" s="719"/>
      <c r="BW977" s="719"/>
      <c r="BX977" s="719"/>
      <c r="BY977" s="719"/>
      <c r="BZ977" s="719"/>
      <c r="CA977" s="719"/>
      <c r="CB977" s="719"/>
      <c r="CC977" s="719"/>
      <c r="CD977" s="719"/>
      <c r="CE977" s="719"/>
      <c r="CF977" s="719"/>
      <c r="CG977" s="719"/>
      <c r="CH977" s="719"/>
      <c r="CI977" s="719"/>
      <c r="CJ977" s="719"/>
      <c r="CK977" s="719"/>
      <c r="CL977" s="719"/>
    </row>
    <row r="978" spans="1:90" ht="15.75" customHeight="1" x14ac:dyDescent="0.25">
      <c r="A978" s="823"/>
      <c r="B978" s="828"/>
      <c r="C978" s="828"/>
      <c r="D978" s="828"/>
      <c r="E978" s="828"/>
      <c r="F978" s="719"/>
      <c r="G978" s="719"/>
      <c r="H978" s="740"/>
      <c r="I978" s="740"/>
      <c r="J978" s="740"/>
      <c r="K978" s="740"/>
      <c r="L978" s="824"/>
      <c r="M978" s="824"/>
      <c r="N978" s="719"/>
      <c r="O978" s="719"/>
      <c r="P978" s="719"/>
      <c r="Q978" s="719"/>
      <c r="R978" s="719"/>
      <c r="S978" s="828"/>
      <c r="T978" s="719"/>
      <c r="U978" s="719"/>
      <c r="V978" s="719"/>
      <c r="W978" s="719"/>
      <c r="X978" s="824"/>
      <c r="Y978" s="826"/>
      <c r="Z978" s="719"/>
      <c r="AA978" s="719"/>
      <c r="AB978" s="719"/>
      <c r="AC978" s="719"/>
      <c r="AD978" s="719"/>
      <c r="AE978" s="719"/>
      <c r="AF978" s="719"/>
      <c r="AG978" s="719"/>
      <c r="AH978" s="719"/>
      <c r="AI978" s="719"/>
      <c r="AJ978" s="719"/>
      <c r="AK978" s="719"/>
      <c r="AL978" s="719"/>
      <c r="AM978" s="719"/>
      <c r="AN978" s="826"/>
      <c r="AO978" s="719"/>
      <c r="AP978" s="719"/>
      <c r="AQ978" s="719"/>
      <c r="AR978" s="719"/>
      <c r="AS978" s="719"/>
      <c r="AT978" s="719"/>
      <c r="AU978" s="719"/>
      <c r="AV978" s="719"/>
      <c r="AW978" s="719"/>
      <c r="AX978" s="719"/>
      <c r="AY978" s="719"/>
      <c r="AZ978" s="719"/>
      <c r="BA978" s="719"/>
      <c r="BB978" s="719"/>
      <c r="BC978" s="719"/>
      <c r="BD978" s="719"/>
      <c r="BE978" s="719"/>
      <c r="BF978" s="719"/>
      <c r="BG978" s="719"/>
      <c r="BH978" s="719"/>
      <c r="BI978" s="719"/>
      <c r="BJ978" s="719"/>
      <c r="BK978" s="719"/>
      <c r="BL978" s="719"/>
      <c r="BM978" s="719"/>
      <c r="BN978" s="719"/>
      <c r="BO978" s="719"/>
      <c r="BP978" s="719"/>
      <c r="BQ978" s="719"/>
      <c r="BR978" s="719"/>
      <c r="BS978" s="719"/>
      <c r="BT978" s="719"/>
      <c r="BU978" s="719"/>
      <c r="BV978" s="719"/>
      <c r="BW978" s="719"/>
      <c r="BX978" s="719"/>
      <c r="BY978" s="719"/>
      <c r="BZ978" s="719"/>
      <c r="CA978" s="719"/>
      <c r="CB978" s="719"/>
      <c r="CC978" s="719"/>
      <c r="CD978" s="719"/>
      <c r="CE978" s="719"/>
      <c r="CF978" s="719"/>
      <c r="CG978" s="719"/>
      <c r="CH978" s="719"/>
      <c r="CI978" s="719"/>
      <c r="CJ978" s="719"/>
      <c r="CK978" s="719"/>
      <c r="CL978" s="719"/>
    </row>
    <row r="979" spans="1:90" ht="15.75" customHeight="1" x14ac:dyDescent="0.25">
      <c r="A979" s="823"/>
      <c r="B979" s="828"/>
      <c r="C979" s="828"/>
      <c r="D979" s="828"/>
      <c r="E979" s="828"/>
      <c r="F979" s="719"/>
      <c r="G979" s="719"/>
      <c r="H979" s="740"/>
      <c r="I979" s="740"/>
      <c r="J979" s="740"/>
      <c r="K979" s="740"/>
      <c r="L979" s="824"/>
      <c r="M979" s="824"/>
      <c r="N979" s="719"/>
      <c r="O979" s="719"/>
      <c r="P979" s="719"/>
      <c r="Q979" s="719"/>
      <c r="R979" s="719"/>
      <c r="S979" s="828"/>
      <c r="T979" s="719"/>
      <c r="U979" s="719"/>
      <c r="V979" s="719"/>
      <c r="W979" s="719"/>
      <c r="X979" s="824"/>
      <c r="Y979" s="826"/>
      <c r="Z979" s="719"/>
      <c r="AA979" s="719"/>
      <c r="AB979" s="719"/>
      <c r="AC979" s="719"/>
      <c r="AD979" s="719"/>
      <c r="AE979" s="719"/>
      <c r="AF979" s="719"/>
      <c r="AG979" s="719"/>
      <c r="AH979" s="719"/>
      <c r="AI979" s="719"/>
      <c r="AJ979" s="719"/>
      <c r="AK979" s="719"/>
      <c r="AL979" s="719"/>
      <c r="AM979" s="719"/>
      <c r="AN979" s="826"/>
      <c r="AO979" s="719"/>
      <c r="AP979" s="719"/>
      <c r="AQ979" s="719"/>
      <c r="AR979" s="719"/>
      <c r="AS979" s="719"/>
      <c r="AT979" s="719"/>
      <c r="AU979" s="719"/>
      <c r="AV979" s="719"/>
      <c r="AW979" s="719"/>
      <c r="AX979" s="719"/>
      <c r="AY979" s="719"/>
      <c r="AZ979" s="719"/>
      <c r="BA979" s="719"/>
      <c r="BB979" s="719"/>
      <c r="BC979" s="719"/>
      <c r="BD979" s="719"/>
      <c r="BE979" s="719"/>
      <c r="BF979" s="719"/>
      <c r="BG979" s="719"/>
      <c r="BH979" s="719"/>
      <c r="BI979" s="719"/>
      <c r="BJ979" s="719"/>
      <c r="BK979" s="719"/>
      <c r="BL979" s="719"/>
      <c r="BM979" s="719"/>
      <c r="BN979" s="719"/>
      <c r="BO979" s="719"/>
      <c r="BP979" s="719"/>
      <c r="BQ979" s="719"/>
      <c r="BR979" s="719"/>
      <c r="BS979" s="719"/>
      <c r="BT979" s="719"/>
      <c r="BU979" s="719"/>
      <c r="BV979" s="719"/>
      <c r="BW979" s="719"/>
      <c r="BX979" s="719"/>
      <c r="BY979" s="719"/>
      <c r="BZ979" s="719"/>
      <c r="CA979" s="719"/>
      <c r="CB979" s="719"/>
      <c r="CC979" s="719"/>
      <c r="CD979" s="719"/>
      <c r="CE979" s="719"/>
      <c r="CF979" s="719"/>
      <c r="CG979" s="719"/>
      <c r="CH979" s="719"/>
      <c r="CI979" s="719"/>
      <c r="CJ979" s="719"/>
      <c r="CK979" s="719"/>
      <c r="CL979" s="719"/>
    </row>
    <row r="980" spans="1:90" ht="15.75" customHeight="1" x14ac:dyDescent="0.25">
      <c r="A980" s="823"/>
      <c r="B980" s="828"/>
      <c r="C980" s="828"/>
      <c r="D980" s="828"/>
      <c r="E980" s="828"/>
      <c r="F980" s="719"/>
      <c r="G980" s="719"/>
      <c r="H980" s="740"/>
      <c r="I980" s="740"/>
      <c r="J980" s="740"/>
      <c r="K980" s="740"/>
      <c r="L980" s="824"/>
      <c r="M980" s="824"/>
      <c r="N980" s="719"/>
      <c r="O980" s="719"/>
      <c r="P980" s="719"/>
      <c r="Q980" s="719"/>
      <c r="R980" s="719"/>
      <c r="S980" s="828"/>
      <c r="T980" s="719"/>
      <c r="U980" s="719"/>
      <c r="V980" s="719"/>
      <c r="W980" s="719"/>
      <c r="X980" s="824"/>
      <c r="Y980" s="826"/>
      <c r="Z980" s="719"/>
      <c r="AA980" s="719"/>
      <c r="AB980" s="719"/>
      <c r="AC980" s="719"/>
      <c r="AD980" s="719"/>
      <c r="AE980" s="719"/>
      <c r="AF980" s="719"/>
      <c r="AG980" s="719"/>
      <c r="AH980" s="719"/>
      <c r="AI980" s="719"/>
      <c r="AJ980" s="719"/>
      <c r="AK980" s="719"/>
      <c r="AL980" s="719"/>
      <c r="AM980" s="719"/>
      <c r="AN980" s="826"/>
      <c r="AO980" s="719"/>
      <c r="AP980" s="719"/>
      <c r="AQ980" s="719"/>
      <c r="AR980" s="719"/>
      <c r="AS980" s="719"/>
      <c r="AT980" s="719"/>
      <c r="AU980" s="719"/>
      <c r="AV980" s="719"/>
      <c r="AW980" s="719"/>
      <c r="AX980" s="719"/>
      <c r="AY980" s="719"/>
      <c r="AZ980" s="719"/>
      <c r="BA980" s="719"/>
      <c r="BB980" s="719"/>
      <c r="BC980" s="719"/>
      <c r="BD980" s="719"/>
      <c r="BE980" s="719"/>
      <c r="BF980" s="719"/>
      <c r="BG980" s="719"/>
      <c r="BH980" s="719"/>
      <c r="BI980" s="719"/>
      <c r="BJ980" s="719"/>
      <c r="BK980" s="719"/>
      <c r="BL980" s="719"/>
      <c r="BM980" s="719"/>
      <c r="BN980" s="719"/>
      <c r="BO980" s="719"/>
      <c r="BP980" s="719"/>
      <c r="BQ980" s="719"/>
      <c r="BR980" s="719"/>
      <c r="BS980" s="719"/>
      <c r="BT980" s="719"/>
      <c r="BU980" s="719"/>
      <c r="BV980" s="719"/>
      <c r="BW980" s="719"/>
      <c r="BX980" s="719"/>
      <c r="BY980" s="719"/>
      <c r="BZ980" s="719"/>
      <c r="CA980" s="719"/>
      <c r="CB980" s="719"/>
      <c r="CC980" s="719"/>
      <c r="CD980" s="719"/>
      <c r="CE980" s="719"/>
      <c r="CF980" s="719"/>
      <c r="CG980" s="719"/>
      <c r="CH980" s="719"/>
      <c r="CI980" s="719"/>
      <c r="CJ980" s="719"/>
      <c r="CK980" s="719"/>
      <c r="CL980" s="719"/>
    </row>
    <row r="981" spans="1:90" ht="15.75" customHeight="1" x14ac:dyDescent="0.25">
      <c r="A981" s="823"/>
      <c r="B981" s="828"/>
      <c r="C981" s="828"/>
      <c r="D981" s="828"/>
      <c r="E981" s="828"/>
      <c r="F981" s="719"/>
      <c r="G981" s="719"/>
      <c r="H981" s="740"/>
      <c r="I981" s="740"/>
      <c r="J981" s="740"/>
      <c r="K981" s="740"/>
      <c r="L981" s="824"/>
      <c r="M981" s="824"/>
      <c r="N981" s="719"/>
      <c r="O981" s="719"/>
      <c r="P981" s="719"/>
      <c r="Q981" s="719"/>
      <c r="R981" s="719"/>
      <c r="S981" s="828"/>
      <c r="T981" s="719"/>
      <c r="U981" s="719"/>
      <c r="V981" s="719"/>
      <c r="W981" s="719"/>
      <c r="X981" s="824"/>
      <c r="Y981" s="826"/>
      <c r="Z981" s="719"/>
      <c r="AA981" s="719"/>
      <c r="AB981" s="719"/>
      <c r="AC981" s="719"/>
      <c r="AD981" s="719"/>
      <c r="AE981" s="719"/>
      <c r="AF981" s="719"/>
      <c r="AG981" s="719"/>
      <c r="AH981" s="719"/>
      <c r="AI981" s="719"/>
      <c r="AJ981" s="719"/>
      <c r="AK981" s="719"/>
      <c r="AL981" s="719"/>
      <c r="AM981" s="719"/>
      <c r="AN981" s="826"/>
      <c r="AO981" s="719"/>
      <c r="AP981" s="719"/>
      <c r="AQ981" s="719"/>
      <c r="AR981" s="719"/>
      <c r="AS981" s="719"/>
      <c r="AT981" s="719"/>
      <c r="AU981" s="719"/>
      <c r="AV981" s="719"/>
      <c r="AW981" s="719"/>
      <c r="AX981" s="719"/>
      <c r="AY981" s="719"/>
      <c r="AZ981" s="719"/>
      <c r="BA981" s="719"/>
      <c r="BB981" s="719"/>
      <c r="BC981" s="719"/>
      <c r="BD981" s="719"/>
      <c r="BE981" s="719"/>
      <c r="BF981" s="719"/>
      <c r="BG981" s="719"/>
      <c r="BH981" s="719"/>
      <c r="BI981" s="719"/>
      <c r="BJ981" s="719"/>
      <c r="BK981" s="719"/>
      <c r="BL981" s="719"/>
      <c r="BM981" s="719"/>
      <c r="BN981" s="719"/>
      <c r="BO981" s="719"/>
      <c r="BP981" s="719"/>
      <c r="BQ981" s="719"/>
      <c r="BR981" s="719"/>
      <c r="BS981" s="719"/>
      <c r="BT981" s="719"/>
      <c r="BU981" s="719"/>
      <c r="BV981" s="719"/>
      <c r="BW981" s="719"/>
      <c r="BX981" s="719"/>
      <c r="BY981" s="719"/>
      <c r="BZ981" s="719"/>
      <c r="CA981" s="719"/>
      <c r="CB981" s="719"/>
      <c r="CC981" s="719"/>
      <c r="CD981" s="719"/>
      <c r="CE981" s="719"/>
      <c r="CF981" s="719"/>
      <c r="CG981" s="719"/>
      <c r="CH981" s="719"/>
      <c r="CI981" s="719"/>
      <c r="CJ981" s="719"/>
      <c r="CK981" s="719"/>
      <c r="CL981" s="719"/>
    </row>
    <row r="982" spans="1:90" ht="15.75" customHeight="1" x14ac:dyDescent="0.25">
      <c r="A982" s="823"/>
      <c r="B982" s="828"/>
      <c r="C982" s="828"/>
      <c r="D982" s="828"/>
      <c r="E982" s="828"/>
      <c r="F982" s="719"/>
      <c r="G982" s="719"/>
      <c r="H982" s="740"/>
      <c r="I982" s="740"/>
      <c r="J982" s="740"/>
      <c r="K982" s="740"/>
      <c r="L982" s="824"/>
      <c r="M982" s="824"/>
      <c r="N982" s="719"/>
      <c r="O982" s="719"/>
      <c r="P982" s="719"/>
      <c r="Q982" s="719"/>
      <c r="R982" s="719"/>
      <c r="S982" s="828"/>
      <c r="T982" s="719"/>
      <c r="U982" s="719"/>
      <c r="V982" s="719"/>
      <c r="W982" s="719"/>
      <c r="X982" s="824"/>
      <c r="Y982" s="826"/>
      <c r="Z982" s="719"/>
      <c r="AA982" s="719"/>
      <c r="AB982" s="719"/>
      <c r="AC982" s="719"/>
      <c r="AD982" s="719"/>
      <c r="AE982" s="719"/>
      <c r="AF982" s="719"/>
      <c r="AG982" s="719"/>
      <c r="AH982" s="719"/>
      <c r="AI982" s="719"/>
      <c r="AJ982" s="719"/>
      <c r="AK982" s="719"/>
      <c r="AL982" s="719"/>
      <c r="AM982" s="719"/>
      <c r="AN982" s="826"/>
      <c r="AO982" s="719"/>
      <c r="AP982" s="719"/>
      <c r="AQ982" s="719"/>
      <c r="AR982" s="719"/>
      <c r="AS982" s="719"/>
      <c r="AT982" s="719"/>
      <c r="AU982" s="719"/>
      <c r="AV982" s="719"/>
      <c r="AW982" s="719"/>
      <c r="AX982" s="719"/>
      <c r="AY982" s="719"/>
      <c r="AZ982" s="719"/>
      <c r="BA982" s="719"/>
      <c r="BB982" s="719"/>
      <c r="BC982" s="719"/>
      <c r="BD982" s="719"/>
      <c r="BE982" s="719"/>
      <c r="BF982" s="719"/>
      <c r="BG982" s="719"/>
      <c r="BH982" s="719"/>
      <c r="BI982" s="719"/>
      <c r="BJ982" s="719"/>
      <c r="BK982" s="719"/>
      <c r="BL982" s="719"/>
      <c r="BM982" s="719"/>
      <c r="BN982" s="719"/>
      <c r="BO982" s="719"/>
      <c r="BP982" s="719"/>
      <c r="BQ982" s="719"/>
      <c r="BR982" s="719"/>
      <c r="BS982" s="719"/>
      <c r="BT982" s="719"/>
      <c r="BU982" s="719"/>
      <c r="BV982" s="719"/>
      <c r="BW982" s="719"/>
      <c r="BX982" s="719"/>
      <c r="BY982" s="719"/>
      <c r="BZ982" s="719"/>
      <c r="CA982" s="719"/>
      <c r="CB982" s="719"/>
      <c r="CC982" s="719"/>
      <c r="CD982" s="719"/>
      <c r="CE982" s="719"/>
      <c r="CF982" s="719"/>
      <c r="CG982" s="719"/>
      <c r="CH982" s="719"/>
      <c r="CI982" s="719"/>
      <c r="CJ982" s="719"/>
      <c r="CK982" s="719"/>
      <c r="CL982" s="719"/>
    </row>
    <row r="983" spans="1:90" ht="15.75" customHeight="1" x14ac:dyDescent="0.25">
      <c r="A983" s="823"/>
      <c r="B983" s="828"/>
      <c r="C983" s="828"/>
      <c r="D983" s="828"/>
      <c r="E983" s="828"/>
      <c r="F983" s="719"/>
      <c r="G983" s="719"/>
      <c r="H983" s="740"/>
      <c r="I983" s="740"/>
      <c r="J983" s="740"/>
      <c r="K983" s="740"/>
      <c r="L983" s="824"/>
      <c r="M983" s="824"/>
      <c r="N983" s="719"/>
      <c r="O983" s="719"/>
      <c r="P983" s="719"/>
      <c r="Q983" s="719"/>
      <c r="R983" s="719"/>
      <c r="S983" s="828"/>
      <c r="T983" s="719"/>
      <c r="U983" s="719"/>
      <c r="V983" s="719"/>
      <c r="W983" s="719"/>
      <c r="X983" s="824"/>
      <c r="Y983" s="826"/>
      <c r="Z983" s="719"/>
      <c r="AA983" s="719"/>
      <c r="AB983" s="719"/>
      <c r="AC983" s="719"/>
      <c r="AD983" s="719"/>
      <c r="AE983" s="719"/>
      <c r="AF983" s="719"/>
      <c r="AG983" s="719"/>
      <c r="AH983" s="719"/>
      <c r="AI983" s="719"/>
      <c r="AJ983" s="719"/>
      <c r="AK983" s="719"/>
      <c r="AL983" s="719"/>
      <c r="AM983" s="719"/>
      <c r="AN983" s="826"/>
      <c r="AO983" s="719"/>
      <c r="AP983" s="719"/>
      <c r="AQ983" s="719"/>
      <c r="AR983" s="719"/>
      <c r="AS983" s="719"/>
      <c r="AT983" s="719"/>
      <c r="AU983" s="719"/>
      <c r="AV983" s="719"/>
      <c r="AW983" s="719"/>
      <c r="AX983" s="719"/>
      <c r="AY983" s="719"/>
      <c r="AZ983" s="719"/>
      <c r="BA983" s="719"/>
      <c r="BB983" s="719"/>
      <c r="BC983" s="719"/>
      <c r="BD983" s="719"/>
      <c r="BE983" s="719"/>
      <c r="BF983" s="719"/>
      <c r="BG983" s="719"/>
      <c r="BH983" s="719"/>
      <c r="BI983" s="719"/>
      <c r="BJ983" s="719"/>
      <c r="BK983" s="719"/>
      <c r="BL983" s="719"/>
      <c r="BM983" s="719"/>
      <c r="BN983" s="719"/>
      <c r="BO983" s="719"/>
      <c r="BP983" s="719"/>
      <c r="BQ983" s="719"/>
      <c r="BR983" s="719"/>
      <c r="BS983" s="719"/>
      <c r="BT983" s="719"/>
      <c r="BU983" s="719"/>
      <c r="BV983" s="719"/>
      <c r="BW983" s="719"/>
      <c r="BX983" s="719"/>
      <c r="BY983" s="719"/>
      <c r="BZ983" s="719"/>
      <c r="CA983" s="719"/>
      <c r="CB983" s="719"/>
      <c r="CC983" s="719"/>
      <c r="CD983" s="719"/>
      <c r="CE983" s="719"/>
      <c r="CF983" s="719"/>
      <c r="CG983" s="719"/>
      <c r="CH983" s="719"/>
      <c r="CI983" s="719"/>
      <c r="CJ983" s="719"/>
      <c r="CK983" s="719"/>
      <c r="CL983" s="719"/>
    </row>
    <row r="984" spans="1:90" ht="15.75" customHeight="1" x14ac:dyDescent="0.25">
      <c r="A984" s="823"/>
      <c r="B984" s="828"/>
      <c r="C984" s="828"/>
      <c r="D984" s="828"/>
      <c r="E984" s="828"/>
      <c r="F984" s="719"/>
      <c r="G984" s="719"/>
      <c r="H984" s="740"/>
      <c r="I984" s="740"/>
      <c r="J984" s="740"/>
      <c r="K984" s="740"/>
      <c r="L984" s="824"/>
      <c r="M984" s="824"/>
      <c r="N984" s="719"/>
      <c r="O984" s="719"/>
      <c r="P984" s="719"/>
      <c r="Q984" s="719"/>
      <c r="R984" s="719"/>
      <c r="S984" s="828"/>
      <c r="T984" s="719"/>
      <c r="U984" s="719"/>
      <c r="V984" s="719"/>
      <c r="W984" s="719"/>
      <c r="X984" s="824"/>
      <c r="Y984" s="826"/>
      <c r="Z984" s="719"/>
      <c r="AA984" s="719"/>
      <c r="AB984" s="719"/>
      <c r="AC984" s="719"/>
      <c r="AD984" s="719"/>
      <c r="AE984" s="719"/>
      <c r="AF984" s="719"/>
      <c r="AG984" s="719"/>
      <c r="AH984" s="719"/>
      <c r="AI984" s="719"/>
      <c r="AJ984" s="719"/>
      <c r="AK984" s="719"/>
      <c r="AL984" s="719"/>
      <c r="AM984" s="719"/>
      <c r="AN984" s="826"/>
      <c r="AO984" s="719"/>
      <c r="AP984" s="719"/>
      <c r="AQ984" s="719"/>
      <c r="AR984" s="719"/>
      <c r="AS984" s="719"/>
      <c r="AT984" s="719"/>
      <c r="AU984" s="719"/>
      <c r="AV984" s="719"/>
      <c r="AW984" s="719"/>
      <c r="AX984" s="719"/>
      <c r="AY984" s="719"/>
      <c r="AZ984" s="719"/>
      <c r="BA984" s="719"/>
      <c r="BB984" s="719"/>
      <c r="BC984" s="719"/>
      <c r="BD984" s="719"/>
      <c r="BE984" s="719"/>
      <c r="BF984" s="719"/>
      <c r="BG984" s="719"/>
      <c r="BH984" s="719"/>
      <c r="BI984" s="719"/>
      <c r="BJ984" s="719"/>
      <c r="BK984" s="719"/>
      <c r="BL984" s="719"/>
      <c r="BM984" s="719"/>
      <c r="BN984" s="719"/>
      <c r="BO984" s="719"/>
      <c r="BP984" s="719"/>
      <c r="BQ984" s="719"/>
      <c r="BR984" s="719"/>
      <c r="BS984" s="719"/>
      <c r="BT984" s="719"/>
      <c r="BU984" s="719"/>
      <c r="BV984" s="719"/>
      <c r="BW984" s="719"/>
      <c r="BX984" s="719"/>
      <c r="BY984" s="719"/>
      <c r="BZ984" s="719"/>
      <c r="CA984" s="719"/>
      <c r="CB984" s="719"/>
      <c r="CC984" s="719"/>
      <c r="CD984" s="719"/>
      <c r="CE984" s="719"/>
      <c r="CF984" s="719"/>
      <c r="CG984" s="719"/>
      <c r="CH984" s="719"/>
      <c r="CI984" s="719"/>
      <c r="CJ984" s="719"/>
      <c r="CK984" s="719"/>
      <c r="CL984" s="719"/>
    </row>
    <row r="985" spans="1:90" ht="15.75" customHeight="1" x14ac:dyDescent="0.25">
      <c r="A985" s="823"/>
      <c r="B985" s="828"/>
      <c r="C985" s="828"/>
      <c r="D985" s="828"/>
      <c r="E985" s="828"/>
      <c r="F985" s="719"/>
      <c r="G985" s="719"/>
      <c r="H985" s="740"/>
      <c r="I985" s="740"/>
      <c r="J985" s="740"/>
      <c r="K985" s="740"/>
      <c r="L985" s="824"/>
      <c r="M985" s="824"/>
      <c r="N985" s="719"/>
      <c r="O985" s="719"/>
      <c r="P985" s="719"/>
      <c r="Q985" s="719"/>
      <c r="R985" s="719"/>
      <c r="S985" s="828"/>
      <c r="T985" s="719"/>
      <c r="U985" s="719"/>
      <c r="V985" s="719"/>
      <c r="W985" s="719"/>
      <c r="X985" s="824"/>
      <c r="Y985" s="826"/>
      <c r="Z985" s="719"/>
      <c r="AA985" s="719"/>
      <c r="AB985" s="719"/>
      <c r="AC985" s="719"/>
      <c r="AD985" s="719"/>
      <c r="AE985" s="719"/>
      <c r="AF985" s="719"/>
      <c r="AG985" s="719"/>
      <c r="AH985" s="719"/>
      <c r="AI985" s="719"/>
      <c r="AJ985" s="719"/>
      <c r="AK985" s="719"/>
      <c r="AL985" s="719"/>
      <c r="AM985" s="719"/>
      <c r="AN985" s="826"/>
      <c r="AO985" s="719"/>
      <c r="AP985" s="719"/>
      <c r="AQ985" s="719"/>
      <c r="AR985" s="719"/>
      <c r="AS985" s="719"/>
      <c r="AT985" s="719"/>
      <c r="AU985" s="719"/>
      <c r="AV985" s="719"/>
      <c r="AW985" s="719"/>
      <c r="AX985" s="719"/>
      <c r="AY985" s="719"/>
      <c r="AZ985" s="719"/>
      <c r="BA985" s="719"/>
      <c r="BB985" s="719"/>
      <c r="BC985" s="719"/>
      <c r="BD985" s="719"/>
      <c r="BE985" s="719"/>
      <c r="BF985" s="719"/>
      <c r="BG985" s="719"/>
      <c r="BH985" s="719"/>
      <c r="BI985" s="719"/>
      <c r="BJ985" s="719"/>
      <c r="BK985" s="719"/>
      <c r="BL985" s="719"/>
      <c r="BM985" s="719"/>
      <c r="BN985" s="719"/>
      <c r="BO985" s="719"/>
      <c r="BP985" s="719"/>
      <c r="BQ985" s="719"/>
      <c r="BR985" s="719"/>
      <c r="BS985" s="719"/>
      <c r="BT985" s="719"/>
      <c r="BU985" s="719"/>
      <c r="BV985" s="719"/>
      <c r="BW985" s="719"/>
      <c r="BX985" s="719"/>
      <c r="BY985" s="719"/>
      <c r="BZ985" s="719"/>
      <c r="CA985" s="719"/>
      <c r="CB985" s="719"/>
      <c r="CC985" s="719"/>
      <c r="CD985" s="719"/>
      <c r="CE985" s="719"/>
      <c r="CF985" s="719"/>
      <c r="CG985" s="719"/>
      <c r="CH985" s="719"/>
      <c r="CI985" s="719"/>
      <c r="CJ985" s="719"/>
      <c r="CK985" s="719"/>
      <c r="CL985" s="719"/>
    </row>
    <row r="986" spans="1:90" ht="15.75" customHeight="1" x14ac:dyDescent="0.25">
      <c r="A986" s="823"/>
      <c r="B986" s="828"/>
      <c r="C986" s="828"/>
      <c r="D986" s="828"/>
      <c r="E986" s="828"/>
      <c r="F986" s="719"/>
      <c r="G986" s="719"/>
      <c r="H986" s="740"/>
      <c r="I986" s="740"/>
      <c r="J986" s="740"/>
      <c r="K986" s="740"/>
      <c r="L986" s="824"/>
      <c r="M986" s="824"/>
      <c r="N986" s="719"/>
      <c r="O986" s="719"/>
      <c r="P986" s="719"/>
      <c r="Q986" s="719"/>
      <c r="R986" s="719"/>
      <c r="S986" s="828"/>
      <c r="T986" s="719"/>
      <c r="U986" s="719"/>
      <c r="V986" s="719"/>
      <c r="W986" s="719"/>
      <c r="X986" s="824"/>
      <c r="Y986" s="826"/>
      <c r="Z986" s="719"/>
      <c r="AA986" s="719"/>
      <c r="AB986" s="719"/>
      <c r="AC986" s="719"/>
      <c r="AD986" s="719"/>
      <c r="AE986" s="719"/>
      <c r="AF986" s="719"/>
      <c r="AG986" s="719"/>
      <c r="AH986" s="719"/>
      <c r="AI986" s="719"/>
      <c r="AJ986" s="719"/>
      <c r="AK986" s="719"/>
      <c r="AL986" s="719"/>
      <c r="AM986" s="719"/>
      <c r="AN986" s="826"/>
      <c r="AO986" s="719"/>
      <c r="AP986" s="719"/>
      <c r="AQ986" s="719"/>
      <c r="AR986" s="719"/>
      <c r="AS986" s="719"/>
      <c r="AT986" s="719"/>
      <c r="AU986" s="719"/>
      <c r="AV986" s="719"/>
      <c r="AW986" s="719"/>
      <c r="AX986" s="719"/>
      <c r="AY986" s="719"/>
      <c r="AZ986" s="719"/>
      <c r="BA986" s="719"/>
      <c r="BB986" s="719"/>
      <c r="BC986" s="719"/>
      <c r="BD986" s="719"/>
      <c r="BE986" s="719"/>
      <c r="BF986" s="719"/>
      <c r="BG986" s="719"/>
      <c r="BH986" s="719"/>
      <c r="BI986" s="719"/>
      <c r="BJ986" s="719"/>
      <c r="BK986" s="719"/>
      <c r="BL986" s="719"/>
      <c r="BM986" s="719"/>
      <c r="BN986" s="719"/>
      <c r="BO986" s="719"/>
      <c r="BP986" s="719"/>
      <c r="BQ986" s="719"/>
      <c r="BR986" s="719"/>
      <c r="BS986" s="719"/>
      <c r="BT986" s="719"/>
      <c r="BU986" s="719"/>
      <c r="BV986" s="719"/>
      <c r="BW986" s="719"/>
      <c r="BX986" s="719"/>
      <c r="BY986" s="719"/>
      <c r="BZ986" s="719"/>
      <c r="CA986" s="719"/>
      <c r="CB986" s="719"/>
      <c r="CC986" s="719"/>
      <c r="CD986" s="719"/>
      <c r="CE986" s="719"/>
      <c r="CF986" s="719"/>
      <c r="CG986" s="719"/>
      <c r="CH986" s="719"/>
      <c r="CI986" s="719"/>
      <c r="CJ986" s="719"/>
      <c r="CK986" s="719"/>
      <c r="CL986" s="719"/>
    </row>
    <row r="987" spans="1:90" ht="15.75" customHeight="1" x14ac:dyDescent="0.25">
      <c r="A987" s="823"/>
      <c r="B987" s="828"/>
      <c r="C987" s="828"/>
      <c r="D987" s="828"/>
      <c r="E987" s="828"/>
      <c r="F987" s="719"/>
      <c r="G987" s="719"/>
      <c r="H987" s="740"/>
      <c r="I987" s="740"/>
      <c r="J987" s="740"/>
      <c r="K987" s="740"/>
      <c r="L987" s="824"/>
      <c r="M987" s="824"/>
      <c r="N987" s="719"/>
      <c r="O987" s="719"/>
      <c r="P987" s="719"/>
      <c r="Q987" s="719"/>
      <c r="R987" s="719"/>
      <c r="S987" s="828"/>
      <c r="T987" s="719"/>
      <c r="U987" s="719"/>
      <c r="V987" s="719"/>
      <c r="W987" s="719"/>
      <c r="X987" s="824"/>
      <c r="Y987" s="826"/>
      <c r="Z987" s="719"/>
      <c r="AA987" s="719"/>
      <c r="AB987" s="719"/>
      <c r="AC987" s="719"/>
      <c r="AD987" s="719"/>
      <c r="AE987" s="719"/>
      <c r="AF987" s="719"/>
      <c r="AG987" s="719"/>
      <c r="AH987" s="719"/>
      <c r="AI987" s="719"/>
      <c r="AJ987" s="719"/>
      <c r="AK987" s="719"/>
      <c r="AL987" s="719"/>
      <c r="AM987" s="719"/>
      <c r="AN987" s="826"/>
      <c r="AO987" s="719"/>
      <c r="AP987" s="719"/>
      <c r="AQ987" s="719"/>
      <c r="AR987" s="719"/>
      <c r="AS987" s="719"/>
      <c r="AT987" s="719"/>
      <c r="AU987" s="719"/>
      <c r="AV987" s="719"/>
      <c r="AW987" s="719"/>
      <c r="AX987" s="719"/>
      <c r="AY987" s="719"/>
      <c r="AZ987" s="719"/>
      <c r="BA987" s="719"/>
      <c r="BB987" s="719"/>
      <c r="BC987" s="719"/>
      <c r="BD987" s="719"/>
      <c r="BE987" s="719"/>
      <c r="BF987" s="719"/>
      <c r="BG987" s="719"/>
      <c r="BH987" s="719"/>
      <c r="BI987" s="719"/>
      <c r="BJ987" s="719"/>
      <c r="BK987" s="719"/>
      <c r="BL987" s="719"/>
      <c r="BM987" s="719"/>
      <c r="BN987" s="719"/>
      <c r="BO987" s="719"/>
      <c r="BP987" s="719"/>
      <c r="BQ987" s="719"/>
      <c r="BR987" s="719"/>
      <c r="BS987" s="719"/>
      <c r="BT987" s="719"/>
      <c r="BU987" s="719"/>
      <c r="BV987" s="719"/>
      <c r="BW987" s="719"/>
      <c r="BX987" s="719"/>
      <c r="BY987" s="719"/>
      <c r="BZ987" s="719"/>
      <c r="CA987" s="719"/>
      <c r="CB987" s="719"/>
      <c r="CC987" s="719"/>
      <c r="CD987" s="719"/>
      <c r="CE987" s="719"/>
      <c r="CF987" s="719"/>
      <c r="CG987" s="719"/>
      <c r="CH987" s="719"/>
      <c r="CI987" s="719"/>
      <c r="CJ987" s="719"/>
      <c r="CK987" s="719"/>
      <c r="CL987" s="719"/>
    </row>
    <row r="988" spans="1:90" ht="15.75" customHeight="1" x14ac:dyDescent="0.25">
      <c r="A988" s="823"/>
      <c r="B988" s="828"/>
      <c r="C988" s="828"/>
      <c r="D988" s="828"/>
      <c r="E988" s="828"/>
      <c r="F988" s="719"/>
      <c r="G988" s="719"/>
      <c r="H988" s="740"/>
      <c r="I988" s="740"/>
      <c r="J988" s="740"/>
      <c r="K988" s="740"/>
      <c r="L988" s="824"/>
      <c r="M988" s="824"/>
      <c r="N988" s="719"/>
      <c r="O988" s="719"/>
      <c r="P988" s="719"/>
      <c r="Q988" s="719"/>
      <c r="R988" s="719"/>
      <c r="S988" s="828"/>
      <c r="T988" s="719"/>
      <c r="U988" s="719"/>
      <c r="V988" s="719"/>
      <c r="W988" s="719"/>
      <c r="X988" s="824"/>
      <c r="Y988" s="826"/>
      <c r="Z988" s="719"/>
      <c r="AA988" s="719"/>
      <c r="AB988" s="719"/>
      <c r="AC988" s="719"/>
      <c r="AD988" s="719"/>
      <c r="AE988" s="719"/>
      <c r="AF988" s="719"/>
      <c r="AG988" s="719"/>
      <c r="AH988" s="719"/>
      <c r="AI988" s="719"/>
      <c r="AJ988" s="719"/>
      <c r="AK988" s="719"/>
      <c r="AL988" s="719"/>
      <c r="AM988" s="719"/>
      <c r="AN988" s="826"/>
      <c r="AO988" s="719"/>
      <c r="AP988" s="719"/>
      <c r="AQ988" s="719"/>
      <c r="AR988" s="719"/>
      <c r="AS988" s="719"/>
      <c r="AT988" s="719"/>
      <c r="AU988" s="719"/>
      <c r="AV988" s="719"/>
      <c r="AW988" s="719"/>
      <c r="AX988" s="719"/>
      <c r="AY988" s="719"/>
      <c r="AZ988" s="719"/>
      <c r="BA988" s="719"/>
      <c r="BB988" s="719"/>
      <c r="BC988" s="719"/>
      <c r="BD988" s="719"/>
      <c r="BE988" s="719"/>
      <c r="BF988" s="719"/>
      <c r="BG988" s="719"/>
      <c r="BH988" s="719"/>
      <c r="BI988" s="719"/>
      <c r="BJ988" s="719"/>
      <c r="BK988" s="719"/>
      <c r="BL988" s="719"/>
      <c r="BM988" s="719"/>
      <c r="BN988" s="719"/>
      <c r="BO988" s="719"/>
      <c r="BP988" s="719"/>
      <c r="BQ988" s="719"/>
      <c r="BR988" s="719"/>
      <c r="BS988" s="719"/>
      <c r="BT988" s="719"/>
      <c r="BU988" s="719"/>
      <c r="BV988" s="719"/>
      <c r="BW988" s="719"/>
      <c r="BX988" s="719"/>
      <c r="BY988" s="719"/>
      <c r="BZ988" s="719"/>
      <c r="CA988" s="719"/>
      <c r="CB988" s="719"/>
      <c r="CC988" s="719"/>
      <c r="CD988" s="719"/>
      <c r="CE988" s="719"/>
      <c r="CF988" s="719"/>
      <c r="CG988" s="719"/>
      <c r="CH988" s="719"/>
      <c r="CI988" s="719"/>
      <c r="CJ988" s="719"/>
      <c r="CK988" s="719"/>
      <c r="CL988" s="719"/>
    </row>
    <row r="989" spans="1:90" ht="15.75" customHeight="1" x14ac:dyDescent="0.25">
      <c r="A989" s="823"/>
      <c r="B989" s="828"/>
      <c r="C989" s="828"/>
      <c r="D989" s="828"/>
      <c r="E989" s="828"/>
      <c r="F989" s="719"/>
      <c r="G989" s="719"/>
      <c r="H989" s="740"/>
      <c r="I989" s="740"/>
      <c r="J989" s="740"/>
      <c r="K989" s="740"/>
      <c r="L989" s="824"/>
      <c r="M989" s="824"/>
      <c r="N989" s="719"/>
      <c r="O989" s="719"/>
      <c r="P989" s="719"/>
      <c r="Q989" s="719"/>
      <c r="R989" s="719"/>
      <c r="S989" s="828"/>
      <c r="T989" s="719"/>
      <c r="U989" s="719"/>
      <c r="V989" s="719"/>
      <c r="W989" s="719"/>
      <c r="X989" s="824"/>
      <c r="Y989" s="826"/>
      <c r="Z989" s="719"/>
      <c r="AA989" s="719"/>
      <c r="AB989" s="719"/>
      <c r="AC989" s="719"/>
      <c r="AD989" s="719"/>
      <c r="AE989" s="719"/>
      <c r="AF989" s="719"/>
      <c r="AG989" s="719"/>
      <c r="AH989" s="719"/>
      <c r="AI989" s="719"/>
      <c r="AJ989" s="719"/>
      <c r="AK989" s="719"/>
      <c r="AL989" s="719"/>
      <c r="AM989" s="719"/>
      <c r="AN989" s="826"/>
      <c r="AO989" s="719"/>
      <c r="AP989" s="719"/>
      <c r="AQ989" s="719"/>
      <c r="AR989" s="719"/>
      <c r="AS989" s="719"/>
      <c r="AT989" s="719"/>
      <c r="AU989" s="719"/>
      <c r="AV989" s="719"/>
      <c r="AW989" s="719"/>
      <c r="AX989" s="719"/>
      <c r="AY989" s="719"/>
      <c r="AZ989" s="719"/>
      <c r="BA989" s="719"/>
      <c r="BB989" s="719"/>
      <c r="BC989" s="719"/>
      <c r="BD989" s="719"/>
      <c r="BE989" s="719"/>
      <c r="BF989" s="719"/>
      <c r="BG989" s="719"/>
      <c r="BH989" s="719"/>
      <c r="BI989" s="719"/>
      <c r="BJ989" s="719"/>
      <c r="BK989" s="719"/>
      <c r="BL989" s="719"/>
      <c r="BM989" s="719"/>
      <c r="BN989" s="719"/>
      <c r="BO989" s="719"/>
      <c r="BP989" s="719"/>
      <c r="BQ989" s="719"/>
      <c r="BR989" s="719"/>
      <c r="BS989" s="719"/>
      <c r="BT989" s="719"/>
      <c r="BU989" s="719"/>
      <c r="BV989" s="719"/>
      <c r="BW989" s="719"/>
      <c r="BX989" s="719"/>
      <c r="BY989" s="719"/>
      <c r="BZ989" s="719"/>
      <c r="CA989" s="719"/>
      <c r="CB989" s="719"/>
      <c r="CC989" s="719"/>
      <c r="CD989" s="719"/>
      <c r="CE989" s="719"/>
      <c r="CF989" s="719"/>
      <c r="CG989" s="719"/>
      <c r="CH989" s="719"/>
      <c r="CI989" s="719"/>
      <c r="CJ989" s="719"/>
      <c r="CK989" s="719"/>
      <c r="CL989" s="719"/>
    </row>
    <row r="990" spans="1:90" ht="15.75" customHeight="1" x14ac:dyDescent="0.25">
      <c r="A990" s="823"/>
      <c r="B990" s="828"/>
      <c r="C990" s="828"/>
      <c r="D990" s="828"/>
      <c r="E990" s="828"/>
      <c r="F990" s="719"/>
      <c r="G990" s="719"/>
      <c r="H990" s="740"/>
      <c r="I990" s="740"/>
      <c r="J990" s="740"/>
      <c r="K990" s="740"/>
      <c r="L990" s="824"/>
      <c r="M990" s="824"/>
      <c r="N990" s="719"/>
      <c r="O990" s="719"/>
      <c r="P990" s="719"/>
      <c r="Q990" s="719"/>
      <c r="R990" s="719"/>
      <c r="S990" s="828"/>
      <c r="T990" s="719"/>
      <c r="U990" s="719"/>
      <c r="V990" s="719"/>
      <c r="W990" s="719"/>
      <c r="X990" s="824"/>
      <c r="Y990" s="826"/>
      <c r="Z990" s="719"/>
      <c r="AA990" s="719"/>
      <c r="AB990" s="719"/>
      <c r="AC990" s="719"/>
      <c r="AD990" s="719"/>
      <c r="AE990" s="719"/>
      <c r="AF990" s="719"/>
      <c r="AG990" s="719"/>
      <c r="AH990" s="719"/>
      <c r="AI990" s="719"/>
      <c r="AJ990" s="719"/>
      <c r="AK990" s="719"/>
      <c r="AL990" s="719"/>
      <c r="AM990" s="719"/>
      <c r="AN990" s="826"/>
      <c r="AO990" s="719"/>
      <c r="AP990" s="719"/>
      <c r="AQ990" s="719"/>
      <c r="AR990" s="719"/>
      <c r="AS990" s="719"/>
      <c r="AT990" s="719"/>
      <c r="AU990" s="719"/>
      <c r="AV990" s="719"/>
      <c r="AW990" s="719"/>
      <c r="AX990" s="719"/>
      <c r="AY990" s="719"/>
      <c r="AZ990" s="719"/>
      <c r="BA990" s="719"/>
      <c r="BB990" s="719"/>
      <c r="BC990" s="719"/>
      <c r="BD990" s="719"/>
      <c r="BE990" s="719"/>
      <c r="BF990" s="719"/>
      <c r="BG990" s="719"/>
      <c r="BH990" s="719"/>
      <c r="BI990" s="719"/>
      <c r="BJ990" s="719"/>
      <c r="BK990" s="719"/>
      <c r="BL990" s="719"/>
      <c r="BM990" s="719"/>
      <c r="BN990" s="719"/>
      <c r="BO990" s="719"/>
      <c r="BP990" s="719"/>
      <c r="BQ990" s="719"/>
      <c r="BR990" s="719"/>
      <c r="BS990" s="719"/>
      <c r="BT990" s="719"/>
      <c r="BU990" s="719"/>
      <c r="BV990" s="719"/>
      <c r="BW990" s="719"/>
      <c r="BX990" s="719"/>
      <c r="BY990" s="719"/>
      <c r="BZ990" s="719"/>
      <c r="CA990" s="719"/>
      <c r="CB990" s="719"/>
      <c r="CC990" s="719"/>
      <c r="CD990" s="719"/>
      <c r="CE990" s="719"/>
      <c r="CF990" s="719"/>
      <c r="CG990" s="719"/>
      <c r="CH990" s="719"/>
      <c r="CI990" s="719"/>
      <c r="CJ990" s="719"/>
      <c r="CK990" s="719"/>
      <c r="CL990" s="719"/>
    </row>
    <row r="991" spans="1:90" ht="15.75" customHeight="1" x14ac:dyDescent="0.25">
      <c r="A991" s="823"/>
      <c r="B991" s="828"/>
      <c r="C991" s="828"/>
      <c r="D991" s="828"/>
      <c r="E991" s="828"/>
      <c r="F991" s="719"/>
      <c r="G991" s="719"/>
      <c r="H991" s="740"/>
      <c r="I991" s="740"/>
      <c r="J991" s="740"/>
      <c r="K991" s="740"/>
      <c r="L991" s="824"/>
      <c r="M991" s="824"/>
      <c r="N991" s="719"/>
      <c r="O991" s="719"/>
      <c r="P991" s="719"/>
      <c r="Q991" s="719"/>
      <c r="R991" s="719"/>
      <c r="S991" s="828"/>
      <c r="T991" s="719"/>
      <c r="U991" s="719"/>
      <c r="V991" s="719"/>
      <c r="W991" s="719"/>
      <c r="X991" s="824"/>
      <c r="Y991" s="826"/>
      <c r="Z991" s="719"/>
      <c r="AA991" s="719"/>
      <c r="AB991" s="719"/>
      <c r="AC991" s="719"/>
      <c r="AD991" s="719"/>
      <c r="AE991" s="719"/>
      <c r="AF991" s="719"/>
      <c r="AG991" s="719"/>
      <c r="AH991" s="719"/>
      <c r="AI991" s="719"/>
      <c r="AJ991" s="719"/>
      <c r="AK991" s="719"/>
      <c r="AL991" s="719"/>
      <c r="AM991" s="719"/>
      <c r="AN991" s="826"/>
      <c r="AO991" s="719"/>
      <c r="AP991" s="719"/>
      <c r="AQ991" s="719"/>
      <c r="AR991" s="719"/>
      <c r="AS991" s="719"/>
      <c r="AT991" s="719"/>
      <c r="AU991" s="719"/>
      <c r="AV991" s="719"/>
      <c r="AW991" s="719"/>
      <c r="AX991" s="719"/>
      <c r="AY991" s="719"/>
      <c r="AZ991" s="719"/>
      <c r="BA991" s="719"/>
      <c r="BB991" s="719"/>
      <c r="BC991" s="719"/>
      <c r="BD991" s="719"/>
      <c r="BE991" s="719"/>
      <c r="BF991" s="719"/>
      <c r="BG991" s="719"/>
      <c r="BH991" s="719"/>
      <c r="BI991" s="719"/>
      <c r="BJ991" s="719"/>
      <c r="BK991" s="719"/>
      <c r="BL991" s="719"/>
      <c r="BM991" s="719"/>
      <c r="BN991" s="719"/>
      <c r="BO991" s="719"/>
      <c r="BP991" s="719"/>
      <c r="BQ991" s="719"/>
      <c r="BR991" s="719"/>
      <c r="BS991" s="719"/>
      <c r="BT991" s="719"/>
      <c r="BU991" s="719"/>
      <c r="BV991" s="719"/>
      <c r="BW991" s="719"/>
      <c r="BX991" s="719"/>
      <c r="BY991" s="719"/>
      <c r="BZ991" s="719"/>
      <c r="CA991" s="719"/>
      <c r="CB991" s="719"/>
      <c r="CC991" s="719"/>
      <c r="CD991" s="719"/>
      <c r="CE991" s="719"/>
      <c r="CF991" s="719"/>
      <c r="CG991" s="719"/>
      <c r="CH991" s="719"/>
      <c r="CI991" s="719"/>
      <c r="CJ991" s="719"/>
      <c r="CK991" s="719"/>
      <c r="CL991" s="719"/>
    </row>
    <row r="992" spans="1:90" ht="15.75" customHeight="1" x14ac:dyDescent="0.25">
      <c r="A992" s="823"/>
      <c r="B992" s="828"/>
      <c r="C992" s="828"/>
      <c r="D992" s="828"/>
      <c r="E992" s="828"/>
      <c r="F992" s="719"/>
      <c r="G992" s="719"/>
      <c r="H992" s="740"/>
      <c r="I992" s="740"/>
      <c r="J992" s="740"/>
      <c r="K992" s="740"/>
      <c r="L992" s="824"/>
      <c r="M992" s="824"/>
      <c r="N992" s="719"/>
      <c r="O992" s="719"/>
      <c r="P992" s="719"/>
      <c r="Q992" s="719"/>
      <c r="R992" s="719"/>
      <c r="S992" s="828"/>
      <c r="T992" s="719"/>
      <c r="U992" s="719"/>
      <c r="V992" s="719"/>
      <c r="W992" s="719"/>
      <c r="X992" s="824"/>
      <c r="Y992" s="826"/>
      <c r="Z992" s="719"/>
      <c r="AA992" s="719"/>
      <c r="AB992" s="719"/>
      <c r="AC992" s="719"/>
      <c r="AD992" s="719"/>
      <c r="AE992" s="719"/>
      <c r="AF992" s="719"/>
      <c r="AG992" s="719"/>
      <c r="AH992" s="719"/>
      <c r="AI992" s="719"/>
      <c r="AJ992" s="719"/>
      <c r="AK992" s="719"/>
      <c r="AL992" s="719"/>
      <c r="AM992" s="719"/>
      <c r="AN992" s="826"/>
      <c r="AO992" s="719"/>
      <c r="AP992" s="719"/>
      <c r="AQ992" s="719"/>
      <c r="AR992" s="719"/>
      <c r="AS992" s="719"/>
      <c r="AT992" s="719"/>
      <c r="AU992" s="719"/>
      <c r="AV992" s="719"/>
      <c r="AW992" s="719"/>
      <c r="AX992" s="719"/>
      <c r="AY992" s="719"/>
      <c r="AZ992" s="719"/>
      <c r="BA992" s="719"/>
      <c r="BB992" s="719"/>
      <c r="BC992" s="719"/>
      <c r="BD992" s="719"/>
      <c r="BE992" s="719"/>
      <c r="BF992" s="719"/>
      <c r="BG992" s="719"/>
      <c r="BH992" s="719"/>
      <c r="BI992" s="719"/>
      <c r="BJ992" s="719"/>
      <c r="BK992" s="719"/>
      <c r="BL992" s="719"/>
      <c r="BM992" s="719"/>
      <c r="BN992" s="719"/>
      <c r="BO992" s="719"/>
      <c r="BP992" s="719"/>
      <c r="BQ992" s="719"/>
      <c r="BR992" s="719"/>
      <c r="BS992" s="719"/>
      <c r="BT992" s="719"/>
      <c r="BU992" s="719"/>
      <c r="BV992" s="719"/>
      <c r="BW992" s="719"/>
      <c r="BX992" s="719"/>
      <c r="BY992" s="719"/>
      <c r="BZ992" s="719"/>
      <c r="CA992" s="719"/>
      <c r="CB992" s="719"/>
      <c r="CC992" s="719"/>
      <c r="CD992" s="719"/>
      <c r="CE992" s="719"/>
      <c r="CF992" s="719"/>
      <c r="CG992" s="719"/>
      <c r="CH992" s="719"/>
      <c r="CI992" s="719"/>
      <c r="CJ992" s="719"/>
      <c r="CK992" s="719"/>
      <c r="CL992" s="719"/>
    </row>
    <row r="993" spans="1:90" ht="15.75" customHeight="1" x14ac:dyDescent="0.25">
      <c r="A993" s="823"/>
      <c r="B993" s="828"/>
      <c r="C993" s="828"/>
      <c r="D993" s="828"/>
      <c r="E993" s="828"/>
      <c r="F993" s="719"/>
      <c r="G993" s="719"/>
      <c r="H993" s="740"/>
      <c r="I993" s="740"/>
      <c r="J993" s="740"/>
      <c r="K993" s="740"/>
      <c r="L993" s="824"/>
      <c r="M993" s="824"/>
      <c r="N993" s="719"/>
      <c r="O993" s="719"/>
      <c r="P993" s="719"/>
      <c r="Q993" s="719"/>
      <c r="R993" s="719"/>
      <c r="S993" s="828"/>
      <c r="T993" s="719"/>
      <c r="U993" s="719"/>
      <c r="V993" s="719"/>
      <c r="W993" s="719"/>
      <c r="X993" s="824"/>
      <c r="Y993" s="826"/>
      <c r="Z993" s="719"/>
      <c r="AA993" s="719"/>
      <c r="AB993" s="719"/>
      <c r="AC993" s="719"/>
      <c r="AD993" s="719"/>
      <c r="AE993" s="719"/>
      <c r="AF993" s="719"/>
      <c r="AG993" s="719"/>
      <c r="AH993" s="719"/>
      <c r="AI993" s="719"/>
      <c r="AJ993" s="719"/>
      <c r="AK993" s="719"/>
      <c r="AL993" s="719"/>
      <c r="AM993" s="719"/>
      <c r="AN993" s="826"/>
      <c r="AO993" s="719"/>
      <c r="AP993" s="719"/>
      <c r="AQ993" s="719"/>
      <c r="AR993" s="719"/>
      <c r="AS993" s="719"/>
      <c r="AT993" s="719"/>
      <c r="AU993" s="719"/>
      <c r="AV993" s="719"/>
      <c r="AW993" s="719"/>
      <c r="AX993" s="719"/>
      <c r="AY993" s="719"/>
      <c r="AZ993" s="719"/>
      <c r="BA993" s="719"/>
      <c r="BB993" s="719"/>
      <c r="BC993" s="719"/>
      <c r="BD993" s="719"/>
      <c r="BE993" s="719"/>
      <c r="BF993" s="719"/>
      <c r="BG993" s="719"/>
      <c r="BH993" s="719"/>
      <c r="BI993" s="719"/>
      <c r="BJ993" s="719"/>
      <c r="BK993" s="719"/>
      <c r="BL993" s="719"/>
      <c r="BM993" s="719"/>
      <c r="BN993" s="719"/>
      <c r="BO993" s="719"/>
      <c r="BP993" s="719"/>
      <c r="BQ993" s="719"/>
      <c r="BR993" s="719"/>
      <c r="BS993" s="719"/>
      <c r="BT993" s="719"/>
      <c r="BU993" s="719"/>
      <c r="BV993" s="719"/>
      <c r="BW993" s="719"/>
      <c r="BX993" s="719"/>
      <c r="BY993" s="719"/>
      <c r="BZ993" s="719"/>
      <c r="CA993" s="719"/>
      <c r="CB993" s="719"/>
      <c r="CC993" s="719"/>
      <c r="CD993" s="719"/>
      <c r="CE993" s="719"/>
      <c r="CF993" s="719"/>
      <c r="CG993" s="719"/>
      <c r="CH993" s="719"/>
      <c r="CI993" s="719"/>
      <c r="CJ993" s="719"/>
      <c r="CK993" s="719"/>
      <c r="CL993" s="719"/>
    </row>
    <row r="994" spans="1:90" ht="15.75" customHeight="1" x14ac:dyDescent="0.25">
      <c r="A994" s="823"/>
      <c r="B994" s="828"/>
      <c r="C994" s="828"/>
      <c r="D994" s="828"/>
      <c r="E994" s="828"/>
      <c r="F994" s="719"/>
      <c r="G994" s="719"/>
      <c r="H994" s="740"/>
      <c r="I994" s="740"/>
      <c r="J994" s="740"/>
      <c r="K994" s="740"/>
      <c r="L994" s="824"/>
      <c r="M994" s="824"/>
      <c r="N994" s="719"/>
      <c r="O994" s="719"/>
      <c r="P994" s="719"/>
      <c r="Q994" s="719"/>
      <c r="R994" s="719"/>
      <c r="S994" s="828"/>
      <c r="T994" s="719"/>
      <c r="U994" s="719"/>
      <c r="V994" s="719"/>
      <c r="W994" s="719"/>
      <c r="X994" s="824"/>
      <c r="Y994" s="826"/>
      <c r="Z994" s="719"/>
      <c r="AA994" s="719"/>
      <c r="AB994" s="719"/>
      <c r="AC994" s="719"/>
      <c r="AD994" s="719"/>
      <c r="AE994" s="719"/>
      <c r="AF994" s="719"/>
      <c r="AG994" s="719"/>
      <c r="AH994" s="719"/>
      <c r="AI994" s="719"/>
      <c r="AJ994" s="719"/>
      <c r="AK994" s="719"/>
      <c r="AL994" s="719"/>
      <c r="AM994" s="719"/>
      <c r="AN994" s="826"/>
      <c r="AO994" s="719"/>
      <c r="AP994" s="719"/>
      <c r="AQ994" s="719"/>
      <c r="AR994" s="719"/>
      <c r="AS994" s="719"/>
      <c r="AT994" s="719"/>
      <c r="AU994" s="719"/>
      <c r="AV994" s="719"/>
      <c r="AW994" s="719"/>
      <c r="AX994" s="719"/>
      <c r="AY994" s="719"/>
      <c r="AZ994" s="719"/>
      <c r="BA994" s="719"/>
      <c r="BB994" s="719"/>
      <c r="BC994" s="719"/>
      <c r="BD994" s="719"/>
      <c r="BE994" s="719"/>
      <c r="BF994" s="719"/>
      <c r="BG994" s="719"/>
      <c r="BH994" s="719"/>
      <c r="BI994" s="719"/>
      <c r="BJ994" s="719"/>
      <c r="BK994" s="719"/>
      <c r="BL994" s="719"/>
      <c r="BM994" s="719"/>
      <c r="BN994" s="719"/>
      <c r="BO994" s="719"/>
      <c r="BP994" s="719"/>
      <c r="BQ994" s="719"/>
      <c r="BR994" s="719"/>
      <c r="BS994" s="719"/>
      <c r="BT994" s="719"/>
      <c r="BU994" s="719"/>
      <c r="BV994" s="719"/>
      <c r="BW994" s="719"/>
      <c r="BX994" s="719"/>
      <c r="BY994" s="719"/>
      <c r="BZ994" s="719"/>
      <c r="CA994" s="719"/>
      <c r="CB994" s="719"/>
      <c r="CC994" s="719"/>
      <c r="CD994" s="719"/>
      <c r="CE994" s="719"/>
      <c r="CF994" s="719"/>
      <c r="CG994" s="719"/>
      <c r="CH994" s="719"/>
      <c r="CI994" s="719"/>
      <c r="CJ994" s="719"/>
      <c r="CK994" s="719"/>
      <c r="CL994" s="719"/>
    </row>
    <row r="995" spans="1:90" ht="15.75" customHeight="1" x14ac:dyDescent="0.25">
      <c r="A995" s="823"/>
      <c r="B995" s="828"/>
      <c r="C995" s="828"/>
      <c r="D995" s="828"/>
      <c r="E995" s="828"/>
      <c r="F995" s="719"/>
      <c r="G995" s="719"/>
      <c r="H995" s="740"/>
      <c r="I995" s="740"/>
      <c r="J995" s="740"/>
      <c r="K995" s="740"/>
      <c r="L995" s="824"/>
      <c r="M995" s="824"/>
      <c r="N995" s="719"/>
      <c r="O995" s="719"/>
      <c r="P995" s="719"/>
      <c r="Q995" s="719"/>
      <c r="R995" s="719"/>
      <c r="S995" s="828"/>
      <c r="T995" s="719"/>
      <c r="U995" s="719"/>
      <c r="V995" s="719"/>
      <c r="W995" s="719"/>
      <c r="X995" s="824"/>
      <c r="Y995" s="826"/>
      <c r="Z995" s="719"/>
      <c r="AA995" s="719"/>
      <c r="AB995" s="719"/>
      <c r="AC995" s="719"/>
      <c r="AD995" s="719"/>
      <c r="AE995" s="719"/>
      <c r="AF995" s="719"/>
      <c r="AG995" s="719"/>
      <c r="AH995" s="719"/>
      <c r="AI995" s="719"/>
      <c r="AJ995" s="719"/>
      <c r="AK995" s="719"/>
      <c r="AL995" s="719"/>
      <c r="AM995" s="719"/>
      <c r="AN995" s="826"/>
      <c r="AO995" s="719"/>
      <c r="AP995" s="719"/>
      <c r="AQ995" s="719"/>
      <c r="AR995" s="719"/>
      <c r="AS995" s="719"/>
      <c r="AT995" s="719"/>
      <c r="AU995" s="719"/>
      <c r="AV995" s="719"/>
      <c r="AW995" s="719"/>
      <c r="AX995" s="719"/>
      <c r="AY995" s="719"/>
      <c r="AZ995" s="719"/>
      <c r="BA995" s="719"/>
      <c r="BB995" s="719"/>
      <c r="BC995" s="719"/>
      <c r="BD995" s="719"/>
      <c r="BE995" s="719"/>
      <c r="BF995" s="719"/>
      <c r="BG995" s="719"/>
      <c r="BH995" s="719"/>
      <c r="BI995" s="719"/>
      <c r="BJ995" s="719"/>
      <c r="BK995" s="719"/>
      <c r="BL995" s="719"/>
      <c r="BM995" s="719"/>
      <c r="BN995" s="719"/>
      <c r="BO995" s="719"/>
      <c r="BP995" s="719"/>
      <c r="BQ995" s="719"/>
      <c r="BR995" s="719"/>
      <c r="BS995" s="719"/>
      <c r="BT995" s="719"/>
      <c r="BU995" s="719"/>
      <c r="BV995" s="719"/>
      <c r="BW995" s="719"/>
      <c r="BX995" s="719"/>
      <c r="BY995" s="719"/>
      <c r="BZ995" s="719"/>
      <c r="CA995" s="719"/>
      <c r="CB995" s="719"/>
      <c r="CC995" s="719"/>
      <c r="CD995" s="719"/>
      <c r="CE995" s="719"/>
      <c r="CF995" s="719"/>
      <c r="CG995" s="719"/>
      <c r="CH995" s="719"/>
      <c r="CI995" s="719"/>
      <c r="CJ995" s="719"/>
      <c r="CK995" s="719"/>
      <c r="CL995" s="719"/>
    </row>
    <row r="996" spans="1:90" ht="15.75" customHeight="1" x14ac:dyDescent="0.25">
      <c r="A996" s="823"/>
      <c r="B996" s="828"/>
      <c r="C996" s="828"/>
      <c r="D996" s="828"/>
      <c r="E996" s="828"/>
      <c r="F996" s="719"/>
      <c r="G996" s="719"/>
      <c r="H996" s="740"/>
      <c r="I996" s="740"/>
      <c r="J996" s="740"/>
      <c r="K996" s="740"/>
      <c r="L996" s="824"/>
      <c r="M996" s="824"/>
      <c r="N996" s="719"/>
      <c r="O996" s="719"/>
      <c r="P996" s="719"/>
      <c r="Q996" s="719"/>
      <c r="R996" s="719"/>
      <c r="S996" s="828"/>
      <c r="T996" s="719"/>
      <c r="U996" s="719"/>
      <c r="V996" s="719"/>
      <c r="W996" s="719"/>
      <c r="X996" s="824"/>
      <c r="Y996" s="826"/>
      <c r="Z996" s="719"/>
      <c r="AA996" s="719"/>
      <c r="AB996" s="719"/>
      <c r="AC996" s="719"/>
      <c r="AD996" s="719"/>
      <c r="AE996" s="719"/>
      <c r="AF996" s="719"/>
      <c r="AG996" s="719"/>
      <c r="AH996" s="719"/>
      <c r="AI996" s="719"/>
      <c r="AJ996" s="719"/>
      <c r="AK996" s="719"/>
      <c r="AL996" s="719"/>
      <c r="AM996" s="719"/>
      <c r="AN996" s="826"/>
      <c r="AO996" s="719"/>
      <c r="AP996" s="719"/>
      <c r="AQ996" s="719"/>
      <c r="AR996" s="719"/>
      <c r="AS996" s="719"/>
      <c r="AT996" s="719"/>
      <c r="AU996" s="719"/>
      <c r="AV996" s="719"/>
      <c r="AW996" s="719"/>
      <c r="AX996" s="719"/>
      <c r="AY996" s="719"/>
      <c r="AZ996" s="719"/>
      <c r="BA996" s="719"/>
      <c r="BB996" s="719"/>
      <c r="BC996" s="719"/>
      <c r="BD996" s="719"/>
      <c r="BE996" s="719"/>
      <c r="BF996" s="719"/>
      <c r="BG996" s="719"/>
      <c r="BH996" s="719"/>
      <c r="BI996" s="719"/>
      <c r="BJ996" s="719"/>
      <c r="BK996" s="719"/>
      <c r="BL996" s="719"/>
      <c r="BM996" s="719"/>
      <c r="BN996" s="719"/>
      <c r="BO996" s="719"/>
      <c r="BP996" s="719"/>
      <c r="BQ996" s="719"/>
      <c r="BR996" s="719"/>
      <c r="BS996" s="719"/>
      <c r="BT996" s="719"/>
      <c r="BU996" s="719"/>
      <c r="BV996" s="719"/>
      <c r="BW996" s="719"/>
      <c r="BX996" s="719"/>
      <c r="BY996" s="719"/>
      <c r="BZ996" s="719"/>
      <c r="CA996" s="719"/>
      <c r="CB996" s="719"/>
      <c r="CC996" s="719"/>
      <c r="CD996" s="719"/>
      <c r="CE996" s="719"/>
      <c r="CF996" s="719"/>
      <c r="CG996" s="719"/>
      <c r="CH996" s="719"/>
      <c r="CI996" s="719"/>
      <c r="CJ996" s="719"/>
      <c r="CK996" s="719"/>
      <c r="CL996" s="719"/>
    </row>
    <row r="997" spans="1:90" ht="15.75" customHeight="1" x14ac:dyDescent="0.25">
      <c r="A997" s="823"/>
      <c r="B997" s="828"/>
      <c r="C997" s="828"/>
      <c r="D997" s="828"/>
      <c r="E997" s="828"/>
      <c r="F997" s="719"/>
      <c r="G997" s="719"/>
      <c r="H997" s="740"/>
      <c r="I997" s="740"/>
      <c r="J997" s="740"/>
      <c r="K997" s="740"/>
      <c r="L997" s="824"/>
      <c r="M997" s="824"/>
      <c r="N997" s="719"/>
      <c r="O997" s="719"/>
      <c r="P997" s="719"/>
      <c r="Q997" s="719"/>
      <c r="R997" s="719"/>
      <c r="S997" s="828"/>
      <c r="T997" s="719"/>
      <c r="U997" s="719"/>
      <c r="V997" s="719"/>
      <c r="W997" s="719"/>
      <c r="X997" s="824"/>
      <c r="Y997" s="826"/>
      <c r="Z997" s="719"/>
      <c r="AA997" s="719"/>
      <c r="AB997" s="719"/>
      <c r="AC997" s="719"/>
      <c r="AD997" s="719"/>
      <c r="AE997" s="719"/>
      <c r="AF997" s="719"/>
      <c r="AG997" s="719"/>
      <c r="AH997" s="719"/>
      <c r="AI997" s="719"/>
      <c r="AJ997" s="719"/>
      <c r="AK997" s="719"/>
      <c r="AL997" s="719"/>
      <c r="AM997" s="719"/>
      <c r="AN997" s="826"/>
      <c r="AO997" s="719"/>
      <c r="AP997" s="719"/>
      <c r="AQ997" s="719"/>
      <c r="AR997" s="719"/>
      <c r="AS997" s="719"/>
      <c r="AT997" s="719"/>
      <c r="AU997" s="719"/>
      <c r="AV997" s="719"/>
      <c r="AW997" s="719"/>
      <c r="AX997" s="719"/>
      <c r="AY997" s="719"/>
      <c r="AZ997" s="719"/>
      <c r="BA997" s="719"/>
      <c r="BB997" s="719"/>
      <c r="BC997" s="719"/>
      <c r="BD997" s="719"/>
      <c r="BE997" s="719"/>
      <c r="BF997" s="719"/>
      <c r="BG997" s="719"/>
      <c r="BH997" s="719"/>
      <c r="BI997" s="719"/>
      <c r="BJ997" s="719"/>
      <c r="BK997" s="719"/>
      <c r="BL997" s="719"/>
      <c r="BM997" s="719"/>
      <c r="BN997" s="719"/>
      <c r="BO997" s="719"/>
      <c r="BP997" s="719"/>
      <c r="BQ997" s="719"/>
      <c r="BR997" s="719"/>
      <c r="BS997" s="719"/>
      <c r="BT997" s="719"/>
      <c r="BU997" s="719"/>
      <c r="BV997" s="719"/>
      <c r="BW997" s="719"/>
      <c r="BX997" s="719"/>
      <c r="BY997" s="719"/>
      <c r="BZ997" s="719"/>
      <c r="CA997" s="719"/>
      <c r="CB997" s="719"/>
      <c r="CC997" s="719"/>
      <c r="CD997" s="719"/>
      <c r="CE997" s="719"/>
      <c r="CF997" s="719"/>
      <c r="CG997" s="719"/>
      <c r="CH997" s="719"/>
      <c r="CI997" s="719"/>
      <c r="CJ997" s="719"/>
      <c r="CK997" s="719"/>
      <c r="CL997" s="719"/>
    </row>
    <row r="998" spans="1:90" ht="15.75" customHeight="1" x14ac:dyDescent="0.25">
      <c r="A998" s="823"/>
      <c r="B998" s="828"/>
      <c r="C998" s="828"/>
      <c r="D998" s="828"/>
      <c r="E998" s="828"/>
      <c r="F998" s="719"/>
      <c r="G998" s="719"/>
      <c r="H998" s="740"/>
      <c r="I998" s="740"/>
      <c r="J998" s="740"/>
      <c r="K998" s="740"/>
      <c r="L998" s="824"/>
      <c r="M998" s="824"/>
      <c r="N998" s="719"/>
      <c r="O998" s="719"/>
      <c r="P998" s="719"/>
      <c r="Q998" s="719"/>
      <c r="R998" s="719"/>
      <c r="S998" s="828"/>
      <c r="T998" s="719"/>
      <c r="U998" s="719"/>
      <c r="V998" s="719"/>
      <c r="W998" s="719"/>
      <c r="X998" s="824"/>
      <c r="Y998" s="826"/>
      <c r="Z998" s="719"/>
      <c r="AA998" s="719"/>
      <c r="AB998" s="719"/>
      <c r="AC998" s="719"/>
      <c r="AD998" s="719"/>
      <c r="AE998" s="719"/>
      <c r="AF998" s="719"/>
      <c r="AG998" s="719"/>
      <c r="AH998" s="719"/>
      <c r="AI998" s="719"/>
      <c r="AJ998" s="719"/>
      <c r="AK998" s="719"/>
      <c r="AL998" s="719"/>
      <c r="AM998" s="719"/>
      <c r="AN998" s="826"/>
      <c r="AO998" s="719"/>
      <c r="AP998" s="719"/>
      <c r="AQ998" s="719"/>
      <c r="AR998" s="719"/>
      <c r="AS998" s="719"/>
      <c r="AT998" s="719"/>
      <c r="AU998" s="719"/>
      <c r="AV998" s="719"/>
      <c r="AW998" s="719"/>
      <c r="AX998" s="719"/>
      <c r="AY998" s="719"/>
      <c r="AZ998" s="719"/>
      <c r="BA998" s="719"/>
      <c r="BB998" s="719"/>
      <c r="BC998" s="719"/>
      <c r="BD998" s="719"/>
      <c r="BE998" s="719"/>
      <c r="BF998" s="719"/>
      <c r="BG998" s="719"/>
      <c r="BH998" s="719"/>
      <c r="BI998" s="719"/>
      <c r="BJ998" s="719"/>
      <c r="BK998" s="719"/>
      <c r="BL998" s="719"/>
      <c r="BM998" s="719"/>
      <c r="BN998" s="719"/>
      <c r="BO998" s="719"/>
      <c r="BP998" s="719"/>
      <c r="BQ998" s="719"/>
      <c r="BR998" s="719"/>
      <c r="BS998" s="719"/>
      <c r="BT998" s="719"/>
      <c r="BU998" s="719"/>
      <c r="BV998" s="719"/>
      <c r="BW998" s="719"/>
      <c r="BX998" s="719"/>
      <c r="BY998" s="719"/>
      <c r="BZ998" s="719"/>
      <c r="CA998" s="719"/>
      <c r="CB998" s="719"/>
      <c r="CC998" s="719"/>
      <c r="CD998" s="719"/>
      <c r="CE998" s="719"/>
      <c r="CF998" s="719"/>
      <c r="CG998" s="719"/>
      <c r="CH998" s="719"/>
      <c r="CI998" s="719"/>
      <c r="CJ998" s="719"/>
      <c r="CK998" s="719"/>
      <c r="CL998" s="719"/>
    </row>
    <row r="999" spans="1:90" ht="15.75" customHeight="1" x14ac:dyDescent="0.25">
      <c r="A999" s="823"/>
      <c r="B999" s="828"/>
      <c r="C999" s="828"/>
      <c r="D999" s="828"/>
      <c r="E999" s="828"/>
      <c r="F999" s="719"/>
      <c r="G999" s="719"/>
      <c r="H999" s="740"/>
      <c r="I999" s="740"/>
      <c r="J999" s="740"/>
      <c r="K999" s="740"/>
      <c r="L999" s="824"/>
      <c r="M999" s="824"/>
      <c r="N999" s="719"/>
      <c r="O999" s="719"/>
      <c r="P999" s="719"/>
      <c r="Q999" s="719"/>
      <c r="R999" s="719"/>
      <c r="S999" s="828"/>
      <c r="T999" s="719"/>
      <c r="U999" s="719"/>
      <c r="V999" s="719"/>
      <c r="W999" s="719"/>
      <c r="X999" s="824"/>
      <c r="Y999" s="826"/>
      <c r="Z999" s="719"/>
      <c r="AA999" s="719"/>
      <c r="AB999" s="719"/>
      <c r="AC999" s="719"/>
      <c r="AD999" s="719"/>
      <c r="AE999" s="719"/>
      <c r="AF999" s="719"/>
      <c r="AG999" s="719"/>
      <c r="AH999" s="719"/>
      <c r="AI999" s="719"/>
      <c r="AJ999" s="719"/>
      <c r="AK999" s="719"/>
      <c r="AL999" s="719"/>
      <c r="AM999" s="719"/>
      <c r="AN999" s="826"/>
      <c r="AO999" s="719"/>
      <c r="AP999" s="719"/>
      <c r="AQ999" s="719"/>
      <c r="AR999" s="719"/>
      <c r="AS999" s="719"/>
      <c r="AT999" s="719"/>
      <c r="AU999" s="719"/>
      <c r="AV999" s="719"/>
      <c r="AW999" s="719"/>
      <c r="AX999" s="719"/>
      <c r="AY999" s="719"/>
      <c r="AZ999" s="719"/>
      <c r="BA999" s="719"/>
      <c r="BB999" s="719"/>
      <c r="BC999" s="719"/>
      <c r="BD999" s="719"/>
      <c r="BE999" s="719"/>
      <c r="BF999" s="719"/>
      <c r="BG999" s="719"/>
      <c r="BH999" s="719"/>
      <c r="BI999" s="719"/>
      <c r="BJ999" s="719"/>
      <c r="BK999" s="719"/>
      <c r="BL999" s="719"/>
      <c r="BM999" s="719"/>
      <c r="BN999" s="719"/>
      <c r="BO999" s="719"/>
      <c r="BP999" s="719"/>
      <c r="BQ999" s="719"/>
      <c r="BR999" s="719"/>
      <c r="BS999" s="719"/>
      <c r="BT999" s="719"/>
      <c r="BU999" s="719"/>
      <c r="BV999" s="719"/>
      <c r="BW999" s="719"/>
      <c r="BX999" s="719"/>
      <c r="BY999" s="719"/>
      <c r="BZ999" s="719"/>
      <c r="CA999" s="719"/>
      <c r="CB999" s="719"/>
      <c r="CC999" s="719"/>
      <c r="CD999" s="719"/>
      <c r="CE999" s="719"/>
      <c r="CF999" s="719"/>
      <c r="CG999" s="719"/>
      <c r="CH999" s="719"/>
      <c r="CI999" s="719"/>
      <c r="CJ999" s="719"/>
      <c r="CK999" s="719"/>
      <c r="CL999" s="719"/>
    </row>
    <row r="1000" spans="1:90" ht="15.75" customHeight="1" x14ac:dyDescent="0.25">
      <c r="A1000" s="823"/>
      <c r="B1000" s="828"/>
      <c r="C1000" s="828"/>
      <c r="D1000" s="828"/>
      <c r="E1000" s="828"/>
      <c r="F1000" s="719"/>
      <c r="G1000" s="719"/>
      <c r="H1000" s="740"/>
      <c r="I1000" s="740"/>
      <c r="J1000" s="740"/>
      <c r="K1000" s="740"/>
      <c r="L1000" s="824"/>
      <c r="M1000" s="824"/>
      <c r="N1000" s="719"/>
      <c r="O1000" s="719"/>
      <c r="P1000" s="719"/>
      <c r="Q1000" s="719"/>
      <c r="R1000" s="719"/>
      <c r="S1000" s="828"/>
      <c r="T1000" s="719"/>
      <c r="U1000" s="719"/>
      <c r="V1000" s="719"/>
      <c r="W1000" s="719"/>
      <c r="X1000" s="824"/>
      <c r="Y1000" s="826"/>
      <c r="Z1000" s="719"/>
      <c r="AA1000" s="719"/>
      <c r="AB1000" s="719"/>
      <c r="AC1000" s="719"/>
      <c r="AD1000" s="719"/>
      <c r="AE1000" s="719"/>
      <c r="AF1000" s="719"/>
      <c r="AG1000" s="719"/>
      <c r="AH1000" s="719"/>
      <c r="AI1000" s="719"/>
      <c r="AJ1000" s="719"/>
      <c r="AK1000" s="719"/>
      <c r="AL1000" s="719"/>
      <c r="AM1000" s="719"/>
      <c r="AN1000" s="826"/>
      <c r="AO1000" s="719"/>
      <c r="AP1000" s="719"/>
      <c r="AQ1000" s="719"/>
      <c r="AR1000" s="719"/>
      <c r="AS1000" s="719"/>
      <c r="AT1000" s="719"/>
      <c r="AU1000" s="719"/>
      <c r="AV1000" s="719"/>
      <c r="AW1000" s="719"/>
      <c r="AX1000" s="719"/>
      <c r="AY1000" s="719"/>
      <c r="AZ1000" s="719"/>
      <c r="BA1000" s="719"/>
      <c r="BB1000" s="719"/>
      <c r="BC1000" s="719"/>
      <c r="BD1000" s="719"/>
      <c r="BE1000" s="719"/>
      <c r="BF1000" s="719"/>
      <c r="BG1000" s="719"/>
      <c r="BH1000" s="719"/>
      <c r="BI1000" s="719"/>
      <c r="BJ1000" s="719"/>
      <c r="BK1000" s="719"/>
      <c r="BL1000" s="719"/>
      <c r="BM1000" s="719"/>
      <c r="BN1000" s="719"/>
      <c r="BO1000" s="719"/>
      <c r="BP1000" s="719"/>
      <c r="BQ1000" s="719"/>
      <c r="BR1000" s="719"/>
      <c r="BS1000" s="719"/>
      <c r="BT1000" s="719"/>
      <c r="BU1000" s="719"/>
      <c r="BV1000" s="719"/>
      <c r="BW1000" s="719"/>
      <c r="BX1000" s="719"/>
      <c r="BY1000" s="719"/>
      <c r="BZ1000" s="719"/>
      <c r="CA1000" s="719"/>
      <c r="CB1000" s="719"/>
      <c r="CC1000" s="719"/>
      <c r="CD1000" s="719"/>
      <c r="CE1000" s="719"/>
      <c r="CF1000" s="719"/>
      <c r="CG1000" s="719"/>
      <c r="CH1000" s="719"/>
      <c r="CI1000" s="719"/>
      <c r="CJ1000" s="719"/>
      <c r="CK1000" s="719"/>
      <c r="CL1000" s="719"/>
    </row>
    <row r="1001" spans="1:90" ht="15.75" customHeight="1" x14ac:dyDescent="0.25">
      <c r="A1001" s="823"/>
      <c r="B1001" s="828"/>
      <c r="C1001" s="828"/>
      <c r="D1001" s="828"/>
      <c r="E1001" s="828"/>
      <c r="F1001" s="719"/>
      <c r="G1001" s="719"/>
      <c r="H1001" s="740"/>
      <c r="I1001" s="740"/>
      <c r="J1001" s="740"/>
      <c r="K1001" s="740"/>
      <c r="L1001" s="824"/>
      <c r="M1001" s="824"/>
      <c r="N1001" s="719"/>
      <c r="O1001" s="719"/>
      <c r="P1001" s="719"/>
      <c r="Q1001" s="719"/>
      <c r="R1001" s="719"/>
      <c r="S1001" s="828"/>
      <c r="T1001" s="719"/>
      <c r="U1001" s="719"/>
      <c r="V1001" s="719"/>
      <c r="W1001" s="719"/>
      <c r="X1001" s="824"/>
      <c r="Y1001" s="826"/>
      <c r="Z1001" s="719"/>
      <c r="AA1001" s="719"/>
      <c r="AB1001" s="719"/>
      <c r="AC1001" s="719"/>
      <c r="AD1001" s="719"/>
      <c r="AE1001" s="719"/>
      <c r="AF1001" s="719"/>
      <c r="AG1001" s="719"/>
      <c r="AH1001" s="719"/>
      <c r="AI1001" s="719"/>
      <c r="AJ1001" s="719"/>
      <c r="AK1001" s="719"/>
      <c r="AL1001" s="719"/>
      <c r="AM1001" s="719"/>
      <c r="AN1001" s="826"/>
      <c r="AO1001" s="719"/>
      <c r="AP1001" s="719"/>
      <c r="AQ1001" s="719"/>
      <c r="AR1001" s="719"/>
      <c r="AS1001" s="719"/>
      <c r="AT1001" s="719"/>
      <c r="AU1001" s="719"/>
      <c r="AV1001" s="719"/>
      <c r="AW1001" s="719"/>
      <c r="AX1001" s="719"/>
      <c r="AY1001" s="719"/>
      <c r="AZ1001" s="719"/>
      <c r="BA1001" s="719"/>
      <c r="BB1001" s="719"/>
      <c r="BC1001" s="719"/>
      <c r="BD1001" s="719"/>
      <c r="BE1001" s="719"/>
      <c r="BF1001" s="719"/>
      <c r="BG1001" s="719"/>
      <c r="BH1001" s="719"/>
      <c r="BI1001" s="719"/>
      <c r="BJ1001" s="719"/>
      <c r="BK1001" s="719"/>
      <c r="BL1001" s="719"/>
      <c r="BM1001" s="719"/>
      <c r="BN1001" s="719"/>
      <c r="BO1001" s="719"/>
      <c r="BP1001" s="719"/>
      <c r="BQ1001" s="719"/>
      <c r="BR1001" s="719"/>
      <c r="BS1001" s="719"/>
      <c r="BT1001" s="719"/>
      <c r="BU1001" s="719"/>
      <c r="BV1001" s="719"/>
      <c r="BW1001" s="719"/>
      <c r="BX1001" s="719"/>
      <c r="BY1001" s="719"/>
      <c r="BZ1001" s="719"/>
      <c r="CA1001" s="719"/>
      <c r="CB1001" s="719"/>
      <c r="CC1001" s="719"/>
      <c r="CD1001" s="719"/>
      <c r="CE1001" s="719"/>
      <c r="CF1001" s="719"/>
      <c r="CG1001" s="719"/>
      <c r="CH1001" s="719"/>
      <c r="CI1001" s="719"/>
      <c r="CJ1001" s="719"/>
      <c r="CK1001" s="719"/>
      <c r="CL1001" s="719"/>
    </row>
    <row r="1002" spans="1:90" ht="15.75" customHeight="1" x14ac:dyDescent="0.25">
      <c r="A1002" s="823"/>
      <c r="B1002" s="828"/>
      <c r="C1002" s="828"/>
      <c r="D1002" s="828"/>
      <c r="E1002" s="828"/>
      <c r="F1002" s="719"/>
      <c r="G1002" s="719"/>
      <c r="H1002" s="740"/>
      <c r="I1002" s="740"/>
      <c r="J1002" s="740"/>
      <c r="K1002" s="740"/>
      <c r="L1002" s="824"/>
      <c r="M1002" s="824"/>
      <c r="N1002" s="719"/>
      <c r="O1002" s="719"/>
      <c r="P1002" s="719"/>
      <c r="Q1002" s="719"/>
      <c r="R1002" s="719"/>
      <c r="S1002" s="828"/>
      <c r="T1002" s="719"/>
      <c r="U1002" s="719"/>
      <c r="V1002" s="719"/>
      <c r="W1002" s="719"/>
      <c r="X1002" s="824"/>
      <c r="Y1002" s="826"/>
      <c r="Z1002" s="719"/>
      <c r="AA1002" s="719"/>
      <c r="AB1002" s="719"/>
      <c r="AC1002" s="719"/>
      <c r="AD1002" s="719"/>
      <c r="AE1002" s="719"/>
      <c r="AF1002" s="719"/>
      <c r="AG1002" s="719"/>
      <c r="AH1002" s="719"/>
      <c r="AI1002" s="719"/>
      <c r="AJ1002" s="719"/>
      <c r="AK1002" s="719"/>
      <c r="AL1002" s="719"/>
      <c r="AM1002" s="719"/>
      <c r="AN1002" s="826"/>
      <c r="AO1002" s="719"/>
      <c r="AP1002" s="719"/>
      <c r="AQ1002" s="719"/>
      <c r="AR1002" s="719"/>
      <c r="AS1002" s="719"/>
      <c r="AT1002" s="719"/>
      <c r="AU1002" s="719"/>
      <c r="AV1002" s="719"/>
      <c r="AW1002" s="719"/>
      <c r="AX1002" s="719"/>
      <c r="AY1002" s="719"/>
      <c r="AZ1002" s="719"/>
      <c r="BA1002" s="719"/>
      <c r="BB1002" s="719"/>
      <c r="BC1002" s="719"/>
      <c r="BD1002" s="719"/>
      <c r="BE1002" s="719"/>
      <c r="BF1002" s="719"/>
      <c r="BG1002" s="719"/>
      <c r="BH1002" s="719"/>
      <c r="BI1002" s="719"/>
      <c r="BJ1002" s="719"/>
      <c r="BK1002" s="719"/>
      <c r="BL1002" s="719"/>
      <c r="BM1002" s="719"/>
      <c r="BN1002" s="719"/>
      <c r="BO1002" s="719"/>
      <c r="BP1002" s="719"/>
      <c r="BQ1002" s="719"/>
      <c r="BR1002" s="719"/>
      <c r="BS1002" s="719"/>
      <c r="BT1002" s="719"/>
      <c r="BU1002" s="719"/>
      <c r="BV1002" s="719"/>
      <c r="BW1002" s="719"/>
      <c r="BX1002" s="719"/>
      <c r="BY1002" s="719"/>
      <c r="BZ1002" s="719"/>
      <c r="CA1002" s="719"/>
      <c r="CB1002" s="719"/>
      <c r="CC1002" s="719"/>
      <c r="CD1002" s="719"/>
      <c r="CE1002" s="719"/>
      <c r="CF1002" s="719"/>
      <c r="CG1002" s="719"/>
      <c r="CH1002" s="719"/>
      <c r="CI1002" s="719"/>
      <c r="CJ1002" s="719"/>
      <c r="CK1002" s="719"/>
      <c r="CL1002" s="719"/>
    </row>
    <row r="1003" spans="1:90" ht="15.75" customHeight="1" x14ac:dyDescent="0.25">
      <c r="A1003" s="823"/>
      <c r="B1003" s="828"/>
      <c r="C1003" s="828"/>
      <c r="D1003" s="828"/>
      <c r="E1003" s="828"/>
      <c r="F1003" s="719"/>
      <c r="G1003" s="719"/>
      <c r="H1003" s="740"/>
      <c r="I1003" s="740"/>
      <c r="J1003" s="740"/>
      <c r="K1003" s="740"/>
      <c r="L1003" s="824"/>
      <c r="M1003" s="824"/>
      <c r="N1003" s="719"/>
      <c r="O1003" s="719"/>
      <c r="P1003" s="719"/>
      <c r="Q1003" s="719"/>
      <c r="R1003" s="719"/>
      <c r="S1003" s="828"/>
      <c r="T1003" s="719"/>
      <c r="U1003" s="719"/>
      <c r="V1003" s="719"/>
      <c r="W1003" s="719"/>
      <c r="X1003" s="824"/>
      <c r="Y1003" s="826"/>
      <c r="Z1003" s="719"/>
      <c r="AA1003" s="719"/>
      <c r="AB1003" s="719"/>
      <c r="AC1003" s="719"/>
      <c r="AD1003" s="719"/>
      <c r="AE1003" s="719"/>
      <c r="AF1003" s="719"/>
      <c r="AG1003" s="719"/>
      <c r="AH1003" s="719"/>
      <c r="AI1003" s="719"/>
      <c r="AJ1003" s="719"/>
      <c r="AK1003" s="719"/>
      <c r="AL1003" s="719"/>
      <c r="AM1003" s="719"/>
      <c r="AN1003" s="826"/>
      <c r="AO1003" s="719"/>
      <c r="AP1003" s="719"/>
      <c r="AQ1003" s="719"/>
      <c r="AR1003" s="719"/>
      <c r="AS1003" s="719"/>
      <c r="AT1003" s="719"/>
      <c r="AU1003" s="719"/>
      <c r="AV1003" s="719"/>
      <c r="AW1003" s="719"/>
      <c r="AX1003" s="719"/>
      <c r="AY1003" s="719"/>
      <c r="AZ1003" s="719"/>
      <c r="BA1003" s="719"/>
      <c r="BB1003" s="719"/>
      <c r="BC1003" s="719"/>
      <c r="BD1003" s="719"/>
      <c r="BE1003" s="719"/>
      <c r="BF1003" s="719"/>
      <c r="BG1003" s="719"/>
      <c r="BH1003" s="719"/>
      <c r="BI1003" s="719"/>
      <c r="BJ1003" s="719"/>
      <c r="BK1003" s="719"/>
      <c r="BL1003" s="719"/>
      <c r="BM1003" s="719"/>
      <c r="BN1003" s="719"/>
      <c r="BO1003" s="719"/>
      <c r="BP1003" s="719"/>
      <c r="BQ1003" s="719"/>
      <c r="BR1003" s="719"/>
      <c r="BS1003" s="719"/>
      <c r="BT1003" s="719"/>
      <c r="BU1003" s="719"/>
      <c r="BV1003" s="719"/>
      <c r="BW1003" s="719"/>
      <c r="BX1003" s="719"/>
      <c r="BY1003" s="719"/>
      <c r="BZ1003" s="719"/>
      <c r="CA1003" s="719"/>
      <c r="CB1003" s="719"/>
      <c r="CC1003" s="719"/>
      <c r="CD1003" s="719"/>
      <c r="CE1003" s="719"/>
      <c r="CF1003" s="719"/>
      <c r="CG1003" s="719"/>
      <c r="CH1003" s="719"/>
      <c r="CI1003" s="719"/>
      <c r="CJ1003" s="719"/>
      <c r="CK1003" s="719"/>
      <c r="CL1003" s="719"/>
    </row>
    <row r="1004" spans="1:90" ht="15.75" customHeight="1" x14ac:dyDescent="0.25">
      <c r="A1004" s="823"/>
      <c r="B1004" s="828"/>
      <c r="C1004" s="828"/>
      <c r="D1004" s="828"/>
      <c r="E1004" s="828"/>
      <c r="F1004" s="719"/>
      <c r="G1004" s="719"/>
      <c r="H1004" s="740"/>
      <c r="I1004" s="740"/>
      <c r="J1004" s="740"/>
      <c r="K1004" s="740"/>
      <c r="L1004" s="824"/>
      <c r="M1004" s="824"/>
      <c r="N1004" s="719"/>
      <c r="O1004" s="719"/>
      <c r="P1004" s="719"/>
      <c r="Q1004" s="719"/>
      <c r="R1004" s="719"/>
      <c r="S1004" s="828"/>
      <c r="T1004" s="719"/>
      <c r="U1004" s="719"/>
      <c r="V1004" s="719"/>
      <c r="W1004" s="719"/>
      <c r="X1004" s="824"/>
      <c r="Y1004" s="826"/>
      <c r="Z1004" s="719"/>
      <c r="AA1004" s="719"/>
      <c r="AB1004" s="719"/>
      <c r="AC1004" s="719"/>
      <c r="AD1004" s="719"/>
      <c r="AE1004" s="719"/>
      <c r="AF1004" s="719"/>
      <c r="AG1004" s="719"/>
      <c r="AH1004" s="719"/>
      <c r="AI1004" s="719"/>
      <c r="AJ1004" s="719"/>
      <c r="AK1004" s="719"/>
      <c r="AL1004" s="719"/>
      <c r="AM1004" s="719"/>
      <c r="AN1004" s="826"/>
      <c r="AO1004" s="719"/>
      <c r="AP1004" s="719"/>
      <c r="AQ1004" s="719"/>
      <c r="AR1004" s="719"/>
      <c r="AS1004" s="719"/>
      <c r="AT1004" s="719"/>
      <c r="AU1004" s="719"/>
      <c r="AV1004" s="719"/>
      <c r="AW1004" s="719"/>
      <c r="AX1004" s="719"/>
      <c r="AY1004" s="719"/>
      <c r="AZ1004" s="719"/>
      <c r="BA1004" s="719"/>
      <c r="BB1004" s="719"/>
      <c r="BC1004" s="719"/>
      <c r="BD1004" s="719"/>
      <c r="BE1004" s="719"/>
      <c r="BF1004" s="719"/>
      <c r="BG1004" s="719"/>
      <c r="BH1004" s="719"/>
      <c r="BI1004" s="719"/>
      <c r="BJ1004" s="719"/>
      <c r="BK1004" s="719"/>
      <c r="BL1004" s="719"/>
      <c r="BM1004" s="719"/>
      <c r="BN1004" s="719"/>
      <c r="BO1004" s="719"/>
      <c r="BP1004" s="719"/>
      <c r="BQ1004" s="719"/>
      <c r="BR1004" s="719"/>
      <c r="BS1004" s="719"/>
      <c r="BT1004" s="719"/>
      <c r="BU1004" s="719"/>
      <c r="BV1004" s="719"/>
      <c r="BW1004" s="719"/>
      <c r="BX1004" s="719"/>
      <c r="BY1004" s="719"/>
      <c r="BZ1004" s="719"/>
      <c r="CA1004" s="719"/>
      <c r="CB1004" s="719"/>
      <c r="CC1004" s="719"/>
      <c r="CD1004" s="719"/>
      <c r="CE1004" s="719"/>
      <c r="CF1004" s="719"/>
      <c r="CG1004" s="719"/>
      <c r="CH1004" s="719"/>
      <c r="CI1004" s="719"/>
      <c r="CJ1004" s="719"/>
      <c r="CK1004" s="719"/>
      <c r="CL1004" s="719"/>
    </row>
    <row r="1005" spans="1:90" ht="15.75" customHeight="1" x14ac:dyDescent="0.25">
      <c r="A1005" s="823"/>
      <c r="B1005" s="828"/>
      <c r="C1005" s="828"/>
      <c r="D1005" s="828"/>
      <c r="E1005" s="828"/>
      <c r="F1005" s="719"/>
      <c r="G1005" s="719"/>
      <c r="H1005" s="740"/>
      <c r="I1005" s="740"/>
      <c r="J1005" s="740"/>
      <c r="K1005" s="740"/>
      <c r="L1005" s="824"/>
      <c r="M1005" s="824"/>
      <c r="N1005" s="719"/>
      <c r="O1005" s="719"/>
      <c r="P1005" s="719"/>
      <c r="Q1005" s="719"/>
      <c r="R1005" s="719"/>
      <c r="S1005" s="828"/>
      <c r="T1005" s="719"/>
      <c r="U1005" s="719"/>
      <c r="V1005" s="719"/>
      <c r="W1005" s="719"/>
      <c r="X1005" s="824"/>
      <c r="Y1005" s="826"/>
      <c r="Z1005" s="719"/>
      <c r="AA1005" s="719"/>
      <c r="AB1005" s="719"/>
      <c r="AC1005" s="719"/>
      <c r="AD1005" s="719"/>
      <c r="AE1005" s="719"/>
      <c r="AF1005" s="719"/>
      <c r="AG1005" s="719"/>
      <c r="AH1005" s="719"/>
      <c r="AI1005" s="719"/>
      <c r="AJ1005" s="719"/>
      <c r="AK1005" s="719"/>
      <c r="AL1005" s="719"/>
      <c r="AM1005" s="719"/>
      <c r="AN1005" s="826"/>
      <c r="AO1005" s="719"/>
      <c r="AP1005" s="719"/>
      <c r="AQ1005" s="719"/>
      <c r="AR1005" s="719"/>
      <c r="AS1005" s="719"/>
      <c r="AT1005" s="719"/>
      <c r="AU1005" s="719"/>
      <c r="AV1005" s="719"/>
      <c r="AW1005" s="719"/>
      <c r="AX1005" s="719"/>
      <c r="AY1005" s="719"/>
      <c r="AZ1005" s="719"/>
      <c r="BA1005" s="719"/>
      <c r="BB1005" s="719"/>
      <c r="BC1005" s="719"/>
      <c r="BD1005" s="719"/>
      <c r="BE1005" s="719"/>
      <c r="BF1005" s="719"/>
      <c r="BG1005" s="719"/>
      <c r="BH1005" s="719"/>
      <c r="BI1005" s="719"/>
      <c r="BJ1005" s="719"/>
      <c r="BK1005" s="719"/>
      <c r="BL1005" s="719"/>
      <c r="BM1005" s="719"/>
      <c r="BN1005" s="719"/>
      <c r="BO1005" s="719"/>
      <c r="BP1005" s="719"/>
      <c r="BQ1005" s="719"/>
      <c r="BR1005" s="719"/>
      <c r="BS1005" s="719"/>
      <c r="BT1005" s="719"/>
      <c r="BU1005" s="719"/>
      <c r="BV1005" s="719"/>
      <c r="BW1005" s="719"/>
      <c r="BX1005" s="719"/>
      <c r="BY1005" s="719"/>
      <c r="BZ1005" s="719"/>
      <c r="CA1005" s="719"/>
      <c r="CB1005" s="719"/>
      <c r="CC1005" s="719"/>
      <c r="CD1005" s="719"/>
      <c r="CE1005" s="719"/>
      <c r="CF1005" s="719"/>
      <c r="CG1005" s="719"/>
      <c r="CH1005" s="719"/>
      <c r="CI1005" s="719"/>
      <c r="CJ1005" s="719"/>
      <c r="CK1005" s="719"/>
      <c r="CL1005" s="719"/>
    </row>
    <row r="1006" spans="1:90" ht="15.75" customHeight="1" x14ac:dyDescent="0.25">
      <c r="A1006" s="823"/>
      <c r="B1006" s="828"/>
      <c r="C1006" s="828"/>
      <c r="D1006" s="828"/>
      <c r="E1006" s="828"/>
      <c r="F1006" s="719"/>
      <c r="G1006" s="719"/>
      <c r="H1006" s="740"/>
      <c r="I1006" s="740"/>
      <c r="J1006" s="740"/>
      <c r="K1006" s="740"/>
      <c r="L1006" s="824"/>
      <c r="M1006" s="824"/>
      <c r="N1006" s="719"/>
      <c r="O1006" s="719"/>
      <c r="P1006" s="719"/>
      <c r="Q1006" s="719"/>
      <c r="R1006" s="719"/>
      <c r="S1006" s="828"/>
      <c r="T1006" s="719"/>
      <c r="U1006" s="719"/>
      <c r="V1006" s="719"/>
      <c r="W1006" s="719"/>
      <c r="X1006" s="824"/>
      <c r="Y1006" s="826"/>
      <c r="Z1006" s="719"/>
      <c r="AA1006" s="719"/>
      <c r="AB1006" s="719"/>
      <c r="AC1006" s="719"/>
      <c r="AD1006" s="719"/>
      <c r="AE1006" s="719"/>
      <c r="AF1006" s="719"/>
      <c r="AG1006" s="719"/>
      <c r="AH1006" s="719"/>
      <c r="AI1006" s="719"/>
      <c r="AJ1006" s="719"/>
      <c r="AK1006" s="719"/>
      <c r="AL1006" s="719"/>
      <c r="AM1006" s="719"/>
      <c r="AN1006" s="826"/>
      <c r="AO1006" s="719"/>
      <c r="AP1006" s="719"/>
      <c r="AQ1006" s="719"/>
      <c r="AR1006" s="719"/>
      <c r="AS1006" s="719"/>
      <c r="AT1006" s="719"/>
      <c r="AU1006" s="719"/>
      <c r="AV1006" s="719"/>
      <c r="AW1006" s="719"/>
      <c r="AX1006" s="719"/>
      <c r="AY1006" s="719"/>
      <c r="AZ1006" s="719"/>
      <c r="BA1006" s="719"/>
      <c r="BB1006" s="719"/>
      <c r="BC1006" s="719"/>
      <c r="BD1006" s="719"/>
      <c r="BE1006" s="719"/>
      <c r="BF1006" s="719"/>
      <c r="BG1006" s="719"/>
      <c r="BH1006" s="719"/>
      <c r="BI1006" s="719"/>
      <c r="BJ1006" s="719"/>
      <c r="BK1006" s="719"/>
      <c r="BL1006" s="719"/>
      <c r="BM1006" s="719"/>
      <c r="BN1006" s="719"/>
      <c r="BO1006" s="719"/>
      <c r="BP1006" s="719"/>
      <c r="BQ1006" s="719"/>
      <c r="BR1006" s="719"/>
      <c r="BS1006" s="719"/>
      <c r="BT1006" s="719"/>
      <c r="BU1006" s="719"/>
      <c r="BV1006" s="719"/>
      <c r="BW1006" s="719"/>
      <c r="BX1006" s="719"/>
      <c r="BY1006" s="719"/>
      <c r="BZ1006" s="719"/>
      <c r="CA1006" s="719"/>
      <c r="CB1006" s="719"/>
      <c r="CC1006" s="719"/>
      <c r="CD1006" s="719"/>
      <c r="CE1006" s="719"/>
      <c r="CF1006" s="719"/>
      <c r="CG1006" s="719"/>
      <c r="CH1006" s="719"/>
      <c r="CI1006" s="719"/>
      <c r="CJ1006" s="719"/>
      <c r="CK1006" s="719"/>
      <c r="CL1006" s="719"/>
    </row>
    <row r="1007" spans="1:90" ht="15.75" customHeight="1" x14ac:dyDescent="0.25">
      <c r="A1007" s="823"/>
      <c r="B1007" s="828"/>
      <c r="C1007" s="828"/>
      <c r="D1007" s="828"/>
      <c r="E1007" s="828"/>
      <c r="F1007" s="719"/>
      <c r="G1007" s="719"/>
      <c r="H1007" s="740"/>
      <c r="I1007" s="740"/>
      <c r="J1007" s="740"/>
      <c r="K1007" s="740"/>
      <c r="L1007" s="824"/>
      <c r="M1007" s="824"/>
      <c r="N1007" s="719"/>
      <c r="O1007" s="719"/>
      <c r="P1007" s="719"/>
      <c r="Q1007" s="719"/>
      <c r="R1007" s="719"/>
      <c r="S1007" s="828"/>
      <c r="T1007" s="719"/>
      <c r="U1007" s="719"/>
      <c r="V1007" s="719"/>
      <c r="W1007" s="719"/>
      <c r="X1007" s="824"/>
      <c r="Y1007" s="826"/>
      <c r="Z1007" s="719"/>
      <c r="AA1007" s="719"/>
      <c r="AB1007" s="719"/>
      <c r="AC1007" s="719"/>
      <c r="AD1007" s="719"/>
      <c r="AE1007" s="719"/>
      <c r="AF1007" s="719"/>
      <c r="AG1007" s="719"/>
      <c r="AH1007" s="719"/>
      <c r="AI1007" s="719"/>
      <c r="AJ1007" s="719"/>
      <c r="AK1007" s="719"/>
      <c r="AL1007" s="719"/>
      <c r="AM1007" s="719"/>
      <c r="AN1007" s="826"/>
      <c r="AO1007" s="719"/>
      <c r="AP1007" s="719"/>
      <c r="AQ1007" s="719"/>
      <c r="AR1007" s="719"/>
      <c r="AS1007" s="719"/>
      <c r="AT1007" s="719"/>
      <c r="AU1007" s="719"/>
      <c r="AV1007" s="719"/>
      <c r="AW1007" s="719"/>
      <c r="AX1007" s="719"/>
      <c r="AY1007" s="719"/>
      <c r="AZ1007" s="719"/>
      <c r="BA1007" s="719"/>
      <c r="BB1007" s="719"/>
      <c r="BC1007" s="719"/>
      <c r="BD1007" s="719"/>
      <c r="BE1007" s="719"/>
      <c r="BF1007" s="719"/>
      <c r="BG1007" s="719"/>
      <c r="BH1007" s="719"/>
      <c r="BI1007" s="719"/>
      <c r="BJ1007" s="719"/>
      <c r="BK1007" s="719"/>
      <c r="BL1007" s="719"/>
      <c r="BM1007" s="719"/>
      <c r="BN1007" s="719"/>
      <c r="BO1007" s="719"/>
      <c r="BP1007" s="719"/>
      <c r="BQ1007" s="719"/>
      <c r="BR1007" s="719"/>
      <c r="BS1007" s="719"/>
      <c r="BT1007" s="719"/>
      <c r="BU1007" s="719"/>
      <c r="BV1007" s="719"/>
      <c r="BW1007" s="719"/>
      <c r="BX1007" s="719"/>
      <c r="BY1007" s="719"/>
      <c r="BZ1007" s="719"/>
      <c r="CA1007" s="719"/>
      <c r="CB1007" s="719"/>
      <c r="CC1007" s="719"/>
      <c r="CD1007" s="719"/>
      <c r="CE1007" s="719"/>
      <c r="CF1007" s="719"/>
      <c r="CG1007" s="719"/>
      <c r="CH1007" s="719"/>
      <c r="CI1007" s="719"/>
      <c r="CJ1007" s="719"/>
      <c r="CK1007" s="719"/>
      <c r="CL1007" s="719"/>
    </row>
    <row r="1008" spans="1:90" ht="15.75" customHeight="1" x14ac:dyDescent="0.25">
      <c r="A1008" s="823"/>
      <c r="B1008" s="828"/>
      <c r="C1008" s="828"/>
      <c r="D1008" s="828"/>
      <c r="E1008" s="828"/>
      <c r="F1008" s="719"/>
      <c r="G1008" s="719"/>
      <c r="H1008" s="740"/>
      <c r="I1008" s="740"/>
      <c r="J1008" s="740"/>
      <c r="K1008" s="740"/>
      <c r="L1008" s="824"/>
      <c r="M1008" s="824"/>
      <c r="N1008" s="719"/>
      <c r="O1008" s="719"/>
      <c r="P1008" s="719"/>
      <c r="Q1008" s="719"/>
      <c r="R1008" s="719"/>
      <c r="S1008" s="828"/>
      <c r="T1008" s="719"/>
      <c r="U1008" s="719"/>
      <c r="V1008" s="719"/>
      <c r="W1008" s="719"/>
      <c r="X1008" s="824"/>
      <c r="Y1008" s="826"/>
      <c r="Z1008" s="719"/>
      <c r="AA1008" s="719"/>
      <c r="AB1008" s="719"/>
      <c r="AC1008" s="719"/>
      <c r="AD1008" s="719"/>
      <c r="AE1008" s="719"/>
      <c r="AF1008" s="719"/>
      <c r="AG1008" s="719"/>
      <c r="AH1008" s="719"/>
      <c r="AI1008" s="719"/>
      <c r="AJ1008" s="719"/>
      <c r="AK1008" s="719"/>
      <c r="AL1008" s="719"/>
      <c r="AM1008" s="719"/>
      <c r="AN1008" s="826"/>
      <c r="AO1008" s="719"/>
      <c r="AP1008" s="719"/>
      <c r="AQ1008" s="719"/>
      <c r="AR1008" s="719"/>
      <c r="AS1008" s="719"/>
      <c r="AT1008" s="719"/>
      <c r="AU1008" s="719"/>
      <c r="AV1008" s="719"/>
      <c r="AW1008" s="719"/>
      <c r="AX1008" s="719"/>
      <c r="AY1008" s="719"/>
      <c r="AZ1008" s="719"/>
      <c r="BA1008" s="719"/>
      <c r="BB1008" s="719"/>
      <c r="BC1008" s="719"/>
      <c r="BD1008" s="719"/>
      <c r="BE1008" s="719"/>
      <c r="BF1008" s="719"/>
      <c r="BG1008" s="719"/>
      <c r="BH1008" s="719"/>
      <c r="BI1008" s="719"/>
      <c r="BJ1008" s="719"/>
      <c r="BK1008" s="719"/>
      <c r="BL1008" s="719"/>
      <c r="BM1008" s="719"/>
      <c r="BN1008" s="719"/>
      <c r="BO1008" s="719"/>
      <c r="BP1008" s="719"/>
      <c r="BQ1008" s="719"/>
      <c r="BR1008" s="719"/>
      <c r="BS1008" s="719"/>
      <c r="BT1008" s="719"/>
      <c r="BU1008" s="719"/>
      <c r="BV1008" s="719"/>
      <c r="BW1008" s="719"/>
      <c r="BX1008" s="719"/>
      <c r="BY1008" s="719"/>
      <c r="BZ1008" s="719"/>
      <c r="CA1008" s="719"/>
      <c r="CB1008" s="719"/>
      <c r="CC1008" s="719"/>
      <c r="CD1008" s="719"/>
      <c r="CE1008" s="719"/>
      <c r="CF1008" s="719"/>
      <c r="CG1008" s="719"/>
      <c r="CH1008" s="719"/>
      <c r="CI1008" s="719"/>
      <c r="CJ1008" s="719"/>
      <c r="CK1008" s="719"/>
      <c r="CL1008" s="719"/>
    </row>
    <row r="1009" spans="1:90" ht="15.75" customHeight="1" x14ac:dyDescent="0.25">
      <c r="A1009" s="823"/>
      <c r="B1009" s="828"/>
      <c r="C1009" s="828"/>
      <c r="D1009" s="828"/>
      <c r="E1009" s="828"/>
      <c r="F1009" s="719"/>
      <c r="G1009" s="719"/>
      <c r="H1009" s="740"/>
      <c r="I1009" s="740"/>
      <c r="J1009" s="740"/>
      <c r="K1009" s="740"/>
      <c r="L1009" s="824"/>
      <c r="M1009" s="824"/>
      <c r="N1009" s="719"/>
      <c r="O1009" s="719"/>
      <c r="P1009" s="719"/>
      <c r="Q1009" s="719"/>
      <c r="R1009" s="719"/>
      <c r="S1009" s="828"/>
      <c r="T1009" s="719"/>
      <c r="U1009" s="719"/>
      <c r="V1009" s="719"/>
      <c r="W1009" s="719"/>
      <c r="X1009" s="824"/>
      <c r="Y1009" s="826"/>
      <c r="Z1009" s="719"/>
      <c r="AA1009" s="719"/>
      <c r="AB1009" s="719"/>
      <c r="AC1009" s="719"/>
      <c r="AD1009" s="719"/>
      <c r="AE1009" s="719"/>
      <c r="AF1009" s="719"/>
      <c r="AG1009" s="719"/>
      <c r="AH1009" s="719"/>
      <c r="AI1009" s="719"/>
      <c r="AJ1009" s="719"/>
      <c r="AK1009" s="719"/>
      <c r="AL1009" s="719"/>
      <c r="AM1009" s="719"/>
      <c r="AN1009" s="826"/>
      <c r="AO1009" s="719"/>
      <c r="AP1009" s="719"/>
      <c r="AQ1009" s="719"/>
      <c r="AR1009" s="719"/>
      <c r="AS1009" s="719"/>
      <c r="AT1009" s="719"/>
      <c r="AU1009" s="719"/>
      <c r="AV1009" s="719"/>
      <c r="AW1009" s="719"/>
      <c r="AX1009" s="719"/>
      <c r="AY1009" s="719"/>
      <c r="AZ1009" s="719"/>
      <c r="BA1009" s="719"/>
      <c r="BB1009" s="719"/>
      <c r="BC1009" s="719"/>
      <c r="BD1009" s="719"/>
      <c r="BE1009" s="719"/>
      <c r="BF1009" s="719"/>
      <c r="BG1009" s="719"/>
      <c r="BH1009" s="719"/>
      <c r="BI1009" s="719"/>
      <c r="BJ1009" s="719"/>
      <c r="BK1009" s="719"/>
      <c r="BL1009" s="719"/>
      <c r="BM1009" s="719"/>
      <c r="BN1009" s="719"/>
      <c r="BO1009" s="719"/>
      <c r="BP1009" s="719"/>
      <c r="BQ1009" s="719"/>
      <c r="BR1009" s="719"/>
      <c r="BS1009" s="719"/>
      <c r="BT1009" s="719"/>
      <c r="BU1009" s="719"/>
      <c r="BV1009" s="719"/>
      <c r="BW1009" s="719"/>
      <c r="BX1009" s="719"/>
      <c r="BY1009" s="719"/>
      <c r="BZ1009" s="719"/>
      <c r="CA1009" s="719"/>
      <c r="CB1009" s="719"/>
      <c r="CC1009" s="719"/>
      <c r="CD1009" s="719"/>
      <c r="CE1009" s="719"/>
      <c r="CF1009" s="719"/>
      <c r="CG1009" s="719"/>
      <c r="CH1009" s="719"/>
      <c r="CI1009" s="719"/>
      <c r="CJ1009" s="719"/>
      <c r="CK1009" s="719"/>
      <c r="CL1009" s="719"/>
    </row>
    <row r="1010" spans="1:90" ht="15.75" customHeight="1" x14ac:dyDescent="0.25">
      <c r="A1010" s="823"/>
      <c r="B1010" s="828"/>
      <c r="C1010" s="828"/>
      <c r="D1010" s="828"/>
      <c r="E1010" s="828"/>
      <c r="F1010" s="719"/>
      <c r="G1010" s="719"/>
      <c r="H1010" s="740"/>
      <c r="I1010" s="740"/>
      <c r="J1010" s="740"/>
      <c r="K1010" s="740"/>
      <c r="L1010" s="824"/>
      <c r="M1010" s="824"/>
      <c r="N1010" s="719"/>
      <c r="O1010" s="719"/>
      <c r="P1010" s="719"/>
      <c r="Q1010" s="719"/>
      <c r="R1010" s="719"/>
      <c r="S1010" s="828"/>
      <c r="T1010" s="719"/>
      <c r="U1010" s="719"/>
      <c r="V1010" s="719"/>
      <c r="W1010" s="719"/>
      <c r="X1010" s="824"/>
      <c r="Y1010" s="826"/>
      <c r="Z1010" s="719"/>
      <c r="AA1010" s="719"/>
      <c r="AB1010" s="719"/>
      <c r="AC1010" s="719"/>
      <c r="AD1010" s="719"/>
      <c r="AE1010" s="719"/>
      <c r="AF1010" s="719"/>
      <c r="AG1010" s="719"/>
      <c r="AH1010" s="719"/>
      <c r="AI1010" s="719"/>
      <c r="AJ1010" s="719"/>
      <c r="AK1010" s="719"/>
      <c r="AL1010" s="719"/>
      <c r="AM1010" s="719"/>
      <c r="AN1010" s="826"/>
      <c r="AO1010" s="719"/>
      <c r="AP1010" s="719"/>
      <c r="AQ1010" s="719"/>
      <c r="AR1010" s="719"/>
      <c r="AS1010" s="719"/>
      <c r="AT1010" s="719"/>
      <c r="AU1010" s="719"/>
      <c r="AV1010" s="719"/>
      <c r="AW1010" s="719"/>
      <c r="AX1010" s="719"/>
      <c r="AY1010" s="719"/>
      <c r="AZ1010" s="719"/>
      <c r="BA1010" s="719"/>
      <c r="BB1010" s="719"/>
      <c r="BC1010" s="719"/>
      <c r="BD1010" s="719"/>
      <c r="BE1010" s="719"/>
      <c r="BF1010" s="719"/>
      <c r="BG1010" s="719"/>
      <c r="BH1010" s="719"/>
      <c r="BI1010" s="719"/>
      <c r="BJ1010" s="719"/>
      <c r="BK1010" s="719"/>
      <c r="BL1010" s="719"/>
      <c r="BM1010" s="719"/>
      <c r="BN1010" s="719"/>
      <c r="BO1010" s="719"/>
      <c r="BP1010" s="719"/>
      <c r="BQ1010" s="719"/>
      <c r="BR1010" s="719"/>
      <c r="BS1010" s="719"/>
      <c r="BT1010" s="719"/>
      <c r="BU1010" s="719"/>
      <c r="BV1010" s="719"/>
      <c r="BW1010" s="719"/>
      <c r="BX1010" s="719"/>
      <c r="BY1010" s="719"/>
      <c r="BZ1010" s="719"/>
      <c r="CA1010" s="719"/>
      <c r="CB1010" s="719"/>
      <c r="CC1010" s="719"/>
      <c r="CD1010" s="719"/>
      <c r="CE1010" s="719"/>
      <c r="CF1010" s="719"/>
      <c r="CG1010" s="719"/>
      <c r="CH1010" s="719"/>
      <c r="CI1010" s="719"/>
      <c r="CJ1010" s="719"/>
      <c r="CK1010" s="719"/>
      <c r="CL1010" s="719"/>
    </row>
    <row r="1011" spans="1:90" ht="15.75" customHeight="1" x14ac:dyDescent="0.25">
      <c r="A1011" s="823"/>
      <c r="B1011" s="828"/>
      <c r="C1011" s="828"/>
      <c r="D1011" s="828"/>
      <c r="E1011" s="828"/>
      <c r="F1011" s="719"/>
      <c r="G1011" s="719"/>
      <c r="H1011" s="740"/>
      <c r="I1011" s="740"/>
      <c r="J1011" s="740"/>
      <c r="K1011" s="740"/>
      <c r="L1011" s="824"/>
      <c r="M1011" s="824"/>
      <c r="N1011" s="719"/>
      <c r="O1011" s="719"/>
      <c r="P1011" s="719"/>
      <c r="Q1011" s="719"/>
      <c r="R1011" s="719"/>
      <c r="S1011" s="828"/>
      <c r="T1011" s="719"/>
      <c r="U1011" s="719"/>
      <c r="V1011" s="719"/>
      <c r="W1011" s="719"/>
      <c r="X1011" s="824"/>
      <c r="Y1011" s="826"/>
      <c r="Z1011" s="719"/>
      <c r="AA1011" s="719"/>
      <c r="AB1011" s="719"/>
      <c r="AC1011" s="719"/>
      <c r="AD1011" s="719"/>
      <c r="AE1011" s="719"/>
      <c r="AF1011" s="719"/>
      <c r="AG1011" s="719"/>
      <c r="AH1011" s="719"/>
      <c r="AI1011" s="719"/>
      <c r="AJ1011" s="719"/>
      <c r="AK1011" s="719"/>
      <c r="AL1011" s="719"/>
      <c r="AM1011" s="719"/>
      <c r="AN1011" s="826"/>
      <c r="AO1011" s="719"/>
      <c r="AP1011" s="719"/>
      <c r="AQ1011" s="719"/>
      <c r="AR1011" s="719"/>
      <c r="AS1011" s="719"/>
      <c r="AT1011" s="719"/>
      <c r="AU1011" s="719"/>
      <c r="AV1011" s="719"/>
      <c r="AW1011" s="719"/>
      <c r="AX1011" s="719"/>
      <c r="AY1011" s="719"/>
      <c r="AZ1011" s="719"/>
      <c r="BA1011" s="719"/>
      <c r="BB1011" s="719"/>
      <c r="BC1011" s="719"/>
      <c r="BD1011" s="719"/>
      <c r="BE1011" s="719"/>
      <c r="BF1011" s="719"/>
      <c r="BG1011" s="719"/>
      <c r="BH1011" s="719"/>
      <c r="BI1011" s="719"/>
      <c r="BJ1011" s="719"/>
      <c r="BK1011" s="719"/>
      <c r="BL1011" s="719"/>
      <c r="BM1011" s="719"/>
      <c r="BN1011" s="719"/>
      <c r="BO1011" s="719"/>
      <c r="BP1011" s="719"/>
      <c r="BQ1011" s="719"/>
      <c r="BR1011" s="719"/>
      <c r="BS1011" s="719"/>
      <c r="BT1011" s="719"/>
      <c r="BU1011" s="719"/>
      <c r="BV1011" s="719"/>
      <c r="BW1011" s="719"/>
      <c r="BX1011" s="719"/>
      <c r="BY1011" s="719"/>
      <c r="BZ1011" s="719"/>
      <c r="CA1011" s="719"/>
      <c r="CB1011" s="719"/>
      <c r="CC1011" s="719"/>
      <c r="CD1011" s="719"/>
      <c r="CE1011" s="719"/>
      <c r="CF1011" s="719"/>
      <c r="CG1011" s="719"/>
      <c r="CH1011" s="719"/>
      <c r="CI1011" s="719"/>
      <c r="CJ1011" s="719"/>
      <c r="CK1011" s="719"/>
      <c r="CL1011" s="719"/>
    </row>
    <row r="1012" spans="1:90" ht="15.75" customHeight="1" x14ac:dyDescent="0.25">
      <c r="A1012" s="823"/>
      <c r="B1012" s="828"/>
      <c r="C1012" s="828"/>
      <c r="D1012" s="828"/>
      <c r="E1012" s="828"/>
      <c r="F1012" s="719"/>
      <c r="G1012" s="719"/>
      <c r="H1012" s="740"/>
      <c r="I1012" s="740"/>
      <c r="J1012" s="740"/>
      <c r="K1012" s="740"/>
      <c r="L1012" s="824"/>
      <c r="M1012" s="824"/>
      <c r="N1012" s="719"/>
      <c r="O1012" s="719"/>
      <c r="P1012" s="719"/>
      <c r="Q1012" s="719"/>
      <c r="R1012" s="719"/>
      <c r="S1012" s="828"/>
      <c r="T1012" s="719"/>
      <c r="U1012" s="719"/>
      <c r="V1012" s="719"/>
      <c r="W1012" s="719"/>
      <c r="X1012" s="824"/>
      <c r="Y1012" s="826"/>
      <c r="Z1012" s="719"/>
      <c r="AA1012" s="719"/>
      <c r="AB1012" s="719"/>
      <c r="AC1012" s="719"/>
      <c r="AD1012" s="719"/>
      <c r="AE1012" s="719"/>
      <c r="AF1012" s="719"/>
      <c r="AG1012" s="719"/>
      <c r="AH1012" s="719"/>
      <c r="AI1012" s="719"/>
      <c r="AJ1012" s="719"/>
      <c r="AK1012" s="719"/>
      <c r="AL1012" s="719"/>
      <c r="AM1012" s="719"/>
      <c r="AN1012" s="826"/>
      <c r="AO1012" s="719"/>
      <c r="AP1012" s="719"/>
      <c r="AQ1012" s="719"/>
      <c r="AR1012" s="719"/>
      <c r="AS1012" s="719"/>
      <c r="AT1012" s="719"/>
      <c r="AU1012" s="719"/>
      <c r="AV1012" s="719"/>
      <c r="AW1012" s="719"/>
      <c r="AX1012" s="719"/>
      <c r="AY1012" s="719"/>
      <c r="AZ1012" s="719"/>
      <c r="BA1012" s="719"/>
      <c r="BB1012" s="719"/>
      <c r="BC1012" s="719"/>
      <c r="BD1012" s="719"/>
      <c r="BE1012" s="719"/>
      <c r="BF1012" s="719"/>
      <c r="BG1012" s="719"/>
      <c r="BH1012" s="719"/>
      <c r="BI1012" s="719"/>
      <c r="BJ1012" s="719"/>
      <c r="BK1012" s="719"/>
      <c r="BL1012" s="719"/>
      <c r="BM1012" s="719"/>
      <c r="BN1012" s="719"/>
      <c r="BO1012" s="719"/>
      <c r="BP1012" s="719"/>
      <c r="BQ1012" s="719"/>
      <c r="BR1012" s="719"/>
      <c r="BS1012" s="719"/>
      <c r="BT1012" s="719"/>
      <c r="BU1012" s="719"/>
      <c r="BV1012" s="719"/>
      <c r="BW1012" s="719"/>
      <c r="BX1012" s="719"/>
      <c r="BY1012" s="719"/>
      <c r="BZ1012" s="719"/>
      <c r="CA1012" s="719"/>
      <c r="CB1012" s="719"/>
      <c r="CC1012" s="719"/>
      <c r="CD1012" s="719"/>
      <c r="CE1012" s="719"/>
      <c r="CF1012" s="719"/>
      <c r="CG1012" s="719"/>
      <c r="CH1012" s="719"/>
      <c r="CI1012" s="719"/>
      <c r="CJ1012" s="719"/>
      <c r="CK1012" s="719"/>
      <c r="CL1012" s="719"/>
    </row>
    <row r="1013" spans="1:90" ht="15.75" customHeight="1" x14ac:dyDescent="0.25">
      <c r="A1013" s="823"/>
      <c r="B1013" s="828"/>
      <c r="C1013" s="828"/>
      <c r="D1013" s="828"/>
      <c r="E1013" s="828"/>
      <c r="F1013" s="719"/>
      <c r="G1013" s="719"/>
      <c r="H1013" s="740"/>
      <c r="I1013" s="740"/>
      <c r="J1013" s="740"/>
      <c r="K1013" s="740"/>
      <c r="L1013" s="824"/>
      <c r="M1013" s="824"/>
      <c r="N1013" s="719"/>
      <c r="O1013" s="719"/>
      <c r="P1013" s="719"/>
      <c r="Q1013" s="719"/>
      <c r="R1013" s="719"/>
      <c r="S1013" s="828"/>
      <c r="T1013" s="719"/>
      <c r="U1013" s="719"/>
      <c r="V1013" s="719"/>
      <c r="W1013" s="719"/>
      <c r="X1013" s="824"/>
      <c r="Y1013" s="826"/>
      <c r="Z1013" s="719"/>
      <c r="AA1013" s="719"/>
      <c r="AB1013" s="719"/>
      <c r="AC1013" s="719"/>
      <c r="AD1013" s="719"/>
      <c r="AE1013" s="719"/>
      <c r="AF1013" s="719"/>
      <c r="AG1013" s="719"/>
      <c r="AH1013" s="719"/>
      <c r="AI1013" s="719"/>
      <c r="AJ1013" s="719"/>
      <c r="AK1013" s="719"/>
      <c r="AL1013" s="719"/>
      <c r="AM1013" s="719"/>
      <c r="AN1013" s="826"/>
      <c r="AO1013" s="719"/>
      <c r="AP1013" s="719"/>
      <c r="AQ1013" s="719"/>
      <c r="AR1013" s="719"/>
      <c r="AS1013" s="719"/>
      <c r="AT1013" s="719"/>
      <c r="AU1013" s="719"/>
      <c r="AV1013" s="719"/>
      <c r="AW1013" s="719"/>
      <c r="AX1013" s="719"/>
      <c r="AY1013" s="719"/>
      <c r="AZ1013" s="719"/>
      <c r="BA1013" s="719"/>
      <c r="BB1013" s="719"/>
      <c r="BC1013" s="719"/>
      <c r="BD1013" s="719"/>
      <c r="BE1013" s="719"/>
      <c r="BF1013" s="719"/>
      <c r="BG1013" s="719"/>
      <c r="BH1013" s="719"/>
      <c r="BI1013" s="719"/>
      <c r="BJ1013" s="719"/>
      <c r="BK1013" s="719"/>
      <c r="BL1013" s="719"/>
      <c r="BM1013" s="719"/>
      <c r="BN1013" s="719"/>
      <c r="BO1013" s="719"/>
      <c r="BP1013" s="719"/>
      <c r="BQ1013" s="719"/>
      <c r="BR1013" s="719"/>
      <c r="BS1013" s="719"/>
      <c r="BT1013" s="719"/>
      <c r="BU1013" s="719"/>
      <c r="BV1013" s="719"/>
      <c r="BW1013" s="719"/>
      <c r="BX1013" s="719"/>
      <c r="BY1013" s="719"/>
      <c r="BZ1013" s="719"/>
      <c r="CA1013" s="719"/>
      <c r="CB1013" s="719"/>
      <c r="CC1013" s="719"/>
      <c r="CD1013" s="719"/>
      <c r="CE1013" s="719"/>
      <c r="CF1013" s="719"/>
      <c r="CG1013" s="719"/>
      <c r="CH1013" s="719"/>
      <c r="CI1013" s="719"/>
      <c r="CJ1013" s="719"/>
      <c r="CK1013" s="719"/>
      <c r="CL1013" s="719"/>
    </row>
    <row r="1014" spans="1:90" ht="15.75" customHeight="1" x14ac:dyDescent="0.25">
      <c r="A1014" s="823"/>
      <c r="B1014" s="828"/>
      <c r="C1014" s="828"/>
      <c r="D1014" s="828"/>
      <c r="E1014" s="828"/>
      <c r="F1014" s="719"/>
      <c r="G1014" s="719"/>
      <c r="H1014" s="740"/>
      <c r="I1014" s="740"/>
      <c r="J1014" s="740"/>
      <c r="K1014" s="740"/>
      <c r="L1014" s="824"/>
      <c r="M1014" s="824"/>
      <c r="N1014" s="719"/>
      <c r="O1014" s="719"/>
      <c r="P1014" s="719"/>
      <c r="Q1014" s="719"/>
      <c r="R1014" s="719"/>
      <c r="S1014" s="828"/>
      <c r="T1014" s="719"/>
      <c r="U1014" s="719"/>
      <c r="V1014" s="719"/>
      <c r="W1014" s="719"/>
      <c r="X1014" s="824"/>
      <c r="Y1014" s="826"/>
      <c r="Z1014" s="719"/>
      <c r="AA1014" s="719"/>
      <c r="AB1014" s="719"/>
      <c r="AC1014" s="719"/>
      <c r="AD1014" s="719"/>
      <c r="AE1014" s="719"/>
      <c r="AF1014" s="719"/>
      <c r="AG1014" s="719"/>
      <c r="AH1014" s="719"/>
      <c r="AI1014" s="719"/>
      <c r="AJ1014" s="719"/>
      <c r="AK1014" s="719"/>
      <c r="AL1014" s="719"/>
      <c r="AM1014" s="719"/>
      <c r="AN1014" s="826"/>
      <c r="AO1014" s="719"/>
      <c r="AP1014" s="719"/>
      <c r="AQ1014" s="719"/>
      <c r="AR1014" s="719"/>
      <c r="AS1014" s="719"/>
      <c r="AT1014" s="719"/>
      <c r="AU1014" s="719"/>
      <c r="AV1014" s="719"/>
      <c r="AW1014" s="719"/>
      <c r="AX1014" s="719"/>
      <c r="AY1014" s="719"/>
      <c r="AZ1014" s="719"/>
      <c r="BA1014" s="719"/>
      <c r="BB1014" s="719"/>
      <c r="BC1014" s="719"/>
      <c r="BD1014" s="719"/>
      <c r="BE1014" s="719"/>
      <c r="BF1014" s="719"/>
      <c r="BG1014" s="719"/>
      <c r="BH1014" s="719"/>
      <c r="BI1014" s="719"/>
      <c r="BJ1014" s="719"/>
      <c r="BK1014" s="719"/>
      <c r="BL1014" s="719"/>
      <c r="BM1014" s="719"/>
      <c r="BN1014" s="719"/>
      <c r="BO1014" s="719"/>
      <c r="BP1014" s="719"/>
      <c r="BQ1014" s="719"/>
      <c r="BR1014" s="719"/>
      <c r="BS1014" s="719"/>
      <c r="BT1014" s="719"/>
      <c r="BU1014" s="719"/>
      <c r="BV1014" s="719"/>
      <c r="BW1014" s="719"/>
      <c r="BX1014" s="719"/>
      <c r="BY1014" s="719"/>
      <c r="BZ1014" s="719"/>
      <c r="CA1014" s="719"/>
      <c r="CB1014" s="719"/>
      <c r="CC1014" s="719"/>
      <c r="CD1014" s="719"/>
      <c r="CE1014" s="719"/>
      <c r="CF1014" s="719"/>
      <c r="CG1014" s="719"/>
      <c r="CH1014" s="719"/>
      <c r="CI1014" s="719"/>
      <c r="CJ1014" s="719"/>
      <c r="CK1014" s="719"/>
      <c r="CL1014" s="719"/>
    </row>
    <row r="1015" spans="1:90" ht="15.75" customHeight="1" x14ac:dyDescent="0.25">
      <c r="A1015" s="823"/>
      <c r="B1015" s="828"/>
      <c r="C1015" s="828"/>
      <c r="D1015" s="828"/>
      <c r="E1015" s="828"/>
      <c r="F1015" s="719"/>
      <c r="G1015" s="719"/>
      <c r="H1015" s="740"/>
      <c r="I1015" s="740"/>
      <c r="J1015" s="740"/>
      <c r="K1015" s="740"/>
      <c r="L1015" s="824"/>
      <c r="M1015" s="824"/>
      <c r="N1015" s="719"/>
      <c r="O1015" s="719"/>
      <c r="P1015" s="719"/>
      <c r="Q1015" s="719"/>
      <c r="R1015" s="719"/>
      <c r="S1015" s="828"/>
      <c r="T1015" s="719"/>
      <c r="U1015" s="719"/>
      <c r="V1015" s="719"/>
      <c r="W1015" s="719"/>
      <c r="X1015" s="824"/>
      <c r="Y1015" s="826"/>
      <c r="Z1015" s="719"/>
      <c r="AA1015" s="719"/>
      <c r="AB1015" s="719"/>
      <c r="AC1015" s="719"/>
      <c r="AD1015" s="719"/>
      <c r="AE1015" s="719"/>
      <c r="AF1015" s="719"/>
      <c r="AG1015" s="719"/>
      <c r="AH1015" s="719"/>
      <c r="AI1015" s="719"/>
      <c r="AJ1015" s="719"/>
      <c r="AK1015" s="719"/>
      <c r="AL1015" s="719"/>
      <c r="AM1015" s="719"/>
      <c r="AN1015" s="826"/>
      <c r="AO1015" s="719"/>
      <c r="AP1015" s="719"/>
      <c r="AQ1015" s="719"/>
      <c r="AR1015" s="719"/>
      <c r="AS1015" s="719"/>
      <c r="AT1015" s="719"/>
      <c r="AU1015" s="719"/>
      <c r="AV1015" s="719"/>
      <c r="AW1015" s="719"/>
      <c r="AX1015" s="719"/>
      <c r="AY1015" s="719"/>
      <c r="AZ1015" s="719"/>
      <c r="BA1015" s="719"/>
      <c r="BB1015" s="719"/>
      <c r="BC1015" s="719"/>
      <c r="BD1015" s="719"/>
      <c r="BE1015" s="719"/>
      <c r="BF1015" s="719"/>
      <c r="BG1015" s="719"/>
      <c r="BH1015" s="719"/>
      <c r="BI1015" s="719"/>
      <c r="BJ1015" s="719"/>
      <c r="BK1015" s="719"/>
      <c r="BL1015" s="719"/>
      <c r="BM1015" s="719"/>
      <c r="BN1015" s="719"/>
      <c r="BO1015" s="719"/>
      <c r="BP1015" s="719"/>
      <c r="BQ1015" s="719"/>
      <c r="BR1015" s="719"/>
      <c r="BS1015" s="719"/>
      <c r="BT1015" s="719"/>
      <c r="BU1015" s="719"/>
      <c r="BV1015" s="719"/>
      <c r="BW1015" s="719"/>
      <c r="BX1015" s="719"/>
      <c r="BY1015" s="719"/>
      <c r="BZ1015" s="719"/>
      <c r="CA1015" s="719"/>
      <c r="CB1015" s="719"/>
      <c r="CC1015" s="719"/>
      <c r="CD1015" s="719"/>
      <c r="CE1015" s="719"/>
      <c r="CF1015" s="719"/>
      <c r="CG1015" s="719"/>
      <c r="CH1015" s="719"/>
      <c r="CI1015" s="719"/>
      <c r="CJ1015" s="719"/>
      <c r="CK1015" s="719"/>
      <c r="CL1015" s="719"/>
    </row>
    <row r="1016" spans="1:90" ht="15.75" customHeight="1" x14ac:dyDescent="0.25">
      <c r="A1016" s="823"/>
      <c r="B1016" s="828"/>
      <c r="C1016" s="828"/>
      <c r="D1016" s="828"/>
      <c r="E1016" s="828"/>
      <c r="F1016" s="719"/>
      <c r="G1016" s="719"/>
      <c r="H1016" s="740"/>
      <c r="I1016" s="740"/>
      <c r="J1016" s="740"/>
      <c r="K1016" s="740"/>
      <c r="L1016" s="824"/>
      <c r="M1016" s="824"/>
      <c r="N1016" s="719"/>
      <c r="O1016" s="719"/>
      <c r="P1016" s="719"/>
      <c r="Q1016" s="719"/>
      <c r="R1016" s="719"/>
      <c r="S1016" s="828"/>
      <c r="T1016" s="719"/>
      <c r="U1016" s="719"/>
      <c r="V1016" s="719"/>
      <c r="W1016" s="719"/>
      <c r="X1016" s="824"/>
      <c r="Y1016" s="826"/>
      <c r="Z1016" s="719"/>
      <c r="AA1016" s="719"/>
      <c r="AB1016" s="719"/>
      <c r="AC1016" s="719"/>
      <c r="AD1016" s="719"/>
      <c r="AE1016" s="719"/>
      <c r="AF1016" s="719"/>
      <c r="AG1016" s="719"/>
      <c r="AH1016" s="719"/>
      <c r="AI1016" s="719"/>
      <c r="AJ1016" s="719"/>
      <c r="AK1016" s="719"/>
      <c r="AL1016" s="719"/>
      <c r="AM1016" s="719"/>
      <c r="AN1016" s="826"/>
      <c r="AO1016" s="719"/>
      <c r="AP1016" s="719"/>
      <c r="AQ1016" s="719"/>
      <c r="AR1016" s="719"/>
      <c r="AS1016" s="719"/>
      <c r="AT1016" s="719"/>
      <c r="AU1016" s="719"/>
      <c r="AV1016" s="719"/>
      <c r="AW1016" s="719"/>
      <c r="AX1016" s="719"/>
      <c r="AY1016" s="719"/>
      <c r="AZ1016" s="719"/>
      <c r="BA1016" s="719"/>
      <c r="BB1016" s="719"/>
      <c r="BC1016" s="719"/>
      <c r="BD1016" s="719"/>
      <c r="BE1016" s="719"/>
      <c r="BF1016" s="719"/>
      <c r="BG1016" s="719"/>
      <c r="BH1016" s="719"/>
      <c r="BI1016" s="719"/>
      <c r="BJ1016" s="719"/>
      <c r="BK1016" s="719"/>
      <c r="BL1016" s="719"/>
      <c r="BM1016" s="719"/>
      <c r="BN1016" s="719"/>
      <c r="BO1016" s="719"/>
      <c r="BP1016" s="719"/>
      <c r="BQ1016" s="719"/>
      <c r="BR1016" s="719"/>
      <c r="BS1016" s="719"/>
      <c r="BT1016" s="719"/>
      <c r="BU1016" s="719"/>
      <c r="BV1016" s="719"/>
      <c r="BW1016" s="719"/>
      <c r="BX1016" s="719"/>
      <c r="BY1016" s="719"/>
      <c r="BZ1016" s="719"/>
      <c r="CA1016" s="719"/>
      <c r="CB1016" s="719"/>
      <c r="CC1016" s="719"/>
      <c r="CD1016" s="719"/>
      <c r="CE1016" s="719"/>
      <c r="CF1016" s="719"/>
      <c r="CG1016" s="719"/>
      <c r="CH1016" s="719"/>
      <c r="CI1016" s="719"/>
      <c r="CJ1016" s="719"/>
      <c r="CK1016" s="719"/>
      <c r="CL1016" s="719"/>
    </row>
    <row r="1017" spans="1:90" ht="15.75" customHeight="1" x14ac:dyDescent="0.25">
      <c r="A1017" s="823"/>
      <c r="B1017" s="828"/>
      <c r="C1017" s="828"/>
      <c r="D1017" s="828"/>
      <c r="E1017" s="828"/>
      <c r="F1017" s="719"/>
      <c r="G1017" s="719"/>
      <c r="H1017" s="740"/>
      <c r="I1017" s="740"/>
      <c r="J1017" s="740"/>
      <c r="K1017" s="740"/>
      <c r="L1017" s="824"/>
      <c r="M1017" s="824"/>
      <c r="N1017" s="719"/>
      <c r="O1017" s="719"/>
      <c r="P1017" s="719"/>
      <c r="Q1017" s="719"/>
      <c r="R1017" s="719"/>
      <c r="S1017" s="828"/>
      <c r="T1017" s="719"/>
      <c r="U1017" s="719"/>
      <c r="V1017" s="719"/>
      <c r="W1017" s="719"/>
      <c r="X1017" s="824"/>
      <c r="Y1017" s="826"/>
      <c r="Z1017" s="719"/>
      <c r="AA1017" s="719"/>
      <c r="AB1017" s="719"/>
      <c r="AC1017" s="719"/>
      <c r="AD1017" s="719"/>
      <c r="AE1017" s="719"/>
      <c r="AF1017" s="719"/>
      <c r="AG1017" s="719"/>
      <c r="AH1017" s="719"/>
      <c r="AI1017" s="719"/>
      <c r="AJ1017" s="719"/>
      <c r="AK1017" s="719"/>
      <c r="AL1017" s="719"/>
      <c r="AM1017" s="719"/>
      <c r="AN1017" s="826"/>
      <c r="AO1017" s="719"/>
      <c r="AP1017" s="719"/>
      <c r="AQ1017" s="719"/>
      <c r="AR1017" s="719"/>
      <c r="AS1017" s="719"/>
      <c r="AT1017" s="719"/>
      <c r="AU1017" s="719"/>
      <c r="AV1017" s="719"/>
      <c r="AW1017" s="719"/>
      <c r="AX1017" s="719"/>
      <c r="AY1017" s="719"/>
      <c r="AZ1017" s="719"/>
      <c r="BA1017" s="719"/>
      <c r="BB1017" s="719"/>
      <c r="BC1017" s="719"/>
      <c r="BD1017" s="719"/>
      <c r="BE1017" s="719"/>
      <c r="BF1017" s="719"/>
      <c r="BG1017" s="719"/>
      <c r="BH1017" s="719"/>
      <c r="BI1017" s="719"/>
      <c r="BJ1017" s="719"/>
      <c r="BK1017" s="719"/>
      <c r="BL1017" s="719"/>
      <c r="BM1017" s="719"/>
      <c r="BN1017" s="719"/>
      <c r="BO1017" s="719"/>
      <c r="BP1017" s="719"/>
      <c r="BQ1017" s="719"/>
      <c r="BR1017" s="719"/>
      <c r="BS1017" s="719"/>
      <c r="BT1017" s="719"/>
      <c r="BU1017" s="719"/>
      <c r="BV1017" s="719"/>
      <c r="BW1017" s="719"/>
      <c r="BX1017" s="719"/>
      <c r="BY1017" s="719"/>
      <c r="BZ1017" s="719"/>
      <c r="CA1017" s="719"/>
      <c r="CB1017" s="719"/>
      <c r="CC1017" s="719"/>
      <c r="CD1017" s="719"/>
      <c r="CE1017" s="719"/>
      <c r="CF1017" s="719"/>
      <c r="CG1017" s="719"/>
      <c r="CH1017" s="719"/>
      <c r="CI1017" s="719"/>
      <c r="CJ1017" s="719"/>
      <c r="CK1017" s="719"/>
      <c r="CL1017" s="719"/>
    </row>
    <row r="1018" spans="1:90" ht="15.75" customHeight="1" x14ac:dyDescent="0.25">
      <c r="A1018" s="823"/>
      <c r="B1018" s="828"/>
      <c r="C1018" s="828"/>
      <c r="D1018" s="828"/>
      <c r="E1018" s="828"/>
      <c r="F1018" s="719"/>
      <c r="G1018" s="719"/>
      <c r="H1018" s="740"/>
      <c r="I1018" s="740"/>
      <c r="J1018" s="740"/>
      <c r="K1018" s="740"/>
      <c r="L1018" s="824"/>
      <c r="M1018" s="824"/>
      <c r="N1018" s="719"/>
      <c r="O1018" s="719"/>
      <c r="P1018" s="719"/>
      <c r="Q1018" s="719"/>
      <c r="R1018" s="719"/>
      <c r="S1018" s="828"/>
      <c r="T1018" s="719"/>
      <c r="U1018" s="719"/>
      <c r="V1018" s="719"/>
      <c r="W1018" s="719"/>
      <c r="X1018" s="824"/>
      <c r="Y1018" s="826"/>
      <c r="Z1018" s="719"/>
      <c r="AA1018" s="719"/>
      <c r="AB1018" s="719"/>
      <c r="AC1018" s="719"/>
      <c r="AD1018" s="719"/>
      <c r="AE1018" s="719"/>
      <c r="AF1018" s="719"/>
      <c r="AG1018" s="719"/>
      <c r="AH1018" s="719"/>
      <c r="AI1018" s="719"/>
      <c r="AJ1018" s="719"/>
      <c r="AK1018" s="719"/>
      <c r="AL1018" s="719"/>
      <c r="AM1018" s="719"/>
      <c r="AN1018" s="826"/>
      <c r="AO1018" s="719"/>
      <c r="AP1018" s="719"/>
      <c r="AQ1018" s="719"/>
      <c r="AR1018" s="719"/>
      <c r="AS1018" s="719"/>
      <c r="AT1018" s="719"/>
      <c r="AU1018" s="719"/>
      <c r="AV1018" s="719"/>
      <c r="AW1018" s="719"/>
      <c r="AX1018" s="719"/>
      <c r="AY1018" s="719"/>
      <c r="AZ1018" s="719"/>
      <c r="BA1018" s="719"/>
      <c r="BB1018" s="719"/>
      <c r="BC1018" s="719"/>
      <c r="BD1018" s="719"/>
      <c r="BE1018" s="719"/>
      <c r="BF1018" s="719"/>
      <c r="BG1018" s="719"/>
      <c r="BH1018" s="719"/>
      <c r="BI1018" s="719"/>
      <c r="BJ1018" s="719"/>
      <c r="BK1018" s="719"/>
      <c r="BL1018" s="719"/>
      <c r="BM1018" s="719"/>
      <c r="BN1018" s="719"/>
      <c r="BO1018" s="719"/>
      <c r="BP1018" s="719"/>
      <c r="BQ1018" s="719"/>
      <c r="BR1018" s="719"/>
      <c r="BS1018" s="719"/>
      <c r="BT1018" s="719"/>
      <c r="BU1018" s="719"/>
      <c r="BV1018" s="719"/>
      <c r="BW1018" s="719"/>
      <c r="BX1018" s="719"/>
      <c r="BY1018" s="719"/>
      <c r="BZ1018" s="719"/>
      <c r="CA1018" s="719"/>
      <c r="CB1018" s="719"/>
      <c r="CC1018" s="719"/>
      <c r="CD1018" s="719"/>
      <c r="CE1018" s="719"/>
      <c r="CF1018" s="719"/>
      <c r="CG1018" s="719"/>
      <c r="CH1018" s="719"/>
      <c r="CI1018" s="719"/>
      <c r="CJ1018" s="719"/>
      <c r="CK1018" s="719"/>
      <c r="CL1018" s="719"/>
    </row>
    <row r="1019" spans="1:90" ht="15.75" customHeight="1" x14ac:dyDescent="0.25">
      <c r="A1019" s="823"/>
      <c r="B1019" s="828"/>
      <c r="C1019" s="828"/>
      <c r="D1019" s="828"/>
      <c r="E1019" s="828"/>
      <c r="F1019" s="719"/>
      <c r="G1019" s="719"/>
      <c r="H1019" s="740"/>
      <c r="I1019" s="740"/>
      <c r="J1019" s="740"/>
      <c r="K1019" s="740"/>
      <c r="L1019" s="824"/>
      <c r="M1019" s="824"/>
      <c r="N1019" s="719"/>
      <c r="O1019" s="719"/>
      <c r="P1019" s="719"/>
      <c r="Q1019" s="719"/>
      <c r="R1019" s="719"/>
      <c r="S1019" s="828"/>
      <c r="T1019" s="719"/>
      <c r="U1019" s="719"/>
      <c r="V1019" s="719"/>
      <c r="W1019" s="719"/>
      <c r="X1019" s="824"/>
      <c r="Y1019" s="826"/>
      <c r="Z1019" s="719"/>
      <c r="AA1019" s="719"/>
      <c r="AB1019" s="719"/>
      <c r="AC1019" s="719"/>
      <c r="AD1019" s="719"/>
      <c r="AE1019" s="719"/>
      <c r="AF1019" s="719"/>
      <c r="AG1019" s="719"/>
      <c r="AH1019" s="719"/>
      <c r="AI1019" s="719"/>
      <c r="AJ1019" s="719"/>
      <c r="AK1019" s="719"/>
      <c r="AL1019" s="719"/>
      <c r="AM1019" s="719"/>
      <c r="AN1019" s="826"/>
      <c r="AO1019" s="719"/>
      <c r="AP1019" s="719"/>
      <c r="AQ1019" s="719"/>
      <c r="AR1019" s="719"/>
      <c r="AS1019" s="719"/>
      <c r="AT1019" s="719"/>
      <c r="AU1019" s="719"/>
      <c r="AV1019" s="719"/>
      <c r="AW1019" s="719"/>
      <c r="AX1019" s="719"/>
      <c r="AY1019" s="719"/>
      <c r="AZ1019" s="719"/>
      <c r="BA1019" s="719"/>
      <c r="BB1019" s="719"/>
      <c r="BC1019" s="719"/>
      <c r="BD1019" s="719"/>
      <c r="BE1019" s="719"/>
      <c r="BF1019" s="719"/>
      <c r="BG1019" s="719"/>
      <c r="BH1019" s="719"/>
      <c r="BI1019" s="719"/>
      <c r="BJ1019" s="719"/>
      <c r="BK1019" s="719"/>
      <c r="BL1019" s="719"/>
      <c r="BM1019" s="719"/>
      <c r="BN1019" s="719"/>
      <c r="BO1019" s="719"/>
      <c r="BP1019" s="719"/>
      <c r="BQ1019" s="719"/>
      <c r="BR1019" s="719"/>
      <c r="BS1019" s="719"/>
      <c r="BT1019" s="719"/>
      <c r="BU1019" s="719"/>
      <c r="BV1019" s="719"/>
      <c r="BW1019" s="719"/>
      <c r="BX1019" s="719"/>
      <c r="BY1019" s="719"/>
      <c r="BZ1019" s="719"/>
      <c r="CA1019" s="719"/>
      <c r="CB1019" s="719"/>
      <c r="CC1019" s="719"/>
      <c r="CD1019" s="719"/>
      <c r="CE1019" s="719"/>
      <c r="CF1019" s="719"/>
      <c r="CG1019" s="719"/>
      <c r="CH1019" s="719"/>
      <c r="CI1019" s="719"/>
      <c r="CJ1019" s="719"/>
      <c r="CK1019" s="719"/>
      <c r="CL1019" s="719"/>
    </row>
    <row r="1020" spans="1:90" ht="15.75" customHeight="1" x14ac:dyDescent="0.25">
      <c r="A1020" s="823"/>
      <c r="B1020" s="828"/>
      <c r="C1020" s="828"/>
      <c r="D1020" s="828"/>
      <c r="E1020" s="828"/>
      <c r="F1020" s="719"/>
      <c r="G1020" s="719"/>
      <c r="H1020" s="740"/>
      <c r="I1020" s="740"/>
      <c r="J1020" s="740"/>
      <c r="K1020" s="740"/>
      <c r="L1020" s="824"/>
      <c r="M1020" s="824"/>
      <c r="N1020" s="719"/>
      <c r="O1020" s="719"/>
      <c r="P1020" s="719"/>
      <c r="Q1020" s="719"/>
      <c r="R1020" s="719"/>
      <c r="S1020" s="828"/>
      <c r="T1020" s="719"/>
      <c r="U1020" s="719"/>
      <c r="V1020" s="719"/>
      <c r="W1020" s="719"/>
      <c r="X1020" s="824"/>
      <c r="Y1020" s="826"/>
      <c r="Z1020" s="719"/>
      <c r="AA1020" s="719"/>
      <c r="AB1020" s="719"/>
      <c r="AC1020" s="719"/>
      <c r="AD1020" s="719"/>
      <c r="AE1020" s="719"/>
      <c r="AF1020" s="719"/>
      <c r="AG1020" s="719"/>
      <c r="AH1020" s="719"/>
      <c r="AI1020" s="719"/>
      <c r="AJ1020" s="719"/>
      <c r="AK1020" s="719"/>
      <c r="AL1020" s="719"/>
      <c r="AM1020" s="719"/>
      <c r="AN1020" s="826"/>
      <c r="AO1020" s="719"/>
      <c r="AP1020" s="719"/>
      <c r="AQ1020" s="719"/>
      <c r="AR1020" s="719"/>
      <c r="AS1020" s="719"/>
      <c r="AT1020" s="719"/>
      <c r="AU1020" s="719"/>
      <c r="AV1020" s="719"/>
      <c r="AW1020" s="719"/>
      <c r="AX1020" s="719"/>
      <c r="AY1020" s="719"/>
      <c r="AZ1020" s="719"/>
      <c r="BA1020" s="719"/>
      <c r="BB1020" s="719"/>
      <c r="BC1020" s="719"/>
      <c r="BD1020" s="719"/>
      <c r="BE1020" s="719"/>
      <c r="BF1020" s="719"/>
      <c r="BG1020" s="719"/>
      <c r="BH1020" s="719"/>
      <c r="BI1020" s="719"/>
      <c r="BJ1020" s="719"/>
      <c r="BK1020" s="719"/>
      <c r="BL1020" s="719"/>
      <c r="BM1020" s="719"/>
      <c r="BN1020" s="719"/>
      <c r="BO1020" s="719"/>
      <c r="BP1020" s="719"/>
      <c r="BQ1020" s="719"/>
      <c r="BR1020" s="719"/>
      <c r="BS1020" s="719"/>
      <c r="BT1020" s="719"/>
      <c r="BU1020" s="719"/>
      <c r="BV1020" s="719"/>
      <c r="BW1020" s="719"/>
      <c r="BX1020" s="719"/>
      <c r="BY1020" s="719"/>
      <c r="BZ1020" s="719"/>
      <c r="CA1020" s="719"/>
      <c r="CB1020" s="719"/>
      <c r="CC1020" s="719"/>
      <c r="CD1020" s="719"/>
      <c r="CE1020" s="719"/>
      <c r="CF1020" s="719"/>
      <c r="CG1020" s="719"/>
      <c r="CH1020" s="719"/>
      <c r="CI1020" s="719"/>
      <c r="CJ1020" s="719"/>
      <c r="CK1020" s="719"/>
      <c r="CL1020" s="719"/>
    </row>
    <row r="1021" spans="1:90" ht="15.75" customHeight="1" x14ac:dyDescent="0.25">
      <c r="A1021" s="823"/>
      <c r="B1021" s="828"/>
      <c r="C1021" s="828"/>
      <c r="D1021" s="828"/>
      <c r="E1021" s="828"/>
      <c r="F1021" s="719"/>
      <c r="G1021" s="719"/>
      <c r="H1021" s="740"/>
      <c r="I1021" s="740"/>
      <c r="J1021" s="740"/>
      <c r="K1021" s="740"/>
      <c r="L1021" s="824"/>
      <c r="M1021" s="824"/>
      <c r="N1021" s="719"/>
      <c r="O1021" s="719"/>
      <c r="P1021" s="719"/>
      <c r="Q1021" s="719"/>
      <c r="R1021" s="719"/>
      <c r="S1021" s="828"/>
      <c r="T1021" s="719"/>
      <c r="U1021" s="719"/>
      <c r="V1021" s="719"/>
      <c r="W1021" s="719"/>
      <c r="X1021" s="824"/>
      <c r="Y1021" s="826"/>
      <c r="Z1021" s="719"/>
      <c r="AA1021" s="719"/>
      <c r="AB1021" s="719"/>
      <c r="AC1021" s="719"/>
      <c r="AD1021" s="719"/>
      <c r="AE1021" s="719"/>
      <c r="AF1021" s="719"/>
      <c r="AG1021" s="719"/>
      <c r="AH1021" s="719"/>
      <c r="AI1021" s="719"/>
      <c r="AJ1021" s="719"/>
      <c r="AK1021" s="719"/>
      <c r="AL1021" s="719"/>
      <c r="AM1021" s="719"/>
      <c r="AN1021" s="826"/>
      <c r="AO1021" s="719"/>
      <c r="AP1021" s="719"/>
      <c r="AQ1021" s="719"/>
      <c r="AR1021" s="719"/>
      <c r="AS1021" s="719"/>
      <c r="AT1021" s="719"/>
      <c r="AU1021" s="719"/>
      <c r="AV1021" s="719"/>
      <c r="AW1021" s="719"/>
      <c r="AX1021" s="719"/>
      <c r="AY1021" s="719"/>
      <c r="AZ1021" s="719"/>
      <c r="BA1021" s="719"/>
      <c r="BB1021" s="719"/>
      <c r="BC1021" s="719"/>
      <c r="BD1021" s="719"/>
      <c r="BE1021" s="719"/>
      <c r="BF1021" s="719"/>
      <c r="BG1021" s="719"/>
      <c r="BH1021" s="719"/>
      <c r="BI1021" s="719"/>
      <c r="BJ1021" s="719"/>
      <c r="BK1021" s="719"/>
      <c r="BL1021" s="719"/>
      <c r="BM1021" s="719"/>
      <c r="BN1021" s="719"/>
      <c r="BO1021" s="719"/>
      <c r="BP1021" s="719"/>
      <c r="BQ1021" s="719"/>
      <c r="BR1021" s="719"/>
      <c r="BS1021" s="719"/>
      <c r="BT1021" s="719"/>
      <c r="BU1021" s="719"/>
      <c r="BV1021" s="719"/>
      <c r="BW1021" s="719"/>
      <c r="BX1021" s="719"/>
      <c r="BY1021" s="719"/>
      <c r="BZ1021" s="719"/>
      <c r="CA1021" s="719"/>
      <c r="CB1021" s="719"/>
      <c r="CC1021" s="719"/>
      <c r="CD1021" s="719"/>
      <c r="CE1021" s="719"/>
      <c r="CF1021" s="719"/>
      <c r="CG1021" s="719"/>
      <c r="CH1021" s="719"/>
      <c r="CI1021" s="719"/>
      <c r="CJ1021" s="719"/>
      <c r="CK1021" s="719"/>
      <c r="CL1021" s="719"/>
    </row>
    <row r="1022" spans="1:90" ht="15.75" customHeight="1" x14ac:dyDescent="0.25">
      <c r="A1022" s="823"/>
      <c r="B1022" s="828"/>
      <c r="C1022" s="828"/>
      <c r="D1022" s="828"/>
      <c r="E1022" s="828"/>
      <c r="F1022" s="719"/>
      <c r="G1022" s="719"/>
      <c r="H1022" s="740"/>
      <c r="I1022" s="740"/>
      <c r="J1022" s="740"/>
      <c r="K1022" s="740"/>
      <c r="L1022" s="824"/>
      <c r="M1022" s="824"/>
      <c r="N1022" s="719"/>
      <c r="O1022" s="719"/>
      <c r="P1022" s="719"/>
      <c r="Q1022" s="719"/>
      <c r="R1022" s="719"/>
      <c r="S1022" s="828"/>
      <c r="T1022" s="719"/>
      <c r="U1022" s="719"/>
      <c r="V1022" s="719"/>
      <c r="W1022" s="719"/>
      <c r="X1022" s="824"/>
      <c r="Y1022" s="826"/>
      <c r="Z1022" s="719"/>
      <c r="AA1022" s="719"/>
      <c r="AB1022" s="719"/>
      <c r="AC1022" s="719"/>
      <c r="AD1022" s="719"/>
      <c r="AE1022" s="719"/>
      <c r="AF1022" s="719"/>
      <c r="AG1022" s="719"/>
      <c r="AH1022" s="719"/>
      <c r="AI1022" s="719"/>
      <c r="AJ1022" s="719"/>
      <c r="AK1022" s="719"/>
      <c r="AL1022" s="719"/>
      <c r="AM1022" s="719"/>
      <c r="AN1022" s="826"/>
      <c r="AO1022" s="719"/>
      <c r="AP1022" s="719"/>
      <c r="AQ1022" s="719"/>
      <c r="AR1022" s="719"/>
      <c r="AS1022" s="719"/>
      <c r="AT1022" s="719"/>
      <c r="AU1022" s="719"/>
      <c r="AV1022" s="719"/>
      <c r="AW1022" s="719"/>
      <c r="AX1022" s="719"/>
      <c r="AY1022" s="719"/>
      <c r="AZ1022" s="719"/>
      <c r="BA1022" s="719"/>
      <c r="BB1022" s="719"/>
      <c r="BC1022" s="719"/>
      <c r="BD1022" s="719"/>
      <c r="BE1022" s="719"/>
      <c r="BF1022" s="719"/>
      <c r="BG1022" s="719"/>
      <c r="BH1022" s="719"/>
      <c r="BI1022" s="719"/>
      <c r="BJ1022" s="719"/>
      <c r="BK1022" s="719"/>
      <c r="BL1022" s="719"/>
      <c r="BM1022" s="719"/>
      <c r="BN1022" s="719"/>
      <c r="BO1022" s="719"/>
      <c r="BP1022" s="719"/>
      <c r="BQ1022" s="719"/>
      <c r="BR1022" s="719"/>
      <c r="BS1022" s="719"/>
      <c r="BT1022" s="719"/>
      <c r="BU1022" s="719"/>
      <c r="BV1022" s="719"/>
      <c r="BW1022" s="719"/>
      <c r="BX1022" s="719"/>
      <c r="BY1022" s="719"/>
      <c r="BZ1022" s="719"/>
      <c r="CA1022" s="719"/>
      <c r="CB1022" s="719"/>
      <c r="CC1022" s="719"/>
      <c r="CD1022" s="719"/>
      <c r="CE1022" s="719"/>
      <c r="CF1022" s="719"/>
      <c r="CG1022" s="719"/>
      <c r="CH1022" s="719"/>
      <c r="CI1022" s="719"/>
      <c r="CJ1022" s="719"/>
      <c r="CK1022" s="719"/>
      <c r="CL1022" s="719"/>
    </row>
    <row r="1023" spans="1:90" ht="15.75" customHeight="1" x14ac:dyDescent="0.25">
      <c r="A1023" s="823"/>
      <c r="B1023" s="828"/>
      <c r="C1023" s="828"/>
      <c r="D1023" s="828"/>
      <c r="E1023" s="828"/>
      <c r="F1023" s="719"/>
      <c r="G1023" s="719"/>
      <c r="H1023" s="740"/>
      <c r="I1023" s="740"/>
      <c r="J1023" s="740"/>
      <c r="K1023" s="740"/>
      <c r="L1023" s="824"/>
      <c r="M1023" s="824"/>
      <c r="N1023" s="719"/>
      <c r="O1023" s="719"/>
      <c r="P1023" s="719"/>
      <c r="Q1023" s="719"/>
      <c r="R1023" s="719"/>
      <c r="S1023" s="828"/>
      <c r="T1023" s="719"/>
      <c r="U1023" s="719"/>
      <c r="V1023" s="719"/>
      <c r="W1023" s="719"/>
      <c r="X1023" s="824"/>
      <c r="Y1023" s="826"/>
      <c r="Z1023" s="719"/>
      <c r="AA1023" s="719"/>
      <c r="AB1023" s="719"/>
      <c r="AC1023" s="719"/>
      <c r="AD1023" s="719"/>
      <c r="AE1023" s="719"/>
      <c r="AF1023" s="719"/>
      <c r="AG1023" s="719"/>
      <c r="AH1023" s="719"/>
      <c r="AI1023" s="719"/>
      <c r="AJ1023" s="719"/>
      <c r="AK1023" s="719"/>
      <c r="AL1023" s="719"/>
      <c r="AM1023" s="719"/>
      <c r="AN1023" s="826"/>
      <c r="AO1023" s="719"/>
      <c r="AP1023" s="719"/>
      <c r="AQ1023" s="719"/>
      <c r="AR1023" s="719"/>
      <c r="AS1023" s="719"/>
      <c r="AT1023" s="719"/>
      <c r="AU1023" s="719"/>
      <c r="AV1023" s="719"/>
      <c r="AW1023" s="719"/>
      <c r="AX1023" s="719"/>
      <c r="AY1023" s="719"/>
      <c r="AZ1023" s="719"/>
      <c r="BA1023" s="719"/>
      <c r="BB1023" s="719"/>
      <c r="BC1023" s="719"/>
      <c r="BD1023" s="719"/>
      <c r="BE1023" s="719"/>
      <c r="BF1023" s="719"/>
      <c r="BG1023" s="719"/>
      <c r="BH1023" s="719"/>
      <c r="BI1023" s="719"/>
      <c r="BJ1023" s="719"/>
      <c r="BK1023" s="719"/>
      <c r="BL1023" s="719"/>
      <c r="BM1023" s="719"/>
      <c r="BN1023" s="719"/>
      <c r="BO1023" s="719"/>
      <c r="BP1023" s="719"/>
      <c r="BQ1023" s="719"/>
      <c r="BR1023" s="719"/>
      <c r="BS1023" s="719"/>
      <c r="BT1023" s="719"/>
      <c r="BU1023" s="719"/>
      <c r="BV1023" s="719"/>
      <c r="BW1023" s="719"/>
      <c r="BX1023" s="719"/>
      <c r="BY1023" s="719"/>
      <c r="BZ1023" s="719"/>
      <c r="CA1023" s="719"/>
      <c r="CB1023" s="719"/>
      <c r="CC1023" s="719"/>
      <c r="CD1023" s="719"/>
      <c r="CE1023" s="719"/>
      <c r="CF1023" s="719"/>
      <c r="CG1023" s="719"/>
      <c r="CH1023" s="719"/>
      <c r="CI1023" s="719"/>
      <c r="CJ1023" s="719"/>
      <c r="CK1023" s="719"/>
      <c r="CL1023" s="719"/>
    </row>
    <row r="1024" spans="1:90" ht="15.75" customHeight="1" x14ac:dyDescent="0.25">
      <c r="A1024" s="823"/>
      <c r="B1024" s="828"/>
      <c r="C1024" s="828"/>
      <c r="D1024" s="828"/>
      <c r="E1024" s="828"/>
      <c r="F1024" s="719"/>
      <c r="G1024" s="719"/>
      <c r="H1024" s="740"/>
      <c r="I1024" s="740"/>
      <c r="J1024" s="740"/>
      <c r="K1024" s="740"/>
      <c r="L1024" s="824"/>
      <c r="M1024" s="824"/>
      <c r="N1024" s="719"/>
      <c r="O1024" s="719"/>
      <c r="P1024" s="719"/>
      <c r="Q1024" s="719"/>
      <c r="R1024" s="719"/>
      <c r="S1024" s="828"/>
      <c r="T1024" s="719"/>
      <c r="U1024" s="719"/>
      <c r="V1024" s="719"/>
      <c r="W1024" s="719"/>
      <c r="X1024" s="824"/>
      <c r="Y1024" s="826"/>
      <c r="Z1024" s="719"/>
      <c r="AA1024" s="719"/>
      <c r="AB1024" s="719"/>
      <c r="AC1024" s="719"/>
      <c r="AD1024" s="719"/>
      <c r="AE1024" s="719"/>
      <c r="AF1024" s="719"/>
      <c r="AG1024" s="719"/>
      <c r="AH1024" s="719"/>
      <c r="AI1024" s="719"/>
      <c r="AJ1024" s="719"/>
      <c r="AK1024" s="719"/>
      <c r="AL1024" s="719"/>
      <c r="AM1024" s="719"/>
      <c r="AN1024" s="826"/>
      <c r="AO1024" s="719"/>
      <c r="AP1024" s="719"/>
      <c r="AQ1024" s="719"/>
      <c r="AR1024" s="719"/>
      <c r="AS1024" s="719"/>
      <c r="AT1024" s="719"/>
      <c r="AU1024" s="719"/>
      <c r="AV1024" s="719"/>
      <c r="AW1024" s="719"/>
      <c r="AX1024" s="719"/>
      <c r="AY1024" s="719"/>
      <c r="AZ1024" s="719"/>
      <c r="BA1024" s="719"/>
      <c r="BB1024" s="719"/>
      <c r="BC1024" s="719"/>
      <c r="BD1024" s="719"/>
      <c r="BE1024" s="719"/>
      <c r="BF1024" s="719"/>
      <c r="BG1024" s="719"/>
      <c r="BH1024" s="719"/>
      <c r="BI1024" s="719"/>
      <c r="BJ1024" s="719"/>
      <c r="BK1024" s="719"/>
      <c r="BL1024" s="719"/>
      <c r="BM1024" s="719"/>
      <c r="BN1024" s="719"/>
      <c r="BO1024" s="719"/>
      <c r="BP1024" s="719"/>
      <c r="BQ1024" s="719"/>
      <c r="BR1024" s="719"/>
      <c r="BS1024" s="719"/>
      <c r="BT1024" s="719"/>
      <c r="BU1024" s="719"/>
      <c r="BV1024" s="719"/>
      <c r="BW1024" s="719"/>
      <c r="BX1024" s="719"/>
      <c r="BY1024" s="719"/>
      <c r="BZ1024" s="719"/>
      <c r="CA1024" s="719"/>
      <c r="CB1024" s="719"/>
      <c r="CC1024" s="719"/>
      <c r="CD1024" s="719"/>
      <c r="CE1024" s="719"/>
      <c r="CF1024" s="719"/>
      <c r="CG1024" s="719"/>
      <c r="CH1024" s="719"/>
      <c r="CI1024" s="719"/>
      <c r="CJ1024" s="719"/>
      <c r="CK1024" s="719"/>
      <c r="CL1024" s="719"/>
    </row>
    <row r="1025" spans="1:90" ht="15.75" customHeight="1" x14ac:dyDescent="0.25">
      <c r="A1025" s="823"/>
      <c r="B1025" s="828"/>
      <c r="C1025" s="828"/>
      <c r="D1025" s="828"/>
      <c r="E1025" s="828"/>
      <c r="F1025" s="719"/>
      <c r="G1025" s="719"/>
      <c r="H1025" s="740"/>
      <c r="I1025" s="740"/>
      <c r="J1025" s="740"/>
      <c r="K1025" s="740"/>
      <c r="L1025" s="824"/>
      <c r="M1025" s="824"/>
      <c r="N1025" s="719"/>
      <c r="O1025" s="719"/>
      <c r="P1025" s="719"/>
      <c r="Q1025" s="719"/>
      <c r="R1025" s="719"/>
      <c r="S1025" s="828"/>
      <c r="T1025" s="719"/>
      <c r="U1025" s="719"/>
      <c r="V1025" s="719"/>
      <c r="W1025" s="719"/>
      <c r="X1025" s="824"/>
      <c r="Y1025" s="826"/>
      <c r="Z1025" s="719"/>
      <c r="AA1025" s="719"/>
      <c r="AB1025" s="719"/>
      <c r="AC1025" s="719"/>
      <c r="AD1025" s="719"/>
      <c r="AE1025" s="719"/>
      <c r="AF1025" s="719"/>
      <c r="AG1025" s="719"/>
      <c r="AH1025" s="719"/>
      <c r="AI1025" s="719"/>
      <c r="AJ1025" s="719"/>
      <c r="AK1025" s="719"/>
      <c r="AL1025" s="719"/>
      <c r="AM1025" s="719"/>
      <c r="AN1025" s="826"/>
      <c r="AO1025" s="719"/>
      <c r="AP1025" s="719"/>
      <c r="AQ1025" s="719"/>
      <c r="AR1025" s="719"/>
      <c r="AS1025" s="719"/>
      <c r="AT1025" s="719"/>
      <c r="AU1025" s="719"/>
      <c r="AV1025" s="719"/>
      <c r="AW1025" s="719"/>
      <c r="AX1025" s="719"/>
      <c r="AY1025" s="719"/>
      <c r="AZ1025" s="719"/>
      <c r="BA1025" s="719"/>
      <c r="BB1025" s="719"/>
      <c r="BC1025" s="719"/>
      <c r="BD1025" s="719"/>
      <c r="BE1025" s="719"/>
      <c r="BF1025" s="719"/>
      <c r="BG1025" s="719"/>
      <c r="BH1025" s="719"/>
      <c r="BI1025" s="719"/>
      <c r="BJ1025" s="719"/>
      <c r="BK1025" s="719"/>
      <c r="BL1025" s="719"/>
      <c r="BM1025" s="719"/>
      <c r="BN1025" s="719"/>
      <c r="BO1025" s="719"/>
      <c r="BP1025" s="719"/>
      <c r="BQ1025" s="719"/>
      <c r="BR1025" s="719"/>
      <c r="BS1025" s="719"/>
      <c r="BT1025" s="719"/>
      <c r="BU1025" s="719"/>
      <c r="BV1025" s="719"/>
      <c r="BW1025" s="719"/>
      <c r="BX1025" s="719"/>
      <c r="BY1025" s="719"/>
      <c r="BZ1025" s="719"/>
      <c r="CA1025" s="719"/>
      <c r="CB1025" s="719"/>
      <c r="CC1025" s="719"/>
      <c r="CD1025" s="719"/>
      <c r="CE1025" s="719"/>
      <c r="CF1025" s="719"/>
      <c r="CG1025" s="719"/>
      <c r="CH1025" s="719"/>
      <c r="CI1025" s="719"/>
      <c r="CJ1025" s="719"/>
      <c r="CK1025" s="719"/>
      <c r="CL1025" s="719"/>
    </row>
    <row r="1026" spans="1:90" ht="15.75" customHeight="1" x14ac:dyDescent="0.25">
      <c r="A1026" s="823"/>
      <c r="B1026" s="828"/>
      <c r="C1026" s="828"/>
      <c r="D1026" s="828"/>
      <c r="E1026" s="828"/>
      <c r="F1026" s="719"/>
      <c r="G1026" s="719"/>
      <c r="H1026" s="740"/>
      <c r="I1026" s="740"/>
      <c r="J1026" s="740"/>
      <c r="K1026" s="740"/>
      <c r="L1026" s="824"/>
      <c r="M1026" s="824"/>
      <c r="N1026" s="719"/>
      <c r="O1026" s="719"/>
      <c r="P1026" s="719"/>
      <c r="Q1026" s="719"/>
      <c r="R1026" s="719"/>
      <c r="S1026" s="828"/>
      <c r="T1026" s="719"/>
      <c r="U1026" s="719"/>
      <c r="V1026" s="719"/>
      <c r="W1026" s="719"/>
      <c r="X1026" s="824"/>
      <c r="Y1026" s="826"/>
      <c r="Z1026" s="719"/>
      <c r="AA1026" s="719"/>
      <c r="AB1026" s="719"/>
      <c r="AC1026" s="719"/>
      <c r="AD1026" s="719"/>
      <c r="AE1026" s="719"/>
      <c r="AF1026" s="719"/>
      <c r="AG1026" s="719"/>
      <c r="AH1026" s="719"/>
      <c r="AI1026" s="719"/>
      <c r="AJ1026" s="719"/>
      <c r="AK1026" s="719"/>
      <c r="AL1026" s="719"/>
      <c r="AM1026" s="719"/>
      <c r="AN1026" s="826"/>
      <c r="AO1026" s="719"/>
      <c r="AP1026" s="719"/>
      <c r="AQ1026" s="719"/>
      <c r="AR1026" s="719"/>
      <c r="AS1026" s="719"/>
      <c r="AT1026" s="719"/>
      <c r="AU1026" s="719"/>
      <c r="AV1026" s="719"/>
      <c r="AW1026" s="719"/>
      <c r="AX1026" s="719"/>
      <c r="AY1026" s="719"/>
      <c r="AZ1026" s="719"/>
      <c r="BA1026" s="719"/>
      <c r="BB1026" s="719"/>
      <c r="BC1026" s="719"/>
      <c r="BD1026" s="719"/>
      <c r="BE1026" s="719"/>
      <c r="BF1026" s="719"/>
      <c r="BG1026" s="719"/>
      <c r="BH1026" s="719"/>
      <c r="BI1026" s="719"/>
      <c r="BJ1026" s="719"/>
      <c r="BK1026" s="719"/>
      <c r="BL1026" s="719"/>
      <c r="BM1026" s="719"/>
      <c r="BN1026" s="719"/>
      <c r="BO1026" s="719"/>
      <c r="BP1026" s="719"/>
      <c r="BQ1026" s="719"/>
      <c r="BR1026" s="719"/>
      <c r="BS1026" s="719"/>
      <c r="BT1026" s="719"/>
      <c r="BU1026" s="719"/>
      <c r="BV1026" s="719"/>
      <c r="BW1026" s="719"/>
      <c r="BX1026" s="719"/>
      <c r="BY1026" s="719"/>
      <c r="BZ1026" s="719"/>
      <c r="CA1026" s="719"/>
      <c r="CB1026" s="719"/>
      <c r="CC1026" s="719"/>
      <c r="CD1026" s="719"/>
      <c r="CE1026" s="719"/>
      <c r="CF1026" s="719"/>
      <c r="CG1026" s="719"/>
      <c r="CH1026" s="719"/>
      <c r="CI1026" s="719"/>
      <c r="CJ1026" s="719"/>
      <c r="CK1026" s="719"/>
      <c r="CL1026" s="719"/>
    </row>
    <row r="1027" spans="1:90" ht="15.75" customHeight="1" x14ac:dyDescent="0.25">
      <c r="A1027" s="823"/>
      <c r="B1027" s="828"/>
      <c r="C1027" s="828"/>
      <c r="D1027" s="828"/>
      <c r="E1027" s="828"/>
      <c r="F1027" s="719"/>
      <c r="G1027" s="719"/>
      <c r="H1027" s="740"/>
      <c r="I1027" s="740"/>
      <c r="J1027" s="740"/>
      <c r="K1027" s="740"/>
      <c r="L1027" s="824"/>
      <c r="M1027" s="824"/>
      <c r="N1027" s="719"/>
      <c r="O1027" s="719"/>
      <c r="P1027" s="719"/>
      <c r="Q1027" s="719"/>
      <c r="R1027" s="719"/>
      <c r="S1027" s="828"/>
      <c r="T1027" s="719"/>
      <c r="U1027" s="719"/>
      <c r="V1027" s="719"/>
      <c r="W1027" s="719"/>
      <c r="X1027" s="824"/>
      <c r="Y1027" s="826"/>
      <c r="Z1027" s="719"/>
      <c r="AA1027" s="719"/>
      <c r="AB1027" s="719"/>
      <c r="AC1027" s="719"/>
      <c r="AD1027" s="719"/>
      <c r="AE1027" s="719"/>
      <c r="AF1027" s="719"/>
      <c r="AG1027" s="719"/>
      <c r="AH1027" s="719"/>
      <c r="AI1027" s="719"/>
      <c r="AJ1027" s="719"/>
      <c r="AK1027" s="719"/>
      <c r="AL1027" s="719"/>
      <c r="AM1027" s="719"/>
      <c r="AN1027" s="826"/>
      <c r="AO1027" s="719"/>
      <c r="AP1027" s="719"/>
      <c r="AQ1027" s="719"/>
      <c r="AR1027" s="719"/>
      <c r="AS1027" s="719"/>
      <c r="AT1027" s="719"/>
      <c r="AU1027" s="719"/>
      <c r="AV1027" s="719"/>
      <c r="AW1027" s="719"/>
      <c r="AX1027" s="719"/>
      <c r="AY1027" s="719"/>
      <c r="AZ1027" s="719"/>
      <c r="BA1027" s="719"/>
      <c r="BB1027" s="719"/>
      <c r="BC1027" s="719"/>
      <c r="BD1027" s="719"/>
      <c r="BE1027" s="719"/>
      <c r="BF1027" s="719"/>
      <c r="BG1027" s="719"/>
      <c r="BH1027" s="719"/>
      <c r="BI1027" s="719"/>
      <c r="BJ1027" s="719"/>
      <c r="BK1027" s="719"/>
      <c r="BL1027" s="719"/>
      <c r="BM1027" s="719"/>
      <c r="BN1027" s="719"/>
      <c r="BO1027" s="719"/>
      <c r="BP1027" s="719"/>
      <c r="BQ1027" s="719"/>
      <c r="BR1027" s="719"/>
      <c r="BS1027" s="719"/>
      <c r="BT1027" s="719"/>
      <c r="BU1027" s="719"/>
      <c r="BV1027" s="719"/>
      <c r="BW1027" s="719"/>
      <c r="BX1027" s="719"/>
      <c r="BY1027" s="719"/>
      <c r="BZ1027" s="719"/>
      <c r="CA1027" s="719"/>
      <c r="CB1027" s="719"/>
      <c r="CC1027" s="719"/>
      <c r="CD1027" s="719"/>
      <c r="CE1027" s="719"/>
      <c r="CF1027" s="719"/>
      <c r="CG1027" s="719"/>
      <c r="CH1027" s="719"/>
      <c r="CI1027" s="719"/>
      <c r="CJ1027" s="719"/>
      <c r="CK1027" s="719"/>
      <c r="CL1027" s="719"/>
    </row>
    <row r="1028" spans="1:90" ht="15.75" customHeight="1" x14ac:dyDescent="0.25">
      <c r="A1028" s="823"/>
      <c r="B1028" s="828"/>
      <c r="C1028" s="828"/>
      <c r="D1028" s="828"/>
      <c r="E1028" s="828"/>
      <c r="F1028" s="719"/>
      <c r="G1028" s="719"/>
      <c r="H1028" s="740"/>
      <c r="I1028" s="740"/>
      <c r="J1028" s="740"/>
      <c r="K1028" s="740"/>
      <c r="L1028" s="824"/>
      <c r="M1028" s="824"/>
      <c r="N1028" s="719"/>
      <c r="O1028" s="719"/>
      <c r="P1028" s="719"/>
      <c r="Q1028" s="719"/>
      <c r="R1028" s="719"/>
      <c r="S1028" s="828"/>
      <c r="T1028" s="719"/>
      <c r="U1028" s="719"/>
      <c r="V1028" s="719"/>
      <c r="W1028" s="719"/>
      <c r="X1028" s="824"/>
      <c r="Y1028" s="826"/>
      <c r="Z1028" s="719"/>
      <c r="AA1028" s="719"/>
      <c r="AB1028" s="719"/>
      <c r="AC1028" s="719"/>
      <c r="AD1028" s="719"/>
      <c r="AE1028" s="719"/>
      <c r="AF1028" s="719"/>
      <c r="AG1028" s="719"/>
      <c r="AH1028" s="719"/>
      <c r="AI1028" s="719"/>
      <c r="AJ1028" s="719"/>
      <c r="AK1028" s="719"/>
      <c r="AL1028" s="719"/>
      <c r="AM1028" s="719"/>
      <c r="AN1028" s="826"/>
      <c r="AO1028" s="719"/>
      <c r="AP1028" s="719"/>
      <c r="AQ1028" s="719"/>
      <c r="AR1028" s="719"/>
      <c r="AS1028" s="719"/>
      <c r="AT1028" s="719"/>
      <c r="AU1028" s="719"/>
      <c r="AV1028" s="719"/>
      <c r="AW1028" s="719"/>
      <c r="AX1028" s="719"/>
      <c r="AY1028" s="719"/>
      <c r="AZ1028" s="719"/>
      <c r="BA1028" s="719"/>
      <c r="BB1028" s="719"/>
      <c r="BC1028" s="719"/>
      <c r="BD1028" s="719"/>
      <c r="BE1028" s="719"/>
      <c r="BF1028" s="719"/>
      <c r="BG1028" s="719"/>
      <c r="BH1028" s="719"/>
      <c r="BI1028" s="719"/>
      <c r="BJ1028" s="719"/>
      <c r="BK1028" s="719"/>
      <c r="BL1028" s="719"/>
      <c r="BM1028" s="719"/>
      <c r="BN1028" s="719"/>
      <c r="BO1028" s="719"/>
      <c r="BP1028" s="719"/>
      <c r="BQ1028" s="719"/>
      <c r="BR1028" s="719"/>
      <c r="BS1028" s="719"/>
      <c r="BT1028" s="719"/>
      <c r="BU1028" s="719"/>
      <c r="BV1028" s="719"/>
      <c r="BW1028" s="719"/>
      <c r="BX1028" s="719"/>
      <c r="BY1028" s="719"/>
      <c r="BZ1028" s="719"/>
      <c r="CA1028" s="719"/>
      <c r="CB1028" s="719"/>
      <c r="CC1028" s="719"/>
      <c r="CD1028" s="719"/>
      <c r="CE1028" s="719"/>
      <c r="CF1028" s="719"/>
      <c r="CG1028" s="719"/>
      <c r="CH1028" s="719"/>
      <c r="CI1028" s="719"/>
      <c r="CJ1028" s="719"/>
      <c r="CK1028" s="719"/>
      <c r="CL1028" s="719"/>
    </row>
    <row r="1029" spans="1:90" ht="15.75" customHeight="1" x14ac:dyDescent="0.25">
      <c r="A1029" s="823"/>
      <c r="B1029" s="828"/>
      <c r="C1029" s="828"/>
      <c r="D1029" s="828"/>
      <c r="E1029" s="828"/>
      <c r="F1029" s="719"/>
      <c r="G1029" s="719"/>
      <c r="H1029" s="740"/>
      <c r="I1029" s="740"/>
      <c r="J1029" s="740"/>
      <c r="K1029" s="740"/>
      <c r="L1029" s="824"/>
      <c r="M1029" s="824"/>
      <c r="N1029" s="719"/>
      <c r="O1029" s="719"/>
      <c r="P1029" s="719"/>
      <c r="Q1029" s="719"/>
      <c r="R1029" s="719"/>
      <c r="S1029" s="828"/>
      <c r="T1029" s="719"/>
      <c r="U1029" s="719"/>
      <c r="V1029" s="719"/>
      <c r="W1029" s="719"/>
      <c r="X1029" s="824"/>
      <c r="Y1029" s="826"/>
      <c r="Z1029" s="719"/>
      <c r="AA1029" s="719"/>
      <c r="AB1029" s="719"/>
      <c r="AC1029" s="719"/>
      <c r="AD1029" s="719"/>
      <c r="AE1029" s="719"/>
      <c r="AF1029" s="719"/>
      <c r="AG1029" s="719"/>
      <c r="AH1029" s="719"/>
      <c r="AI1029" s="719"/>
      <c r="AJ1029" s="719"/>
      <c r="AK1029" s="719"/>
      <c r="AL1029" s="719"/>
      <c r="AM1029" s="719"/>
      <c r="AN1029" s="826"/>
      <c r="AO1029" s="719"/>
      <c r="AP1029" s="719"/>
      <c r="AQ1029" s="719"/>
      <c r="AR1029" s="719"/>
      <c r="AS1029" s="719"/>
      <c r="AT1029" s="719"/>
      <c r="AU1029" s="719"/>
      <c r="AV1029" s="719"/>
      <c r="AW1029" s="719"/>
      <c r="AX1029" s="719"/>
      <c r="AY1029" s="719"/>
      <c r="AZ1029" s="719"/>
      <c r="BA1029" s="719"/>
      <c r="BB1029" s="719"/>
      <c r="BC1029" s="719"/>
      <c r="BD1029" s="719"/>
      <c r="BE1029" s="719"/>
      <c r="BF1029" s="719"/>
      <c r="BG1029" s="719"/>
      <c r="BH1029" s="719"/>
      <c r="BI1029" s="719"/>
      <c r="BJ1029" s="719"/>
      <c r="BK1029" s="719"/>
      <c r="BL1029" s="719"/>
      <c r="BM1029" s="719"/>
      <c r="BN1029" s="719"/>
      <c r="BO1029" s="719"/>
      <c r="BP1029" s="719"/>
      <c r="BQ1029" s="719"/>
      <c r="BR1029" s="719"/>
      <c r="BS1029" s="719"/>
      <c r="BT1029" s="719"/>
      <c r="BU1029" s="719"/>
      <c r="BV1029" s="719"/>
      <c r="BW1029" s="719"/>
      <c r="BX1029" s="719"/>
      <c r="BY1029" s="719"/>
      <c r="BZ1029" s="719"/>
      <c r="CA1029" s="719"/>
      <c r="CB1029" s="719"/>
      <c r="CC1029" s="719"/>
      <c r="CD1029" s="719"/>
      <c r="CE1029" s="719"/>
      <c r="CF1029" s="719"/>
      <c r="CG1029" s="719"/>
      <c r="CH1029" s="719"/>
      <c r="CI1029" s="719"/>
      <c r="CJ1029" s="719"/>
      <c r="CK1029" s="719"/>
      <c r="CL1029" s="719"/>
    </row>
    <row r="1030" spans="1:90" ht="15.75" customHeight="1" x14ac:dyDescent="0.25">
      <c r="A1030" s="823"/>
      <c r="B1030" s="828"/>
      <c r="C1030" s="828"/>
      <c r="D1030" s="828"/>
      <c r="E1030" s="828"/>
      <c r="F1030" s="719"/>
      <c r="G1030" s="719"/>
      <c r="H1030" s="740"/>
      <c r="I1030" s="740"/>
      <c r="J1030" s="740"/>
      <c r="K1030" s="740"/>
      <c r="L1030" s="824"/>
      <c r="M1030" s="824"/>
      <c r="N1030" s="719"/>
      <c r="O1030" s="719"/>
      <c r="P1030" s="719"/>
      <c r="Q1030" s="719"/>
      <c r="R1030" s="719"/>
      <c r="S1030" s="828"/>
      <c r="T1030" s="719"/>
      <c r="U1030" s="719"/>
      <c r="V1030" s="719"/>
      <c r="W1030" s="719"/>
      <c r="X1030" s="824"/>
      <c r="Y1030" s="826"/>
      <c r="Z1030" s="719"/>
      <c r="AA1030" s="719"/>
      <c r="AB1030" s="719"/>
      <c r="AC1030" s="719"/>
      <c r="AD1030" s="719"/>
      <c r="AE1030" s="719"/>
      <c r="AF1030" s="719"/>
      <c r="AG1030" s="719"/>
      <c r="AH1030" s="719"/>
      <c r="AI1030" s="719"/>
      <c r="AJ1030" s="719"/>
      <c r="AK1030" s="719"/>
      <c r="AL1030" s="719"/>
      <c r="AM1030" s="719"/>
      <c r="AN1030" s="826"/>
      <c r="AO1030" s="719"/>
      <c r="AP1030" s="719"/>
      <c r="AQ1030" s="719"/>
      <c r="AR1030" s="719"/>
      <c r="AS1030" s="719"/>
      <c r="AT1030" s="719"/>
      <c r="AU1030" s="719"/>
      <c r="AV1030" s="719"/>
      <c r="AW1030" s="719"/>
      <c r="AX1030" s="719"/>
      <c r="AY1030" s="719"/>
      <c r="AZ1030" s="719"/>
      <c r="BA1030" s="719"/>
      <c r="BB1030" s="719"/>
      <c r="BC1030" s="719"/>
      <c r="BD1030" s="719"/>
      <c r="BE1030" s="719"/>
      <c r="BF1030" s="719"/>
      <c r="BG1030" s="719"/>
      <c r="BH1030" s="719"/>
      <c r="BI1030" s="719"/>
      <c r="BJ1030" s="719"/>
      <c r="BK1030" s="719"/>
      <c r="BL1030" s="719"/>
      <c r="BM1030" s="719"/>
      <c r="BN1030" s="719"/>
      <c r="BO1030" s="719"/>
      <c r="BP1030" s="719"/>
      <c r="BQ1030" s="719"/>
      <c r="BR1030" s="719"/>
      <c r="BS1030" s="719"/>
      <c r="BT1030" s="719"/>
      <c r="BU1030" s="719"/>
      <c r="BV1030" s="719"/>
      <c r="BW1030" s="719"/>
      <c r="BX1030" s="719"/>
      <c r="BY1030" s="719"/>
      <c r="BZ1030" s="719"/>
      <c r="CA1030" s="719"/>
      <c r="CB1030" s="719"/>
      <c r="CC1030" s="719"/>
      <c r="CD1030" s="719"/>
      <c r="CE1030" s="719"/>
      <c r="CF1030" s="719"/>
      <c r="CG1030" s="719"/>
      <c r="CH1030" s="719"/>
      <c r="CI1030" s="719"/>
      <c r="CJ1030" s="719"/>
      <c r="CK1030" s="719"/>
      <c r="CL1030" s="719"/>
    </row>
    <row r="1031" spans="1:90" ht="15.75" customHeight="1" x14ac:dyDescent="0.25">
      <c r="A1031" s="823"/>
      <c r="B1031" s="828"/>
      <c r="C1031" s="828"/>
      <c r="D1031" s="828"/>
      <c r="E1031" s="828"/>
      <c r="F1031" s="719"/>
      <c r="G1031" s="719"/>
      <c r="H1031" s="740"/>
      <c r="I1031" s="740"/>
      <c r="J1031" s="740"/>
      <c r="K1031" s="740"/>
      <c r="L1031" s="824"/>
      <c r="M1031" s="824"/>
      <c r="N1031" s="719"/>
      <c r="O1031" s="719"/>
      <c r="P1031" s="719"/>
      <c r="Q1031" s="719"/>
      <c r="R1031" s="719"/>
      <c r="S1031" s="828"/>
      <c r="T1031" s="719"/>
      <c r="U1031" s="719"/>
      <c r="V1031" s="719"/>
      <c r="W1031" s="719"/>
      <c r="X1031" s="824"/>
      <c r="Y1031" s="826"/>
      <c r="Z1031" s="719"/>
      <c r="AA1031" s="719"/>
      <c r="AB1031" s="719"/>
      <c r="AC1031" s="719"/>
      <c r="AD1031" s="719"/>
      <c r="AE1031" s="719"/>
      <c r="AF1031" s="719"/>
      <c r="AG1031" s="719"/>
      <c r="AH1031" s="719"/>
      <c r="AI1031" s="719"/>
      <c r="AJ1031" s="719"/>
      <c r="AK1031" s="719"/>
      <c r="AL1031" s="719"/>
      <c r="AM1031" s="719"/>
      <c r="AN1031" s="826"/>
      <c r="AO1031" s="719"/>
      <c r="AP1031" s="719"/>
      <c r="AQ1031" s="719"/>
      <c r="AR1031" s="719"/>
      <c r="AS1031" s="719"/>
      <c r="AT1031" s="719"/>
      <c r="AU1031" s="719"/>
      <c r="AV1031" s="719"/>
      <c r="AW1031" s="719"/>
      <c r="AX1031" s="719"/>
      <c r="AY1031" s="719"/>
      <c r="AZ1031" s="719"/>
      <c r="BA1031" s="719"/>
      <c r="BB1031" s="719"/>
      <c r="BC1031" s="719"/>
      <c r="BD1031" s="719"/>
      <c r="BE1031" s="719"/>
      <c r="BF1031" s="719"/>
      <c r="BG1031" s="719"/>
      <c r="BH1031" s="719"/>
      <c r="BI1031" s="719"/>
      <c r="BJ1031" s="719"/>
      <c r="BK1031" s="719"/>
      <c r="BL1031" s="719"/>
      <c r="BM1031" s="719"/>
      <c r="BN1031" s="719"/>
      <c r="BO1031" s="719"/>
      <c r="BP1031" s="719"/>
      <c r="BQ1031" s="719"/>
      <c r="BR1031" s="719"/>
      <c r="BS1031" s="719"/>
      <c r="BT1031" s="719"/>
      <c r="BU1031" s="719"/>
      <c r="BV1031" s="719"/>
      <c r="BW1031" s="719"/>
      <c r="BX1031" s="719"/>
      <c r="BY1031" s="719"/>
      <c r="BZ1031" s="719"/>
      <c r="CA1031" s="719"/>
      <c r="CB1031" s="719"/>
      <c r="CC1031" s="719"/>
      <c r="CD1031" s="719"/>
      <c r="CE1031" s="719"/>
      <c r="CF1031" s="719"/>
      <c r="CG1031" s="719"/>
      <c r="CH1031" s="719"/>
      <c r="CI1031" s="719"/>
      <c r="CJ1031" s="719"/>
      <c r="CK1031" s="719"/>
      <c r="CL1031" s="719"/>
    </row>
    <row r="1032" spans="1:90" ht="15.75" customHeight="1" x14ac:dyDescent="0.25">
      <c r="A1032" s="823"/>
      <c r="B1032" s="828"/>
      <c r="C1032" s="828"/>
      <c r="D1032" s="828"/>
      <c r="E1032" s="828"/>
      <c r="F1032" s="719"/>
      <c r="G1032" s="719"/>
      <c r="H1032" s="740"/>
      <c r="I1032" s="740"/>
      <c r="J1032" s="740"/>
      <c r="K1032" s="740"/>
      <c r="L1032" s="824"/>
      <c r="M1032" s="824"/>
      <c r="N1032" s="719"/>
      <c r="O1032" s="719"/>
      <c r="P1032" s="719"/>
      <c r="Q1032" s="719"/>
      <c r="R1032" s="719"/>
      <c r="S1032" s="828"/>
      <c r="T1032" s="719"/>
      <c r="U1032" s="719"/>
      <c r="V1032" s="719"/>
      <c r="W1032" s="719"/>
      <c r="X1032" s="824"/>
      <c r="Y1032" s="826"/>
      <c r="Z1032" s="719"/>
      <c r="AA1032" s="719"/>
      <c r="AB1032" s="719"/>
      <c r="AC1032" s="719"/>
      <c r="AD1032" s="719"/>
      <c r="AE1032" s="719"/>
      <c r="AF1032" s="719"/>
      <c r="AG1032" s="719"/>
      <c r="AH1032" s="719"/>
      <c r="AI1032" s="719"/>
      <c r="AJ1032" s="719"/>
      <c r="AK1032" s="719"/>
      <c r="AL1032" s="719"/>
      <c r="AM1032" s="719"/>
      <c r="AN1032" s="826"/>
      <c r="AO1032" s="719"/>
      <c r="AP1032" s="719"/>
      <c r="AQ1032" s="719"/>
      <c r="AR1032" s="719"/>
      <c r="AS1032" s="719"/>
      <c r="AT1032" s="719"/>
      <c r="AU1032" s="719"/>
      <c r="AV1032" s="719"/>
      <c r="AW1032" s="719"/>
      <c r="AX1032" s="719"/>
      <c r="AY1032" s="719"/>
      <c r="AZ1032" s="719"/>
      <c r="BA1032" s="719"/>
      <c r="BB1032" s="719"/>
      <c r="BC1032" s="719"/>
      <c r="BD1032" s="719"/>
      <c r="BE1032" s="719"/>
      <c r="BF1032" s="719"/>
      <c r="BG1032" s="719"/>
      <c r="BH1032" s="719"/>
      <c r="BI1032" s="719"/>
      <c r="BJ1032" s="719"/>
      <c r="BK1032" s="719"/>
      <c r="BL1032" s="719"/>
      <c r="BM1032" s="719"/>
      <c r="BN1032" s="719"/>
      <c r="BO1032" s="719"/>
      <c r="BP1032" s="719"/>
      <c r="BQ1032" s="719"/>
      <c r="BR1032" s="719"/>
      <c r="BS1032" s="719"/>
      <c r="BT1032" s="719"/>
      <c r="BU1032" s="719"/>
      <c r="BV1032" s="719"/>
      <c r="BW1032" s="719"/>
      <c r="BX1032" s="719"/>
      <c r="BY1032" s="719"/>
      <c r="BZ1032" s="719"/>
      <c r="CA1032" s="719"/>
      <c r="CB1032" s="719"/>
      <c r="CC1032" s="719"/>
      <c r="CD1032" s="719"/>
      <c r="CE1032" s="719"/>
      <c r="CF1032" s="719"/>
      <c r="CG1032" s="719"/>
      <c r="CH1032" s="719"/>
      <c r="CI1032" s="719"/>
      <c r="CJ1032" s="719"/>
      <c r="CK1032" s="719"/>
      <c r="CL1032" s="719"/>
    </row>
    <row r="1033" spans="1:90" ht="15.75" customHeight="1" x14ac:dyDescent="0.25">
      <c r="A1033" s="823"/>
      <c r="B1033" s="828"/>
      <c r="C1033" s="828"/>
      <c r="D1033" s="828"/>
      <c r="E1033" s="828"/>
      <c r="F1033" s="719"/>
      <c r="G1033" s="719"/>
      <c r="H1033" s="740"/>
      <c r="I1033" s="740"/>
      <c r="J1033" s="740"/>
      <c r="K1033" s="740"/>
      <c r="L1033" s="824"/>
      <c r="M1033" s="824"/>
      <c r="N1033" s="719"/>
      <c r="O1033" s="719"/>
      <c r="P1033" s="719"/>
      <c r="Q1033" s="719"/>
      <c r="R1033" s="719"/>
      <c r="S1033" s="828"/>
      <c r="T1033" s="719"/>
      <c r="U1033" s="719"/>
      <c r="V1033" s="719"/>
      <c r="W1033" s="719"/>
      <c r="X1033" s="824"/>
      <c r="Y1033" s="826"/>
      <c r="Z1033" s="719"/>
      <c r="AA1033" s="719"/>
      <c r="AB1033" s="719"/>
      <c r="AC1033" s="719"/>
      <c r="AD1033" s="719"/>
      <c r="AE1033" s="719"/>
      <c r="AF1033" s="719"/>
      <c r="AG1033" s="719"/>
      <c r="AH1033" s="719"/>
      <c r="AI1033" s="719"/>
      <c r="AJ1033" s="719"/>
      <c r="AK1033" s="719"/>
      <c r="AL1033" s="719"/>
      <c r="AM1033" s="719"/>
      <c r="AN1033" s="826"/>
      <c r="AO1033" s="719"/>
      <c r="AP1033" s="719"/>
      <c r="AQ1033" s="719"/>
      <c r="AR1033" s="719"/>
      <c r="AS1033" s="719"/>
      <c r="AT1033" s="719"/>
      <c r="AU1033" s="719"/>
      <c r="AV1033" s="719"/>
      <c r="AW1033" s="719"/>
      <c r="AX1033" s="719"/>
      <c r="AY1033" s="719"/>
      <c r="AZ1033" s="719"/>
      <c r="BA1033" s="719"/>
      <c r="BB1033" s="719"/>
      <c r="BC1033" s="719"/>
      <c r="BD1033" s="719"/>
      <c r="BE1033" s="719"/>
      <c r="BF1033" s="719"/>
      <c r="BG1033" s="719"/>
      <c r="BH1033" s="719"/>
      <c r="BI1033" s="719"/>
      <c r="BJ1033" s="719"/>
      <c r="BK1033" s="719"/>
      <c r="BL1033" s="719"/>
      <c r="BM1033" s="719"/>
      <c r="BN1033" s="719"/>
      <c r="BO1033" s="719"/>
      <c r="BP1033" s="719"/>
      <c r="BQ1033" s="719"/>
      <c r="BR1033" s="719"/>
      <c r="BS1033" s="719"/>
      <c r="BT1033" s="719"/>
      <c r="BU1033" s="719"/>
      <c r="BV1033" s="719"/>
      <c r="BW1033" s="719"/>
      <c r="BX1033" s="719"/>
      <c r="BY1033" s="719"/>
      <c r="BZ1033" s="719"/>
      <c r="CA1033" s="719"/>
      <c r="CB1033" s="719"/>
      <c r="CC1033" s="719"/>
      <c r="CD1033" s="719"/>
      <c r="CE1033" s="719"/>
      <c r="CF1033" s="719"/>
      <c r="CG1033" s="719"/>
      <c r="CH1033" s="719"/>
      <c r="CI1033" s="719"/>
      <c r="CJ1033" s="719"/>
      <c r="CK1033" s="719"/>
      <c r="CL1033" s="719"/>
    </row>
    <row r="1034" spans="1:90" ht="15.75" customHeight="1" x14ac:dyDescent="0.25">
      <c r="A1034" s="823"/>
      <c r="B1034" s="828"/>
      <c r="C1034" s="828"/>
      <c r="D1034" s="828"/>
      <c r="E1034" s="828"/>
      <c r="F1034" s="719"/>
      <c r="G1034" s="719"/>
      <c r="H1034" s="740"/>
      <c r="I1034" s="740"/>
      <c r="J1034" s="740"/>
      <c r="K1034" s="740"/>
      <c r="L1034" s="824"/>
      <c r="M1034" s="824"/>
      <c r="N1034" s="719"/>
      <c r="O1034" s="719"/>
      <c r="P1034" s="719"/>
      <c r="Q1034" s="719"/>
      <c r="R1034" s="719"/>
      <c r="S1034" s="828"/>
      <c r="T1034" s="719"/>
      <c r="U1034" s="719"/>
      <c r="V1034" s="719"/>
      <c r="W1034" s="719"/>
      <c r="X1034" s="824"/>
      <c r="Y1034" s="826"/>
      <c r="Z1034" s="719"/>
      <c r="AA1034" s="719"/>
      <c r="AB1034" s="719"/>
      <c r="AC1034" s="719"/>
      <c r="AD1034" s="719"/>
      <c r="AE1034" s="719"/>
      <c r="AF1034" s="719"/>
      <c r="AG1034" s="719"/>
      <c r="AH1034" s="719"/>
      <c r="AI1034" s="719"/>
      <c r="AJ1034" s="719"/>
      <c r="AK1034" s="719"/>
      <c r="AL1034" s="719"/>
      <c r="AM1034" s="719"/>
      <c r="AN1034" s="826"/>
      <c r="AO1034" s="719"/>
      <c r="AP1034" s="719"/>
      <c r="AQ1034" s="719"/>
      <c r="AR1034" s="719"/>
      <c r="AS1034" s="719"/>
      <c r="AT1034" s="719"/>
      <c r="AU1034" s="719"/>
      <c r="AV1034" s="719"/>
      <c r="AW1034" s="719"/>
      <c r="AX1034" s="719"/>
      <c r="AY1034" s="719"/>
      <c r="AZ1034" s="719"/>
      <c r="BA1034" s="719"/>
      <c r="BB1034" s="719"/>
      <c r="BC1034" s="719"/>
      <c r="BD1034" s="719"/>
      <c r="BE1034" s="719"/>
      <c r="BF1034" s="719"/>
      <c r="BG1034" s="719"/>
      <c r="BH1034" s="719"/>
      <c r="BI1034" s="719"/>
      <c r="BJ1034" s="719"/>
      <c r="BK1034" s="719"/>
      <c r="BL1034" s="719"/>
      <c r="BM1034" s="719"/>
      <c r="BN1034" s="719"/>
      <c r="BO1034" s="719"/>
      <c r="BP1034" s="719"/>
      <c r="BQ1034" s="719"/>
      <c r="BR1034" s="719"/>
      <c r="BS1034" s="719"/>
      <c r="BT1034" s="719"/>
      <c r="BU1034" s="719"/>
      <c r="BV1034" s="719"/>
      <c r="BW1034" s="719"/>
      <c r="BX1034" s="719"/>
      <c r="BY1034" s="719"/>
      <c r="BZ1034" s="719"/>
      <c r="CA1034" s="719"/>
      <c r="CB1034" s="719"/>
      <c r="CC1034" s="719"/>
      <c r="CD1034" s="719"/>
      <c r="CE1034" s="719"/>
      <c r="CF1034" s="719"/>
      <c r="CG1034" s="719"/>
      <c r="CH1034" s="719"/>
      <c r="CI1034" s="719"/>
      <c r="CJ1034" s="719"/>
      <c r="CK1034" s="719"/>
      <c r="CL1034" s="719"/>
    </row>
    <row r="1035" spans="1:90" ht="15.75" customHeight="1" x14ac:dyDescent="0.25">
      <c r="A1035" s="823"/>
      <c r="B1035" s="828"/>
      <c r="C1035" s="828"/>
      <c r="D1035" s="828"/>
      <c r="E1035" s="828"/>
      <c r="F1035" s="719"/>
      <c r="G1035" s="719"/>
      <c r="H1035" s="740"/>
      <c r="I1035" s="740"/>
      <c r="J1035" s="740"/>
      <c r="K1035" s="740"/>
      <c r="L1035" s="824"/>
      <c r="M1035" s="824"/>
      <c r="N1035" s="719"/>
      <c r="O1035" s="719"/>
      <c r="P1035" s="719"/>
      <c r="Q1035" s="719"/>
      <c r="R1035" s="719"/>
      <c r="S1035" s="828"/>
      <c r="T1035" s="719"/>
      <c r="U1035" s="719"/>
      <c r="V1035" s="719"/>
      <c r="W1035" s="719"/>
      <c r="X1035" s="824"/>
      <c r="Y1035" s="826"/>
      <c r="Z1035" s="719"/>
      <c r="AA1035" s="719"/>
      <c r="AB1035" s="719"/>
      <c r="AC1035" s="719"/>
      <c r="AD1035" s="719"/>
      <c r="AE1035" s="719"/>
      <c r="AF1035" s="719"/>
      <c r="AG1035" s="719"/>
      <c r="AH1035" s="719"/>
      <c r="AI1035" s="719"/>
      <c r="AJ1035" s="719"/>
      <c r="AK1035" s="719"/>
      <c r="AL1035" s="719"/>
      <c r="AM1035" s="719"/>
      <c r="AN1035" s="826"/>
      <c r="AO1035" s="719"/>
      <c r="AP1035" s="719"/>
      <c r="AQ1035" s="719"/>
      <c r="AR1035" s="719"/>
      <c r="AS1035" s="719"/>
      <c r="AT1035" s="719"/>
      <c r="AU1035" s="719"/>
      <c r="AV1035" s="719"/>
      <c r="AW1035" s="719"/>
      <c r="AX1035" s="719"/>
      <c r="AY1035" s="719"/>
      <c r="AZ1035" s="719"/>
      <c r="BA1035" s="719"/>
      <c r="BB1035" s="719"/>
      <c r="BC1035" s="719"/>
      <c r="BD1035" s="719"/>
      <c r="BE1035" s="719"/>
      <c r="BF1035" s="719"/>
      <c r="BG1035" s="719"/>
      <c r="BH1035" s="719"/>
      <c r="BI1035" s="719"/>
      <c r="BJ1035" s="719"/>
      <c r="BK1035" s="719"/>
      <c r="BL1035" s="719"/>
      <c r="BM1035" s="719"/>
      <c r="BN1035" s="719"/>
      <c r="BO1035" s="719"/>
      <c r="BP1035" s="719"/>
      <c r="BQ1035" s="719"/>
      <c r="BR1035" s="719"/>
      <c r="BS1035" s="719"/>
      <c r="BT1035" s="719"/>
      <c r="BU1035" s="719"/>
      <c r="BV1035" s="719"/>
      <c r="BW1035" s="719"/>
      <c r="BX1035" s="719"/>
      <c r="BY1035" s="719"/>
      <c r="BZ1035" s="719"/>
      <c r="CA1035" s="719"/>
      <c r="CB1035" s="719"/>
      <c r="CC1035" s="719"/>
      <c r="CD1035" s="719"/>
      <c r="CE1035" s="719"/>
      <c r="CF1035" s="719"/>
      <c r="CG1035" s="719"/>
      <c r="CH1035" s="719"/>
      <c r="CI1035" s="719"/>
      <c r="CJ1035" s="719"/>
      <c r="CK1035" s="719"/>
      <c r="CL1035" s="719"/>
    </row>
    <row r="1036" spans="1:90" ht="15.75" customHeight="1" x14ac:dyDescent="0.25">
      <c r="A1036" s="823"/>
      <c r="B1036" s="828"/>
      <c r="C1036" s="828"/>
      <c r="D1036" s="828"/>
      <c r="E1036" s="828"/>
      <c r="F1036" s="719"/>
      <c r="G1036" s="719"/>
      <c r="H1036" s="740"/>
      <c r="I1036" s="740"/>
      <c r="J1036" s="740"/>
      <c r="K1036" s="740"/>
      <c r="L1036" s="824"/>
      <c r="M1036" s="824"/>
      <c r="N1036" s="719"/>
      <c r="O1036" s="719"/>
      <c r="P1036" s="719"/>
      <c r="Q1036" s="719"/>
      <c r="R1036" s="719"/>
      <c r="S1036" s="828"/>
      <c r="T1036" s="719"/>
      <c r="U1036" s="719"/>
      <c r="V1036" s="719"/>
      <c r="W1036" s="719"/>
      <c r="X1036" s="824"/>
      <c r="Y1036" s="826"/>
      <c r="Z1036" s="719"/>
      <c r="AA1036" s="719"/>
      <c r="AB1036" s="719"/>
      <c r="AC1036" s="719"/>
      <c r="AD1036" s="719"/>
      <c r="AE1036" s="719"/>
      <c r="AF1036" s="719"/>
      <c r="AG1036" s="719"/>
      <c r="AH1036" s="719"/>
      <c r="AI1036" s="719"/>
      <c r="AJ1036" s="719"/>
      <c r="AK1036" s="719"/>
      <c r="AL1036" s="719"/>
      <c r="AM1036" s="719"/>
      <c r="AN1036" s="826"/>
      <c r="AO1036" s="719"/>
      <c r="AP1036" s="719"/>
      <c r="AQ1036" s="719"/>
      <c r="AR1036" s="719"/>
      <c r="AS1036" s="719"/>
      <c r="AT1036" s="719"/>
      <c r="AU1036" s="719"/>
      <c r="AV1036" s="719"/>
      <c r="AW1036" s="719"/>
      <c r="AX1036" s="719"/>
      <c r="AY1036" s="719"/>
      <c r="AZ1036" s="719"/>
      <c r="BA1036" s="719"/>
      <c r="BB1036" s="719"/>
      <c r="BC1036" s="719"/>
      <c r="BD1036" s="719"/>
      <c r="BE1036" s="719"/>
      <c r="BF1036" s="719"/>
      <c r="BG1036" s="719"/>
      <c r="BH1036" s="719"/>
      <c r="BI1036" s="719"/>
      <c r="BJ1036" s="719"/>
      <c r="BK1036" s="719"/>
      <c r="BL1036" s="719"/>
      <c r="BM1036" s="719"/>
      <c r="BN1036" s="719"/>
      <c r="BO1036" s="719"/>
      <c r="BP1036" s="719"/>
      <c r="BQ1036" s="719"/>
      <c r="BR1036" s="719"/>
      <c r="BS1036" s="719"/>
      <c r="BT1036" s="719"/>
      <c r="BU1036" s="719"/>
      <c r="BV1036" s="719"/>
      <c r="BW1036" s="719"/>
      <c r="BX1036" s="719"/>
      <c r="BY1036" s="719"/>
      <c r="BZ1036" s="719"/>
      <c r="CA1036" s="719"/>
      <c r="CB1036" s="719"/>
      <c r="CC1036" s="719"/>
      <c r="CD1036" s="719"/>
      <c r="CE1036" s="719"/>
      <c r="CF1036" s="719"/>
      <c r="CG1036" s="719"/>
      <c r="CH1036" s="719"/>
      <c r="CI1036" s="719"/>
      <c r="CJ1036" s="719"/>
      <c r="CK1036" s="719"/>
      <c r="CL1036" s="719"/>
    </row>
    <row r="1037" spans="1:90" ht="15.75" customHeight="1" x14ac:dyDescent="0.25">
      <c r="A1037" s="823"/>
      <c r="B1037" s="828"/>
      <c r="C1037" s="828"/>
      <c r="D1037" s="828"/>
      <c r="E1037" s="828"/>
      <c r="F1037" s="719"/>
      <c r="G1037" s="719"/>
      <c r="H1037" s="740"/>
      <c r="I1037" s="740"/>
      <c r="J1037" s="740"/>
      <c r="K1037" s="740"/>
      <c r="L1037" s="824"/>
      <c r="M1037" s="824"/>
      <c r="N1037" s="719"/>
      <c r="O1037" s="719"/>
      <c r="P1037" s="719"/>
      <c r="Q1037" s="719"/>
      <c r="R1037" s="719"/>
      <c r="S1037" s="828"/>
      <c r="T1037" s="719"/>
      <c r="U1037" s="719"/>
      <c r="V1037" s="719"/>
      <c r="W1037" s="719"/>
      <c r="X1037" s="824"/>
      <c r="Y1037" s="826"/>
      <c r="Z1037" s="719"/>
      <c r="AA1037" s="719"/>
      <c r="AB1037" s="719"/>
      <c r="AC1037" s="719"/>
      <c r="AD1037" s="719"/>
      <c r="AE1037" s="719"/>
      <c r="AF1037" s="719"/>
      <c r="AG1037" s="719"/>
      <c r="AH1037" s="719"/>
      <c r="AI1037" s="719"/>
      <c r="AJ1037" s="719"/>
      <c r="AK1037" s="719"/>
      <c r="AL1037" s="719"/>
      <c r="AM1037" s="719"/>
      <c r="AN1037" s="826"/>
      <c r="AO1037" s="719"/>
      <c r="AP1037" s="719"/>
      <c r="AQ1037" s="719"/>
      <c r="AR1037" s="719"/>
      <c r="AS1037" s="719"/>
      <c r="AT1037" s="719"/>
      <c r="AU1037" s="719"/>
      <c r="AV1037" s="719"/>
      <c r="AW1037" s="719"/>
      <c r="AX1037" s="719"/>
      <c r="AY1037" s="719"/>
      <c r="AZ1037" s="719"/>
      <c r="BA1037" s="719"/>
      <c r="BB1037" s="719"/>
      <c r="BC1037" s="719"/>
      <c r="BD1037" s="719"/>
      <c r="BE1037" s="719"/>
      <c r="BF1037" s="719"/>
      <c r="BG1037" s="719"/>
      <c r="BH1037" s="719"/>
      <c r="BI1037" s="719"/>
      <c r="BJ1037" s="719"/>
      <c r="BK1037" s="719"/>
      <c r="BL1037" s="719"/>
      <c r="BM1037" s="719"/>
      <c r="BN1037" s="719"/>
      <c r="BO1037" s="719"/>
      <c r="BP1037" s="719"/>
      <c r="BQ1037" s="719"/>
      <c r="BR1037" s="719"/>
      <c r="BS1037" s="719"/>
      <c r="BT1037" s="719"/>
      <c r="BU1037" s="719"/>
      <c r="BV1037" s="719"/>
      <c r="BW1037" s="719"/>
      <c r="BX1037" s="719"/>
      <c r="BY1037" s="719"/>
      <c r="BZ1037" s="719"/>
      <c r="CA1037" s="719"/>
      <c r="CB1037" s="719"/>
      <c r="CC1037" s="719"/>
      <c r="CD1037" s="719"/>
      <c r="CE1037" s="719"/>
      <c r="CF1037" s="719"/>
      <c r="CG1037" s="719"/>
      <c r="CH1037" s="719"/>
      <c r="CI1037" s="719"/>
      <c r="CJ1037" s="719"/>
      <c r="CK1037" s="719"/>
      <c r="CL1037" s="719"/>
    </row>
    <row r="1038" spans="1:90" ht="15.75" customHeight="1" x14ac:dyDescent="0.25">
      <c r="A1038" s="823"/>
      <c r="B1038" s="828"/>
      <c r="C1038" s="828"/>
      <c r="D1038" s="828"/>
      <c r="E1038" s="828"/>
      <c r="F1038" s="719"/>
      <c r="G1038" s="719"/>
      <c r="H1038" s="740"/>
      <c r="I1038" s="740"/>
      <c r="J1038" s="740"/>
      <c r="K1038" s="740"/>
      <c r="L1038" s="824"/>
      <c r="M1038" s="824"/>
      <c r="N1038" s="719"/>
      <c r="O1038" s="719"/>
      <c r="P1038" s="719"/>
      <c r="Q1038" s="719"/>
      <c r="R1038" s="719"/>
      <c r="S1038" s="828"/>
      <c r="T1038" s="719"/>
      <c r="U1038" s="719"/>
      <c r="V1038" s="719"/>
      <c r="W1038" s="719"/>
      <c r="X1038" s="824"/>
      <c r="Y1038" s="826"/>
      <c r="Z1038" s="719"/>
      <c r="AA1038" s="719"/>
      <c r="AB1038" s="719"/>
      <c r="AC1038" s="719"/>
      <c r="AD1038" s="719"/>
      <c r="AE1038" s="719"/>
      <c r="AF1038" s="719"/>
      <c r="AG1038" s="719"/>
      <c r="AH1038" s="719"/>
      <c r="AI1038" s="719"/>
      <c r="AJ1038" s="719"/>
      <c r="AK1038" s="719"/>
      <c r="AL1038" s="719"/>
      <c r="AM1038" s="719"/>
      <c r="AN1038" s="826"/>
      <c r="AO1038" s="719"/>
      <c r="AP1038" s="719"/>
      <c r="AQ1038" s="719"/>
      <c r="AR1038" s="719"/>
      <c r="AS1038" s="719"/>
      <c r="AT1038" s="719"/>
      <c r="AU1038" s="719"/>
      <c r="AV1038" s="719"/>
      <c r="AW1038" s="719"/>
      <c r="AX1038" s="719"/>
      <c r="AY1038" s="719"/>
      <c r="AZ1038" s="719"/>
      <c r="BA1038" s="719"/>
      <c r="BB1038" s="719"/>
      <c r="BC1038" s="719"/>
      <c r="BD1038" s="719"/>
      <c r="BE1038" s="719"/>
      <c r="BF1038" s="719"/>
      <c r="BG1038" s="719"/>
      <c r="BH1038" s="719"/>
      <c r="BI1038" s="719"/>
      <c r="BJ1038" s="719"/>
      <c r="BK1038" s="719"/>
      <c r="BL1038" s="719"/>
      <c r="BM1038" s="719"/>
      <c r="BN1038" s="719"/>
      <c r="BO1038" s="719"/>
      <c r="BP1038" s="719"/>
      <c r="BQ1038" s="719"/>
      <c r="BR1038" s="719"/>
      <c r="BS1038" s="719"/>
      <c r="BT1038" s="719"/>
      <c r="BU1038" s="719"/>
      <c r="BV1038" s="719"/>
      <c r="BW1038" s="719"/>
      <c r="BX1038" s="719"/>
      <c r="BY1038" s="719"/>
      <c r="BZ1038" s="719"/>
      <c r="CA1038" s="719"/>
      <c r="CB1038" s="719"/>
      <c r="CC1038" s="719"/>
      <c r="CD1038" s="719"/>
      <c r="CE1038" s="719"/>
      <c r="CF1038" s="719"/>
      <c r="CG1038" s="719"/>
      <c r="CH1038" s="719"/>
      <c r="CI1038" s="719"/>
      <c r="CJ1038" s="719"/>
      <c r="CK1038" s="719"/>
      <c r="CL1038" s="719"/>
    </row>
    <row r="1039" spans="1:90" ht="15.75" customHeight="1" x14ac:dyDescent="0.25">
      <c r="A1039" s="823"/>
      <c r="B1039" s="828"/>
      <c r="C1039" s="828"/>
      <c r="D1039" s="828"/>
      <c r="E1039" s="828"/>
      <c r="F1039" s="719"/>
      <c r="G1039" s="719"/>
      <c r="H1039" s="740"/>
      <c r="I1039" s="740"/>
      <c r="J1039" s="740"/>
      <c r="K1039" s="740"/>
      <c r="L1039" s="824"/>
      <c r="M1039" s="824"/>
      <c r="N1039" s="719"/>
      <c r="O1039" s="719"/>
      <c r="P1039" s="719"/>
      <c r="Q1039" s="719"/>
      <c r="R1039" s="719"/>
      <c r="S1039" s="828"/>
      <c r="T1039" s="719"/>
      <c r="U1039" s="719"/>
      <c r="V1039" s="719"/>
      <c r="W1039" s="719"/>
      <c r="X1039" s="824"/>
      <c r="Y1039" s="826"/>
      <c r="Z1039" s="719"/>
      <c r="AA1039" s="719"/>
      <c r="AB1039" s="719"/>
      <c r="AC1039" s="719"/>
      <c r="AD1039" s="719"/>
      <c r="AE1039" s="719"/>
      <c r="AF1039" s="719"/>
      <c r="AG1039" s="719"/>
      <c r="AH1039" s="719"/>
      <c r="AI1039" s="719"/>
      <c r="AJ1039" s="719"/>
      <c r="AK1039" s="719"/>
      <c r="AL1039" s="719"/>
      <c r="AM1039" s="719"/>
      <c r="AN1039" s="826"/>
      <c r="AO1039" s="719"/>
      <c r="AP1039" s="719"/>
      <c r="AQ1039" s="719"/>
      <c r="AR1039" s="719"/>
      <c r="AS1039" s="719"/>
      <c r="AT1039" s="719"/>
      <c r="AU1039" s="719"/>
      <c r="AV1039" s="719"/>
      <c r="AW1039" s="719"/>
      <c r="AX1039" s="719"/>
      <c r="AY1039" s="719"/>
      <c r="AZ1039" s="719"/>
      <c r="BA1039" s="719"/>
      <c r="BB1039" s="719"/>
      <c r="BC1039" s="719"/>
      <c r="BD1039" s="719"/>
      <c r="BE1039" s="719"/>
      <c r="BF1039" s="719"/>
      <c r="BG1039" s="719"/>
      <c r="BH1039" s="719"/>
      <c r="BI1039" s="719"/>
      <c r="BJ1039" s="719"/>
      <c r="BK1039" s="719"/>
      <c r="BL1039" s="719"/>
      <c r="BM1039" s="719"/>
      <c r="BN1039" s="719"/>
      <c r="BO1039" s="719"/>
      <c r="BP1039" s="719"/>
      <c r="BQ1039" s="719"/>
      <c r="BR1039" s="719"/>
      <c r="BS1039" s="719"/>
      <c r="BT1039" s="719"/>
      <c r="BU1039" s="719"/>
      <c r="BV1039" s="719"/>
      <c r="BW1039" s="719"/>
      <c r="BX1039" s="719"/>
      <c r="BY1039" s="719"/>
      <c r="BZ1039" s="719"/>
      <c r="CA1039" s="719"/>
      <c r="CB1039" s="719"/>
      <c r="CC1039" s="719"/>
      <c r="CD1039" s="719"/>
      <c r="CE1039" s="719"/>
      <c r="CF1039" s="719"/>
      <c r="CG1039" s="719"/>
      <c r="CH1039" s="719"/>
      <c r="CI1039" s="719"/>
      <c r="CJ1039" s="719"/>
      <c r="CK1039" s="719"/>
      <c r="CL1039" s="719"/>
    </row>
    <row r="1040" spans="1:90" ht="15.75" customHeight="1" x14ac:dyDescent="0.25">
      <c r="A1040" s="823"/>
      <c r="B1040" s="828"/>
      <c r="C1040" s="828"/>
      <c r="D1040" s="828"/>
      <c r="E1040" s="828"/>
      <c r="F1040" s="719"/>
      <c r="G1040" s="719"/>
      <c r="H1040" s="740"/>
      <c r="I1040" s="740"/>
      <c r="J1040" s="740"/>
      <c r="K1040" s="740"/>
      <c r="L1040" s="824"/>
      <c r="M1040" s="824"/>
      <c r="N1040" s="719"/>
      <c r="O1040" s="719"/>
      <c r="P1040" s="719"/>
      <c r="Q1040" s="719"/>
      <c r="R1040" s="719"/>
      <c r="S1040" s="828"/>
      <c r="T1040" s="719"/>
      <c r="U1040" s="719"/>
      <c r="V1040" s="719"/>
      <c r="W1040" s="719"/>
      <c r="X1040" s="824"/>
      <c r="Y1040" s="826"/>
      <c r="Z1040" s="719"/>
      <c r="AA1040" s="719"/>
      <c r="AB1040" s="719"/>
      <c r="AC1040" s="719"/>
      <c r="AD1040" s="719"/>
      <c r="AE1040" s="719"/>
      <c r="AF1040" s="719"/>
      <c r="AG1040" s="719"/>
      <c r="AH1040" s="719"/>
      <c r="AI1040" s="719"/>
      <c r="AJ1040" s="719"/>
      <c r="AK1040" s="719"/>
      <c r="AL1040" s="719"/>
      <c r="AM1040" s="719"/>
      <c r="AN1040" s="826"/>
      <c r="AO1040" s="719"/>
      <c r="AP1040" s="719"/>
      <c r="AQ1040" s="719"/>
      <c r="AR1040" s="719"/>
      <c r="AS1040" s="719"/>
      <c r="AT1040" s="719"/>
      <c r="AU1040" s="719"/>
      <c r="AV1040" s="719"/>
      <c r="AW1040" s="719"/>
      <c r="AX1040" s="719"/>
      <c r="AY1040" s="719"/>
      <c r="AZ1040" s="719"/>
      <c r="BA1040" s="719"/>
      <c r="BB1040" s="719"/>
      <c r="BC1040" s="719"/>
      <c r="BD1040" s="719"/>
      <c r="BE1040" s="719"/>
      <c r="BF1040" s="719"/>
      <c r="BG1040" s="719"/>
      <c r="BH1040" s="719"/>
      <c r="BI1040" s="719"/>
      <c r="BJ1040" s="719"/>
      <c r="BK1040" s="719"/>
      <c r="BL1040" s="719"/>
      <c r="BM1040" s="719"/>
      <c r="BN1040" s="719"/>
      <c r="BO1040" s="719"/>
      <c r="BP1040" s="719"/>
      <c r="BQ1040" s="719"/>
      <c r="BR1040" s="719"/>
      <c r="BS1040" s="719"/>
      <c r="BT1040" s="719"/>
      <c r="BU1040" s="719"/>
      <c r="BV1040" s="719"/>
      <c r="BW1040" s="719"/>
      <c r="BX1040" s="719"/>
      <c r="BY1040" s="719"/>
      <c r="BZ1040" s="719"/>
      <c r="CA1040" s="719"/>
      <c r="CB1040" s="719"/>
      <c r="CC1040" s="719"/>
      <c r="CD1040" s="719"/>
      <c r="CE1040" s="719"/>
      <c r="CF1040" s="719"/>
      <c r="CG1040" s="719"/>
      <c r="CH1040" s="719"/>
      <c r="CI1040" s="719"/>
      <c r="CJ1040" s="719"/>
      <c r="CK1040" s="719"/>
      <c r="CL1040" s="719"/>
    </row>
    <row r="1041" spans="1:90" ht="15.75" customHeight="1" x14ac:dyDescent="0.25">
      <c r="A1041" s="823"/>
      <c r="B1041" s="828"/>
      <c r="C1041" s="828"/>
      <c r="D1041" s="828"/>
      <c r="E1041" s="828"/>
      <c r="F1041" s="719"/>
      <c r="G1041" s="719"/>
      <c r="H1041" s="740"/>
      <c r="I1041" s="740"/>
      <c r="J1041" s="740"/>
      <c r="K1041" s="740"/>
      <c r="L1041" s="824"/>
      <c r="M1041" s="824"/>
      <c r="N1041" s="719"/>
      <c r="O1041" s="719"/>
      <c r="P1041" s="719"/>
      <c r="Q1041" s="719"/>
      <c r="R1041" s="719"/>
      <c r="S1041" s="828"/>
      <c r="T1041" s="719"/>
      <c r="U1041" s="719"/>
      <c r="V1041" s="719"/>
      <c r="W1041" s="719"/>
      <c r="X1041" s="824"/>
      <c r="Y1041" s="826"/>
      <c r="Z1041" s="719"/>
      <c r="AA1041" s="719"/>
      <c r="AB1041" s="719"/>
      <c r="AC1041" s="719"/>
      <c r="AD1041" s="719"/>
      <c r="AE1041" s="719"/>
      <c r="AF1041" s="719"/>
      <c r="AG1041" s="719"/>
      <c r="AH1041" s="719"/>
      <c r="AI1041" s="719"/>
      <c r="AJ1041" s="719"/>
      <c r="AK1041" s="719"/>
      <c r="AL1041" s="719"/>
      <c r="AM1041" s="719"/>
      <c r="AN1041" s="826"/>
      <c r="AO1041" s="719"/>
      <c r="AP1041" s="719"/>
      <c r="AQ1041" s="719"/>
      <c r="AR1041" s="719"/>
      <c r="AS1041" s="719"/>
      <c r="AT1041" s="719"/>
      <c r="AU1041" s="719"/>
      <c r="AV1041" s="719"/>
      <c r="AW1041" s="719"/>
      <c r="AX1041" s="719"/>
      <c r="AY1041" s="719"/>
      <c r="AZ1041" s="719"/>
      <c r="BA1041" s="719"/>
      <c r="BB1041" s="719"/>
      <c r="BC1041" s="719"/>
      <c r="BD1041" s="719"/>
      <c r="BE1041" s="719"/>
      <c r="BF1041" s="719"/>
      <c r="BG1041" s="719"/>
      <c r="BH1041" s="719"/>
      <c r="BI1041" s="719"/>
      <c r="BJ1041" s="719"/>
      <c r="BK1041" s="719"/>
      <c r="BL1041" s="719"/>
      <c r="BM1041" s="719"/>
      <c r="BN1041" s="719"/>
      <c r="BO1041" s="719"/>
      <c r="BP1041" s="719"/>
      <c r="BQ1041" s="719"/>
      <c r="BR1041" s="719"/>
      <c r="BS1041" s="719"/>
      <c r="BT1041" s="719"/>
      <c r="BU1041" s="719"/>
      <c r="BV1041" s="719"/>
      <c r="BW1041" s="719"/>
      <c r="BX1041" s="719"/>
      <c r="BY1041" s="719"/>
      <c r="BZ1041" s="719"/>
      <c r="CA1041" s="719"/>
      <c r="CB1041" s="719"/>
      <c r="CC1041" s="719"/>
      <c r="CD1041" s="719"/>
      <c r="CE1041" s="719"/>
      <c r="CF1041" s="719"/>
      <c r="CG1041" s="719"/>
      <c r="CH1041" s="719"/>
      <c r="CI1041" s="719"/>
      <c r="CJ1041" s="719"/>
      <c r="CK1041" s="719"/>
      <c r="CL1041" s="719"/>
    </row>
    <row r="1042" spans="1:90" ht="15.75" customHeight="1" x14ac:dyDescent="0.25">
      <c r="A1042" s="823"/>
      <c r="B1042" s="828"/>
      <c r="C1042" s="828"/>
      <c r="D1042" s="828"/>
      <c r="E1042" s="828"/>
      <c r="F1042" s="719"/>
      <c r="G1042" s="719"/>
      <c r="H1042" s="740"/>
      <c r="I1042" s="740"/>
      <c r="J1042" s="740"/>
      <c r="K1042" s="740"/>
      <c r="L1042" s="824"/>
      <c r="M1042" s="824"/>
      <c r="N1042" s="719"/>
      <c r="O1042" s="719"/>
      <c r="P1042" s="719"/>
      <c r="Q1042" s="719"/>
      <c r="R1042" s="719"/>
      <c r="S1042" s="828"/>
      <c r="T1042" s="719"/>
      <c r="U1042" s="719"/>
      <c r="V1042" s="719"/>
      <c r="W1042" s="719"/>
      <c r="X1042" s="824"/>
      <c r="Y1042" s="826"/>
      <c r="Z1042" s="719"/>
      <c r="AA1042" s="719"/>
      <c r="AB1042" s="719"/>
      <c r="AC1042" s="719"/>
      <c r="AD1042" s="719"/>
      <c r="AE1042" s="719"/>
      <c r="AF1042" s="719"/>
      <c r="AG1042" s="719"/>
      <c r="AH1042" s="719"/>
      <c r="AI1042" s="719"/>
      <c r="AJ1042" s="719"/>
      <c r="AK1042" s="719"/>
      <c r="AL1042" s="719"/>
      <c r="AM1042" s="719"/>
      <c r="AN1042" s="826"/>
      <c r="AO1042" s="719"/>
      <c r="AP1042" s="719"/>
      <c r="AQ1042" s="719"/>
      <c r="AR1042" s="719"/>
      <c r="AS1042" s="719"/>
      <c r="AT1042" s="719"/>
      <c r="AU1042" s="719"/>
      <c r="AV1042" s="719"/>
      <c r="AW1042" s="719"/>
      <c r="AX1042" s="719"/>
      <c r="AY1042" s="719"/>
      <c r="AZ1042" s="719"/>
      <c r="BA1042" s="719"/>
      <c r="BB1042" s="719"/>
      <c r="BC1042" s="719"/>
      <c r="BD1042" s="719"/>
      <c r="BE1042" s="719"/>
      <c r="BF1042" s="719"/>
      <c r="BG1042" s="719"/>
      <c r="BH1042" s="719"/>
      <c r="BI1042" s="719"/>
      <c r="BJ1042" s="719"/>
      <c r="BK1042" s="719"/>
      <c r="BL1042" s="719"/>
      <c r="BM1042" s="719"/>
      <c r="BN1042" s="719"/>
      <c r="BO1042" s="719"/>
      <c r="BP1042" s="719"/>
      <c r="BQ1042" s="719"/>
      <c r="BR1042" s="719"/>
      <c r="BS1042" s="719"/>
      <c r="BT1042" s="719"/>
      <c r="BU1042" s="719"/>
      <c r="BV1042" s="719"/>
      <c r="BW1042" s="719"/>
      <c r="BX1042" s="719"/>
      <c r="BY1042" s="719"/>
      <c r="BZ1042" s="719"/>
      <c r="CA1042" s="719"/>
      <c r="CB1042" s="719"/>
      <c r="CC1042" s="719"/>
      <c r="CD1042" s="719"/>
      <c r="CE1042" s="719"/>
      <c r="CF1042" s="719"/>
      <c r="CG1042" s="719"/>
      <c r="CH1042" s="719"/>
      <c r="CI1042" s="719"/>
      <c r="CJ1042" s="719"/>
      <c r="CK1042" s="719"/>
      <c r="CL1042" s="719"/>
    </row>
    <row r="1043" spans="1:90" ht="15.75" customHeight="1" x14ac:dyDescent="0.25">
      <c r="A1043" s="823"/>
      <c r="B1043" s="828"/>
      <c r="C1043" s="828"/>
      <c r="D1043" s="828"/>
      <c r="E1043" s="828"/>
      <c r="F1043" s="719"/>
      <c r="G1043" s="719"/>
      <c r="H1043" s="740"/>
      <c r="I1043" s="740"/>
      <c r="J1043" s="740"/>
      <c r="K1043" s="740"/>
      <c r="L1043" s="824"/>
      <c r="M1043" s="824"/>
      <c r="N1043" s="719"/>
      <c r="O1043" s="719"/>
      <c r="P1043" s="719"/>
      <c r="Q1043" s="719"/>
      <c r="R1043" s="719"/>
      <c r="S1043" s="828"/>
      <c r="T1043" s="719"/>
      <c r="U1043" s="719"/>
      <c r="V1043" s="719"/>
      <c r="W1043" s="719"/>
      <c r="X1043" s="824"/>
      <c r="Y1043" s="826"/>
      <c r="Z1043" s="719"/>
      <c r="AA1043" s="719"/>
      <c r="AB1043" s="719"/>
      <c r="AC1043" s="719"/>
      <c r="AD1043" s="719"/>
      <c r="AE1043" s="719"/>
      <c r="AF1043" s="719"/>
      <c r="AG1043" s="719"/>
      <c r="AH1043" s="719"/>
      <c r="AI1043" s="719"/>
      <c r="AJ1043" s="719"/>
      <c r="AK1043" s="719"/>
      <c r="AL1043" s="719"/>
      <c r="AM1043" s="719"/>
      <c r="AN1043" s="826"/>
      <c r="AO1043" s="719"/>
      <c r="AP1043" s="719"/>
      <c r="AQ1043" s="719"/>
      <c r="AR1043" s="719"/>
      <c r="AS1043" s="719"/>
      <c r="AT1043" s="719"/>
      <c r="AU1043" s="719"/>
      <c r="AV1043" s="719"/>
      <c r="AW1043" s="719"/>
      <c r="AX1043" s="719"/>
      <c r="AY1043" s="719"/>
      <c r="AZ1043" s="719"/>
      <c r="BA1043" s="719"/>
      <c r="BB1043" s="719"/>
      <c r="BC1043" s="719"/>
      <c r="BD1043" s="719"/>
      <c r="BE1043" s="719"/>
      <c r="BF1043" s="719"/>
      <c r="BG1043" s="719"/>
      <c r="BH1043" s="719"/>
      <c r="BI1043" s="719"/>
      <c r="BJ1043" s="719"/>
      <c r="BK1043" s="719"/>
      <c r="BL1043" s="719"/>
      <c r="BM1043" s="719"/>
      <c r="BN1043" s="719"/>
      <c r="BO1043" s="719"/>
      <c r="BP1043" s="719"/>
      <c r="BQ1043" s="719"/>
      <c r="BR1043" s="719"/>
      <c r="BS1043" s="719"/>
      <c r="BT1043" s="719"/>
      <c r="BU1043" s="719"/>
      <c r="BV1043" s="719"/>
      <c r="BW1043" s="719"/>
      <c r="BX1043" s="719"/>
      <c r="BY1043" s="719"/>
      <c r="BZ1043" s="719"/>
      <c r="CA1043" s="719"/>
      <c r="CB1043" s="719"/>
      <c r="CC1043" s="719"/>
      <c r="CD1043" s="719"/>
      <c r="CE1043" s="719"/>
      <c r="CF1043" s="719"/>
      <c r="CG1043" s="719"/>
      <c r="CH1043" s="719"/>
      <c r="CI1043" s="719"/>
      <c r="CJ1043" s="719"/>
      <c r="CK1043" s="719"/>
      <c r="CL1043" s="719"/>
    </row>
    <row r="1044" spans="1:90" ht="15.75" customHeight="1" x14ac:dyDescent="0.25">
      <c r="A1044" s="823"/>
      <c r="B1044" s="828"/>
      <c r="C1044" s="828"/>
      <c r="D1044" s="828"/>
      <c r="E1044" s="828"/>
      <c r="F1044" s="719"/>
      <c r="G1044" s="719"/>
      <c r="H1044" s="740"/>
      <c r="I1044" s="740"/>
      <c r="J1044" s="740"/>
      <c r="K1044" s="740"/>
      <c r="L1044" s="824"/>
      <c r="M1044" s="824"/>
      <c r="N1044" s="719"/>
      <c r="O1044" s="719"/>
      <c r="P1044" s="719"/>
      <c r="Q1044" s="719"/>
      <c r="R1044" s="719"/>
      <c r="S1044" s="828"/>
      <c r="T1044" s="719"/>
      <c r="U1044" s="719"/>
      <c r="V1044" s="719"/>
      <c r="W1044" s="719"/>
      <c r="X1044" s="824"/>
      <c r="Y1044" s="826"/>
      <c r="Z1044" s="719"/>
      <c r="AA1044" s="719"/>
      <c r="AB1044" s="719"/>
      <c r="AC1044" s="719"/>
      <c r="AD1044" s="719"/>
      <c r="AE1044" s="719"/>
      <c r="AF1044" s="719"/>
      <c r="AG1044" s="719"/>
      <c r="AH1044" s="719"/>
      <c r="AI1044" s="719"/>
      <c r="AJ1044" s="719"/>
      <c r="AK1044" s="719"/>
      <c r="AL1044" s="719"/>
      <c r="AM1044" s="719"/>
      <c r="AN1044" s="826"/>
      <c r="AO1044" s="719"/>
      <c r="AP1044" s="719"/>
      <c r="AQ1044" s="719"/>
      <c r="AR1044" s="719"/>
      <c r="AS1044" s="719"/>
      <c r="AT1044" s="719"/>
      <c r="AU1044" s="719"/>
      <c r="AV1044" s="719"/>
      <c r="AW1044" s="719"/>
      <c r="AX1044" s="719"/>
      <c r="AY1044" s="719"/>
      <c r="AZ1044" s="719"/>
      <c r="BA1044" s="719"/>
      <c r="BB1044" s="719"/>
      <c r="BC1044" s="719"/>
      <c r="BD1044" s="719"/>
      <c r="BE1044" s="719"/>
      <c r="BF1044" s="719"/>
      <c r="BG1044" s="719"/>
      <c r="BH1044" s="719"/>
      <c r="BI1044" s="719"/>
      <c r="BJ1044" s="719"/>
      <c r="BK1044" s="719"/>
      <c r="BL1044" s="719"/>
      <c r="BM1044" s="719"/>
      <c r="BN1044" s="719"/>
      <c r="BO1044" s="719"/>
      <c r="BP1044" s="719"/>
      <c r="BQ1044" s="719"/>
      <c r="BR1044" s="719"/>
      <c r="BS1044" s="719"/>
      <c r="BT1044" s="719"/>
      <c r="BU1044" s="719"/>
      <c r="BV1044" s="719"/>
      <c r="BW1044" s="719"/>
      <c r="BX1044" s="719"/>
      <c r="BY1044" s="719"/>
      <c r="BZ1044" s="719"/>
      <c r="CA1044" s="719"/>
      <c r="CB1044" s="719"/>
      <c r="CC1044" s="719"/>
      <c r="CD1044" s="719"/>
      <c r="CE1044" s="719"/>
      <c r="CF1044" s="719"/>
      <c r="CG1044" s="719"/>
      <c r="CH1044" s="719"/>
      <c r="CI1044" s="719"/>
      <c r="CJ1044" s="719"/>
      <c r="CK1044" s="719"/>
      <c r="CL1044" s="719"/>
    </row>
    <row r="1045" spans="1:90" ht="15.75" customHeight="1" x14ac:dyDescent="0.25">
      <c r="A1045" s="823"/>
      <c r="B1045" s="828"/>
      <c r="C1045" s="828"/>
      <c r="D1045" s="828"/>
      <c r="E1045" s="828"/>
      <c r="F1045" s="719"/>
      <c r="G1045" s="719"/>
      <c r="H1045" s="740"/>
      <c r="I1045" s="740"/>
      <c r="J1045" s="740"/>
      <c r="K1045" s="740"/>
      <c r="L1045" s="824"/>
      <c r="M1045" s="824"/>
      <c r="N1045" s="719"/>
      <c r="O1045" s="719"/>
      <c r="P1045" s="719"/>
      <c r="Q1045" s="719"/>
      <c r="R1045" s="719"/>
      <c r="S1045" s="828"/>
      <c r="T1045" s="719"/>
      <c r="U1045" s="719"/>
      <c r="V1045" s="719"/>
      <c r="W1045" s="719"/>
      <c r="X1045" s="824"/>
      <c r="Y1045" s="826"/>
      <c r="Z1045" s="719"/>
      <c r="AA1045" s="719"/>
      <c r="AB1045" s="719"/>
      <c r="AC1045" s="719"/>
      <c r="AD1045" s="719"/>
      <c r="AE1045" s="719"/>
      <c r="AF1045" s="719"/>
      <c r="AG1045" s="719"/>
      <c r="AH1045" s="719"/>
      <c r="AI1045" s="719"/>
      <c r="AJ1045" s="719"/>
      <c r="AK1045" s="719"/>
      <c r="AL1045" s="719"/>
      <c r="AM1045" s="719"/>
      <c r="AN1045" s="826"/>
      <c r="AO1045" s="719"/>
      <c r="AP1045" s="719"/>
      <c r="AQ1045" s="719"/>
      <c r="AR1045" s="719"/>
      <c r="AS1045" s="719"/>
      <c r="AT1045" s="719"/>
      <c r="AU1045" s="719"/>
      <c r="AV1045" s="719"/>
      <c r="AW1045" s="719"/>
      <c r="AX1045" s="719"/>
      <c r="AY1045" s="719"/>
      <c r="AZ1045" s="719"/>
      <c r="BA1045" s="719"/>
      <c r="BB1045" s="719"/>
      <c r="BC1045" s="719"/>
      <c r="BD1045" s="719"/>
      <c r="BE1045" s="719"/>
      <c r="BF1045" s="719"/>
      <c r="BG1045" s="719"/>
      <c r="BH1045" s="719"/>
      <c r="BI1045" s="719"/>
      <c r="BJ1045" s="719"/>
      <c r="BK1045" s="719"/>
      <c r="BL1045" s="719"/>
      <c r="BM1045" s="719"/>
      <c r="BN1045" s="719"/>
      <c r="BO1045" s="719"/>
      <c r="BP1045" s="719"/>
      <c r="BQ1045" s="719"/>
      <c r="BR1045" s="719"/>
      <c r="BS1045" s="719"/>
      <c r="BT1045" s="719"/>
      <c r="BU1045" s="719"/>
      <c r="BV1045" s="719"/>
      <c r="BW1045" s="719"/>
      <c r="BX1045" s="719"/>
      <c r="BY1045" s="719"/>
      <c r="BZ1045" s="719"/>
      <c r="CA1045" s="719"/>
      <c r="CB1045" s="719"/>
      <c r="CC1045" s="719"/>
      <c r="CD1045" s="719"/>
      <c r="CE1045" s="719"/>
      <c r="CF1045" s="719"/>
      <c r="CG1045" s="719"/>
      <c r="CH1045" s="719"/>
      <c r="CI1045" s="719"/>
      <c r="CJ1045" s="719"/>
      <c r="CK1045" s="719"/>
      <c r="CL1045" s="719"/>
    </row>
    <row r="1046" spans="1:90" ht="15.75" customHeight="1" x14ac:dyDescent="0.25">
      <c r="A1046" s="823"/>
      <c r="B1046" s="828"/>
      <c r="C1046" s="828"/>
      <c r="D1046" s="828"/>
      <c r="E1046" s="828"/>
      <c r="F1046" s="719"/>
      <c r="G1046" s="719"/>
      <c r="H1046" s="740"/>
      <c r="I1046" s="740"/>
      <c r="J1046" s="740"/>
      <c r="K1046" s="740"/>
      <c r="L1046" s="824"/>
      <c r="M1046" s="824"/>
      <c r="N1046" s="719"/>
      <c r="O1046" s="719"/>
      <c r="P1046" s="719"/>
      <c r="Q1046" s="719"/>
      <c r="R1046" s="719"/>
      <c r="S1046" s="828"/>
      <c r="T1046" s="719"/>
      <c r="U1046" s="719"/>
      <c r="V1046" s="719"/>
      <c r="W1046" s="719"/>
      <c r="X1046" s="824"/>
      <c r="Y1046" s="826"/>
      <c r="Z1046" s="719"/>
      <c r="AA1046" s="719"/>
      <c r="AB1046" s="719"/>
      <c r="AC1046" s="719"/>
      <c r="AD1046" s="719"/>
      <c r="AE1046" s="719"/>
      <c r="AF1046" s="719"/>
      <c r="AG1046" s="719"/>
      <c r="AH1046" s="719"/>
      <c r="AI1046" s="719"/>
      <c r="AJ1046" s="719"/>
      <c r="AK1046" s="719"/>
      <c r="AL1046" s="719"/>
      <c r="AM1046" s="719"/>
      <c r="AN1046" s="826"/>
      <c r="AO1046" s="719"/>
      <c r="AP1046" s="719"/>
      <c r="AQ1046" s="719"/>
      <c r="AR1046" s="719"/>
      <c r="AS1046" s="719"/>
      <c r="AT1046" s="719"/>
      <c r="AU1046" s="719"/>
      <c r="AV1046" s="719"/>
      <c r="AW1046" s="719"/>
      <c r="AX1046" s="719"/>
      <c r="AY1046" s="719"/>
      <c r="AZ1046" s="719"/>
      <c r="BA1046" s="719"/>
      <c r="BB1046" s="719"/>
      <c r="BC1046" s="719"/>
      <c r="BD1046" s="719"/>
      <c r="BE1046" s="719"/>
      <c r="BF1046" s="719"/>
      <c r="BG1046" s="719"/>
      <c r="BH1046" s="719"/>
      <c r="BI1046" s="719"/>
      <c r="BJ1046" s="719"/>
      <c r="BK1046" s="719"/>
      <c r="BL1046" s="719"/>
      <c r="BM1046" s="719"/>
      <c r="BN1046" s="719"/>
      <c r="BO1046" s="719"/>
      <c r="BP1046" s="719"/>
      <c r="BQ1046" s="719"/>
      <c r="BR1046" s="719"/>
      <c r="BS1046" s="719"/>
      <c r="BT1046" s="719"/>
      <c r="BU1046" s="719"/>
      <c r="BV1046" s="719"/>
      <c r="BW1046" s="719"/>
      <c r="BX1046" s="719"/>
      <c r="BY1046" s="719"/>
      <c r="BZ1046" s="719"/>
      <c r="CA1046" s="719"/>
      <c r="CB1046" s="719"/>
      <c r="CC1046" s="719"/>
      <c r="CD1046" s="719"/>
      <c r="CE1046" s="719"/>
      <c r="CF1046" s="719"/>
      <c r="CG1046" s="719"/>
      <c r="CH1046" s="719"/>
      <c r="CI1046" s="719"/>
      <c r="CJ1046" s="719"/>
      <c r="CK1046" s="719"/>
      <c r="CL1046" s="719"/>
    </row>
    <row r="1047" spans="1:90" ht="15.75" customHeight="1" x14ac:dyDescent="0.25">
      <c r="A1047" s="823"/>
      <c r="B1047" s="828"/>
      <c r="C1047" s="828"/>
      <c r="D1047" s="828"/>
      <c r="E1047" s="828"/>
      <c r="F1047" s="719"/>
      <c r="G1047" s="719"/>
      <c r="H1047" s="740"/>
      <c r="I1047" s="740"/>
      <c r="J1047" s="740"/>
      <c r="K1047" s="740"/>
      <c r="L1047" s="824"/>
      <c r="M1047" s="824"/>
      <c r="N1047" s="719"/>
      <c r="O1047" s="719"/>
      <c r="P1047" s="719"/>
      <c r="Q1047" s="719"/>
      <c r="R1047" s="719"/>
      <c r="S1047" s="828"/>
      <c r="T1047" s="719"/>
      <c r="U1047" s="719"/>
      <c r="V1047" s="719"/>
      <c r="W1047" s="719"/>
      <c r="X1047" s="824"/>
      <c r="Y1047" s="826"/>
      <c r="Z1047" s="719"/>
      <c r="AA1047" s="719"/>
      <c r="AB1047" s="719"/>
      <c r="AC1047" s="719"/>
      <c r="AD1047" s="719"/>
      <c r="AE1047" s="719"/>
      <c r="AF1047" s="719"/>
      <c r="AG1047" s="719"/>
      <c r="AH1047" s="719"/>
      <c r="AI1047" s="719"/>
      <c r="AJ1047" s="719"/>
      <c r="AK1047" s="719"/>
      <c r="AL1047" s="719"/>
      <c r="AM1047" s="719"/>
      <c r="AN1047" s="826"/>
      <c r="AO1047" s="719"/>
      <c r="AP1047" s="719"/>
      <c r="AQ1047" s="719"/>
      <c r="AR1047" s="719"/>
      <c r="AS1047" s="719"/>
      <c r="AT1047" s="719"/>
      <c r="AU1047" s="719"/>
      <c r="AV1047" s="719"/>
      <c r="AW1047" s="719"/>
      <c r="AX1047" s="719"/>
      <c r="AY1047" s="719"/>
      <c r="AZ1047" s="719"/>
      <c r="BA1047" s="719"/>
      <c r="BB1047" s="719"/>
      <c r="BC1047" s="719"/>
      <c r="BD1047" s="719"/>
      <c r="BE1047" s="719"/>
      <c r="BF1047" s="719"/>
      <c r="BG1047" s="719"/>
      <c r="BH1047" s="719"/>
      <c r="BI1047" s="719"/>
      <c r="BJ1047" s="719"/>
      <c r="BK1047" s="719"/>
      <c r="BL1047" s="719"/>
      <c r="BM1047" s="719"/>
      <c r="BN1047" s="719"/>
      <c r="BO1047" s="719"/>
      <c r="BP1047" s="719"/>
      <c r="BQ1047" s="719"/>
      <c r="BR1047" s="719"/>
      <c r="BS1047" s="719"/>
      <c r="BT1047" s="719"/>
      <c r="BU1047" s="719"/>
      <c r="BV1047" s="719"/>
      <c r="BW1047" s="719"/>
      <c r="BX1047" s="719"/>
      <c r="BY1047" s="719"/>
      <c r="BZ1047" s="719"/>
      <c r="CA1047" s="719"/>
      <c r="CB1047" s="719"/>
      <c r="CC1047" s="719"/>
      <c r="CD1047" s="719"/>
      <c r="CE1047" s="719"/>
      <c r="CF1047" s="719"/>
      <c r="CG1047" s="719"/>
      <c r="CH1047" s="719"/>
      <c r="CI1047" s="719"/>
      <c r="CJ1047" s="719"/>
      <c r="CK1047" s="719"/>
      <c r="CL1047" s="719"/>
    </row>
    <row r="1048" spans="1:90" ht="15.75" customHeight="1" x14ac:dyDescent="0.25">
      <c r="A1048" s="823"/>
      <c r="B1048" s="828"/>
      <c r="C1048" s="828"/>
      <c r="D1048" s="828"/>
      <c r="E1048" s="828"/>
      <c r="F1048" s="719"/>
      <c r="G1048" s="719"/>
      <c r="H1048" s="740"/>
      <c r="I1048" s="740"/>
      <c r="J1048" s="740"/>
      <c r="K1048" s="740"/>
      <c r="L1048" s="824"/>
      <c r="M1048" s="824"/>
      <c r="N1048" s="719"/>
      <c r="O1048" s="719"/>
      <c r="P1048" s="719"/>
      <c r="Q1048" s="719"/>
      <c r="R1048" s="719"/>
      <c r="S1048" s="828"/>
      <c r="T1048" s="719"/>
      <c r="U1048" s="719"/>
      <c r="V1048" s="719"/>
      <c r="W1048" s="719"/>
      <c r="X1048" s="824"/>
      <c r="Y1048" s="826"/>
      <c r="Z1048" s="719"/>
      <c r="AA1048" s="719"/>
      <c r="AB1048" s="719"/>
      <c r="AC1048" s="719"/>
      <c r="AD1048" s="719"/>
      <c r="AE1048" s="719"/>
      <c r="AF1048" s="719"/>
      <c r="AG1048" s="719"/>
      <c r="AH1048" s="719"/>
      <c r="AI1048" s="719"/>
      <c r="AJ1048" s="719"/>
      <c r="AK1048" s="719"/>
      <c r="AL1048" s="719"/>
      <c r="AM1048" s="719"/>
      <c r="AN1048" s="826"/>
      <c r="AO1048" s="719"/>
      <c r="AP1048" s="719"/>
      <c r="AQ1048" s="719"/>
      <c r="AR1048" s="719"/>
      <c r="AS1048" s="719"/>
      <c r="AT1048" s="719"/>
      <c r="AU1048" s="719"/>
      <c r="AV1048" s="719"/>
      <c r="AW1048" s="719"/>
      <c r="AX1048" s="719"/>
      <c r="AY1048" s="719"/>
      <c r="AZ1048" s="719"/>
      <c r="BA1048" s="719"/>
      <c r="BB1048" s="719"/>
      <c r="BC1048" s="719"/>
      <c r="BD1048" s="719"/>
      <c r="BE1048" s="719"/>
      <c r="BF1048" s="719"/>
      <c r="BG1048" s="719"/>
      <c r="BH1048" s="719"/>
      <c r="BI1048" s="719"/>
      <c r="BJ1048" s="719"/>
      <c r="BK1048" s="719"/>
      <c r="BL1048" s="719"/>
      <c r="BM1048" s="719"/>
      <c r="BN1048" s="719"/>
      <c r="BO1048" s="719"/>
      <c r="BP1048" s="719"/>
      <c r="BQ1048" s="719"/>
      <c r="BR1048" s="719"/>
      <c r="BS1048" s="719"/>
      <c r="BT1048" s="719"/>
      <c r="BU1048" s="719"/>
      <c r="BV1048" s="719"/>
      <c r="BW1048" s="719"/>
      <c r="BX1048" s="719"/>
      <c r="BY1048" s="719"/>
      <c r="BZ1048" s="719"/>
      <c r="CA1048" s="719"/>
      <c r="CB1048" s="719"/>
      <c r="CC1048" s="719"/>
      <c r="CD1048" s="719"/>
      <c r="CE1048" s="719"/>
      <c r="CF1048" s="719"/>
      <c r="CG1048" s="719"/>
      <c r="CH1048" s="719"/>
      <c r="CI1048" s="719"/>
      <c r="CJ1048" s="719"/>
      <c r="CK1048" s="719"/>
      <c r="CL1048" s="719"/>
    </row>
    <row r="1049" spans="1:90" ht="15.75" customHeight="1" x14ac:dyDescent="0.25">
      <c r="A1049" s="823"/>
      <c r="B1049" s="828"/>
      <c r="C1049" s="828"/>
      <c r="D1049" s="828"/>
      <c r="E1049" s="828"/>
      <c r="F1049" s="719"/>
      <c r="G1049" s="719"/>
      <c r="H1049" s="740"/>
      <c r="I1049" s="740"/>
      <c r="J1049" s="740"/>
      <c r="K1049" s="740"/>
      <c r="L1049" s="824"/>
      <c r="M1049" s="824"/>
      <c r="N1049" s="719"/>
      <c r="O1049" s="719"/>
      <c r="P1049" s="719"/>
      <c r="Q1049" s="719"/>
      <c r="R1049" s="719"/>
      <c r="S1049" s="828"/>
      <c r="T1049" s="719"/>
      <c r="U1049" s="719"/>
      <c r="V1049" s="719"/>
      <c r="W1049" s="719"/>
      <c r="X1049" s="824"/>
      <c r="Y1049" s="826"/>
      <c r="Z1049" s="719"/>
      <c r="AA1049" s="719"/>
      <c r="AB1049" s="719"/>
      <c r="AC1049" s="719"/>
      <c r="AD1049" s="719"/>
      <c r="AE1049" s="719"/>
      <c r="AF1049" s="719"/>
      <c r="AG1049" s="719"/>
      <c r="AH1049" s="719"/>
      <c r="AI1049" s="719"/>
      <c r="AJ1049" s="719"/>
      <c r="AK1049" s="719"/>
      <c r="AL1049" s="719"/>
      <c r="AM1049" s="719"/>
      <c r="AN1049" s="826"/>
      <c r="AO1049" s="719"/>
      <c r="AP1049" s="719"/>
      <c r="AQ1049" s="719"/>
      <c r="AR1049" s="719"/>
      <c r="AS1049" s="719"/>
      <c r="AT1049" s="719"/>
      <c r="AU1049" s="719"/>
      <c r="AV1049" s="719"/>
      <c r="AW1049" s="719"/>
      <c r="AX1049" s="719"/>
      <c r="AY1049" s="719"/>
      <c r="AZ1049" s="719"/>
      <c r="BA1049" s="719"/>
      <c r="BB1049" s="719"/>
      <c r="BC1049" s="719"/>
      <c r="BD1049" s="719"/>
      <c r="BE1049" s="719"/>
      <c r="BF1049" s="719"/>
      <c r="BG1049" s="719"/>
      <c r="BH1049" s="719"/>
      <c r="BI1049" s="719"/>
      <c r="BJ1049" s="719"/>
      <c r="BK1049" s="719"/>
      <c r="BL1049" s="719"/>
      <c r="BM1049" s="719"/>
      <c r="BN1049" s="719"/>
      <c r="BO1049" s="719"/>
      <c r="BP1049" s="719"/>
      <c r="BQ1049" s="719"/>
      <c r="BR1049" s="719"/>
      <c r="BS1049" s="719"/>
      <c r="BT1049" s="719"/>
      <c r="BU1049" s="719"/>
      <c r="BV1049" s="719"/>
      <c r="BW1049" s="719"/>
      <c r="BX1049" s="719"/>
      <c r="BY1049" s="719"/>
      <c r="BZ1049" s="719"/>
      <c r="CA1049" s="719"/>
      <c r="CB1049" s="719"/>
      <c r="CC1049" s="719"/>
      <c r="CD1049" s="719"/>
      <c r="CE1049" s="719"/>
      <c r="CF1049" s="719"/>
      <c r="CG1049" s="719"/>
      <c r="CH1049" s="719"/>
      <c r="CI1049" s="719"/>
      <c r="CJ1049" s="719"/>
      <c r="CK1049" s="719"/>
      <c r="CL1049" s="719"/>
    </row>
    <row r="1050" spans="1:90" ht="15.75" customHeight="1" x14ac:dyDescent="0.25">
      <c r="A1050" s="823"/>
      <c r="B1050" s="828"/>
      <c r="C1050" s="828"/>
      <c r="D1050" s="828"/>
      <c r="E1050" s="828"/>
      <c r="F1050" s="719"/>
      <c r="G1050" s="719"/>
      <c r="H1050" s="740"/>
      <c r="I1050" s="740"/>
      <c r="J1050" s="740"/>
      <c r="K1050" s="740"/>
      <c r="L1050" s="824"/>
      <c r="M1050" s="824"/>
      <c r="N1050" s="719"/>
      <c r="O1050" s="719"/>
      <c r="P1050" s="719"/>
      <c r="Q1050" s="719"/>
      <c r="R1050" s="719"/>
      <c r="S1050" s="828"/>
      <c r="T1050" s="719"/>
      <c r="U1050" s="719"/>
      <c r="V1050" s="719"/>
      <c r="W1050" s="719"/>
      <c r="X1050" s="824"/>
      <c r="Y1050" s="826"/>
      <c r="Z1050" s="719"/>
      <c r="AA1050" s="719"/>
      <c r="AB1050" s="719"/>
      <c r="AC1050" s="719"/>
      <c r="AD1050" s="719"/>
      <c r="AE1050" s="719"/>
      <c r="AF1050" s="719"/>
      <c r="AG1050" s="719"/>
      <c r="AH1050" s="719"/>
      <c r="AI1050" s="719"/>
      <c r="AJ1050" s="719"/>
      <c r="AK1050" s="719"/>
      <c r="AL1050" s="719"/>
      <c r="AM1050" s="719"/>
      <c r="AN1050" s="826"/>
      <c r="AO1050" s="719"/>
      <c r="AP1050" s="719"/>
      <c r="AQ1050" s="719"/>
      <c r="AR1050" s="719"/>
      <c r="AS1050" s="719"/>
      <c r="AT1050" s="719"/>
      <c r="AU1050" s="719"/>
      <c r="AV1050" s="719"/>
      <c r="AW1050" s="719"/>
      <c r="AX1050" s="719"/>
      <c r="AY1050" s="719"/>
      <c r="AZ1050" s="719"/>
      <c r="BA1050" s="719"/>
      <c r="BB1050" s="719"/>
      <c r="BC1050" s="719"/>
      <c r="BD1050" s="719"/>
      <c r="BE1050" s="719"/>
      <c r="BF1050" s="719"/>
      <c r="BG1050" s="719"/>
      <c r="BH1050" s="719"/>
      <c r="BI1050" s="719"/>
      <c r="BJ1050" s="719"/>
      <c r="BK1050" s="719"/>
      <c r="BL1050" s="719"/>
      <c r="BM1050" s="719"/>
      <c r="BN1050" s="719"/>
      <c r="BO1050" s="719"/>
      <c r="BP1050" s="719"/>
      <c r="BQ1050" s="719"/>
      <c r="BR1050" s="719"/>
      <c r="BS1050" s="719"/>
      <c r="BT1050" s="719"/>
      <c r="BU1050" s="719"/>
      <c r="BV1050" s="719"/>
      <c r="BW1050" s="719"/>
      <c r="BX1050" s="719"/>
      <c r="BY1050" s="719"/>
      <c r="BZ1050" s="719"/>
      <c r="CA1050" s="719"/>
      <c r="CB1050" s="719"/>
      <c r="CC1050" s="719"/>
      <c r="CD1050" s="719"/>
      <c r="CE1050" s="719"/>
      <c r="CF1050" s="719"/>
      <c r="CG1050" s="719"/>
      <c r="CH1050" s="719"/>
      <c r="CI1050" s="719"/>
      <c r="CJ1050" s="719"/>
      <c r="CK1050" s="719"/>
      <c r="CL1050" s="719"/>
    </row>
    <row r="1051" spans="1:90" ht="15.75" customHeight="1" x14ac:dyDescent="0.25">
      <c r="A1051" s="823"/>
      <c r="B1051" s="828"/>
      <c r="C1051" s="828"/>
      <c r="D1051" s="828"/>
      <c r="E1051" s="828"/>
      <c r="F1051" s="719"/>
      <c r="G1051" s="719"/>
      <c r="H1051" s="740"/>
      <c r="I1051" s="740"/>
      <c r="J1051" s="740"/>
      <c r="K1051" s="740"/>
      <c r="L1051" s="824"/>
      <c r="M1051" s="824"/>
      <c r="N1051" s="719"/>
      <c r="O1051" s="719"/>
      <c r="P1051" s="719"/>
      <c r="Q1051" s="719"/>
      <c r="R1051" s="719"/>
      <c r="S1051" s="828"/>
      <c r="T1051" s="719"/>
      <c r="U1051" s="719"/>
      <c r="V1051" s="719"/>
      <c r="W1051" s="719"/>
      <c r="X1051" s="824"/>
      <c r="Y1051" s="826"/>
      <c r="Z1051" s="719"/>
      <c r="AA1051" s="719"/>
      <c r="AB1051" s="719"/>
      <c r="AC1051" s="719"/>
      <c r="AD1051" s="719"/>
      <c r="AE1051" s="719"/>
      <c r="AF1051" s="719"/>
      <c r="AG1051" s="719"/>
      <c r="AH1051" s="719"/>
      <c r="AI1051" s="719"/>
      <c r="AJ1051" s="719"/>
      <c r="AK1051" s="719"/>
      <c r="AL1051" s="719"/>
      <c r="AM1051" s="719"/>
      <c r="AN1051" s="826"/>
      <c r="AO1051" s="719"/>
      <c r="AP1051" s="719"/>
      <c r="AQ1051" s="719"/>
      <c r="AR1051" s="719"/>
      <c r="AS1051" s="719"/>
      <c r="AT1051" s="719"/>
      <c r="AU1051" s="719"/>
      <c r="AV1051" s="719"/>
      <c r="AW1051" s="719"/>
      <c r="AX1051" s="719"/>
      <c r="AY1051" s="719"/>
      <c r="AZ1051" s="719"/>
      <c r="BA1051" s="719"/>
      <c r="BB1051" s="719"/>
      <c r="BC1051" s="719"/>
      <c r="BD1051" s="719"/>
      <c r="BE1051" s="719"/>
      <c r="BF1051" s="719"/>
      <c r="BG1051" s="719"/>
      <c r="BH1051" s="719"/>
      <c r="BI1051" s="719"/>
      <c r="BJ1051" s="719"/>
      <c r="BK1051" s="719"/>
      <c r="BL1051" s="719"/>
      <c r="BM1051" s="719"/>
      <c r="BN1051" s="719"/>
      <c r="BO1051" s="719"/>
      <c r="BP1051" s="719"/>
      <c r="BQ1051" s="719"/>
      <c r="BR1051" s="719"/>
      <c r="BS1051" s="719"/>
      <c r="BT1051" s="719"/>
      <c r="BU1051" s="719"/>
      <c r="BV1051" s="719"/>
      <c r="BW1051" s="719"/>
      <c r="BX1051" s="719"/>
      <c r="BY1051" s="719"/>
      <c r="BZ1051" s="719"/>
      <c r="CA1051" s="719"/>
      <c r="CB1051" s="719"/>
      <c r="CC1051" s="719"/>
      <c r="CD1051" s="719"/>
      <c r="CE1051" s="719"/>
      <c r="CF1051" s="719"/>
      <c r="CG1051" s="719"/>
      <c r="CH1051" s="719"/>
      <c r="CI1051" s="719"/>
      <c r="CJ1051" s="719"/>
      <c r="CK1051" s="719"/>
      <c r="CL1051" s="719"/>
    </row>
    <row r="1052" spans="1:90" ht="15.75" customHeight="1" x14ac:dyDescent="0.25">
      <c r="A1052" s="823"/>
      <c r="B1052" s="828"/>
      <c r="C1052" s="828"/>
      <c r="D1052" s="828"/>
      <c r="E1052" s="828"/>
      <c r="F1052" s="719"/>
      <c r="G1052" s="719"/>
      <c r="H1052" s="740"/>
      <c r="I1052" s="740"/>
      <c r="J1052" s="740"/>
      <c r="K1052" s="740"/>
      <c r="L1052" s="824"/>
      <c r="M1052" s="824"/>
      <c r="N1052" s="719"/>
      <c r="O1052" s="719"/>
      <c r="P1052" s="719"/>
      <c r="Q1052" s="719"/>
      <c r="R1052" s="719"/>
      <c r="S1052" s="828"/>
      <c r="T1052" s="719"/>
      <c r="U1052" s="719"/>
      <c r="V1052" s="719"/>
      <c r="W1052" s="719"/>
      <c r="X1052" s="824"/>
      <c r="Y1052" s="826"/>
      <c r="Z1052" s="719"/>
      <c r="AA1052" s="719"/>
      <c r="AB1052" s="719"/>
      <c r="AC1052" s="719"/>
      <c r="AD1052" s="719"/>
      <c r="AE1052" s="719"/>
      <c r="AF1052" s="719"/>
      <c r="AG1052" s="719"/>
      <c r="AH1052" s="719"/>
      <c r="AI1052" s="719"/>
      <c r="AJ1052" s="719"/>
      <c r="AK1052" s="719"/>
      <c r="AL1052" s="719"/>
      <c r="AM1052" s="719"/>
      <c r="AN1052" s="826"/>
      <c r="AO1052" s="719"/>
      <c r="AP1052" s="719"/>
      <c r="AQ1052" s="719"/>
      <c r="AR1052" s="719"/>
      <c r="AS1052" s="719"/>
      <c r="AT1052" s="719"/>
      <c r="AU1052" s="719"/>
      <c r="AV1052" s="719"/>
      <c r="AW1052" s="719"/>
      <c r="AX1052" s="719"/>
      <c r="AY1052" s="719"/>
      <c r="AZ1052" s="719"/>
      <c r="BA1052" s="719"/>
      <c r="BB1052" s="719"/>
      <c r="BC1052" s="719"/>
      <c r="BD1052" s="719"/>
      <c r="BE1052" s="719"/>
      <c r="BF1052" s="719"/>
      <c r="BG1052" s="719"/>
      <c r="BH1052" s="719"/>
      <c r="BI1052" s="719"/>
      <c r="BJ1052" s="719"/>
      <c r="BK1052" s="719"/>
      <c r="BL1052" s="719"/>
      <c r="BM1052" s="719"/>
      <c r="BN1052" s="719"/>
      <c r="BO1052" s="719"/>
      <c r="BP1052" s="719"/>
      <c r="BQ1052" s="719"/>
      <c r="BR1052" s="719"/>
      <c r="BS1052" s="719"/>
      <c r="BT1052" s="719"/>
      <c r="BU1052" s="719"/>
      <c r="BV1052" s="719"/>
      <c r="BW1052" s="719"/>
      <c r="BX1052" s="719"/>
      <c r="BY1052" s="719"/>
      <c r="BZ1052" s="719"/>
      <c r="CA1052" s="719"/>
      <c r="CB1052" s="719"/>
      <c r="CC1052" s="719"/>
      <c r="CD1052" s="719"/>
      <c r="CE1052" s="719"/>
      <c r="CF1052" s="719"/>
      <c r="CG1052" s="719"/>
      <c r="CH1052" s="719"/>
      <c r="CI1052" s="719"/>
      <c r="CJ1052" s="719"/>
      <c r="CK1052" s="719"/>
      <c r="CL1052" s="719"/>
    </row>
    <row r="1053" spans="1:90" ht="15.75" customHeight="1" x14ac:dyDescent="0.25">
      <c r="A1053" s="823"/>
      <c r="B1053" s="828"/>
      <c r="C1053" s="828"/>
      <c r="D1053" s="828"/>
      <c r="E1053" s="828"/>
      <c r="F1053" s="719"/>
      <c r="G1053" s="719"/>
      <c r="H1053" s="740"/>
      <c r="I1053" s="740"/>
      <c r="J1053" s="740"/>
      <c r="K1053" s="740"/>
      <c r="L1053" s="824"/>
      <c r="M1053" s="824"/>
      <c r="N1053" s="719"/>
      <c r="O1053" s="719"/>
      <c r="P1053" s="719"/>
      <c r="Q1053" s="719"/>
      <c r="R1053" s="719"/>
      <c r="S1053" s="828"/>
      <c r="T1053" s="719"/>
      <c r="U1053" s="719"/>
      <c r="V1053" s="719"/>
      <c r="W1053" s="719"/>
      <c r="X1053" s="824"/>
      <c r="Y1053" s="826"/>
      <c r="Z1053" s="719"/>
      <c r="AA1053" s="719"/>
      <c r="AB1053" s="719"/>
      <c r="AC1053" s="719"/>
      <c r="AD1053" s="719"/>
      <c r="AE1053" s="719"/>
      <c r="AF1053" s="719"/>
      <c r="AG1053" s="719"/>
      <c r="AH1053" s="719"/>
      <c r="AI1053" s="719"/>
      <c r="AJ1053" s="719"/>
      <c r="AK1053" s="719"/>
      <c r="AL1053" s="719"/>
      <c r="AM1053" s="719"/>
      <c r="AN1053" s="826"/>
      <c r="AO1053" s="719"/>
      <c r="AP1053" s="719"/>
      <c r="AQ1053" s="719"/>
      <c r="AR1053" s="719"/>
      <c r="AS1053" s="719"/>
      <c r="AT1053" s="719"/>
      <c r="AU1053" s="719"/>
      <c r="AV1053" s="719"/>
      <c r="AW1053" s="719"/>
      <c r="AX1053" s="719"/>
      <c r="AY1053" s="719"/>
      <c r="AZ1053" s="719"/>
      <c r="BA1053" s="719"/>
      <c r="BB1053" s="719"/>
      <c r="BC1053" s="719"/>
      <c r="BD1053" s="719"/>
      <c r="BE1053" s="719"/>
      <c r="BF1053" s="719"/>
      <c r="BG1053" s="719"/>
      <c r="BH1053" s="719"/>
      <c r="BI1053" s="719"/>
      <c r="BJ1053" s="719"/>
      <c r="BK1053" s="719"/>
      <c r="BL1053" s="719"/>
      <c r="BM1053" s="719"/>
      <c r="BN1053" s="719"/>
      <c r="BO1053" s="719"/>
      <c r="BP1053" s="719"/>
      <c r="BQ1053" s="719"/>
      <c r="BR1053" s="719"/>
      <c r="BS1053" s="719"/>
      <c r="BT1053" s="719"/>
      <c r="BU1053" s="719"/>
      <c r="BV1053" s="719"/>
      <c r="BW1053" s="719"/>
      <c r="BX1053" s="719"/>
      <c r="BY1053" s="719"/>
      <c r="BZ1053" s="719"/>
      <c r="CA1053" s="719"/>
      <c r="CB1053" s="719"/>
      <c r="CC1053" s="719"/>
      <c r="CD1053" s="719"/>
      <c r="CE1053" s="719"/>
      <c r="CF1053" s="719"/>
      <c r="CG1053" s="719"/>
      <c r="CH1053" s="719"/>
      <c r="CI1053" s="719"/>
      <c r="CJ1053" s="719"/>
      <c r="CK1053" s="719"/>
      <c r="CL1053" s="719"/>
    </row>
    <row r="1054" spans="1:90" ht="15.75" customHeight="1" x14ac:dyDescent="0.25">
      <c r="A1054" s="823"/>
      <c r="B1054" s="828"/>
      <c r="C1054" s="828"/>
      <c r="D1054" s="828"/>
      <c r="E1054" s="828"/>
      <c r="F1054" s="719"/>
      <c r="G1054" s="719"/>
      <c r="H1054" s="740"/>
      <c r="I1054" s="740"/>
      <c r="J1054" s="740"/>
      <c r="K1054" s="740"/>
      <c r="L1054" s="824"/>
      <c r="M1054" s="824"/>
      <c r="N1054" s="719"/>
      <c r="O1054" s="719"/>
      <c r="P1054" s="719"/>
      <c r="Q1054" s="719"/>
      <c r="R1054" s="719"/>
      <c r="S1054" s="828"/>
      <c r="T1054" s="719"/>
      <c r="U1054" s="719"/>
      <c r="V1054" s="719"/>
      <c r="W1054" s="719"/>
      <c r="X1054" s="824"/>
      <c r="Y1054" s="826"/>
      <c r="Z1054" s="719"/>
      <c r="AA1054" s="719"/>
      <c r="AB1054" s="719"/>
      <c r="AC1054" s="719"/>
      <c r="AD1054" s="719"/>
      <c r="AE1054" s="719"/>
      <c r="AF1054" s="719"/>
      <c r="AG1054" s="719"/>
      <c r="AH1054" s="719"/>
      <c r="AI1054" s="719"/>
      <c r="AJ1054" s="719"/>
      <c r="AK1054" s="719"/>
      <c r="AL1054" s="719"/>
      <c r="AM1054" s="719"/>
      <c r="AN1054" s="826"/>
      <c r="AO1054" s="719"/>
      <c r="AP1054" s="719"/>
      <c r="AQ1054" s="719"/>
      <c r="AR1054" s="719"/>
      <c r="AS1054" s="719"/>
      <c r="AT1054" s="719"/>
      <c r="AU1054" s="719"/>
      <c r="AV1054" s="719"/>
      <c r="AW1054" s="719"/>
      <c r="AX1054" s="719"/>
      <c r="AY1054" s="719"/>
      <c r="AZ1054" s="719"/>
      <c r="BA1054" s="719"/>
      <c r="BB1054" s="719"/>
      <c r="BC1054" s="719"/>
      <c r="BD1054" s="719"/>
      <c r="BE1054" s="719"/>
      <c r="BF1054" s="719"/>
      <c r="BG1054" s="719"/>
      <c r="BH1054" s="719"/>
      <c r="BI1054" s="719"/>
      <c r="BJ1054" s="719"/>
      <c r="BK1054" s="719"/>
      <c r="BL1054" s="719"/>
      <c r="BM1054" s="719"/>
      <c r="BN1054" s="719"/>
      <c r="BO1054" s="719"/>
      <c r="BP1054" s="719"/>
      <c r="BQ1054" s="719"/>
      <c r="BR1054" s="719"/>
      <c r="BS1054" s="719"/>
      <c r="BT1054" s="719"/>
      <c r="BU1054" s="719"/>
      <c r="BV1054" s="719"/>
      <c r="BW1054" s="719"/>
      <c r="BX1054" s="719"/>
      <c r="BY1054" s="719"/>
      <c r="BZ1054" s="719"/>
      <c r="CA1054" s="719"/>
      <c r="CB1054" s="719"/>
      <c r="CC1054" s="719"/>
      <c r="CD1054" s="719"/>
      <c r="CE1054" s="719"/>
      <c r="CF1054" s="719"/>
      <c r="CG1054" s="719"/>
      <c r="CH1054" s="719"/>
      <c r="CI1054" s="719"/>
      <c r="CJ1054" s="719"/>
      <c r="CK1054" s="719"/>
      <c r="CL1054" s="719"/>
    </row>
    <row r="1055" spans="1:90" ht="15.75" customHeight="1" x14ac:dyDescent="0.25">
      <c r="A1055" s="823"/>
      <c r="B1055" s="828"/>
      <c r="C1055" s="828"/>
      <c r="D1055" s="828"/>
      <c r="E1055" s="828"/>
      <c r="F1055" s="719"/>
      <c r="G1055" s="719"/>
      <c r="H1055" s="740"/>
      <c r="I1055" s="740"/>
      <c r="J1055" s="740"/>
      <c r="K1055" s="740"/>
      <c r="L1055" s="824"/>
      <c r="M1055" s="824"/>
      <c r="N1055" s="719"/>
      <c r="O1055" s="719"/>
      <c r="P1055" s="719"/>
      <c r="Q1055" s="719"/>
      <c r="R1055" s="719"/>
      <c r="S1055" s="828"/>
      <c r="T1055" s="719"/>
      <c r="U1055" s="719"/>
      <c r="V1055" s="719"/>
      <c r="W1055" s="719"/>
      <c r="X1055" s="824"/>
      <c r="Y1055" s="826"/>
      <c r="Z1055" s="719"/>
      <c r="AA1055" s="719"/>
      <c r="AB1055" s="719"/>
      <c r="AC1055" s="719"/>
      <c r="AD1055" s="719"/>
      <c r="AE1055" s="719"/>
      <c r="AF1055" s="719"/>
      <c r="AG1055" s="719"/>
      <c r="AH1055" s="719"/>
      <c r="AI1055" s="719"/>
      <c r="AJ1055" s="719"/>
      <c r="AK1055" s="719"/>
      <c r="AL1055" s="719"/>
      <c r="AM1055" s="719"/>
      <c r="AN1055" s="826"/>
      <c r="AO1055" s="719"/>
      <c r="AP1055" s="719"/>
      <c r="AQ1055" s="719"/>
      <c r="AR1055" s="719"/>
      <c r="AS1055" s="719"/>
      <c r="AT1055" s="719"/>
      <c r="AU1055" s="719"/>
      <c r="AV1055" s="719"/>
      <c r="AW1055" s="719"/>
      <c r="AX1055" s="719"/>
      <c r="AY1055" s="719"/>
      <c r="AZ1055" s="719"/>
      <c r="BA1055" s="719"/>
      <c r="BB1055" s="719"/>
      <c r="BC1055" s="719"/>
      <c r="BD1055" s="719"/>
      <c r="BE1055" s="719"/>
      <c r="BF1055" s="719"/>
      <c r="BG1055" s="719"/>
      <c r="BH1055" s="719"/>
      <c r="BI1055" s="719"/>
      <c r="BJ1055" s="719"/>
      <c r="BK1055" s="719"/>
      <c r="BL1055" s="719"/>
      <c r="BM1055" s="719"/>
      <c r="BN1055" s="719"/>
      <c r="BO1055" s="719"/>
      <c r="BP1055" s="719"/>
      <c r="BQ1055" s="719"/>
      <c r="BR1055" s="719"/>
      <c r="BS1055" s="719"/>
      <c r="BT1055" s="719"/>
      <c r="BU1055" s="719"/>
      <c r="BV1055" s="719"/>
      <c r="BW1055" s="719"/>
      <c r="BX1055" s="719"/>
      <c r="BY1055" s="719"/>
      <c r="BZ1055" s="719"/>
      <c r="CA1055" s="719"/>
      <c r="CB1055" s="719"/>
      <c r="CC1055" s="719"/>
      <c r="CD1055" s="719"/>
      <c r="CE1055" s="719"/>
      <c r="CF1055" s="719"/>
      <c r="CG1055" s="719"/>
      <c r="CH1055" s="719"/>
      <c r="CI1055" s="719"/>
      <c r="CJ1055" s="719"/>
      <c r="CK1055" s="719"/>
      <c r="CL1055" s="719"/>
    </row>
    <row r="1056" spans="1:90" ht="15.75" customHeight="1" x14ac:dyDescent="0.25">
      <c r="A1056" s="823"/>
      <c r="B1056" s="828"/>
      <c r="C1056" s="828"/>
      <c r="D1056" s="828"/>
      <c r="E1056" s="828"/>
      <c r="F1056" s="719"/>
      <c r="G1056" s="719"/>
      <c r="H1056" s="740"/>
      <c r="I1056" s="740"/>
      <c r="J1056" s="740"/>
      <c r="K1056" s="740"/>
      <c r="L1056" s="824"/>
      <c r="M1056" s="824"/>
      <c r="N1056" s="719"/>
      <c r="O1056" s="719"/>
      <c r="P1056" s="719"/>
      <c r="Q1056" s="719"/>
      <c r="R1056" s="719"/>
      <c r="S1056" s="828"/>
      <c r="T1056" s="719"/>
      <c r="U1056" s="719"/>
      <c r="V1056" s="719"/>
      <c r="W1056" s="719"/>
      <c r="X1056" s="824"/>
      <c r="Y1056" s="826"/>
      <c r="Z1056" s="719"/>
      <c r="AA1056" s="719"/>
      <c r="AB1056" s="719"/>
      <c r="AC1056" s="719"/>
      <c r="AD1056" s="719"/>
      <c r="AE1056" s="719"/>
      <c r="AF1056" s="719"/>
      <c r="AG1056" s="719"/>
      <c r="AH1056" s="719"/>
      <c r="AI1056" s="719"/>
      <c r="AJ1056" s="719"/>
      <c r="AK1056" s="719"/>
      <c r="AL1056" s="719"/>
      <c r="AM1056" s="719"/>
      <c r="AN1056" s="826"/>
      <c r="AO1056" s="719"/>
      <c r="AP1056" s="719"/>
      <c r="AQ1056" s="719"/>
      <c r="AR1056" s="719"/>
      <c r="AS1056" s="719"/>
      <c r="AT1056" s="719"/>
      <c r="AU1056" s="719"/>
      <c r="AV1056" s="719"/>
      <c r="AW1056" s="719"/>
      <c r="AX1056" s="719"/>
      <c r="AY1056" s="719"/>
      <c r="AZ1056" s="719"/>
      <c r="BA1056" s="719"/>
      <c r="BB1056" s="719"/>
      <c r="BC1056" s="719"/>
      <c r="BD1056" s="719"/>
      <c r="BE1056" s="719"/>
      <c r="BF1056" s="719"/>
      <c r="BG1056" s="719"/>
      <c r="BH1056" s="719"/>
      <c r="BI1056" s="719"/>
      <c r="BJ1056" s="719"/>
      <c r="BK1056" s="719"/>
      <c r="BL1056" s="719"/>
      <c r="BM1056" s="719"/>
      <c r="BN1056" s="719"/>
      <c r="BO1056" s="719"/>
      <c r="BP1056" s="719"/>
      <c r="BQ1056" s="719"/>
      <c r="BR1056" s="719"/>
      <c r="BS1056" s="719"/>
      <c r="BT1056" s="719"/>
      <c r="BU1056" s="719"/>
      <c r="BV1056" s="719"/>
      <c r="BW1056" s="719"/>
      <c r="BX1056" s="719"/>
      <c r="BY1056" s="719"/>
      <c r="BZ1056" s="719"/>
      <c r="CA1056" s="719"/>
      <c r="CB1056" s="719"/>
      <c r="CC1056" s="719"/>
      <c r="CD1056" s="719"/>
      <c r="CE1056" s="719"/>
      <c r="CF1056" s="719"/>
      <c r="CG1056" s="719"/>
      <c r="CH1056" s="719"/>
      <c r="CI1056" s="719"/>
      <c r="CJ1056" s="719"/>
      <c r="CK1056" s="719"/>
      <c r="CL1056" s="719"/>
    </row>
    <row r="1057" spans="1:90" ht="15.75" customHeight="1" x14ac:dyDescent="0.25">
      <c r="A1057" s="823"/>
      <c r="B1057" s="828"/>
      <c r="C1057" s="828"/>
      <c r="D1057" s="828"/>
      <c r="E1057" s="828"/>
      <c r="F1057" s="719"/>
      <c r="G1057" s="719"/>
      <c r="H1057" s="740"/>
      <c r="I1057" s="740"/>
      <c r="J1057" s="740"/>
      <c r="K1057" s="740"/>
      <c r="L1057" s="824"/>
      <c r="M1057" s="824"/>
      <c r="N1057" s="719"/>
      <c r="O1057" s="719"/>
      <c r="P1057" s="719"/>
      <c r="Q1057" s="719"/>
      <c r="R1057" s="719"/>
      <c r="S1057" s="828"/>
      <c r="T1057" s="719"/>
      <c r="U1057" s="719"/>
      <c r="V1057" s="719"/>
      <c r="W1057" s="719"/>
      <c r="X1057" s="824"/>
      <c r="Y1057" s="826"/>
      <c r="Z1057" s="719"/>
      <c r="AA1057" s="719"/>
      <c r="AB1057" s="719"/>
      <c r="AC1057" s="719"/>
      <c r="AD1057" s="719"/>
      <c r="AE1057" s="719"/>
      <c r="AF1057" s="719"/>
      <c r="AG1057" s="719"/>
      <c r="AH1057" s="719"/>
      <c r="AI1057" s="719"/>
      <c r="AJ1057" s="719"/>
      <c r="AK1057" s="719"/>
      <c r="AL1057" s="719"/>
      <c r="AM1057" s="719"/>
      <c r="AN1057" s="826"/>
      <c r="AO1057" s="719"/>
      <c r="AP1057" s="719"/>
      <c r="AQ1057" s="719"/>
      <c r="AR1057" s="719"/>
      <c r="AS1057" s="719"/>
      <c r="AT1057" s="719"/>
      <c r="AU1057" s="719"/>
      <c r="AV1057" s="719"/>
      <c r="AW1057" s="719"/>
      <c r="AX1057" s="719"/>
      <c r="AY1057" s="719"/>
      <c r="AZ1057" s="719"/>
      <c r="BA1057" s="719"/>
      <c r="BB1057" s="719"/>
      <c r="BC1057" s="719"/>
      <c r="BD1057" s="719"/>
      <c r="BE1057" s="719"/>
      <c r="BF1057" s="719"/>
      <c r="BG1057" s="719"/>
      <c r="BH1057" s="719"/>
      <c r="BI1057" s="719"/>
      <c r="BJ1057" s="719"/>
      <c r="BK1057" s="719"/>
      <c r="BL1057" s="719"/>
      <c r="BM1057" s="719"/>
      <c r="BN1057" s="719"/>
      <c r="BO1057" s="719"/>
      <c r="BP1057" s="719"/>
      <c r="BQ1057" s="719"/>
      <c r="BR1057" s="719"/>
      <c r="BS1057" s="719"/>
      <c r="BT1057" s="719"/>
      <c r="BU1057" s="719"/>
      <c r="BV1057" s="719"/>
      <c r="BW1057" s="719"/>
      <c r="BX1057" s="719"/>
      <c r="BY1057" s="719"/>
      <c r="BZ1057" s="719"/>
      <c r="CA1057" s="719"/>
      <c r="CB1057" s="719"/>
      <c r="CC1057" s="719"/>
      <c r="CD1057" s="719"/>
      <c r="CE1057" s="719"/>
      <c r="CF1057" s="719"/>
      <c r="CG1057" s="719"/>
      <c r="CH1057" s="719"/>
      <c r="CI1057" s="719"/>
      <c r="CJ1057" s="719"/>
      <c r="CK1057" s="719"/>
      <c r="CL1057" s="719"/>
    </row>
    <row r="1058" spans="1:90" ht="15.75" customHeight="1" x14ac:dyDescent="0.25">
      <c r="A1058" s="823"/>
      <c r="B1058" s="828"/>
      <c r="C1058" s="828"/>
      <c r="D1058" s="828"/>
      <c r="E1058" s="828"/>
      <c r="F1058" s="719"/>
      <c r="G1058" s="719"/>
      <c r="H1058" s="740"/>
      <c r="I1058" s="740"/>
      <c r="J1058" s="740"/>
      <c r="K1058" s="740"/>
      <c r="L1058" s="824"/>
      <c r="M1058" s="824"/>
      <c r="N1058" s="719"/>
      <c r="O1058" s="719"/>
      <c r="P1058" s="719"/>
      <c r="Q1058" s="719"/>
      <c r="R1058" s="719"/>
      <c r="S1058" s="828"/>
      <c r="T1058" s="719"/>
      <c r="U1058" s="719"/>
      <c r="V1058" s="719"/>
      <c r="W1058" s="719"/>
      <c r="X1058" s="824"/>
      <c r="Y1058" s="826"/>
      <c r="Z1058" s="719"/>
      <c r="AA1058" s="719"/>
      <c r="AB1058" s="719"/>
      <c r="AC1058" s="719"/>
      <c r="AD1058" s="719"/>
      <c r="AE1058" s="719"/>
      <c r="AF1058" s="719"/>
      <c r="AG1058" s="719"/>
      <c r="AH1058" s="719"/>
      <c r="AI1058" s="719"/>
      <c r="AJ1058" s="719"/>
      <c r="AK1058" s="719"/>
      <c r="AL1058" s="719"/>
      <c r="AM1058" s="719"/>
      <c r="AN1058" s="826"/>
      <c r="AO1058" s="719"/>
      <c r="AP1058" s="719"/>
      <c r="AQ1058" s="719"/>
      <c r="AR1058" s="719"/>
      <c r="AS1058" s="719"/>
      <c r="AT1058" s="719"/>
      <c r="AU1058" s="719"/>
      <c r="AV1058" s="719"/>
      <c r="AW1058" s="719"/>
      <c r="AX1058" s="719"/>
      <c r="AY1058" s="719"/>
      <c r="AZ1058" s="719"/>
      <c r="BA1058" s="719"/>
      <c r="BB1058" s="719"/>
      <c r="BC1058" s="719"/>
      <c r="BD1058" s="719"/>
      <c r="BE1058" s="719"/>
      <c r="BF1058" s="719"/>
      <c r="BG1058" s="719"/>
      <c r="BH1058" s="719"/>
      <c r="BI1058" s="719"/>
      <c r="BJ1058" s="719"/>
      <c r="BK1058" s="719"/>
      <c r="BL1058" s="719"/>
      <c r="BM1058" s="719"/>
      <c r="BN1058" s="719"/>
      <c r="BO1058" s="719"/>
      <c r="BP1058" s="719"/>
      <c r="BQ1058" s="719"/>
      <c r="BR1058" s="719"/>
      <c r="BS1058" s="719"/>
      <c r="BT1058" s="719"/>
      <c r="BU1058" s="719"/>
      <c r="BV1058" s="719"/>
      <c r="BW1058" s="719"/>
      <c r="BX1058" s="719"/>
      <c r="BY1058" s="719"/>
      <c r="BZ1058" s="719"/>
      <c r="CA1058" s="719"/>
      <c r="CB1058" s="719"/>
      <c r="CC1058" s="719"/>
      <c r="CD1058" s="719"/>
      <c r="CE1058" s="719"/>
      <c r="CF1058" s="719"/>
      <c r="CG1058" s="719"/>
      <c r="CH1058" s="719"/>
      <c r="CI1058" s="719"/>
      <c r="CJ1058" s="719"/>
      <c r="CK1058" s="719"/>
      <c r="CL1058" s="719"/>
    </row>
    <row r="1059" spans="1:90" ht="15.75" customHeight="1" x14ac:dyDescent="0.25">
      <c r="A1059" s="823"/>
      <c r="B1059" s="828"/>
      <c r="C1059" s="828"/>
      <c r="D1059" s="828"/>
      <c r="E1059" s="828"/>
      <c r="F1059" s="719"/>
      <c r="G1059" s="719"/>
      <c r="H1059" s="740"/>
      <c r="I1059" s="740"/>
      <c r="J1059" s="740"/>
      <c r="K1059" s="740"/>
      <c r="L1059" s="824"/>
      <c r="M1059" s="824"/>
      <c r="N1059" s="719"/>
      <c r="O1059" s="719"/>
      <c r="P1059" s="719"/>
      <c r="Q1059" s="719"/>
      <c r="R1059" s="719"/>
      <c r="S1059" s="828"/>
      <c r="T1059" s="719"/>
      <c r="U1059" s="719"/>
      <c r="V1059" s="719"/>
      <c r="W1059" s="719"/>
      <c r="X1059" s="824"/>
      <c r="Y1059" s="826"/>
      <c r="Z1059" s="719"/>
      <c r="AA1059" s="719"/>
      <c r="AB1059" s="719"/>
      <c r="AC1059" s="719"/>
      <c r="AD1059" s="719"/>
      <c r="AE1059" s="719"/>
      <c r="AF1059" s="719"/>
      <c r="AG1059" s="719"/>
      <c r="AH1059" s="719"/>
      <c r="AI1059" s="719"/>
      <c r="AJ1059" s="719"/>
      <c r="AK1059" s="719"/>
      <c r="AL1059" s="719"/>
      <c r="AM1059" s="719"/>
      <c r="AN1059" s="826"/>
      <c r="AO1059" s="719"/>
      <c r="AP1059" s="719"/>
      <c r="AQ1059" s="719"/>
      <c r="AR1059" s="719"/>
      <c r="AS1059" s="719"/>
      <c r="AT1059" s="719"/>
      <c r="AU1059" s="719"/>
      <c r="AV1059" s="719"/>
      <c r="AW1059" s="719"/>
      <c r="AX1059" s="719"/>
      <c r="AY1059" s="719"/>
      <c r="AZ1059" s="719"/>
      <c r="BA1059" s="719"/>
      <c r="BB1059" s="719"/>
      <c r="BC1059" s="719"/>
      <c r="BD1059" s="719"/>
      <c r="BE1059" s="719"/>
      <c r="BF1059" s="719"/>
      <c r="BG1059" s="719"/>
      <c r="BH1059" s="719"/>
      <c r="BI1059" s="719"/>
      <c r="BJ1059" s="719"/>
      <c r="BK1059" s="719"/>
      <c r="BL1059" s="719"/>
      <c r="BM1059" s="719"/>
      <c r="BN1059" s="719"/>
      <c r="BO1059" s="719"/>
      <c r="BP1059" s="719"/>
      <c r="BQ1059" s="719"/>
      <c r="BR1059" s="719"/>
      <c r="BS1059" s="719"/>
      <c r="BT1059" s="719"/>
      <c r="BU1059" s="719"/>
      <c r="BV1059" s="719"/>
      <c r="BW1059" s="719"/>
      <c r="BX1059" s="719"/>
      <c r="BY1059" s="719"/>
      <c r="BZ1059" s="719"/>
      <c r="CA1059" s="719"/>
      <c r="CB1059" s="719"/>
      <c r="CC1059" s="719"/>
      <c r="CD1059" s="719"/>
      <c r="CE1059" s="719"/>
      <c r="CF1059" s="719"/>
      <c r="CG1059" s="719"/>
      <c r="CH1059" s="719"/>
      <c r="CI1059" s="719"/>
      <c r="CJ1059" s="719"/>
      <c r="CK1059" s="719"/>
      <c r="CL1059" s="719"/>
    </row>
    <row r="1060" spans="1:90" ht="15.75" customHeight="1" x14ac:dyDescent="0.25">
      <c r="A1060" s="823"/>
      <c r="B1060" s="828"/>
      <c r="C1060" s="828"/>
      <c r="D1060" s="828"/>
      <c r="E1060" s="828"/>
      <c r="F1060" s="719"/>
      <c r="G1060" s="719"/>
      <c r="H1060" s="740"/>
      <c r="I1060" s="740"/>
      <c r="J1060" s="740"/>
      <c r="K1060" s="740"/>
      <c r="L1060" s="824"/>
      <c r="M1060" s="824"/>
      <c r="N1060" s="719"/>
      <c r="O1060" s="719"/>
      <c r="P1060" s="719"/>
      <c r="Q1060" s="719"/>
      <c r="R1060" s="719"/>
      <c r="S1060" s="828"/>
      <c r="T1060" s="719"/>
      <c r="U1060" s="719"/>
      <c r="V1060" s="719"/>
      <c r="W1060" s="719"/>
      <c r="X1060" s="824"/>
      <c r="Y1060" s="826"/>
      <c r="Z1060" s="719"/>
      <c r="AA1060" s="719"/>
      <c r="AB1060" s="719"/>
      <c r="AC1060" s="719"/>
      <c r="AD1060" s="719"/>
      <c r="AE1060" s="719"/>
      <c r="AF1060" s="719"/>
      <c r="AG1060" s="719"/>
      <c r="AH1060" s="719"/>
      <c r="AI1060" s="719"/>
      <c r="AJ1060" s="719"/>
      <c r="AK1060" s="719"/>
      <c r="AL1060" s="719"/>
      <c r="AM1060" s="719"/>
      <c r="AN1060" s="826"/>
      <c r="AO1060" s="719"/>
      <c r="AP1060" s="719"/>
      <c r="AQ1060" s="719"/>
      <c r="AR1060" s="719"/>
      <c r="AS1060" s="719"/>
      <c r="AT1060" s="719"/>
      <c r="AU1060" s="719"/>
      <c r="AV1060" s="719"/>
      <c r="AW1060" s="719"/>
      <c r="AX1060" s="719"/>
      <c r="AY1060" s="719"/>
      <c r="AZ1060" s="719"/>
      <c r="BA1060" s="719"/>
      <c r="BB1060" s="719"/>
      <c r="BC1060" s="719"/>
      <c r="BD1060" s="719"/>
      <c r="BE1060" s="719"/>
      <c r="BF1060" s="719"/>
      <c r="BG1060" s="719"/>
      <c r="BH1060" s="719"/>
      <c r="BI1060" s="719"/>
      <c r="BJ1060" s="719"/>
      <c r="BK1060" s="719"/>
      <c r="BL1060" s="719"/>
      <c r="BM1060" s="719"/>
      <c r="BN1060" s="719"/>
      <c r="BO1060" s="719"/>
      <c r="BP1060" s="719"/>
      <c r="BQ1060" s="719"/>
      <c r="BR1060" s="719"/>
      <c r="BS1060" s="719"/>
      <c r="BT1060" s="719"/>
      <c r="BU1060" s="719"/>
      <c r="BV1060" s="719"/>
      <c r="BW1060" s="719"/>
      <c r="BX1060" s="719"/>
      <c r="BY1060" s="719"/>
      <c r="BZ1060" s="719"/>
      <c r="CA1060" s="719"/>
      <c r="CB1060" s="719"/>
      <c r="CC1060" s="719"/>
      <c r="CD1060" s="719"/>
      <c r="CE1060" s="719"/>
      <c r="CF1060" s="719"/>
      <c r="CG1060" s="719"/>
      <c r="CH1060" s="719"/>
      <c r="CI1060" s="719"/>
      <c r="CJ1060" s="719"/>
      <c r="CK1060" s="719"/>
      <c r="CL1060" s="719"/>
    </row>
    <row r="1061" spans="1:90" ht="15.75" customHeight="1" x14ac:dyDescent="0.25">
      <c r="A1061" s="823"/>
      <c r="B1061" s="828"/>
      <c r="C1061" s="828"/>
      <c r="D1061" s="828"/>
      <c r="E1061" s="828"/>
      <c r="F1061" s="719"/>
      <c r="G1061" s="719"/>
      <c r="H1061" s="740"/>
      <c r="I1061" s="740"/>
      <c r="J1061" s="740"/>
      <c r="K1061" s="740"/>
      <c r="L1061" s="824"/>
      <c r="M1061" s="824"/>
      <c r="N1061" s="719"/>
      <c r="O1061" s="719"/>
      <c r="P1061" s="719"/>
      <c r="Q1061" s="719"/>
      <c r="R1061" s="719"/>
      <c r="S1061" s="828"/>
      <c r="T1061" s="719"/>
      <c r="U1061" s="719"/>
      <c r="V1061" s="719"/>
      <c r="W1061" s="719"/>
      <c r="X1061" s="824"/>
      <c r="Y1061" s="826"/>
      <c r="Z1061" s="719"/>
      <c r="AA1061" s="719"/>
      <c r="AB1061" s="719"/>
      <c r="AC1061" s="719"/>
      <c r="AD1061" s="719"/>
      <c r="AE1061" s="719"/>
      <c r="AF1061" s="719"/>
      <c r="AG1061" s="719"/>
      <c r="AH1061" s="719"/>
      <c r="AI1061" s="719"/>
      <c r="AJ1061" s="719"/>
      <c r="AK1061" s="719"/>
      <c r="AL1061" s="719"/>
      <c r="AM1061" s="719"/>
      <c r="AN1061" s="826"/>
      <c r="AO1061" s="719"/>
      <c r="AP1061" s="719"/>
      <c r="AQ1061" s="719"/>
      <c r="AR1061" s="719"/>
      <c r="AS1061" s="719"/>
      <c r="AT1061" s="719"/>
      <c r="AU1061" s="719"/>
      <c r="AV1061" s="719"/>
      <c r="AW1061" s="719"/>
      <c r="AX1061" s="719"/>
      <c r="AY1061" s="719"/>
      <c r="AZ1061" s="719"/>
      <c r="BA1061" s="719"/>
      <c r="BB1061" s="719"/>
      <c r="BC1061" s="719"/>
      <c r="BD1061" s="719"/>
      <c r="BE1061" s="719"/>
      <c r="BF1061" s="719"/>
      <c r="BG1061" s="719"/>
      <c r="BH1061" s="719"/>
      <c r="BI1061" s="719"/>
      <c r="BJ1061" s="719"/>
      <c r="BK1061" s="719"/>
      <c r="BL1061" s="719"/>
      <c r="BM1061" s="719"/>
      <c r="BN1061" s="719"/>
      <c r="BO1061" s="719"/>
      <c r="BP1061" s="719"/>
      <c r="BQ1061" s="719"/>
      <c r="BR1061" s="719"/>
      <c r="BS1061" s="719"/>
      <c r="BT1061" s="719"/>
      <c r="BU1061" s="719"/>
      <c r="BV1061" s="719"/>
      <c r="BW1061" s="719"/>
      <c r="BX1061" s="719"/>
      <c r="BY1061" s="719"/>
      <c r="BZ1061" s="719"/>
      <c r="CA1061" s="719"/>
      <c r="CB1061" s="719"/>
      <c r="CC1061" s="719"/>
      <c r="CD1061" s="719"/>
      <c r="CE1061" s="719"/>
      <c r="CF1061" s="719"/>
      <c r="CG1061" s="719"/>
      <c r="CH1061" s="719"/>
      <c r="CI1061" s="719"/>
      <c r="CJ1061" s="719"/>
      <c r="CK1061" s="719"/>
      <c r="CL1061" s="719"/>
    </row>
    <row r="1062" spans="1:90" ht="15.75" customHeight="1" x14ac:dyDescent="0.25">
      <c r="A1062" s="823"/>
      <c r="B1062" s="828"/>
      <c r="C1062" s="828"/>
      <c r="D1062" s="828"/>
      <c r="E1062" s="828"/>
      <c r="F1062" s="719"/>
      <c r="G1062" s="719"/>
      <c r="H1062" s="740"/>
      <c r="I1062" s="740"/>
      <c r="J1062" s="740"/>
      <c r="K1062" s="740"/>
      <c r="L1062" s="824"/>
      <c r="M1062" s="824"/>
      <c r="N1062" s="719"/>
      <c r="O1062" s="719"/>
      <c r="P1062" s="719"/>
      <c r="Q1062" s="719"/>
      <c r="R1062" s="719"/>
      <c r="S1062" s="828"/>
      <c r="T1062" s="719"/>
      <c r="U1062" s="719"/>
      <c r="V1062" s="719"/>
      <c r="W1062" s="719"/>
      <c r="X1062" s="824"/>
      <c r="Y1062" s="826"/>
      <c r="Z1062" s="719"/>
      <c r="AA1062" s="719"/>
      <c r="AB1062" s="719"/>
      <c r="AC1062" s="719"/>
      <c r="AD1062" s="719"/>
      <c r="AE1062" s="719"/>
      <c r="AF1062" s="719"/>
      <c r="AG1062" s="719"/>
      <c r="AH1062" s="719"/>
      <c r="AI1062" s="719"/>
      <c r="AJ1062" s="719"/>
      <c r="AK1062" s="719"/>
      <c r="AL1062" s="719"/>
      <c r="AM1062" s="719"/>
      <c r="AN1062" s="826"/>
      <c r="AO1062" s="719"/>
      <c r="AP1062" s="719"/>
      <c r="AQ1062" s="719"/>
      <c r="AR1062" s="719"/>
      <c r="AS1062" s="719"/>
      <c r="AT1062" s="719"/>
      <c r="AU1062" s="719"/>
      <c r="AV1062" s="719"/>
      <c r="AW1062" s="719"/>
      <c r="AX1062" s="719"/>
      <c r="AY1062" s="719"/>
      <c r="AZ1062" s="719"/>
      <c r="BA1062" s="719"/>
      <c r="BB1062" s="719"/>
      <c r="BC1062" s="719"/>
      <c r="BD1062" s="719"/>
      <c r="BE1062" s="719"/>
      <c r="BF1062" s="719"/>
      <c r="BG1062" s="719"/>
      <c r="BH1062" s="719"/>
      <c r="BI1062" s="719"/>
      <c r="BJ1062" s="719"/>
      <c r="BK1062" s="719"/>
      <c r="BL1062" s="719"/>
      <c r="BM1062" s="719"/>
      <c r="BN1062" s="719"/>
      <c r="BO1062" s="719"/>
      <c r="BP1062" s="719"/>
      <c r="BQ1062" s="719"/>
      <c r="BR1062" s="719"/>
      <c r="BS1062" s="719"/>
      <c r="BT1062" s="719"/>
      <c r="BU1062" s="719"/>
      <c r="BV1062" s="719"/>
      <c r="BW1062" s="719"/>
      <c r="BX1062" s="719"/>
      <c r="BY1062" s="719"/>
      <c r="BZ1062" s="719"/>
      <c r="CA1062" s="719"/>
      <c r="CB1062" s="719"/>
      <c r="CC1062" s="719"/>
      <c r="CD1062" s="719"/>
      <c r="CE1062" s="719"/>
      <c r="CF1062" s="719"/>
      <c r="CG1062" s="719"/>
      <c r="CH1062" s="719"/>
      <c r="CI1062" s="719"/>
      <c r="CJ1062" s="719"/>
      <c r="CK1062" s="719"/>
      <c r="CL1062" s="719"/>
    </row>
    <row r="1063" spans="1:90" ht="15.75" customHeight="1" x14ac:dyDescent="0.25">
      <c r="A1063" s="823"/>
      <c r="B1063" s="828"/>
      <c r="C1063" s="828"/>
      <c r="D1063" s="828"/>
      <c r="E1063" s="828"/>
      <c r="F1063" s="719"/>
      <c r="G1063" s="719"/>
      <c r="H1063" s="740"/>
      <c r="I1063" s="740"/>
      <c r="J1063" s="740"/>
      <c r="K1063" s="740"/>
      <c r="L1063" s="824"/>
      <c r="M1063" s="824"/>
      <c r="N1063" s="719"/>
      <c r="O1063" s="719"/>
      <c r="P1063" s="719"/>
      <c r="Q1063" s="719"/>
      <c r="R1063" s="719"/>
      <c r="S1063" s="828"/>
      <c r="T1063" s="719"/>
      <c r="U1063" s="719"/>
      <c r="V1063" s="719"/>
      <c r="W1063" s="719"/>
      <c r="X1063" s="824"/>
      <c r="Y1063" s="826"/>
      <c r="Z1063" s="719"/>
      <c r="AA1063" s="719"/>
      <c r="AB1063" s="719"/>
      <c r="AC1063" s="719"/>
      <c r="AD1063" s="719"/>
      <c r="AE1063" s="719"/>
      <c r="AF1063" s="719"/>
      <c r="AG1063" s="719"/>
      <c r="AH1063" s="719"/>
      <c r="AI1063" s="719"/>
      <c r="AJ1063" s="719"/>
      <c r="AK1063" s="719"/>
      <c r="AL1063" s="719"/>
      <c r="AM1063" s="719"/>
      <c r="AN1063" s="826"/>
      <c r="AO1063" s="719"/>
      <c r="AP1063" s="719"/>
      <c r="AQ1063" s="719"/>
      <c r="AR1063" s="719"/>
      <c r="AS1063" s="719"/>
      <c r="AT1063" s="719"/>
      <c r="AU1063" s="719"/>
      <c r="AV1063" s="719"/>
      <c r="AW1063" s="719"/>
      <c r="AX1063" s="719"/>
      <c r="AY1063" s="719"/>
      <c r="AZ1063" s="719"/>
      <c r="BA1063" s="719"/>
      <c r="BB1063" s="719"/>
      <c r="BC1063" s="719"/>
      <c r="BD1063" s="719"/>
      <c r="BE1063" s="719"/>
      <c r="BF1063" s="719"/>
      <c r="BG1063" s="719"/>
      <c r="BH1063" s="719"/>
      <c r="BI1063" s="719"/>
      <c r="BJ1063" s="719"/>
      <c r="BK1063" s="719"/>
      <c r="BL1063" s="719"/>
      <c r="BM1063" s="719"/>
      <c r="BN1063" s="719"/>
      <c r="BO1063" s="719"/>
      <c r="BP1063" s="719"/>
      <c r="BQ1063" s="719"/>
      <c r="BR1063" s="719"/>
      <c r="BS1063" s="719"/>
      <c r="BT1063" s="719"/>
      <c r="BU1063" s="719"/>
      <c r="BV1063" s="719"/>
      <c r="BW1063" s="719"/>
      <c r="BX1063" s="719"/>
      <c r="BY1063" s="719"/>
      <c r="BZ1063" s="719"/>
      <c r="CA1063" s="719"/>
      <c r="CB1063" s="719"/>
      <c r="CC1063" s="719"/>
      <c r="CD1063" s="719"/>
      <c r="CE1063" s="719"/>
      <c r="CF1063" s="719"/>
      <c r="CG1063" s="719"/>
      <c r="CH1063" s="719"/>
      <c r="CI1063" s="719"/>
      <c r="CJ1063" s="719"/>
      <c r="CK1063" s="719"/>
      <c r="CL1063" s="719"/>
    </row>
    <row r="1064" spans="1:90" ht="15.75" customHeight="1" x14ac:dyDescent="0.25">
      <c r="A1064" s="823"/>
      <c r="B1064" s="828"/>
      <c r="C1064" s="828"/>
      <c r="D1064" s="828"/>
      <c r="E1064" s="828"/>
      <c r="F1064" s="719"/>
      <c r="G1064" s="719"/>
      <c r="H1064" s="740"/>
      <c r="I1064" s="740"/>
      <c r="J1064" s="740"/>
      <c r="K1064" s="740"/>
      <c r="L1064" s="824"/>
      <c r="M1064" s="824"/>
      <c r="N1064" s="719"/>
      <c r="O1064" s="719"/>
      <c r="P1064" s="719"/>
      <c r="Q1064" s="719"/>
      <c r="R1064" s="719"/>
      <c r="S1064" s="828"/>
      <c r="T1064" s="719"/>
      <c r="U1064" s="719"/>
      <c r="V1064" s="719"/>
      <c r="W1064" s="719"/>
      <c r="X1064" s="824"/>
      <c r="Y1064" s="826"/>
      <c r="Z1064" s="719"/>
      <c r="AA1064" s="719"/>
      <c r="AB1064" s="719"/>
      <c r="AC1064" s="719"/>
      <c r="AD1064" s="719"/>
      <c r="AE1064" s="719"/>
      <c r="AF1064" s="719"/>
      <c r="AG1064" s="719"/>
      <c r="AH1064" s="719"/>
      <c r="AI1064" s="719"/>
      <c r="AJ1064" s="719"/>
      <c r="AK1064" s="719"/>
      <c r="AL1064" s="719"/>
      <c r="AM1064" s="719"/>
      <c r="AN1064" s="826"/>
      <c r="AO1064" s="719"/>
      <c r="AP1064" s="719"/>
      <c r="AQ1064" s="719"/>
      <c r="AR1064" s="719"/>
      <c r="AS1064" s="719"/>
      <c r="AT1064" s="719"/>
      <c r="AU1064" s="719"/>
      <c r="AV1064" s="719"/>
      <c r="AW1064" s="719"/>
      <c r="AX1064" s="719"/>
      <c r="AY1064" s="719"/>
      <c r="AZ1064" s="719"/>
      <c r="BA1064" s="719"/>
      <c r="BB1064" s="719"/>
      <c r="BC1064" s="719"/>
      <c r="BD1064" s="719"/>
      <c r="BE1064" s="719"/>
      <c r="BF1064" s="719"/>
      <c r="BG1064" s="719"/>
      <c r="BH1064" s="719"/>
      <c r="BI1064" s="719"/>
      <c r="BJ1064" s="719"/>
      <c r="BK1064" s="719"/>
      <c r="BL1064" s="719"/>
      <c r="BM1064" s="719"/>
      <c r="BN1064" s="719"/>
      <c r="BO1064" s="719"/>
      <c r="BP1064" s="719"/>
      <c r="BQ1064" s="719"/>
      <c r="BR1064" s="719"/>
      <c r="BS1064" s="719"/>
      <c r="BT1064" s="719"/>
      <c r="BU1064" s="719"/>
      <c r="BV1064" s="719"/>
      <c r="BW1064" s="719"/>
      <c r="BX1064" s="719"/>
      <c r="BY1064" s="719"/>
      <c r="BZ1064" s="719"/>
      <c r="CA1064" s="719"/>
      <c r="CB1064" s="719"/>
      <c r="CC1064" s="719"/>
      <c r="CD1064" s="719"/>
      <c r="CE1064" s="719"/>
      <c r="CF1064" s="719"/>
      <c r="CG1064" s="719"/>
      <c r="CH1064" s="719"/>
      <c r="CI1064" s="719"/>
      <c r="CJ1064" s="719"/>
      <c r="CK1064" s="719"/>
      <c r="CL1064" s="719"/>
    </row>
    <row r="1065" spans="1:90" ht="15.75" customHeight="1" x14ac:dyDescent="0.25">
      <c r="A1065" s="823"/>
      <c r="B1065" s="828"/>
      <c r="C1065" s="828"/>
      <c r="D1065" s="828"/>
      <c r="E1065" s="828"/>
      <c r="F1065" s="719"/>
      <c r="G1065" s="719"/>
      <c r="H1065" s="740"/>
      <c r="I1065" s="740"/>
      <c r="J1065" s="740"/>
      <c r="K1065" s="740"/>
      <c r="L1065" s="824"/>
      <c r="M1065" s="824"/>
      <c r="N1065" s="719"/>
      <c r="O1065" s="719"/>
      <c r="P1065" s="719"/>
      <c r="Q1065" s="719"/>
      <c r="R1065" s="719"/>
      <c r="S1065" s="828"/>
      <c r="T1065" s="719"/>
      <c r="U1065" s="719"/>
      <c r="V1065" s="719"/>
      <c r="W1065" s="719"/>
      <c r="X1065" s="824"/>
      <c r="Y1065" s="826"/>
      <c r="Z1065" s="719"/>
      <c r="AA1065" s="719"/>
      <c r="AB1065" s="719"/>
      <c r="AC1065" s="719"/>
      <c r="AD1065" s="719"/>
      <c r="AE1065" s="719"/>
      <c r="AF1065" s="719"/>
      <c r="AG1065" s="719"/>
      <c r="AH1065" s="719"/>
      <c r="AI1065" s="719"/>
      <c r="AJ1065" s="719"/>
      <c r="AK1065" s="719"/>
      <c r="AL1065" s="719"/>
      <c r="AM1065" s="719"/>
      <c r="AN1065" s="826"/>
      <c r="AO1065" s="719"/>
      <c r="AP1065" s="719"/>
      <c r="AQ1065" s="719"/>
      <c r="AR1065" s="719"/>
      <c r="AS1065" s="719"/>
      <c r="AT1065" s="719"/>
      <c r="AU1065" s="719"/>
      <c r="AV1065" s="719"/>
      <c r="AW1065" s="719"/>
      <c r="AX1065" s="719"/>
      <c r="AY1065" s="719"/>
      <c r="AZ1065" s="719"/>
      <c r="BA1065" s="719"/>
      <c r="BB1065" s="719"/>
      <c r="BC1065" s="719"/>
      <c r="BD1065" s="719"/>
      <c r="BE1065" s="719"/>
      <c r="BF1065" s="719"/>
      <c r="BG1065" s="719"/>
      <c r="BH1065" s="719"/>
      <c r="BI1065" s="719"/>
      <c r="BJ1065" s="719"/>
      <c r="BK1065" s="719"/>
      <c r="BL1065" s="719"/>
      <c r="BM1065" s="719"/>
      <c r="BN1065" s="719"/>
      <c r="BO1065" s="719"/>
      <c r="BP1065" s="719"/>
      <c r="BQ1065" s="719"/>
      <c r="BR1065" s="719"/>
      <c r="BS1065" s="719"/>
      <c r="BT1065" s="719"/>
      <c r="BU1065" s="719"/>
      <c r="BV1065" s="719"/>
      <c r="BW1065" s="719"/>
      <c r="BX1065" s="719"/>
      <c r="BY1065" s="719"/>
      <c r="BZ1065" s="719"/>
      <c r="CA1065" s="719"/>
      <c r="CB1065" s="719"/>
      <c r="CC1065" s="719"/>
      <c r="CD1065" s="719"/>
      <c r="CE1065" s="719"/>
      <c r="CF1065" s="719"/>
      <c r="CG1065" s="719"/>
      <c r="CH1065" s="719"/>
      <c r="CI1065" s="719"/>
      <c r="CJ1065" s="719"/>
      <c r="CK1065" s="719"/>
      <c r="CL1065" s="719"/>
    </row>
    <row r="1066" spans="1:90" ht="15.75" customHeight="1" x14ac:dyDescent="0.25">
      <c r="A1066" s="823"/>
      <c r="B1066" s="828"/>
      <c r="C1066" s="828"/>
      <c r="D1066" s="828"/>
      <c r="E1066" s="828"/>
      <c r="F1066" s="719"/>
      <c r="G1066" s="719"/>
      <c r="H1066" s="740"/>
      <c r="I1066" s="740"/>
      <c r="J1066" s="740"/>
      <c r="K1066" s="740"/>
      <c r="L1066" s="824"/>
      <c r="M1066" s="824"/>
      <c r="N1066" s="719"/>
      <c r="O1066" s="719"/>
      <c r="P1066" s="719"/>
      <c r="Q1066" s="719"/>
      <c r="R1066" s="719"/>
      <c r="S1066" s="828"/>
      <c r="T1066" s="719"/>
      <c r="U1066" s="719"/>
      <c r="V1066" s="719"/>
      <c r="W1066" s="719"/>
      <c r="X1066" s="824"/>
      <c r="Y1066" s="826"/>
      <c r="Z1066" s="719"/>
      <c r="AA1066" s="719"/>
      <c r="AB1066" s="719"/>
      <c r="AC1066" s="719"/>
      <c r="AD1066" s="719"/>
      <c r="AE1066" s="719"/>
      <c r="AF1066" s="719"/>
      <c r="AG1066" s="719"/>
      <c r="AH1066" s="719"/>
      <c r="AI1066" s="719"/>
      <c r="AJ1066" s="719"/>
      <c r="AK1066" s="719"/>
      <c r="AL1066" s="719"/>
      <c r="AM1066" s="719"/>
      <c r="AN1066" s="826"/>
      <c r="AO1066" s="719"/>
      <c r="AP1066" s="719"/>
      <c r="AQ1066" s="719"/>
      <c r="AR1066" s="719"/>
      <c r="AS1066" s="719"/>
      <c r="AT1066" s="719"/>
      <c r="AU1066" s="719"/>
      <c r="AV1066" s="719"/>
      <c r="AW1066" s="719"/>
      <c r="AX1066" s="719"/>
      <c r="AY1066" s="719"/>
      <c r="AZ1066" s="719"/>
      <c r="BA1066" s="719"/>
      <c r="BB1066" s="719"/>
      <c r="BC1066" s="719"/>
      <c r="BD1066" s="719"/>
      <c r="BE1066" s="719"/>
      <c r="BF1066" s="719"/>
      <c r="BG1066" s="719"/>
      <c r="BH1066" s="719"/>
      <c r="BI1066" s="719"/>
      <c r="BJ1066" s="719"/>
      <c r="BK1066" s="719"/>
      <c r="BL1066" s="719"/>
      <c r="BM1066" s="719"/>
      <c r="BN1066" s="719"/>
      <c r="BO1066" s="719"/>
      <c r="BP1066" s="719"/>
      <c r="BQ1066" s="719"/>
      <c r="BR1066" s="719"/>
      <c r="BS1066" s="719"/>
      <c r="BT1066" s="719"/>
      <c r="BU1066" s="719"/>
      <c r="BV1066" s="719"/>
      <c r="BW1066" s="719"/>
      <c r="BX1066" s="719"/>
      <c r="BY1066" s="719"/>
      <c r="BZ1066" s="719"/>
      <c r="CA1066" s="719"/>
      <c r="CB1066" s="719"/>
      <c r="CC1066" s="719"/>
      <c r="CD1066" s="719"/>
      <c r="CE1066" s="719"/>
      <c r="CF1066" s="719"/>
      <c r="CG1066" s="719"/>
      <c r="CH1066" s="719"/>
      <c r="CI1066" s="719"/>
      <c r="CJ1066" s="719"/>
      <c r="CK1066" s="719"/>
      <c r="CL1066" s="719"/>
    </row>
    <row r="1067" spans="1:90" ht="15.75" customHeight="1" x14ac:dyDescent="0.25">
      <c r="A1067" s="823"/>
      <c r="B1067" s="828"/>
      <c r="C1067" s="828"/>
      <c r="D1067" s="828"/>
      <c r="E1067" s="828"/>
      <c r="F1067" s="719"/>
      <c r="G1067" s="719"/>
      <c r="H1067" s="740"/>
      <c r="I1067" s="740"/>
      <c r="J1067" s="740"/>
      <c r="K1067" s="740"/>
      <c r="L1067" s="824"/>
      <c r="M1067" s="824"/>
      <c r="N1067" s="719"/>
      <c r="O1067" s="719"/>
      <c r="P1067" s="719"/>
      <c r="Q1067" s="719"/>
      <c r="R1067" s="719"/>
      <c r="S1067" s="828"/>
      <c r="T1067" s="719"/>
      <c r="U1067" s="719"/>
      <c r="V1067" s="719"/>
      <c r="W1067" s="719"/>
      <c r="X1067" s="824"/>
      <c r="Y1067" s="826"/>
      <c r="Z1067" s="719"/>
      <c r="AA1067" s="719"/>
      <c r="AB1067" s="719"/>
      <c r="AC1067" s="719"/>
      <c r="AD1067" s="719"/>
      <c r="AE1067" s="719"/>
      <c r="AF1067" s="719"/>
      <c r="AG1067" s="719"/>
      <c r="AH1067" s="719"/>
      <c r="AI1067" s="719"/>
      <c r="AJ1067" s="719"/>
      <c r="AK1067" s="719"/>
      <c r="AL1067" s="719"/>
      <c r="AM1067" s="719"/>
      <c r="AN1067" s="826"/>
      <c r="AO1067" s="719"/>
      <c r="AP1067" s="719"/>
      <c r="AQ1067" s="719"/>
      <c r="AR1067" s="719"/>
      <c r="AS1067" s="719"/>
      <c r="AT1067" s="719"/>
      <c r="AU1067" s="719"/>
      <c r="AV1067" s="719"/>
      <c r="AW1067" s="719"/>
      <c r="AX1067" s="719"/>
      <c r="AY1067" s="719"/>
      <c r="AZ1067" s="719"/>
      <c r="BA1067" s="719"/>
      <c r="BB1067" s="719"/>
      <c r="BC1067" s="719"/>
      <c r="BD1067" s="719"/>
      <c r="BE1067" s="719"/>
      <c r="BF1067" s="719"/>
      <c r="BG1067" s="719"/>
      <c r="BH1067" s="719"/>
      <c r="BI1067" s="719"/>
      <c r="BJ1067" s="719"/>
      <c r="BK1067" s="719"/>
      <c r="BL1067" s="719"/>
      <c r="BM1067" s="719"/>
      <c r="BN1067" s="719"/>
      <c r="BO1067" s="719"/>
      <c r="BP1067" s="719"/>
      <c r="BQ1067" s="719"/>
      <c r="BR1067" s="719"/>
      <c r="BS1067" s="719"/>
      <c r="BT1067" s="719"/>
      <c r="BU1067" s="719"/>
      <c r="BV1067" s="719"/>
      <c r="BW1067" s="719"/>
      <c r="BX1067" s="719"/>
      <c r="BY1067" s="719"/>
      <c r="BZ1067" s="719"/>
      <c r="CA1067" s="719"/>
      <c r="CB1067" s="719"/>
      <c r="CC1067" s="719"/>
      <c r="CD1067" s="719"/>
      <c r="CE1067" s="719"/>
      <c r="CF1067" s="719"/>
      <c r="CG1067" s="719"/>
      <c r="CH1067" s="719"/>
      <c r="CI1067" s="719"/>
      <c r="CJ1067" s="719"/>
      <c r="CK1067" s="719"/>
      <c r="CL1067" s="719"/>
    </row>
    <row r="1068" spans="1:90" ht="15.75" customHeight="1" x14ac:dyDescent="0.25">
      <c r="A1068" s="823"/>
      <c r="B1068" s="828"/>
      <c r="C1068" s="828"/>
      <c r="D1068" s="828"/>
      <c r="E1068" s="828"/>
      <c r="F1068" s="719"/>
      <c r="G1068" s="719"/>
      <c r="H1068" s="740"/>
      <c r="I1068" s="740"/>
      <c r="J1068" s="740"/>
      <c r="K1068" s="740"/>
      <c r="L1068" s="824"/>
      <c r="M1068" s="824"/>
      <c r="N1068" s="719"/>
      <c r="O1068" s="719"/>
      <c r="P1068" s="719"/>
      <c r="Q1068" s="719"/>
      <c r="R1068" s="719"/>
      <c r="S1068" s="828"/>
      <c r="T1068" s="719"/>
      <c r="U1068" s="719"/>
      <c r="V1068" s="719"/>
      <c r="W1068" s="719"/>
      <c r="X1068" s="824"/>
      <c r="Y1068" s="826"/>
      <c r="Z1068" s="719"/>
      <c r="AA1068" s="719"/>
      <c r="AB1068" s="719"/>
      <c r="AC1068" s="719"/>
      <c r="AD1068" s="719"/>
      <c r="AE1068" s="719"/>
      <c r="AF1068" s="719"/>
      <c r="AG1068" s="719"/>
      <c r="AH1068" s="719"/>
      <c r="AI1068" s="719"/>
      <c r="AJ1068" s="719"/>
      <c r="AK1068" s="719"/>
      <c r="AL1068" s="719"/>
      <c r="AM1068" s="719"/>
      <c r="AN1068" s="826"/>
      <c r="AO1068" s="719"/>
      <c r="AP1068" s="719"/>
      <c r="AQ1068" s="719"/>
      <c r="AR1068" s="719"/>
      <c r="AS1068" s="719"/>
      <c r="AT1068" s="719"/>
      <c r="AU1068" s="719"/>
      <c r="AV1068" s="719"/>
      <c r="AW1068" s="719"/>
      <c r="AX1068" s="719"/>
      <c r="AY1068" s="719"/>
      <c r="AZ1068" s="719"/>
      <c r="BA1068" s="719"/>
      <c r="BB1068" s="719"/>
      <c r="BC1068" s="719"/>
      <c r="BD1068" s="719"/>
      <c r="BE1068" s="719"/>
      <c r="BF1068" s="719"/>
      <c r="BG1068" s="719"/>
      <c r="BH1068" s="719"/>
      <c r="BI1068" s="719"/>
      <c r="BJ1068" s="719"/>
      <c r="BK1068" s="719"/>
      <c r="BL1068" s="719"/>
      <c r="BM1068" s="719"/>
      <c r="BN1068" s="719"/>
      <c r="BO1068" s="719"/>
      <c r="BP1068" s="719"/>
      <c r="BQ1068" s="719"/>
      <c r="BR1068" s="719"/>
      <c r="BS1068" s="719"/>
      <c r="BT1068" s="719"/>
      <c r="BU1068" s="719"/>
      <c r="BV1068" s="719"/>
      <c r="BW1068" s="719"/>
      <c r="BX1068" s="719"/>
      <c r="BY1068" s="719"/>
      <c r="BZ1068" s="719"/>
      <c r="CA1068" s="719"/>
      <c r="CB1068" s="719"/>
      <c r="CC1068" s="719"/>
      <c r="CD1068" s="719"/>
      <c r="CE1068" s="719"/>
      <c r="CF1068" s="719"/>
      <c r="CG1068" s="719"/>
      <c r="CH1068" s="719"/>
      <c r="CI1068" s="719"/>
      <c r="CJ1068" s="719"/>
      <c r="CK1068" s="719"/>
      <c r="CL1068" s="719"/>
    </row>
    <row r="1069" spans="1:90" ht="15.75" customHeight="1" x14ac:dyDescent="0.25">
      <c r="A1069" s="823"/>
      <c r="B1069" s="828"/>
      <c r="C1069" s="828"/>
      <c r="D1069" s="828"/>
      <c r="E1069" s="828"/>
      <c r="F1069" s="719"/>
      <c r="G1069" s="719"/>
      <c r="H1069" s="740"/>
      <c r="I1069" s="740"/>
      <c r="J1069" s="740"/>
      <c r="K1069" s="740"/>
      <c r="L1069" s="824"/>
      <c r="M1069" s="824"/>
      <c r="N1069" s="719"/>
      <c r="O1069" s="719"/>
      <c r="P1069" s="719"/>
      <c r="Q1069" s="719"/>
      <c r="R1069" s="719"/>
      <c r="S1069" s="828"/>
      <c r="T1069" s="719"/>
      <c r="U1069" s="719"/>
      <c r="V1069" s="719"/>
      <c r="W1069" s="719"/>
      <c r="X1069" s="824"/>
      <c r="Y1069" s="826"/>
      <c r="Z1069" s="719"/>
      <c r="AA1069" s="719"/>
      <c r="AB1069" s="719"/>
      <c r="AC1069" s="719"/>
      <c r="AD1069" s="719"/>
      <c r="AE1069" s="719"/>
      <c r="AF1069" s="719"/>
      <c r="AG1069" s="719"/>
      <c r="AH1069" s="719"/>
      <c r="AI1069" s="719"/>
      <c r="AJ1069" s="719"/>
      <c r="AK1069" s="719"/>
      <c r="AL1069" s="719"/>
      <c r="AM1069" s="719"/>
      <c r="AN1069" s="826"/>
      <c r="AO1069" s="719"/>
      <c r="AP1069" s="719"/>
      <c r="AQ1069" s="719"/>
      <c r="AR1069" s="719"/>
      <c r="AS1069" s="719"/>
      <c r="AT1069" s="719"/>
      <c r="AU1069" s="719"/>
      <c r="AV1069" s="719"/>
      <c r="AW1069" s="719"/>
      <c r="AX1069" s="719"/>
      <c r="AY1069" s="719"/>
      <c r="AZ1069" s="719"/>
      <c r="BA1069" s="719"/>
      <c r="BB1069" s="719"/>
      <c r="BC1069" s="719"/>
      <c r="BD1069" s="719"/>
      <c r="BE1069" s="719"/>
      <c r="BF1069" s="719"/>
      <c r="BG1069" s="719"/>
      <c r="BH1069" s="719"/>
      <c r="BI1069" s="719"/>
      <c r="BJ1069" s="719"/>
      <c r="BK1069" s="719"/>
      <c r="BL1069" s="719"/>
      <c r="BM1069" s="719"/>
      <c r="BN1069" s="719"/>
      <c r="BO1069" s="719"/>
      <c r="BP1069" s="719"/>
      <c r="BQ1069" s="719"/>
      <c r="BR1069" s="719"/>
      <c r="BS1069" s="719"/>
      <c r="BT1069" s="719"/>
      <c r="BU1069" s="719"/>
      <c r="BV1069" s="719"/>
      <c r="BW1069" s="719"/>
      <c r="BX1069" s="719"/>
      <c r="BY1069" s="719"/>
      <c r="BZ1069" s="719"/>
      <c r="CA1069" s="719"/>
      <c r="CB1069" s="719"/>
      <c r="CC1069" s="719"/>
      <c r="CD1069" s="719"/>
      <c r="CE1069" s="719"/>
      <c r="CF1069" s="719"/>
      <c r="CG1069" s="719"/>
      <c r="CH1069" s="719"/>
      <c r="CI1069" s="719"/>
      <c r="CJ1069" s="719"/>
      <c r="CK1069" s="719"/>
      <c r="CL1069" s="719"/>
    </row>
    <row r="1070" spans="1:90" ht="15.75" customHeight="1" x14ac:dyDescent="0.25">
      <c r="A1070" s="823"/>
      <c r="B1070" s="828"/>
      <c r="C1070" s="828"/>
      <c r="D1070" s="828"/>
      <c r="E1070" s="828"/>
      <c r="F1070" s="719"/>
      <c r="G1070" s="719"/>
      <c r="H1070" s="740"/>
      <c r="I1070" s="740"/>
      <c r="J1070" s="740"/>
      <c r="K1070" s="740"/>
      <c r="L1070" s="824"/>
      <c r="M1070" s="824"/>
      <c r="N1070" s="719"/>
      <c r="O1070" s="719"/>
      <c r="P1070" s="719"/>
      <c r="Q1070" s="719"/>
      <c r="R1070" s="719"/>
      <c r="S1070" s="828"/>
      <c r="T1070" s="719"/>
      <c r="U1070" s="719"/>
      <c r="V1070" s="719"/>
      <c r="W1070" s="719"/>
      <c r="X1070" s="824"/>
      <c r="Y1070" s="826"/>
      <c r="Z1070" s="719"/>
      <c r="AA1070" s="719"/>
      <c r="AB1070" s="719"/>
      <c r="AC1070" s="719"/>
      <c r="AD1070" s="719"/>
      <c r="AE1070" s="719"/>
      <c r="AF1070" s="719"/>
      <c r="AG1070" s="719"/>
      <c r="AH1070" s="719"/>
      <c r="AI1070" s="719"/>
      <c r="AJ1070" s="719"/>
      <c r="AK1070" s="719"/>
      <c r="AL1070" s="719"/>
      <c r="AM1070" s="719"/>
      <c r="AN1070" s="826"/>
      <c r="AO1070" s="719"/>
      <c r="AP1070" s="719"/>
      <c r="AQ1070" s="719"/>
      <c r="AR1070" s="719"/>
      <c r="AS1070" s="719"/>
      <c r="AT1070" s="719"/>
      <c r="AU1070" s="719"/>
      <c r="AV1070" s="719"/>
      <c r="AW1070" s="719"/>
      <c r="AX1070" s="719"/>
      <c r="AY1070" s="719"/>
      <c r="AZ1070" s="719"/>
      <c r="BA1070" s="719"/>
      <c r="BB1070" s="719"/>
      <c r="BC1070" s="719"/>
      <c r="BD1070" s="719"/>
      <c r="BE1070" s="719"/>
      <c r="BF1070" s="719"/>
      <c r="BG1070" s="719"/>
      <c r="BH1070" s="719"/>
      <c r="BI1070" s="719"/>
      <c r="BJ1070" s="719"/>
      <c r="BK1070" s="719"/>
      <c r="BL1070" s="719"/>
      <c r="BM1070" s="719"/>
      <c r="BN1070" s="719"/>
      <c r="BO1070" s="719"/>
      <c r="BP1070" s="719"/>
      <c r="BQ1070" s="719"/>
      <c r="BR1070" s="719"/>
      <c r="BS1070" s="719"/>
      <c r="BT1070" s="719"/>
      <c r="BU1070" s="719"/>
      <c r="BV1070" s="719"/>
      <c r="BW1070" s="719"/>
      <c r="BX1070" s="719"/>
      <c r="BY1070" s="719"/>
      <c r="BZ1070" s="719"/>
      <c r="CA1070" s="719"/>
      <c r="CB1070" s="719"/>
      <c r="CC1070" s="719"/>
      <c r="CD1070" s="719"/>
      <c r="CE1070" s="719"/>
      <c r="CF1070" s="719"/>
      <c r="CG1070" s="719"/>
      <c r="CH1070" s="719"/>
      <c r="CI1070" s="719"/>
      <c r="CJ1070" s="719"/>
      <c r="CK1070" s="719"/>
      <c r="CL1070" s="719"/>
    </row>
    <row r="1071" spans="1:90" ht="15.75" customHeight="1" x14ac:dyDescent="0.25">
      <c r="A1071" s="823"/>
      <c r="B1071" s="828"/>
      <c r="C1071" s="828"/>
      <c r="D1071" s="828"/>
      <c r="E1071" s="828"/>
      <c r="F1071" s="719"/>
      <c r="G1071" s="719"/>
      <c r="H1071" s="740"/>
      <c r="I1071" s="740"/>
      <c r="J1071" s="740"/>
      <c r="K1071" s="740"/>
      <c r="L1071" s="824"/>
      <c r="M1071" s="824"/>
      <c r="N1071" s="719"/>
      <c r="O1071" s="719"/>
      <c r="P1071" s="719"/>
      <c r="Q1071" s="719"/>
      <c r="R1071" s="719"/>
      <c r="S1071" s="828"/>
      <c r="T1071" s="719"/>
      <c r="U1071" s="719"/>
      <c r="V1071" s="719"/>
      <c r="W1071" s="719"/>
      <c r="X1071" s="824"/>
      <c r="Y1071" s="826"/>
      <c r="Z1071" s="719"/>
      <c r="AA1071" s="719"/>
      <c r="AB1071" s="719"/>
      <c r="AC1071" s="719"/>
      <c r="AD1071" s="719"/>
      <c r="AE1071" s="719"/>
      <c r="AF1071" s="719"/>
      <c r="AG1071" s="719"/>
      <c r="AH1071" s="719"/>
      <c r="AI1071" s="719"/>
      <c r="AJ1071" s="719"/>
      <c r="AK1071" s="719"/>
      <c r="AL1071" s="719"/>
      <c r="AM1071" s="719"/>
      <c r="AN1071" s="826"/>
      <c r="AO1071" s="719"/>
      <c r="AP1071" s="719"/>
      <c r="AQ1071" s="719"/>
      <c r="AR1071" s="719"/>
      <c r="AS1071" s="719"/>
      <c r="AT1071" s="719"/>
      <c r="AU1071" s="719"/>
      <c r="AV1071" s="719"/>
      <c r="AW1071" s="719"/>
      <c r="AX1071" s="719"/>
      <c r="AY1071" s="719"/>
      <c r="AZ1071" s="719"/>
      <c r="BA1071" s="719"/>
      <c r="BB1071" s="719"/>
      <c r="BC1071" s="719"/>
      <c r="BD1071" s="719"/>
      <c r="BE1071" s="719"/>
      <c r="BF1071" s="719"/>
      <c r="BG1071" s="719"/>
      <c r="BH1071" s="719"/>
      <c r="BI1071" s="719"/>
      <c r="BJ1071" s="719"/>
      <c r="BK1071" s="719"/>
      <c r="BL1071" s="719"/>
      <c r="BM1071" s="719"/>
      <c r="BN1071" s="719"/>
      <c r="BO1071" s="719"/>
      <c r="BP1071" s="719"/>
      <c r="BQ1071" s="719"/>
      <c r="BR1071" s="719"/>
      <c r="BS1071" s="719"/>
      <c r="BT1071" s="719"/>
      <c r="BU1071" s="719"/>
      <c r="BV1071" s="719"/>
      <c r="BW1071" s="719"/>
      <c r="BX1071" s="719"/>
      <c r="BY1071" s="719"/>
      <c r="BZ1071" s="719"/>
      <c r="CA1071" s="719"/>
      <c r="CB1071" s="719"/>
      <c r="CC1071" s="719"/>
      <c r="CD1071" s="719"/>
      <c r="CE1071" s="719"/>
      <c r="CF1071" s="719"/>
      <c r="CG1071" s="719"/>
      <c r="CH1071" s="719"/>
      <c r="CI1071" s="719"/>
      <c r="CJ1071" s="719"/>
      <c r="CK1071" s="719"/>
      <c r="CL1071" s="719"/>
    </row>
    <row r="1072" spans="1:90" ht="15.75" customHeight="1" x14ac:dyDescent="0.25">
      <c r="A1072" s="823"/>
      <c r="B1072" s="828"/>
      <c r="C1072" s="828"/>
      <c r="D1072" s="828"/>
      <c r="E1072" s="828"/>
      <c r="F1072" s="719"/>
      <c r="G1072" s="719"/>
      <c r="H1072" s="740"/>
      <c r="I1072" s="740"/>
      <c r="J1072" s="740"/>
      <c r="K1072" s="740"/>
      <c r="L1072" s="824"/>
      <c r="M1072" s="824"/>
      <c r="N1072" s="719"/>
      <c r="O1072" s="719"/>
      <c r="P1072" s="719"/>
      <c r="Q1072" s="719"/>
      <c r="R1072" s="719"/>
      <c r="S1072" s="828"/>
      <c r="T1072" s="719"/>
      <c r="U1072" s="719"/>
      <c r="V1072" s="719"/>
      <c r="W1072" s="719"/>
      <c r="X1072" s="824"/>
      <c r="Y1072" s="826"/>
      <c r="Z1072" s="719"/>
      <c r="AA1072" s="719"/>
      <c r="AB1072" s="719"/>
      <c r="AC1072" s="719"/>
      <c r="AD1072" s="719"/>
      <c r="AE1072" s="719"/>
      <c r="AF1072" s="719"/>
      <c r="AG1072" s="719"/>
      <c r="AH1072" s="719"/>
      <c r="AI1072" s="719"/>
      <c r="AJ1072" s="719"/>
      <c r="AK1072" s="719"/>
      <c r="AL1072" s="719"/>
      <c r="AM1072" s="719"/>
      <c r="AN1072" s="826"/>
      <c r="AO1072" s="719"/>
      <c r="AP1072" s="719"/>
      <c r="AQ1072" s="719"/>
      <c r="AR1072" s="719"/>
      <c r="AS1072" s="719"/>
      <c r="AT1072" s="719"/>
      <c r="AU1072" s="719"/>
      <c r="AV1072" s="719"/>
      <c r="AW1072" s="719"/>
      <c r="AX1072" s="719"/>
      <c r="AY1072" s="719"/>
      <c r="AZ1072" s="719"/>
      <c r="BA1072" s="719"/>
      <c r="BB1072" s="719"/>
      <c r="BC1072" s="719"/>
      <c r="BD1072" s="719"/>
      <c r="BE1072" s="719"/>
      <c r="BF1072" s="719"/>
      <c r="BG1072" s="719"/>
      <c r="BH1072" s="719"/>
      <c r="BI1072" s="719"/>
      <c r="BJ1072" s="719"/>
      <c r="BK1072" s="719"/>
      <c r="BL1072" s="719"/>
      <c r="BM1072" s="719"/>
      <c r="BN1072" s="719"/>
      <c r="BO1072" s="719"/>
      <c r="BP1072" s="719"/>
      <c r="BQ1072" s="719"/>
      <c r="BR1072" s="719"/>
      <c r="BS1072" s="719"/>
      <c r="BT1072" s="719"/>
      <c r="BU1072" s="719"/>
      <c r="BV1072" s="719"/>
      <c r="BW1072" s="719"/>
      <c r="BX1072" s="719"/>
      <c r="BY1072" s="719"/>
      <c r="BZ1072" s="719"/>
      <c r="CA1072" s="719"/>
      <c r="CB1072" s="719"/>
      <c r="CC1072" s="719"/>
      <c r="CD1072" s="719"/>
      <c r="CE1072" s="719"/>
      <c r="CF1072" s="719"/>
      <c r="CG1072" s="719"/>
      <c r="CH1072" s="719"/>
      <c r="CI1072" s="719"/>
      <c r="CJ1072" s="719"/>
      <c r="CK1072" s="719"/>
      <c r="CL1072" s="719"/>
    </row>
    <row r="1073" spans="1:90" ht="15.75" customHeight="1" x14ac:dyDescent="0.25">
      <c r="A1073" s="823"/>
      <c r="B1073" s="828"/>
      <c r="C1073" s="828"/>
      <c r="D1073" s="828"/>
      <c r="E1073" s="828"/>
      <c r="F1073" s="719"/>
      <c r="G1073" s="719"/>
      <c r="H1073" s="740"/>
      <c r="I1073" s="740"/>
      <c r="J1073" s="740"/>
      <c r="K1073" s="740"/>
      <c r="L1073" s="824"/>
      <c r="M1073" s="824"/>
      <c r="N1073" s="719"/>
      <c r="O1073" s="719"/>
      <c r="P1073" s="719"/>
      <c r="Q1073" s="719"/>
      <c r="R1073" s="719"/>
      <c r="S1073" s="828"/>
      <c r="T1073" s="719"/>
      <c r="U1073" s="719"/>
      <c r="V1073" s="719"/>
      <c r="W1073" s="719"/>
      <c r="X1073" s="824"/>
      <c r="Y1073" s="826"/>
      <c r="Z1073" s="719"/>
      <c r="AA1073" s="719"/>
      <c r="AB1073" s="719"/>
      <c r="AC1073" s="719"/>
      <c r="AD1073" s="719"/>
      <c r="AE1073" s="719"/>
      <c r="AF1073" s="719"/>
      <c r="AG1073" s="719"/>
      <c r="AH1073" s="719"/>
      <c r="AI1073" s="719"/>
      <c r="AJ1073" s="719"/>
      <c r="AK1073" s="719"/>
      <c r="AL1073" s="719"/>
      <c r="AM1073" s="719"/>
      <c r="AN1073" s="826"/>
      <c r="AO1073" s="719"/>
      <c r="AP1073" s="719"/>
      <c r="AQ1073" s="719"/>
      <c r="AR1073" s="719"/>
      <c r="AS1073" s="719"/>
      <c r="AT1073" s="719"/>
      <c r="AU1073" s="719"/>
      <c r="AV1073" s="719"/>
      <c r="AW1073" s="719"/>
      <c r="AX1073" s="719"/>
      <c r="AY1073" s="719"/>
      <c r="AZ1073" s="719"/>
      <c r="BA1073" s="719"/>
      <c r="BB1073" s="719"/>
      <c r="BC1073" s="719"/>
      <c r="BD1073" s="719"/>
      <c r="BE1073" s="719"/>
      <c r="BF1073" s="719"/>
      <c r="BG1073" s="719"/>
      <c r="BH1073" s="719"/>
      <c r="BI1073" s="719"/>
      <c r="BJ1073" s="719"/>
      <c r="BK1073" s="719"/>
      <c r="BL1073" s="719"/>
      <c r="BM1073" s="719"/>
      <c r="BN1073" s="719"/>
      <c r="BO1073" s="719"/>
      <c r="BP1073" s="719"/>
      <c r="BQ1073" s="719"/>
      <c r="BR1073" s="719"/>
      <c r="BS1073" s="719"/>
      <c r="BT1073" s="719"/>
      <c r="BU1073" s="719"/>
      <c r="BV1073" s="719"/>
      <c r="BW1073" s="719"/>
      <c r="BX1073" s="719"/>
      <c r="BY1073" s="719"/>
      <c r="BZ1073" s="719"/>
      <c r="CA1073" s="719"/>
      <c r="CB1073" s="719"/>
      <c r="CC1073" s="719"/>
      <c r="CD1073" s="719"/>
      <c r="CE1073" s="719"/>
      <c r="CF1073" s="719"/>
      <c r="CG1073" s="719"/>
      <c r="CH1073" s="719"/>
      <c r="CI1073" s="719"/>
      <c r="CJ1073" s="719"/>
      <c r="CK1073" s="719"/>
      <c r="CL1073" s="719"/>
    </row>
    <row r="1074" spans="1:90" ht="15.75" customHeight="1" x14ac:dyDescent="0.25">
      <c r="A1074" s="823"/>
      <c r="B1074" s="828"/>
      <c r="C1074" s="828"/>
      <c r="D1074" s="828"/>
      <c r="E1074" s="828"/>
      <c r="F1074" s="719"/>
      <c r="G1074" s="719"/>
      <c r="H1074" s="740"/>
      <c r="I1074" s="740"/>
      <c r="J1074" s="740"/>
      <c r="K1074" s="740"/>
      <c r="L1074" s="824"/>
      <c r="M1074" s="824"/>
      <c r="N1074" s="719"/>
      <c r="O1074" s="719"/>
      <c r="P1074" s="719"/>
      <c r="Q1074" s="719"/>
      <c r="R1074" s="719"/>
      <c r="S1074" s="828"/>
      <c r="T1074" s="719"/>
      <c r="U1074" s="719"/>
      <c r="V1074" s="719"/>
      <c r="W1074" s="719"/>
      <c r="X1074" s="824"/>
      <c r="Y1074" s="826"/>
      <c r="Z1074" s="719"/>
      <c r="AA1074" s="719"/>
      <c r="AB1074" s="719"/>
      <c r="AC1074" s="719"/>
      <c r="AD1074" s="719"/>
      <c r="AE1074" s="719"/>
      <c r="AF1074" s="719"/>
      <c r="AG1074" s="719"/>
      <c r="AH1074" s="719"/>
      <c r="AI1074" s="719"/>
      <c r="AJ1074" s="719"/>
      <c r="AK1074" s="719"/>
      <c r="AL1074" s="719"/>
      <c r="AM1074" s="719"/>
      <c r="AN1074" s="826"/>
      <c r="AO1074" s="719"/>
      <c r="AP1074" s="719"/>
      <c r="AQ1074" s="719"/>
      <c r="AR1074" s="719"/>
      <c r="AS1074" s="719"/>
      <c r="AT1074" s="719"/>
      <c r="AU1074" s="719"/>
      <c r="AV1074" s="719"/>
      <c r="AW1074" s="719"/>
      <c r="AX1074" s="719"/>
      <c r="AY1074" s="719"/>
      <c r="AZ1074" s="719"/>
      <c r="BA1074" s="719"/>
      <c r="BB1074" s="719"/>
      <c r="BC1074" s="719"/>
      <c r="BD1074" s="719"/>
      <c r="BE1074" s="719"/>
      <c r="BF1074" s="719"/>
      <c r="BG1074" s="719"/>
      <c r="BH1074" s="719"/>
      <c r="BI1074" s="719"/>
      <c r="BJ1074" s="719"/>
      <c r="BK1074" s="719"/>
      <c r="BL1074" s="719"/>
      <c r="BM1074" s="719"/>
      <c r="BN1074" s="719"/>
      <c r="BO1074" s="719"/>
      <c r="BP1074" s="719"/>
      <c r="BQ1074" s="719"/>
      <c r="BR1074" s="719"/>
      <c r="BS1074" s="719"/>
      <c r="BT1074" s="719"/>
      <c r="BU1074" s="719"/>
      <c r="BV1074" s="719"/>
      <c r="BW1074" s="719"/>
      <c r="BX1074" s="719"/>
      <c r="BY1074" s="719"/>
      <c r="BZ1074" s="719"/>
      <c r="CA1074" s="719"/>
      <c r="CB1074" s="719"/>
      <c r="CC1074" s="719"/>
      <c r="CD1074" s="719"/>
      <c r="CE1074" s="719"/>
      <c r="CF1074" s="719"/>
      <c r="CG1074" s="719"/>
      <c r="CH1074" s="719"/>
      <c r="CI1074" s="719"/>
      <c r="CJ1074" s="719"/>
      <c r="CK1074" s="719"/>
      <c r="CL1074" s="719"/>
    </row>
    <row r="1075" spans="1:90" ht="15.75" customHeight="1" x14ac:dyDescent="0.25">
      <c r="A1075" s="823"/>
      <c r="B1075" s="828"/>
      <c r="C1075" s="828"/>
      <c r="D1075" s="828"/>
      <c r="E1075" s="828"/>
      <c r="F1075" s="719"/>
      <c r="G1075" s="719"/>
      <c r="H1075" s="740"/>
      <c r="I1075" s="740"/>
      <c r="J1075" s="740"/>
      <c r="K1075" s="740"/>
      <c r="L1075" s="824"/>
      <c r="M1075" s="824"/>
      <c r="N1075" s="719"/>
      <c r="O1075" s="719"/>
      <c r="P1075" s="719"/>
      <c r="Q1075" s="719"/>
      <c r="R1075" s="719"/>
      <c r="S1075" s="828"/>
      <c r="T1075" s="719"/>
      <c r="U1075" s="719"/>
      <c r="V1075" s="719"/>
      <c r="W1075" s="719"/>
      <c r="X1075" s="824"/>
      <c r="Y1075" s="826"/>
      <c r="Z1075" s="719"/>
      <c r="AA1075" s="719"/>
      <c r="AB1075" s="719"/>
      <c r="AC1075" s="719"/>
      <c r="AD1075" s="719"/>
      <c r="AE1075" s="719"/>
      <c r="AF1075" s="719"/>
      <c r="AG1075" s="719"/>
      <c r="AH1075" s="719"/>
      <c r="AI1075" s="719"/>
      <c r="AJ1075" s="719"/>
      <c r="AK1075" s="719"/>
      <c r="AL1075" s="719"/>
      <c r="AM1075" s="719"/>
      <c r="AN1075" s="826"/>
      <c r="AO1075" s="719"/>
      <c r="AP1075" s="719"/>
      <c r="AQ1075" s="719"/>
      <c r="AR1075" s="719"/>
      <c r="AS1075" s="719"/>
      <c r="AT1075" s="719"/>
      <c r="AU1075" s="719"/>
      <c r="AV1075" s="719"/>
      <c r="AW1075" s="719"/>
      <c r="AX1075" s="719"/>
      <c r="AY1075" s="719"/>
      <c r="AZ1075" s="719"/>
      <c r="BA1075" s="719"/>
      <c r="BB1075" s="719"/>
      <c r="BC1075" s="719"/>
      <c r="BD1075" s="719"/>
      <c r="BE1075" s="719"/>
      <c r="BF1075" s="719"/>
      <c r="BG1075" s="719"/>
      <c r="BH1075" s="719"/>
      <c r="BI1075" s="719"/>
      <c r="BJ1075" s="719"/>
      <c r="BK1075" s="719"/>
      <c r="BL1075" s="719"/>
      <c r="BM1075" s="719"/>
      <c r="BN1075" s="719"/>
      <c r="BO1075" s="719"/>
      <c r="BP1075" s="719"/>
      <c r="BQ1075" s="719"/>
      <c r="BR1075" s="719"/>
      <c r="BS1075" s="719"/>
      <c r="BT1075" s="719"/>
      <c r="BU1075" s="719"/>
      <c r="BV1075" s="719"/>
      <c r="BW1075" s="719"/>
      <c r="BX1075" s="719"/>
      <c r="BY1075" s="719"/>
      <c r="BZ1075" s="719"/>
      <c r="CA1075" s="719"/>
      <c r="CB1075" s="719"/>
      <c r="CC1075" s="719"/>
      <c r="CD1075" s="719"/>
      <c r="CE1075" s="719"/>
      <c r="CF1075" s="719"/>
      <c r="CG1075" s="719"/>
      <c r="CH1075" s="719"/>
      <c r="CI1075" s="719"/>
      <c r="CJ1075" s="719"/>
      <c r="CK1075" s="719"/>
      <c r="CL1075" s="719"/>
    </row>
    <row r="1076" spans="1:90" ht="15.75" customHeight="1" x14ac:dyDescent="0.25">
      <c r="A1076" s="823"/>
      <c r="B1076" s="828"/>
      <c r="C1076" s="828"/>
      <c r="D1076" s="828"/>
      <c r="E1076" s="828"/>
      <c r="F1076" s="719"/>
      <c r="G1076" s="719"/>
      <c r="H1076" s="740"/>
      <c r="I1076" s="740"/>
      <c r="J1076" s="740"/>
      <c r="K1076" s="740"/>
      <c r="L1076" s="824"/>
      <c r="M1076" s="824"/>
      <c r="N1076" s="719"/>
      <c r="O1076" s="719"/>
      <c r="P1076" s="719"/>
      <c r="Q1076" s="719"/>
      <c r="R1076" s="719"/>
      <c r="S1076" s="828"/>
      <c r="T1076" s="719"/>
      <c r="U1076" s="719"/>
      <c r="V1076" s="719"/>
      <c r="W1076" s="719"/>
      <c r="X1076" s="824"/>
      <c r="Y1076" s="826"/>
      <c r="Z1076" s="719"/>
      <c r="AA1076" s="719"/>
      <c r="AB1076" s="719"/>
      <c r="AC1076" s="719"/>
      <c r="AD1076" s="719"/>
      <c r="AE1076" s="719"/>
      <c r="AF1076" s="719"/>
      <c r="AG1076" s="719"/>
      <c r="AH1076" s="719"/>
      <c r="AI1076" s="719"/>
      <c r="AJ1076" s="719"/>
      <c r="AK1076" s="719"/>
      <c r="AL1076" s="719"/>
      <c r="AM1076" s="719"/>
      <c r="AN1076" s="826"/>
      <c r="AO1076" s="719"/>
      <c r="AP1076" s="719"/>
      <c r="AQ1076" s="719"/>
      <c r="AR1076" s="719"/>
      <c r="AS1076" s="719"/>
      <c r="AT1076" s="719"/>
      <c r="AU1076" s="719"/>
      <c r="AV1076" s="719"/>
      <c r="AW1076" s="719"/>
      <c r="AX1076" s="719"/>
      <c r="AY1076" s="719"/>
      <c r="AZ1076" s="719"/>
      <c r="BA1076" s="719"/>
      <c r="BB1076" s="719"/>
      <c r="BC1076" s="719"/>
      <c r="BD1076" s="719"/>
      <c r="BE1076" s="719"/>
      <c r="BF1076" s="719"/>
      <c r="BG1076" s="719"/>
      <c r="BH1076" s="719"/>
      <c r="BI1076" s="719"/>
      <c r="BJ1076" s="719"/>
      <c r="BK1076" s="719"/>
      <c r="BL1076" s="719"/>
      <c r="BM1076" s="719"/>
      <c r="BN1076" s="719"/>
      <c r="BO1076" s="719"/>
      <c r="BP1076" s="719"/>
      <c r="BQ1076" s="719"/>
      <c r="BR1076" s="719"/>
      <c r="BS1076" s="719"/>
      <c r="BT1076" s="719"/>
      <c r="BU1076" s="719"/>
      <c r="BV1076" s="719"/>
      <c r="BW1076" s="719"/>
      <c r="BX1076" s="719"/>
      <c r="BY1076" s="719"/>
      <c r="BZ1076" s="719"/>
      <c r="CA1076" s="719"/>
      <c r="CB1076" s="719"/>
      <c r="CC1076" s="719"/>
      <c r="CD1076" s="719"/>
      <c r="CE1076" s="719"/>
      <c r="CF1076" s="719"/>
      <c r="CG1076" s="719"/>
      <c r="CH1076" s="719"/>
      <c r="CI1076" s="719"/>
      <c r="CJ1076" s="719"/>
      <c r="CK1076" s="719"/>
      <c r="CL1076" s="719"/>
    </row>
    <row r="1077" spans="1:90" ht="15.75" customHeight="1" x14ac:dyDescent="0.25">
      <c r="A1077" s="823"/>
      <c r="B1077" s="828"/>
      <c r="C1077" s="828"/>
      <c r="D1077" s="828"/>
      <c r="E1077" s="828"/>
      <c r="F1077" s="719"/>
      <c r="G1077" s="719"/>
      <c r="H1077" s="740"/>
      <c r="I1077" s="740"/>
      <c r="J1077" s="740"/>
      <c r="K1077" s="740"/>
      <c r="L1077" s="824"/>
      <c r="M1077" s="824"/>
      <c r="N1077" s="719"/>
      <c r="O1077" s="719"/>
      <c r="P1077" s="719"/>
      <c r="Q1077" s="719"/>
      <c r="R1077" s="719"/>
      <c r="S1077" s="828"/>
      <c r="T1077" s="719"/>
      <c r="U1077" s="719"/>
      <c r="V1077" s="719"/>
      <c r="W1077" s="719"/>
      <c r="X1077" s="824"/>
      <c r="Y1077" s="826"/>
      <c r="Z1077" s="719"/>
      <c r="AA1077" s="719"/>
      <c r="AB1077" s="719"/>
      <c r="AC1077" s="719"/>
      <c r="AD1077" s="719"/>
      <c r="AE1077" s="719"/>
      <c r="AF1077" s="719"/>
      <c r="AG1077" s="719"/>
      <c r="AH1077" s="719"/>
      <c r="AI1077" s="719"/>
      <c r="AJ1077" s="719"/>
      <c r="AK1077" s="719"/>
      <c r="AL1077" s="719"/>
      <c r="AM1077" s="719"/>
      <c r="AN1077" s="826"/>
      <c r="AO1077" s="719"/>
      <c r="AP1077" s="719"/>
      <c r="AQ1077" s="719"/>
      <c r="AR1077" s="719"/>
      <c r="AS1077" s="719"/>
      <c r="AT1077" s="719"/>
      <c r="AU1077" s="719"/>
      <c r="AV1077" s="719"/>
      <c r="AW1077" s="719"/>
      <c r="AX1077" s="719"/>
      <c r="AY1077" s="719"/>
      <c r="AZ1077" s="719"/>
      <c r="BA1077" s="719"/>
      <c r="BB1077" s="719"/>
      <c r="BC1077" s="719"/>
      <c r="BD1077" s="719"/>
      <c r="BE1077" s="719"/>
      <c r="BF1077" s="719"/>
      <c r="BG1077" s="719"/>
      <c r="BH1077" s="719"/>
      <c r="BI1077" s="719"/>
      <c r="BJ1077" s="719"/>
      <c r="BK1077" s="719"/>
      <c r="BL1077" s="719"/>
      <c r="BM1077" s="719"/>
      <c r="BN1077" s="719"/>
      <c r="BO1077" s="719"/>
      <c r="BP1077" s="719"/>
      <c r="BQ1077" s="719"/>
      <c r="BR1077" s="719"/>
      <c r="BS1077" s="719"/>
      <c r="BT1077" s="719"/>
      <c r="BU1077" s="719"/>
      <c r="BV1077" s="719"/>
      <c r="BW1077" s="719"/>
      <c r="BX1077" s="719"/>
      <c r="BY1077" s="719"/>
      <c r="BZ1077" s="719"/>
      <c r="CA1077" s="719"/>
      <c r="CB1077" s="719"/>
      <c r="CC1077" s="719"/>
      <c r="CD1077" s="719"/>
      <c r="CE1077" s="719"/>
      <c r="CF1077" s="719"/>
      <c r="CG1077" s="719"/>
      <c r="CH1077" s="719"/>
      <c r="CI1077" s="719"/>
      <c r="CJ1077" s="719"/>
      <c r="CK1077" s="719"/>
      <c r="CL1077" s="719"/>
    </row>
    <row r="1078" spans="1:90" ht="15.75" customHeight="1" x14ac:dyDescent="0.25">
      <c r="A1078" s="823"/>
      <c r="B1078" s="828"/>
      <c r="C1078" s="828"/>
      <c r="D1078" s="828"/>
      <c r="E1078" s="828"/>
      <c r="F1078" s="719"/>
      <c r="G1078" s="719"/>
      <c r="H1078" s="740"/>
      <c r="I1078" s="740"/>
      <c r="J1078" s="740"/>
      <c r="K1078" s="740"/>
      <c r="L1078" s="824"/>
      <c r="M1078" s="824"/>
      <c r="N1078" s="719"/>
      <c r="O1078" s="719"/>
      <c r="P1078" s="719"/>
      <c r="Q1078" s="719"/>
      <c r="R1078" s="719"/>
      <c r="S1078" s="828"/>
      <c r="T1078" s="719"/>
      <c r="U1078" s="719"/>
      <c r="V1078" s="719"/>
      <c r="W1078" s="719"/>
      <c r="X1078" s="824"/>
      <c r="Y1078" s="826"/>
      <c r="Z1078" s="719"/>
      <c r="AA1078" s="719"/>
      <c r="AB1078" s="719"/>
      <c r="AC1078" s="719"/>
      <c r="AD1078" s="719"/>
      <c r="AE1078" s="719"/>
      <c r="AF1078" s="719"/>
      <c r="AG1078" s="719"/>
      <c r="AH1078" s="719"/>
      <c r="AI1078" s="719"/>
      <c r="AJ1078" s="719"/>
      <c r="AK1078" s="719"/>
      <c r="AL1078" s="719"/>
      <c r="AM1078" s="719"/>
      <c r="AN1078" s="826"/>
      <c r="AO1078" s="719"/>
      <c r="AP1078" s="719"/>
      <c r="AQ1078" s="719"/>
      <c r="AR1078" s="719"/>
      <c r="AS1078" s="719"/>
      <c r="AT1078" s="719"/>
      <c r="AU1078" s="719"/>
      <c r="AV1078" s="719"/>
      <c r="AW1078" s="719"/>
      <c r="AX1078" s="719"/>
      <c r="AY1078" s="719"/>
      <c r="AZ1078" s="719"/>
      <c r="BA1078" s="719"/>
      <c r="BB1078" s="719"/>
      <c r="BC1078" s="719"/>
      <c r="BD1078" s="719"/>
      <c r="BE1078" s="719"/>
      <c r="BF1078" s="719"/>
      <c r="BG1078" s="719"/>
      <c r="BH1078" s="719"/>
      <c r="BI1078" s="719"/>
      <c r="BJ1078" s="719"/>
      <c r="BK1078" s="719"/>
      <c r="BL1078" s="719"/>
      <c r="BM1078" s="719"/>
      <c r="BN1078" s="719"/>
      <c r="BO1078" s="719"/>
      <c r="BP1078" s="719"/>
      <c r="BQ1078" s="719"/>
      <c r="BR1078" s="719"/>
      <c r="BS1078" s="719"/>
      <c r="BT1078" s="719"/>
      <c r="BU1078" s="719"/>
      <c r="BV1078" s="719"/>
      <c r="BW1078" s="719"/>
      <c r="BX1078" s="719"/>
      <c r="BY1078" s="719"/>
      <c r="BZ1078" s="719"/>
      <c r="CA1078" s="719"/>
      <c r="CB1078" s="719"/>
      <c r="CC1078" s="719"/>
      <c r="CD1078" s="719"/>
      <c r="CE1078" s="719"/>
      <c r="CF1078" s="719"/>
      <c r="CG1078" s="719"/>
      <c r="CH1078" s="719"/>
      <c r="CI1078" s="719"/>
      <c r="CJ1078" s="719"/>
      <c r="CK1078" s="719"/>
      <c r="CL1078" s="719"/>
    </row>
    <row r="1079" spans="1:90" ht="15.75" customHeight="1" x14ac:dyDescent="0.25">
      <c r="A1079" s="823"/>
      <c r="B1079" s="828"/>
      <c r="C1079" s="828"/>
      <c r="D1079" s="828"/>
      <c r="E1079" s="828"/>
      <c r="F1079" s="719"/>
      <c r="G1079" s="719"/>
      <c r="H1079" s="740"/>
      <c r="I1079" s="740"/>
      <c r="J1079" s="740"/>
      <c r="K1079" s="740"/>
      <c r="L1079" s="824"/>
      <c r="M1079" s="824"/>
      <c r="N1079" s="719"/>
      <c r="O1079" s="719"/>
      <c r="P1079" s="719"/>
      <c r="Q1079" s="719"/>
      <c r="R1079" s="719"/>
      <c r="S1079" s="828"/>
      <c r="T1079" s="719"/>
      <c r="U1079" s="719"/>
      <c r="V1079" s="719"/>
      <c r="W1079" s="719"/>
      <c r="X1079" s="824"/>
      <c r="Y1079" s="826"/>
      <c r="Z1079" s="719"/>
      <c r="AA1079" s="719"/>
      <c r="AB1079" s="719"/>
      <c r="AC1079" s="719"/>
      <c r="AD1079" s="719"/>
      <c r="AE1079" s="719"/>
      <c r="AF1079" s="719"/>
      <c r="AG1079" s="719"/>
      <c r="AH1079" s="719"/>
      <c r="AI1079" s="719"/>
      <c r="AJ1079" s="719"/>
      <c r="AK1079" s="719"/>
      <c r="AL1079" s="719"/>
      <c r="AM1079" s="719"/>
      <c r="AN1079" s="826"/>
      <c r="AO1079" s="719"/>
      <c r="AP1079" s="719"/>
      <c r="AQ1079" s="719"/>
      <c r="AR1079" s="719"/>
      <c r="AS1079" s="719"/>
      <c r="AT1079" s="719"/>
      <c r="AU1079" s="719"/>
      <c r="AV1079" s="719"/>
      <c r="AW1079" s="719"/>
      <c r="AX1079" s="719"/>
      <c r="AY1079" s="719"/>
      <c r="AZ1079" s="719"/>
      <c r="BA1079" s="719"/>
      <c r="BB1079" s="719"/>
      <c r="BC1079" s="719"/>
      <c r="BD1079" s="719"/>
      <c r="BE1079" s="719"/>
      <c r="BF1079" s="719"/>
      <c r="BG1079" s="719"/>
      <c r="BH1079" s="719"/>
      <c r="BI1079" s="719"/>
      <c r="BJ1079" s="719"/>
      <c r="BK1079" s="719"/>
      <c r="BL1079" s="719"/>
      <c r="BM1079" s="719"/>
      <c r="BN1079" s="719"/>
      <c r="BO1079" s="719"/>
      <c r="BP1079" s="719"/>
      <c r="BQ1079" s="719"/>
      <c r="BR1079" s="719"/>
      <c r="BS1079" s="719"/>
      <c r="BT1079" s="719"/>
      <c r="BU1079" s="719"/>
      <c r="BV1079" s="719"/>
      <c r="BW1079" s="719"/>
      <c r="BX1079" s="719"/>
      <c r="BY1079" s="719"/>
      <c r="BZ1079" s="719"/>
      <c r="CA1079" s="719"/>
      <c r="CB1079" s="719"/>
      <c r="CC1079" s="719"/>
      <c r="CD1079" s="719"/>
      <c r="CE1079" s="719"/>
      <c r="CF1079" s="719"/>
      <c r="CG1079" s="719"/>
      <c r="CH1079" s="719"/>
      <c r="CI1079" s="719"/>
      <c r="CJ1079" s="719"/>
      <c r="CK1079" s="719"/>
      <c r="CL1079" s="719"/>
    </row>
    <row r="1080" spans="1:90" ht="15.75" customHeight="1" x14ac:dyDescent="0.25">
      <c r="A1080" s="823"/>
      <c r="B1080" s="828"/>
      <c r="C1080" s="828"/>
      <c r="D1080" s="828"/>
      <c r="E1080" s="828"/>
      <c r="F1080" s="719"/>
      <c r="G1080" s="719"/>
      <c r="H1080" s="740"/>
      <c r="I1080" s="740"/>
      <c r="J1080" s="740"/>
      <c r="K1080" s="740"/>
      <c r="L1080" s="824"/>
      <c r="M1080" s="824"/>
      <c r="N1080" s="719"/>
      <c r="O1080" s="719"/>
      <c r="P1080" s="719"/>
      <c r="Q1080" s="719"/>
      <c r="R1080" s="719"/>
      <c r="S1080" s="828"/>
      <c r="T1080" s="719"/>
      <c r="U1080" s="719"/>
      <c r="V1080" s="719"/>
      <c r="W1080" s="719"/>
      <c r="X1080" s="824"/>
      <c r="Y1080" s="826"/>
      <c r="Z1080" s="719"/>
      <c r="AA1080" s="719"/>
      <c r="AB1080" s="719"/>
      <c r="AC1080" s="719"/>
      <c r="AD1080" s="719"/>
      <c r="AE1080" s="719"/>
      <c r="AF1080" s="719"/>
      <c r="AG1080" s="719"/>
      <c r="AH1080" s="719"/>
      <c r="AI1080" s="719"/>
      <c r="AJ1080" s="719"/>
      <c r="AK1080" s="719"/>
      <c r="AL1080" s="719"/>
      <c r="AM1080" s="719"/>
      <c r="AN1080" s="826"/>
      <c r="AO1080" s="719"/>
      <c r="AP1080" s="719"/>
      <c r="AQ1080" s="719"/>
      <c r="AR1080" s="719"/>
      <c r="AS1080" s="719"/>
      <c r="AT1080" s="719"/>
      <c r="AU1080" s="719"/>
      <c r="AV1080" s="719"/>
      <c r="AW1080" s="719"/>
      <c r="AX1080" s="719"/>
      <c r="AY1080" s="719"/>
      <c r="AZ1080" s="719"/>
      <c r="BA1080" s="719"/>
      <c r="BB1080" s="719"/>
      <c r="BC1080" s="719"/>
      <c r="BD1080" s="719"/>
      <c r="BE1080" s="719"/>
      <c r="BF1080" s="719"/>
      <c r="BG1080" s="719"/>
      <c r="BH1080" s="719"/>
      <c r="BI1080" s="719"/>
      <c r="BJ1080" s="719"/>
      <c r="BK1080" s="719"/>
      <c r="BL1080" s="719"/>
      <c r="BM1080" s="719"/>
      <c r="BN1080" s="719"/>
      <c r="BO1080" s="719"/>
      <c r="BP1080" s="719"/>
      <c r="BQ1080" s="719"/>
      <c r="BR1080" s="719"/>
      <c r="BS1080" s="719"/>
      <c r="BT1080" s="719"/>
      <c r="BU1080" s="719"/>
      <c r="BV1080" s="719"/>
      <c r="BW1080" s="719"/>
      <c r="BX1080" s="719"/>
      <c r="BY1080" s="719"/>
      <c r="BZ1080" s="719"/>
      <c r="CA1080" s="719"/>
      <c r="CB1080" s="719"/>
      <c r="CC1080" s="719"/>
      <c r="CD1080" s="719"/>
      <c r="CE1080" s="719"/>
      <c r="CF1080" s="719"/>
      <c r="CG1080" s="719"/>
      <c r="CH1080" s="719"/>
      <c r="CI1080" s="719"/>
      <c r="CJ1080" s="719"/>
      <c r="CK1080" s="719"/>
      <c r="CL1080" s="719"/>
    </row>
    <row r="1081" spans="1:90" ht="15.75" customHeight="1" x14ac:dyDescent="0.25">
      <c r="A1081" s="823"/>
      <c r="B1081" s="828"/>
      <c r="C1081" s="828"/>
      <c r="D1081" s="828"/>
      <c r="E1081" s="828"/>
      <c r="F1081" s="719"/>
      <c r="G1081" s="719"/>
      <c r="H1081" s="740"/>
      <c r="I1081" s="740"/>
      <c r="J1081" s="740"/>
      <c r="K1081" s="740"/>
      <c r="L1081" s="824"/>
      <c r="M1081" s="824"/>
      <c r="N1081" s="719"/>
      <c r="O1081" s="719"/>
      <c r="P1081" s="719"/>
      <c r="Q1081" s="719"/>
      <c r="R1081" s="719"/>
      <c r="S1081" s="828"/>
      <c r="T1081" s="719"/>
      <c r="U1081" s="719"/>
      <c r="V1081" s="719"/>
      <c r="W1081" s="719"/>
      <c r="X1081" s="824"/>
      <c r="Y1081" s="826"/>
      <c r="Z1081" s="719"/>
      <c r="AA1081" s="719"/>
      <c r="AB1081" s="719"/>
      <c r="AC1081" s="719"/>
      <c r="AD1081" s="719"/>
      <c r="AE1081" s="719"/>
      <c r="AF1081" s="719"/>
      <c r="AG1081" s="719"/>
      <c r="AH1081" s="719"/>
      <c r="AI1081" s="719"/>
      <c r="AJ1081" s="719"/>
      <c r="AK1081" s="719"/>
      <c r="AL1081" s="719"/>
      <c r="AM1081" s="719"/>
      <c r="AN1081" s="826"/>
      <c r="AO1081" s="719"/>
      <c r="AP1081" s="719"/>
      <c r="AQ1081" s="719"/>
      <c r="AR1081" s="719"/>
      <c r="AS1081" s="719"/>
      <c r="AT1081" s="719"/>
      <c r="AU1081" s="719"/>
      <c r="AV1081" s="719"/>
      <c r="AW1081" s="719"/>
      <c r="AX1081" s="719"/>
      <c r="AY1081" s="719"/>
      <c r="AZ1081" s="719"/>
      <c r="BA1081" s="719"/>
      <c r="BB1081" s="719"/>
      <c r="BC1081" s="719"/>
      <c r="BD1081" s="719"/>
      <c r="BE1081" s="719"/>
      <c r="BF1081" s="719"/>
      <c r="BG1081" s="719"/>
      <c r="BH1081" s="719"/>
      <c r="BI1081" s="719"/>
      <c r="BJ1081" s="719"/>
      <c r="BK1081" s="719"/>
      <c r="BL1081" s="719"/>
      <c r="BM1081" s="719"/>
      <c r="BN1081" s="719"/>
      <c r="BO1081" s="719"/>
      <c r="BP1081" s="719"/>
      <c r="BQ1081" s="719"/>
      <c r="BR1081" s="719"/>
      <c r="BS1081" s="719"/>
      <c r="BT1081" s="719"/>
      <c r="BU1081" s="719"/>
      <c r="BV1081" s="719"/>
      <c r="BW1081" s="719"/>
      <c r="BX1081" s="719"/>
      <c r="BY1081" s="719"/>
      <c r="BZ1081" s="719"/>
      <c r="CA1081" s="719"/>
      <c r="CB1081" s="719"/>
      <c r="CC1081" s="719"/>
      <c r="CD1081" s="719"/>
      <c r="CE1081" s="719"/>
      <c r="CF1081" s="719"/>
      <c r="CG1081" s="719"/>
      <c r="CH1081" s="719"/>
      <c r="CI1081" s="719"/>
      <c r="CJ1081" s="719"/>
      <c r="CK1081" s="719"/>
      <c r="CL1081" s="719"/>
    </row>
    <row r="1082" spans="1:90" ht="15.75" customHeight="1" x14ac:dyDescent="0.25">
      <c r="A1082" s="823"/>
      <c r="B1082" s="828"/>
      <c r="C1082" s="828"/>
      <c r="D1082" s="828"/>
      <c r="E1082" s="828"/>
      <c r="F1082" s="719"/>
      <c r="G1082" s="719"/>
      <c r="H1082" s="740"/>
      <c r="I1082" s="740"/>
      <c r="J1082" s="740"/>
      <c r="K1082" s="740"/>
      <c r="L1082" s="824"/>
      <c r="M1082" s="824"/>
      <c r="N1082" s="719"/>
      <c r="O1082" s="719"/>
      <c r="P1082" s="719"/>
      <c r="Q1082" s="719"/>
      <c r="R1082" s="719"/>
      <c r="S1082" s="828"/>
      <c r="T1082" s="719"/>
      <c r="U1082" s="719"/>
      <c r="V1082" s="719"/>
      <c r="W1082" s="719"/>
      <c r="X1082" s="824"/>
      <c r="Y1082" s="826"/>
      <c r="Z1082" s="719"/>
      <c r="AA1082" s="719"/>
      <c r="AB1082" s="719"/>
      <c r="AC1082" s="719"/>
      <c r="AD1082" s="719"/>
      <c r="AE1082" s="719"/>
      <c r="AF1082" s="719"/>
      <c r="AG1082" s="719"/>
      <c r="AH1082" s="719"/>
      <c r="AI1082" s="719"/>
      <c r="AJ1082" s="719"/>
      <c r="AK1082" s="719"/>
      <c r="AL1082" s="719"/>
      <c r="AM1082" s="719"/>
      <c r="AN1082" s="826"/>
      <c r="AO1082" s="719"/>
      <c r="AP1082" s="719"/>
      <c r="AQ1082" s="719"/>
      <c r="AR1082" s="719"/>
      <c r="AS1082" s="719"/>
      <c r="AT1082" s="719"/>
      <c r="AU1082" s="719"/>
      <c r="AV1082" s="719"/>
      <c r="AW1082" s="719"/>
      <c r="AX1082" s="719"/>
      <c r="AY1082" s="719"/>
      <c r="AZ1082" s="719"/>
      <c r="BA1082" s="719"/>
      <c r="BB1082" s="719"/>
      <c r="BC1082" s="719"/>
      <c r="BD1082" s="719"/>
      <c r="BE1082" s="719"/>
      <c r="BF1082" s="719"/>
      <c r="BG1082" s="719"/>
      <c r="BH1082" s="719"/>
      <c r="BI1082" s="719"/>
      <c r="BJ1082" s="719"/>
      <c r="BK1082" s="719"/>
      <c r="BL1082" s="719"/>
      <c r="BM1082" s="719"/>
      <c r="BN1082" s="719"/>
      <c r="BO1082" s="719"/>
      <c r="BP1082" s="719"/>
      <c r="BQ1082" s="719"/>
      <c r="BR1082" s="719"/>
      <c r="BS1082" s="719"/>
      <c r="BT1082" s="719"/>
      <c r="BU1082" s="719"/>
      <c r="BV1082" s="719"/>
      <c r="BW1082" s="719"/>
      <c r="BX1082" s="719"/>
      <c r="BY1082" s="719"/>
      <c r="BZ1082" s="719"/>
      <c r="CA1082" s="719"/>
      <c r="CB1082" s="719"/>
      <c r="CC1082" s="719"/>
      <c r="CD1082" s="719"/>
      <c r="CE1082" s="719"/>
      <c r="CF1082" s="719"/>
      <c r="CG1082" s="719"/>
      <c r="CH1082" s="719"/>
      <c r="CI1082" s="719"/>
      <c r="CJ1082" s="719"/>
      <c r="CK1082" s="719"/>
      <c r="CL1082" s="719"/>
    </row>
    <row r="1083" spans="1:90" ht="15.75" customHeight="1" x14ac:dyDescent="0.25">
      <c r="A1083" s="823"/>
      <c r="B1083" s="828"/>
      <c r="C1083" s="828"/>
      <c r="D1083" s="828"/>
      <c r="E1083" s="828"/>
      <c r="F1083" s="719"/>
      <c r="G1083" s="719"/>
      <c r="H1083" s="740"/>
      <c r="I1083" s="740"/>
      <c r="J1083" s="740"/>
      <c r="K1083" s="740"/>
      <c r="L1083" s="824"/>
      <c r="M1083" s="824"/>
      <c r="N1083" s="719"/>
      <c r="O1083" s="719"/>
      <c r="P1083" s="719"/>
      <c r="Q1083" s="719"/>
      <c r="R1083" s="719"/>
      <c r="S1083" s="828"/>
      <c r="T1083" s="719"/>
      <c r="U1083" s="719"/>
      <c r="V1083" s="719"/>
      <c r="W1083" s="719"/>
      <c r="X1083" s="824"/>
      <c r="Y1083" s="826"/>
      <c r="Z1083" s="719"/>
      <c r="AA1083" s="719"/>
      <c r="AB1083" s="719"/>
      <c r="AC1083" s="719"/>
      <c r="AD1083" s="719"/>
      <c r="AE1083" s="719"/>
      <c r="AF1083" s="719"/>
      <c r="AG1083" s="719"/>
      <c r="AH1083" s="719"/>
      <c r="AI1083" s="719"/>
      <c r="AJ1083" s="719"/>
      <c r="AK1083" s="719"/>
      <c r="AL1083" s="719"/>
      <c r="AM1083" s="719"/>
      <c r="AN1083" s="826"/>
      <c r="AO1083" s="719"/>
      <c r="AP1083" s="719"/>
      <c r="AQ1083" s="719"/>
      <c r="AR1083" s="719"/>
      <c r="AS1083" s="719"/>
      <c r="AT1083" s="719"/>
      <c r="AU1083" s="719"/>
      <c r="AV1083" s="719"/>
      <c r="AW1083" s="719"/>
      <c r="AX1083" s="719"/>
      <c r="AY1083" s="719"/>
      <c r="AZ1083" s="719"/>
      <c r="BA1083" s="719"/>
      <c r="BB1083" s="719"/>
      <c r="BC1083" s="719"/>
      <c r="BD1083" s="719"/>
      <c r="BE1083" s="719"/>
      <c r="BF1083" s="719"/>
      <c r="BG1083" s="719"/>
      <c r="BH1083" s="719"/>
      <c r="BI1083" s="719"/>
      <c r="BJ1083" s="719"/>
      <c r="BK1083" s="719"/>
      <c r="BL1083" s="719"/>
      <c r="BM1083" s="719"/>
      <c r="BN1083" s="719"/>
      <c r="BO1083" s="719"/>
      <c r="BP1083" s="719"/>
      <c r="BQ1083" s="719"/>
      <c r="BR1083" s="719"/>
      <c r="BS1083" s="719"/>
      <c r="BT1083" s="719"/>
      <c r="BU1083" s="719"/>
      <c r="BV1083" s="719"/>
      <c r="BW1083" s="719"/>
      <c r="BX1083" s="719"/>
      <c r="BY1083" s="719"/>
      <c r="BZ1083" s="719"/>
      <c r="CA1083" s="719"/>
      <c r="CB1083" s="719"/>
      <c r="CC1083" s="719"/>
      <c r="CD1083" s="719"/>
      <c r="CE1083" s="719"/>
      <c r="CF1083" s="719"/>
      <c r="CG1083" s="719"/>
      <c r="CH1083" s="719"/>
      <c r="CI1083" s="719"/>
      <c r="CJ1083" s="719"/>
      <c r="CK1083" s="719"/>
      <c r="CL1083" s="719"/>
    </row>
  </sheetData>
  <autoFilter ref="A12:EE100" xr:uid="{00000000-0001-0000-0000-000000000000}"/>
  <mergeCells count="30">
    <mergeCell ref="CE10:CG11"/>
    <mergeCell ref="CH10:CK11"/>
    <mergeCell ref="B11:D11"/>
    <mergeCell ref="E11:I11"/>
    <mergeCell ref="J11:Q11"/>
    <mergeCell ref="R11:T11"/>
    <mergeCell ref="U11:Y11"/>
    <mergeCell ref="Z11:AD11"/>
    <mergeCell ref="AE11:AI11"/>
    <mergeCell ref="AJ11:AN11"/>
    <mergeCell ref="U10:CB10"/>
    <mergeCell ref="BS11:BW11"/>
    <mergeCell ref="BX11:CB11"/>
    <mergeCell ref="AO11:AS11"/>
    <mergeCell ref="AT11:AX11"/>
    <mergeCell ref="AY11:BC11"/>
    <mergeCell ref="BD11:BH11"/>
    <mergeCell ref="BI11:BM11"/>
    <mergeCell ref="BN11:BR11"/>
    <mergeCell ref="B7:C8"/>
    <mergeCell ref="E7:F7"/>
    <mergeCell ref="G7:G8"/>
    <mergeCell ref="E8:F8"/>
    <mergeCell ref="B10:T10"/>
    <mergeCell ref="B2:C5"/>
    <mergeCell ref="D2:BY5"/>
    <mergeCell ref="BZ2:CC2"/>
    <mergeCell ref="BZ3:CC3"/>
    <mergeCell ref="BZ4:CC4"/>
    <mergeCell ref="BZ5:CC5"/>
  </mergeCells>
  <dataValidations count="48">
    <dataValidation errorStyle="warning" allowBlank="1" showInputMessage="1" showErrorMessage="1" prompt="Relacione la descripción de la meta del proyecto de inversión." sqref="AJ43" xr:uid="{7D9DE10D-4D6E-419F-944E-D7B2960D5B6A}"/>
    <dataValidation type="list" allowBlank="1" showInputMessage="1" showErrorMessage="1" sqref="B36:C42 J35 P35 B35:D35 B82:C82 J82" xr:uid="{629E83D9-C8BD-4F89-AB31-66D13CF6F87B}"/>
    <dataValidation type="list" allowBlank="1" showInputMessage="1" showErrorMessage="1" sqref="P22:P24" xr:uid="{5338E1B5-31D7-4071-8AFA-66DEA65F15AA}">
      <formula1>#REF!</formula1>
    </dataValidation>
    <dataValidation type="list" allowBlank="1" showInputMessage="1" showErrorMessage="1" errorTitle="Error" error="Seleccione un valor de la lista desplegable" sqref="Q22:Q24" xr:uid="{3F71A6CB-0A46-4561-9EF6-F4C8672032BA}">
      <formula1>#REF!</formula1>
    </dataValidation>
    <dataValidation allowBlank="1" showInputMessage="1" showErrorMessage="1" prompt="Corresponde al registro de los logros obtenidos durante el año de medición del indicador de manera consolidada. En este también se identificarán las situaciones que conllevaron a logros no esperados y las acciones que al respecto se hayan adelantado_x000a_" sqref="CC26:CC27" xr:uid="{38C7FF55-1790-4E4C-8FEF-873722977AB1}"/>
    <dataValidation allowBlank="1" showInputMessage="1" showErrorMessage="1" prompt="Indicar el proceso institucional al cuál está asociado el indicador de gestión._x000a__x000a_De la lista despegable  seleccione el proceso." sqref="B26:B27" xr:uid="{26732E7C-2FF0-4242-8909-2B05A3C68C4C}"/>
    <dataValidation allowBlank="1" showInputMessage="1" showErrorMessage="1" prompt="Relacionar el proyecto de inversión al cuál está asociado el indicador de gestión._x000a__x000a_De la lista desplegable  seleccione el proyecto de inversión._x000a__x000a_* No todos los indicadores deben estar asociados a un proyecto de inversión." sqref="C26:C27" xr:uid="{BBD9CAD6-3042-4031-BFAA-AC11DA7584D9}"/>
    <dataValidation allowBlank="1" showInputMessage="1" showErrorMessage="1" prompt="Indicar a cual objetivo estratégico de la Entidad contribuye la medición del indicador de gestión._x000a__x000a_De la lista desplegable seleccione el objetivo estratégico._x000a__x000a_*Todos los indicadores deben estar relacionados a un objetivo estratégico._x000a_" sqref="D26:D27" xr:uid="{E6BE8926-A978-4C42-A631-286FB5A7DF14}"/>
    <dataValidation allowBlank="1" showInputMessage="1" showErrorMessage="1" prompt="Se refiere al código consecutivo que es asignado por la Subdirección de Diseño, Evaluación y Sistematización – Equipo del Sistema Integrado de Gestión." sqref="E26:E27" xr:uid="{6B938649-FC15-4A97-B8D8-4D4F9491E38C}"/>
    <dataValidation allowBlank="1" showInputMessage="1" showErrorMessage="1" prompt="Hace referencia a la fecha de expedición de la circular mediante la cual se solicita la creación o actualización del indicador de gestión." sqref="F26:F27" xr:uid="{FD622356-81E3-43A3-8A23-956B85931410}"/>
    <dataValidation allowBlank="1" showInputMessage="1" showErrorMessage="1" prompt="Registre el nombre asignado al indicador. Este debe ser; claro, preciso y auto explicativo. _x000a__x000a_Estructura sugerida: objeto a cuantificar (sujeto) + condición deseada del objeto (verbo en participio pasado) + complemento descriptivo (si se requiere)" sqref="G26:G27" xr:uid="{4A858806-32EB-4D00-9EE4-673885C568A1}"/>
    <dataValidation allowBlank="1" showInputMessage="1" showErrorMessage="1" prompt="Describe al fin para el cual se formuló el indicador." sqref="H26:H27" xr:uid="{C348A6A9-19CF-4000-917B-714580D8304C}"/>
    <dataValidation allowBlank="1" showInputMessage="1" showErrorMessage="1" prompt="Corresponde al aspecto clave de cuyo resultado depende el logro de la meta propuesta para el indicador." sqref="I26:I27" xr:uid="{DC05E213-B390-417F-B74D-A520F25CD0C3}"/>
    <dataValidation allowBlank="1" showInputMessage="1" showErrorMessage="1" prompt="Corresponde a la ecuación matemática que relaciona las variables del indicador (numerador/denominador)." sqref="K26:K27" xr:uid="{6DBD86C9-2E9C-4DAA-B1A6-6803A95C0E65}"/>
    <dataValidation allowBlank="1" showInputMessage="1" showErrorMessage="1" prompt="Hace referencia a la clasificación del indicador._x000a__x000a_De la lista desplegable seleccione una de las siguientes opciones: eficacia, eficiencia o efectividad." sqref="J26:J27" xr:uid="{B45F7540-B670-406F-AA02-EC96A81FE482}"/>
    <dataValidation allowBlank="1" showInputMessage="1" showErrorMessage="1" prompt="Frecuencia en la cual se debe calcular y registrar los resultados del indicador. _x000a__x000a_De la lista desplegable seleccione la frecuencia del indicador; mensual, bimestral, trimestral, semestral o anual." sqref="P26:P27" xr:uid="{5B6ADCB7-9EF4-4C45-BFB9-EDA2B57B2B8F}"/>
    <dataValidation allowBlank="1" showInputMessage="1" showErrorMessage="1" prompt="Relacionar la medida en la cual se obtiene el resultado del indicador, la cual para el presente formato se estandariza en &quot;Porcentaje&quot;." sqref="N26:N27" xr:uid="{605E7957-D947-405D-831A-A2F3E45E8AF2}"/>
    <dataValidation allowBlank="1" showInputMessage="1" showErrorMessage="1" prompt="Corresponde a la información a partir de la cual se obtienen los datos para el cálculo del indicador." sqref="L26:L27" xr:uid="{5E0749AA-07C6-4248-8434-3877328FEFDC}"/>
    <dataValidation allowBlank="1" showInputMessage="1" showErrorMessage="1" prompt="Es el elemento que soporta la medición del indicador, estos pueden ser; documento, base de datos, entre otros. " sqref="O26:O27" xr:uid="{D18E0A06-57D5-481A-8925-CC50EF4375A1}"/>
    <dataValidation allowBlank="1" showInputMessage="1" showErrorMessage="1" prompt="Resultado que se tiene de la primera medición realizada sobre este indicador, oficializado ante el Sistema de Gestión._x000a__x000a_En los casos en los que no se cuente con línea base se debe registrar “No aplica”." sqref="R26:R27" xr:uid="{C512C444-B34B-4B3E-B3D1-FE6526A78182}"/>
    <dataValidation allowBlank="1" showInputMessage="1" showErrorMessage="1" prompt="Debe coincidir con la unidad de medida del indicador para poder ser comparables." sqref="S26:S27" xr:uid="{9F6ABE9B-F5FF-466A-86D6-102A9BDD7FCD}"/>
    <dataValidation allowBlank="1" showInputMessage="1" showErrorMessage="1" prompt="Es el resultado del indicador que se pretende alcanzar durante la vigencia, se debe tener como referencia la unidad de medida formulada para el indicador." sqref="T26:T27" xr:uid="{E9FE5EAA-E144-4CE4-A2E0-6E7B0BE131C8}"/>
    <dataValidation allowBlank="1" showInputMessage="1" showErrorMessage="1" prompt="Corresponde a los resultados obtenidos en el periodo de medición." sqref="BN26:BN27 BS26:BS27 AJ26:AJ27 AT26:AT27 AO26:AO27 BX26:BX27 BD26:BD27 BI26:BI27 U26:U27 Z27 AE26:AE27" xr:uid="{63ABD69C-4458-4332-9E06-6F3381F17689}"/>
    <dataValidation allowBlank="1" showInputMessage="1" showErrorMessage="1" prompt="Corresponde a los resultados planificados para el periodo de medición. Todos los indicadores de gestión deben incluir programación." sqref="BO26:BO27 BT26:BT27 AU26:AU27 AP26:AP27 AK26:AK27 BY26:BY27 BE26:BE27 BJ26:BJ27 AA27 V26:V27 AF26:AF27" xr:uid="{7EFE3F29-E701-47AA-9FFE-EDF9C1FD4D26}"/>
    <dataValidation allowBlank="1" showInputMessage="1" showErrorMessage="1" prompt="Corresponde a la operación matemática de la fórmula del indicador y que reflejará el resultado del indicador para el periodo de medición." sqref="BK26:BK27 BU26:BU27 AQ26:AQ27 AL26:AL27 BP26:BP27 AV26:AV27 BZ26:BZ27 BF26:BF27 W26:W27 AB27 AG26:AG27" xr:uid="{C6EA1195-5EB6-44F0-AA7F-CAA3BD0F01CA}"/>
    <dataValidation allowBlank="1" showInputMessage="1" showErrorMessage="1" prompt="Corresponde a los logros obtenidos durante el periodo de medición así como la identificación de las situaciones que conllevaron al incumplimiento de las metas propuestas." sqref="BQ26:BQ27 BV26:BV27 BG26:BG27 BL26:BL27 AM26:AM27 AR26:AR27 AW26:AW27 CA26:CA27 X26:X27 AC27 AH26:AH27" xr:uid="{0EE86F92-2E82-400A-9DC5-7EEF3E1A44DB}"/>
    <dataValidation allowBlank="1" showInputMessage="1" showErrorMessage="1" prompt="Enunciar los pasos que se deben realizar para obtener las variables que conforman el indicador y calcular su resultado. Así mismo, indicar como se obtiene el avance acumulado del indicador, si se debe sumar, promediar o tomar el último dato cuantitativo." sqref="M26:M27" xr:uid="{2D3D6EDE-AC2F-49B1-A8D7-705FB05F900E}"/>
    <dataValidation allowBlank="1" showInputMessage="1" showErrorMessage="1" prompt="Corresponde al avance ejecutado acumulado (constante; suma o promedio) o al último reporte de ejecución (creciente o decreciente) del indicador, según corresponda y de acuerdo a su periodicidad." sqref="CE26:CE27" xr:uid="{40375B91-F025-4556-8DC0-EE65447893D5}"/>
    <dataValidation allowBlank="1" showInputMessage="1" showErrorMessage="1" prompt="Corresponde al avance programado acumulado (constante; suma o promedio) o al último reporte de programación (creciente o decreciente) del indicador, según corresponda y de acuerdo a su periodicidad." sqref="CF26:CF27" xr:uid="{0322CA4B-B560-4A73-A11F-86C9EF1CAA11}"/>
    <dataValidation allowBlank="1" showInputMessage="1" showErrorMessage="1" prompt="Es el producto de dividir el resultado del indicador acumulado (columna BS) entre lo programado del indicador acumulado (columna BT)._x000a_" sqref="CG26:CG27" xr:uid="{5C11A477-A3CC-4836-8B6C-BBDCF0CEDD7F}"/>
    <dataValidation allowBlank="1" showInputMessage="1" showErrorMessage="1" prompt="Corresponde al porcentaje de avance acumulado, es decir, es el mismo valor calculado en la columna anterior (BU)._x000a_" sqref="CH26:CH27" xr:uid="{88D7179C-FA9D-4DCE-8580-2CA4F9ACC2BA}"/>
    <dataValidation allowBlank="1" showInputMessage="1" showErrorMessage="1" prompt="Registrar la meta anual formulada para el indicador, es decir, el valor de la columna S." sqref="CI26:CI27" xr:uid="{60044A3E-246F-4F14-BD1F-8DAE77288118}"/>
    <dataValidation allowBlank="1" showInputMessage="1" showErrorMessage="1" prompt="Es el producto de dividir el resultado del indicador para la vigencia (columna BV) entre la meta anual del indicador para la vigencia (columna BW)." sqref="CJ26:CJ27" xr:uid="{B9432847-94DD-4F1D-A5FF-384150CB034C}"/>
    <dataValidation allowBlank="1" showInputMessage="1" showErrorMessage="1" prompt="Registre las observaciones o recomendaciones de la revisión del seguimiento reportado por el proceso. Se diligencia por parte del equipo del Sistema de Gestión al recibir el reporte del seguimiento." sqref="Y26:Y31 AI29:AI31 AN26:AN27 AS26:AS27 AX26:AX27 CB26:CB27 BH26:BH27 BC26:BC27 BR26:BR27 BW26:BW27 AD26:AD31 AI26:AI27" xr:uid="{0ED37524-C2E4-4DBD-A046-FB71D423C557}"/>
    <dataValidation allowBlank="1" showInputMessage="1" showErrorMessage="1" prompt="Seleccionar la tendencia que presentará el indicador en la vigencia:_x000a_* Constante: en cada periodo siempre es el mismo valor._x000a_* Creciente: en cada periodo incrementa su valor._x000a_* Decreciente: en cada período disminuye su valor." sqref="Q26:Q27" xr:uid="{54664B37-7B8C-4678-824F-5815F97A9B9E}"/>
    <dataValidation allowBlank="1" showInputMessage="1" showErrorMessage="1" promptTitle="Gràfica del indicador" prompt="De acuerdo a la periodicidad del indicador graficar su avance y tendencia, comparando lo ejecutado, contra lo programado y su meta, asi como, aisgnar el color y rango segun su resultado (&gt;= a 90%  verde, &gt; 70% y &lt; 90% amarillo y &lt;= 70% rojo)." sqref="CK26:CK27" xr:uid="{27CE86B5-2550-4C7B-852D-2AF73125D828}"/>
    <dataValidation type="list" allowBlank="1" showInputMessage="1" showErrorMessage="1" sqref="S53:S55" xr:uid="{F9F124D6-E9A0-4639-929B-CF05D5C30CE2}">
      <formula1>TipoMeta</formula1>
    </dataValidation>
    <dataValidation type="list" allowBlank="1" showInputMessage="1" showErrorMessage="1" errorTitle="Error" error="Seleccione un valor de la lista desplegable" sqref="Q32 Q42:Q43 Q35 Q82" xr:uid="{C5D88DED-C738-4943-A18E-4138435ABA4B}"/>
    <dataValidation type="textLength" allowBlank="1" showInputMessage="1" showErrorMessage="1" errorTitle="Entrada no válida" error="Escriba un texto  Maximo 100 Caracteres" promptTitle="Cualquier contenido Maximo 100 Caracteres" sqref="G54:G55" xr:uid="{7AEDCC04-7748-472C-B0FB-D1F357329157}">
      <formula1>0</formula1>
      <formula2>100</formula2>
    </dataValidation>
    <dataValidation type="textLength" allowBlank="1" showInputMessage="1" showErrorMessage="1" errorTitle="Entrada no válida" error="Escriba un texto  Maximo 500 Caracteres" promptTitle="Cualquier contenido Maximo 500 Caracteres" sqref="H54:I55" xr:uid="{3D574ED9-B0EB-4045-B11F-6BE2F2C30A6A}">
      <formula1>0</formula1>
      <formula2>500</formula2>
    </dataValidation>
    <dataValidation type="list" allowBlank="1" showErrorMessage="1" sqref="B101:B1083" xr:uid="{2EE161CE-963D-4405-A7DC-3FF9A6E84A08}">
      <formula1>Procesos</formula1>
    </dataValidation>
    <dataValidation type="list" allowBlank="1" showErrorMessage="1" sqref="T101 Q101:Q1083" xr:uid="{174B4CC6-EF49-414A-8C11-2C79CA1ED078}">
      <formula1>TipoMeta</formula1>
    </dataValidation>
    <dataValidation type="list" allowBlank="1" showErrorMessage="1" sqref="P101 M102:N1083" xr:uid="{CAD8DF84-F9A9-4F1A-A950-19266CFBB900}">
      <formula1>periodicidad</formula1>
    </dataValidation>
    <dataValidation type="list" allowBlank="1" showErrorMessage="1" sqref="C101 D102:D1083" xr:uid="{E9258633-B94F-44B4-AD7E-DA80B3F4A6F6}">
      <formula1>ProyectoInv</formula1>
    </dataValidation>
    <dataValidation type="list" allowBlank="1" showErrorMessage="1" sqref="E102:E1083 D101 D87" xr:uid="{B0ABAE1D-C0F5-43D7-9B23-D8299E4925C5}">
      <formula1>ObjEstratégico</formula1>
    </dataValidation>
    <dataValidation type="list" allowBlank="1" showErrorMessage="1" sqref="C102:C1083" xr:uid="{F8E69911-8D34-47DF-A904-1A5D153B0830}">
      <formula1>Subsistema</formula1>
    </dataValidation>
    <dataValidation type="list" allowBlank="1" showErrorMessage="1" sqref="P102:P1083" xr:uid="{A7B7E2C7-CDE2-4D46-9E02-0A1079373057}">
      <formula1>TipoInd</formula1>
    </dataValidation>
    <dataValidation type="list" allowBlank="1" showErrorMessage="1" sqref="E7:E8" xr:uid="{56266F3F-1066-4701-9707-1E63D1CF1BE3}">
      <formula1>Meses</formula1>
    </dataValidation>
  </dataValidation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57F64-AC4B-473C-B60A-0232957C7A9B}">
  <dimension ref="A1:BA88"/>
  <sheetViews>
    <sheetView showGridLines="0" zoomScale="70" zoomScaleNormal="70" zoomScaleSheetLayoutView="25" zoomScalePageLayoutView="51" workbookViewId="0">
      <selection sqref="A1:B4"/>
    </sheetView>
  </sheetViews>
  <sheetFormatPr baseColWidth="10" defaultColWidth="11.42578125" defaultRowHeight="12.75" x14ac:dyDescent="0.2"/>
  <cols>
    <col min="1" max="1" width="15.28515625" style="1060" customWidth="1"/>
    <col min="2" max="2" width="38" style="1060" customWidth="1"/>
    <col min="3" max="3" width="27.140625" style="1060" customWidth="1"/>
    <col min="4" max="4" width="15.28515625" style="1060" customWidth="1"/>
    <col min="5" max="5" width="9.7109375" style="1060" customWidth="1"/>
    <col min="6" max="6" width="30.7109375" style="1060" customWidth="1"/>
    <col min="7" max="7" width="47" style="1060" customWidth="1"/>
    <col min="8" max="8" width="12.140625" style="1060" bestFit="1" customWidth="1"/>
    <col min="9" max="9" width="14.5703125" style="1060" customWidth="1"/>
    <col min="10" max="12" width="12.28515625" style="1060" customWidth="1"/>
    <col min="13" max="13" width="82.85546875" style="1060" customWidth="1"/>
    <col min="14" max="15" width="10.85546875" style="1060" customWidth="1"/>
    <col min="16" max="16" width="16.28515625" style="1060" customWidth="1"/>
    <col min="17" max="17" width="10" style="1060" customWidth="1"/>
    <col min="18" max="18" width="8.85546875" style="1060" customWidth="1"/>
    <col min="19" max="19" width="11.7109375" style="1060" customWidth="1"/>
    <col min="20" max="20" width="82.85546875" style="1060" customWidth="1"/>
    <col min="21" max="21" width="16.7109375" style="1060" customWidth="1"/>
    <col min="22" max="22" width="37.28515625" style="1060" customWidth="1"/>
    <col min="23" max="23" width="9.42578125" style="1060" customWidth="1"/>
    <col min="24" max="24" width="13" style="1060" customWidth="1"/>
    <col min="25" max="25" width="14.85546875" style="1060" customWidth="1"/>
    <col min="26" max="26" width="11.85546875" style="1060" customWidth="1"/>
    <col min="27" max="27" width="11" style="1060" bestFit="1" customWidth="1"/>
    <col min="28" max="28" width="107.7109375" style="1060" customWidth="1"/>
    <col min="29" max="29" width="13.5703125" style="1060" bestFit="1" customWidth="1"/>
    <col min="30" max="30" width="41.42578125" style="1060" customWidth="1"/>
    <col min="31" max="31" width="9.85546875" style="1060" customWidth="1"/>
    <col min="32" max="32" width="11.140625" style="1060" bestFit="1" customWidth="1"/>
    <col min="33" max="33" width="12.5703125" style="1060" customWidth="1"/>
    <col min="34" max="34" width="34.140625" style="1060" customWidth="1"/>
    <col min="35" max="35" width="15" style="1060" customWidth="1"/>
    <col min="36" max="36" width="34.7109375" style="1060" customWidth="1"/>
    <col min="37" max="37" width="9.85546875" style="1060" customWidth="1"/>
    <col min="38" max="38" width="12.85546875" style="1060" customWidth="1"/>
    <col min="39" max="39" width="13.140625" style="1060" customWidth="1"/>
    <col min="40" max="40" width="34.140625" style="1060" customWidth="1"/>
    <col min="41" max="41" width="15.140625" style="1060" customWidth="1"/>
    <col min="42" max="42" width="34.7109375" style="1060" customWidth="1"/>
    <col min="43" max="43" width="9.85546875" style="1060" customWidth="1"/>
    <col min="44" max="44" width="13.140625" style="1060" customWidth="1"/>
    <col min="45" max="45" width="12.5703125" style="1060" customWidth="1"/>
    <col min="46" max="46" width="34.140625" style="1060" customWidth="1"/>
    <col min="47" max="47" width="16.42578125" style="1060" customWidth="1"/>
    <col min="48" max="48" width="34.7109375" style="1060" customWidth="1"/>
    <col min="49" max="49" width="2.42578125" style="1060" customWidth="1"/>
    <col min="50" max="52" width="11.42578125" style="1060" customWidth="1"/>
    <col min="53" max="16384" width="11.42578125" style="1060"/>
  </cols>
  <sheetData>
    <row r="1" spans="1:53" ht="21" customHeight="1" x14ac:dyDescent="0.2">
      <c r="A1" s="1052"/>
      <c r="B1" s="1052"/>
      <c r="C1" s="1053" t="s">
        <v>2569</v>
      </c>
      <c r="D1" s="1054"/>
      <c r="E1" s="1054"/>
      <c r="F1" s="1054"/>
      <c r="G1" s="1054"/>
      <c r="H1" s="1054"/>
      <c r="I1" s="1054"/>
      <c r="J1" s="1054"/>
      <c r="K1" s="1054"/>
      <c r="L1" s="1054"/>
      <c r="M1" s="1054"/>
      <c r="N1" s="1054"/>
      <c r="O1" s="1054"/>
      <c r="P1" s="1054"/>
      <c r="Q1" s="1054"/>
      <c r="R1" s="1054"/>
      <c r="S1" s="1054"/>
      <c r="T1" s="1054"/>
      <c r="U1" s="1054"/>
      <c r="V1" s="1054"/>
      <c r="W1" s="1054"/>
      <c r="X1" s="1054"/>
      <c r="Y1" s="1054"/>
      <c r="Z1" s="1054"/>
      <c r="AA1" s="1054"/>
      <c r="AB1" s="1054"/>
      <c r="AC1" s="1054"/>
      <c r="AD1" s="1054"/>
      <c r="AE1" s="1054"/>
      <c r="AF1" s="1054"/>
      <c r="AG1" s="1054"/>
      <c r="AH1" s="1054"/>
      <c r="AI1" s="1054"/>
      <c r="AJ1" s="1054"/>
      <c r="AK1" s="1054"/>
      <c r="AL1" s="1054"/>
      <c r="AM1" s="1054"/>
      <c r="AN1" s="1054"/>
      <c r="AO1" s="1054"/>
      <c r="AP1" s="1054"/>
      <c r="AQ1" s="1054"/>
      <c r="AR1" s="1054"/>
      <c r="AS1" s="1054"/>
      <c r="AT1" s="1055"/>
      <c r="AU1" s="1056" t="s">
        <v>2570</v>
      </c>
      <c r="AV1" s="1057" t="s">
        <v>2571</v>
      </c>
      <c r="AW1" s="1058"/>
      <c r="AX1" s="1059"/>
      <c r="AY1" s="1059"/>
      <c r="AZ1" s="1059"/>
      <c r="BA1" s="1059"/>
    </row>
    <row r="2" spans="1:53" ht="21" customHeight="1" x14ac:dyDescent="0.2">
      <c r="A2" s="1052"/>
      <c r="B2" s="1052"/>
      <c r="C2" s="1061"/>
      <c r="D2" s="1062"/>
      <c r="E2" s="1062"/>
      <c r="F2" s="1062"/>
      <c r="G2" s="1062"/>
      <c r="H2" s="1062"/>
      <c r="I2" s="1062"/>
      <c r="J2" s="1062"/>
      <c r="K2" s="1062"/>
      <c r="L2" s="1062"/>
      <c r="M2" s="1062"/>
      <c r="N2" s="1062"/>
      <c r="O2" s="1062"/>
      <c r="P2" s="1062"/>
      <c r="Q2" s="1062"/>
      <c r="R2" s="1062"/>
      <c r="S2" s="1062"/>
      <c r="T2" s="1062"/>
      <c r="U2" s="1062"/>
      <c r="V2" s="1062"/>
      <c r="W2" s="1062"/>
      <c r="X2" s="1062"/>
      <c r="Y2" s="1062"/>
      <c r="Z2" s="1062"/>
      <c r="AA2" s="1062"/>
      <c r="AB2" s="1062"/>
      <c r="AC2" s="1062"/>
      <c r="AD2" s="1062"/>
      <c r="AE2" s="1062"/>
      <c r="AF2" s="1062"/>
      <c r="AG2" s="1062"/>
      <c r="AH2" s="1062"/>
      <c r="AI2" s="1062"/>
      <c r="AJ2" s="1062"/>
      <c r="AK2" s="1062"/>
      <c r="AL2" s="1062"/>
      <c r="AM2" s="1062"/>
      <c r="AN2" s="1062"/>
      <c r="AO2" s="1062"/>
      <c r="AP2" s="1062"/>
      <c r="AQ2" s="1062"/>
      <c r="AR2" s="1062"/>
      <c r="AS2" s="1062"/>
      <c r="AT2" s="1063"/>
      <c r="AU2" s="1056" t="s">
        <v>2572</v>
      </c>
      <c r="AV2" s="1057">
        <v>3</v>
      </c>
      <c r="AW2" s="1058"/>
      <c r="AX2" s="1059"/>
      <c r="AY2" s="1059"/>
      <c r="AZ2" s="1059"/>
      <c r="BA2" s="1059"/>
    </row>
    <row r="3" spans="1:53" ht="21" customHeight="1" x14ac:dyDescent="0.2">
      <c r="A3" s="1052"/>
      <c r="B3" s="1052"/>
      <c r="C3" s="1061"/>
      <c r="D3" s="1062"/>
      <c r="E3" s="1062"/>
      <c r="F3" s="1062"/>
      <c r="G3" s="1062"/>
      <c r="H3" s="1062"/>
      <c r="I3" s="1062"/>
      <c r="J3" s="1062"/>
      <c r="K3" s="1062"/>
      <c r="L3" s="1062"/>
      <c r="M3" s="1062"/>
      <c r="N3" s="1062"/>
      <c r="O3" s="1062"/>
      <c r="P3" s="1062"/>
      <c r="Q3" s="1062"/>
      <c r="R3" s="1062"/>
      <c r="S3" s="1062"/>
      <c r="T3" s="1062"/>
      <c r="U3" s="1062"/>
      <c r="V3" s="1062"/>
      <c r="W3" s="1062"/>
      <c r="X3" s="1062"/>
      <c r="Y3" s="1062"/>
      <c r="Z3" s="1062"/>
      <c r="AA3" s="1062"/>
      <c r="AB3" s="1062"/>
      <c r="AC3" s="1062"/>
      <c r="AD3" s="1062"/>
      <c r="AE3" s="1062"/>
      <c r="AF3" s="1062"/>
      <c r="AG3" s="1062"/>
      <c r="AH3" s="1062"/>
      <c r="AI3" s="1062"/>
      <c r="AJ3" s="1062"/>
      <c r="AK3" s="1062"/>
      <c r="AL3" s="1062"/>
      <c r="AM3" s="1062"/>
      <c r="AN3" s="1062"/>
      <c r="AO3" s="1062"/>
      <c r="AP3" s="1062"/>
      <c r="AQ3" s="1062"/>
      <c r="AR3" s="1062"/>
      <c r="AS3" s="1062"/>
      <c r="AT3" s="1063"/>
      <c r="AU3" s="1056" t="s">
        <v>2573</v>
      </c>
      <c r="AV3" s="1057" t="s">
        <v>3118</v>
      </c>
      <c r="AW3" s="1058"/>
      <c r="AX3" s="1059"/>
      <c r="AY3" s="1059"/>
      <c r="AZ3" s="1059"/>
      <c r="BA3" s="1059"/>
    </row>
    <row r="4" spans="1:53" ht="21" customHeight="1" x14ac:dyDescent="0.2">
      <c r="A4" s="1052"/>
      <c r="B4" s="1052"/>
      <c r="C4" s="1064"/>
      <c r="D4" s="1065"/>
      <c r="E4" s="1065"/>
      <c r="F4" s="1065"/>
      <c r="G4" s="1065"/>
      <c r="H4" s="1065"/>
      <c r="I4" s="1065"/>
      <c r="J4" s="1065"/>
      <c r="K4" s="1065"/>
      <c r="L4" s="1065"/>
      <c r="M4" s="1065"/>
      <c r="N4" s="1065"/>
      <c r="O4" s="1065"/>
      <c r="P4" s="1065"/>
      <c r="Q4" s="1065"/>
      <c r="R4" s="1065"/>
      <c r="S4" s="1065"/>
      <c r="T4" s="1065"/>
      <c r="U4" s="1065"/>
      <c r="V4" s="1065"/>
      <c r="W4" s="1065"/>
      <c r="X4" s="1065"/>
      <c r="Y4" s="1065"/>
      <c r="Z4" s="1065"/>
      <c r="AA4" s="1065"/>
      <c r="AB4" s="1065"/>
      <c r="AC4" s="1065"/>
      <c r="AD4" s="1065"/>
      <c r="AE4" s="1065"/>
      <c r="AF4" s="1065"/>
      <c r="AG4" s="1065"/>
      <c r="AH4" s="1065"/>
      <c r="AI4" s="1065"/>
      <c r="AJ4" s="1065"/>
      <c r="AK4" s="1065"/>
      <c r="AL4" s="1065"/>
      <c r="AM4" s="1065"/>
      <c r="AN4" s="1065"/>
      <c r="AO4" s="1065"/>
      <c r="AP4" s="1065"/>
      <c r="AQ4" s="1065"/>
      <c r="AR4" s="1065"/>
      <c r="AS4" s="1065"/>
      <c r="AT4" s="1066"/>
      <c r="AU4" s="1056" t="s">
        <v>2575</v>
      </c>
      <c r="AV4" s="1057" t="s">
        <v>2576</v>
      </c>
      <c r="AW4" s="1058"/>
      <c r="AX4" s="1059"/>
      <c r="AY4" s="1059"/>
      <c r="AZ4" s="1059"/>
      <c r="BA4" s="1059"/>
    </row>
    <row r="5" spans="1:53" x14ac:dyDescent="0.2">
      <c r="A5" s="1067"/>
      <c r="B5" s="1067"/>
      <c r="C5" s="1067"/>
      <c r="D5" s="1067"/>
      <c r="E5" s="1067"/>
      <c r="F5" s="1067"/>
      <c r="G5" s="1067"/>
      <c r="H5" s="1067"/>
      <c r="I5" s="1067"/>
      <c r="J5" s="1067"/>
      <c r="K5" s="1067"/>
      <c r="L5" s="1067"/>
      <c r="M5" s="1067"/>
      <c r="N5" s="1067"/>
      <c r="O5" s="1067"/>
      <c r="P5" s="1067"/>
      <c r="Q5" s="1067"/>
      <c r="R5" s="1067"/>
      <c r="S5" s="1067"/>
      <c r="T5" s="1067"/>
      <c r="U5" s="1067"/>
      <c r="V5" s="1067"/>
      <c r="W5" s="1067"/>
      <c r="X5" s="1067"/>
      <c r="Y5" s="1067"/>
      <c r="Z5" s="1067"/>
      <c r="AA5" s="1067"/>
      <c r="AB5" s="1067"/>
      <c r="AC5" s="1067"/>
      <c r="AD5" s="1067"/>
      <c r="AE5" s="1067"/>
      <c r="AF5" s="1067"/>
      <c r="AG5" s="1067"/>
      <c r="AH5" s="1067"/>
      <c r="AI5" s="1067"/>
      <c r="AJ5" s="1067"/>
      <c r="AK5" s="1067"/>
      <c r="AL5" s="1067"/>
      <c r="AM5" s="1067"/>
      <c r="AN5" s="1067"/>
      <c r="AO5" s="1067"/>
      <c r="AP5" s="1067"/>
      <c r="AQ5" s="1067"/>
      <c r="AR5" s="1067"/>
      <c r="AS5" s="1067"/>
      <c r="AT5" s="1067"/>
      <c r="AU5" s="1067"/>
      <c r="AV5" s="1068"/>
      <c r="AW5" s="1058"/>
      <c r="AX5" s="1059"/>
      <c r="AY5" s="1059"/>
      <c r="AZ5" s="1059"/>
      <c r="BA5" s="1059"/>
    </row>
    <row r="6" spans="1:53" x14ac:dyDescent="0.2">
      <c r="A6" s="1069" t="s">
        <v>2577</v>
      </c>
      <c r="B6" s="1069"/>
      <c r="C6" s="1070" t="s">
        <v>2578</v>
      </c>
      <c r="D6" s="1071"/>
      <c r="E6" s="1071"/>
      <c r="F6" s="1068"/>
      <c r="G6" s="1068"/>
      <c r="H6" s="1068"/>
      <c r="I6" s="1068"/>
      <c r="J6" s="1068"/>
      <c r="K6" s="1068"/>
      <c r="L6" s="1068"/>
      <c r="M6" s="1068"/>
      <c r="N6" s="1068"/>
      <c r="O6" s="1068"/>
      <c r="P6" s="1068"/>
      <c r="Q6" s="1068"/>
      <c r="R6" s="1068"/>
      <c r="S6" s="1068"/>
      <c r="T6" s="1068"/>
      <c r="U6" s="1068"/>
      <c r="V6" s="1068"/>
      <c r="W6" s="1068"/>
      <c r="X6" s="1068"/>
      <c r="Y6" s="1068"/>
      <c r="Z6" s="1068"/>
      <c r="AA6" s="1068"/>
      <c r="AB6" s="1068"/>
      <c r="AC6" s="1068"/>
      <c r="AD6" s="1068"/>
      <c r="AE6" s="1068"/>
      <c r="AF6" s="1068"/>
      <c r="AG6" s="1068"/>
      <c r="AH6" s="1068"/>
      <c r="AI6" s="1068"/>
      <c r="AJ6" s="1068"/>
      <c r="AK6" s="1068"/>
      <c r="AL6" s="1068"/>
      <c r="AM6" s="1068"/>
      <c r="AN6" s="1068"/>
      <c r="AO6" s="1068"/>
      <c r="AP6" s="1068"/>
      <c r="AQ6" s="1068"/>
      <c r="AR6" s="1068"/>
      <c r="AS6" s="1068"/>
      <c r="AT6" s="1068"/>
      <c r="AU6" s="1068"/>
      <c r="AV6" s="1068"/>
      <c r="AW6" s="1058"/>
      <c r="AX6" s="1059"/>
      <c r="AY6" s="1059"/>
      <c r="AZ6" s="1059"/>
      <c r="BA6" s="1059"/>
    </row>
    <row r="7" spans="1:53" x14ac:dyDescent="0.2">
      <c r="A7" s="1068"/>
      <c r="B7" s="1068"/>
      <c r="C7" s="1068"/>
      <c r="D7" s="1068"/>
      <c r="E7" s="1068"/>
      <c r="F7" s="1068"/>
      <c r="G7" s="1068"/>
      <c r="H7" s="1068"/>
      <c r="I7" s="1068"/>
      <c r="J7" s="1068"/>
      <c r="K7" s="1068"/>
      <c r="L7" s="1068"/>
      <c r="M7" s="1068"/>
      <c r="N7" s="1068"/>
      <c r="O7" s="1068"/>
      <c r="P7" s="1068"/>
      <c r="Q7" s="1068"/>
      <c r="R7" s="1068"/>
      <c r="S7" s="1068"/>
      <c r="T7" s="1068"/>
      <c r="U7" s="1068"/>
      <c r="V7" s="1068"/>
      <c r="W7" s="1068"/>
      <c r="X7" s="1068"/>
      <c r="Y7" s="1068"/>
      <c r="Z7" s="1068"/>
      <c r="AA7" s="1068"/>
      <c r="AB7" s="1068"/>
      <c r="AC7" s="1068"/>
      <c r="AD7" s="1068"/>
      <c r="AE7" s="1068"/>
      <c r="AF7" s="1068"/>
      <c r="AG7" s="1068"/>
      <c r="AH7" s="1068"/>
      <c r="AI7" s="1068"/>
      <c r="AJ7" s="1068"/>
      <c r="AK7" s="1068"/>
      <c r="AL7" s="1068"/>
      <c r="AM7" s="1068"/>
      <c r="AN7" s="1068"/>
      <c r="AO7" s="1068"/>
      <c r="AP7" s="1068"/>
      <c r="AQ7" s="1068"/>
      <c r="AR7" s="1068"/>
      <c r="AS7" s="1068"/>
      <c r="AT7" s="1068"/>
      <c r="AU7" s="1068"/>
      <c r="AV7" s="1068"/>
      <c r="AW7" s="1058"/>
      <c r="AX7" s="1059"/>
      <c r="AY7" s="1059"/>
      <c r="AZ7" s="1059"/>
      <c r="BA7" s="1059"/>
    </row>
    <row r="8" spans="1:53" ht="26.25" customHeight="1" x14ac:dyDescent="0.2">
      <c r="A8" s="1072" t="s">
        <v>2579</v>
      </c>
      <c r="B8" s="1073"/>
      <c r="C8" s="1073"/>
      <c r="D8" s="1073"/>
      <c r="E8" s="1073"/>
      <c r="F8" s="1073"/>
      <c r="G8" s="1073"/>
      <c r="H8" s="1073"/>
      <c r="I8" s="1073"/>
      <c r="J8" s="1073"/>
      <c r="K8" s="1073"/>
      <c r="L8" s="1074"/>
      <c r="M8" s="1075" t="s">
        <v>2580</v>
      </c>
      <c r="N8" s="1076"/>
      <c r="O8" s="1076"/>
      <c r="P8" s="1076"/>
      <c r="Q8" s="1076"/>
      <c r="R8" s="1076"/>
      <c r="S8" s="1076"/>
      <c r="T8" s="1076"/>
      <c r="U8" s="1076"/>
      <c r="V8" s="1076"/>
      <c r="W8" s="1076"/>
      <c r="X8" s="1076"/>
      <c r="Y8" s="1077"/>
      <c r="Z8" s="1078" t="s">
        <v>2581</v>
      </c>
      <c r="AA8" s="1078"/>
      <c r="AB8" s="1078"/>
      <c r="AC8" s="1078"/>
      <c r="AD8" s="1078"/>
      <c r="AE8" s="1078"/>
      <c r="AF8" s="1078"/>
      <c r="AG8" s="1078"/>
      <c r="AH8" s="1078"/>
      <c r="AI8" s="1078"/>
      <c r="AJ8" s="1078"/>
      <c r="AK8" s="1078"/>
      <c r="AL8" s="1078"/>
      <c r="AM8" s="1078"/>
      <c r="AN8" s="1078"/>
      <c r="AO8" s="1078"/>
      <c r="AP8" s="1078"/>
      <c r="AQ8" s="1078"/>
      <c r="AR8" s="1078"/>
      <c r="AS8" s="1078"/>
      <c r="AT8" s="1078"/>
      <c r="AU8" s="1078"/>
      <c r="AV8" s="1078"/>
      <c r="AW8" s="1079"/>
    </row>
    <row r="9" spans="1:53" s="1095" customFormat="1" ht="46.5" customHeight="1" x14ac:dyDescent="0.25">
      <c r="A9" s="1080" t="s">
        <v>2582</v>
      </c>
      <c r="B9" s="1080" t="s">
        <v>2583</v>
      </c>
      <c r="C9" s="1080" t="s">
        <v>2584</v>
      </c>
      <c r="D9" s="1080" t="s">
        <v>2585</v>
      </c>
      <c r="E9" s="1080" t="s">
        <v>2586</v>
      </c>
      <c r="F9" s="1080" t="s">
        <v>3119</v>
      </c>
      <c r="G9" s="1081" t="s">
        <v>2588</v>
      </c>
      <c r="H9" s="1081" t="s">
        <v>3120</v>
      </c>
      <c r="I9" s="1082" t="s">
        <v>2590</v>
      </c>
      <c r="J9" s="1083" t="s">
        <v>2591</v>
      </c>
      <c r="K9" s="1084"/>
      <c r="L9" s="1084"/>
      <c r="M9" s="1085" t="s">
        <v>2592</v>
      </c>
      <c r="N9" s="1085" t="s">
        <v>2593</v>
      </c>
      <c r="O9" s="1085" t="s">
        <v>2594</v>
      </c>
      <c r="P9" s="1086" t="s">
        <v>2595</v>
      </c>
      <c r="Q9" s="1086"/>
      <c r="R9" s="1086"/>
      <c r="S9" s="1087" t="s">
        <v>2596</v>
      </c>
      <c r="T9" s="1088" t="s">
        <v>2597</v>
      </c>
      <c r="U9" s="1089"/>
      <c r="V9" s="1089"/>
      <c r="W9" s="1089"/>
      <c r="X9" s="1089"/>
      <c r="Y9" s="1090"/>
      <c r="Z9" s="1091" t="s">
        <v>2598</v>
      </c>
      <c r="AA9" s="1092"/>
      <c r="AB9" s="1092"/>
      <c r="AC9" s="1092"/>
      <c r="AD9" s="1093"/>
      <c r="AE9" s="1091" t="s">
        <v>2599</v>
      </c>
      <c r="AF9" s="1092"/>
      <c r="AG9" s="1092"/>
      <c r="AH9" s="1092"/>
      <c r="AI9" s="1092"/>
      <c r="AJ9" s="1093"/>
      <c r="AK9" s="1091" t="s">
        <v>2600</v>
      </c>
      <c r="AL9" s="1092"/>
      <c r="AM9" s="1092"/>
      <c r="AN9" s="1092"/>
      <c r="AO9" s="1092"/>
      <c r="AP9" s="1093"/>
      <c r="AQ9" s="1091" t="s">
        <v>2601</v>
      </c>
      <c r="AR9" s="1092"/>
      <c r="AS9" s="1092"/>
      <c r="AT9" s="1092"/>
      <c r="AU9" s="1092"/>
      <c r="AV9" s="1093"/>
      <c r="AW9" s="1094"/>
    </row>
    <row r="10" spans="1:53" ht="46.5" customHeight="1" x14ac:dyDescent="0.2">
      <c r="A10" s="1081"/>
      <c r="B10" s="1081"/>
      <c r="C10" s="1081"/>
      <c r="D10" s="1081"/>
      <c r="E10" s="1081"/>
      <c r="F10" s="1081"/>
      <c r="G10" s="1096"/>
      <c r="H10" s="1096"/>
      <c r="I10" s="1085"/>
      <c r="J10" s="1097" t="s">
        <v>2602</v>
      </c>
      <c r="K10" s="1097" t="s">
        <v>2603</v>
      </c>
      <c r="L10" s="1097" t="s">
        <v>2604</v>
      </c>
      <c r="M10" s="1085"/>
      <c r="N10" s="1085"/>
      <c r="O10" s="1085"/>
      <c r="P10" s="1097" t="s">
        <v>2602</v>
      </c>
      <c r="Q10" s="1097" t="s">
        <v>2603</v>
      </c>
      <c r="R10" s="1097" t="s">
        <v>2604</v>
      </c>
      <c r="S10" s="1082"/>
      <c r="T10" s="1097" t="s">
        <v>2605</v>
      </c>
      <c r="U10" s="1097" t="s">
        <v>2606</v>
      </c>
      <c r="V10" s="1097" t="s">
        <v>2607</v>
      </c>
      <c r="W10" s="1098" t="s">
        <v>38</v>
      </c>
      <c r="X10" s="1098" t="s">
        <v>2608</v>
      </c>
      <c r="Y10" s="1098" t="s">
        <v>2609</v>
      </c>
      <c r="Z10" s="1099" t="s">
        <v>2610</v>
      </c>
      <c r="AA10" s="1099" t="s">
        <v>2611</v>
      </c>
      <c r="AB10" s="1099" t="s">
        <v>2612</v>
      </c>
      <c r="AC10" s="1099" t="s">
        <v>2613</v>
      </c>
      <c r="AD10" s="1100" t="s">
        <v>2614</v>
      </c>
      <c r="AE10" s="1099" t="s">
        <v>2610</v>
      </c>
      <c r="AF10" s="1099" t="s">
        <v>2611</v>
      </c>
      <c r="AG10" s="1099" t="s">
        <v>2615</v>
      </c>
      <c r="AH10" s="1099" t="s">
        <v>2612</v>
      </c>
      <c r="AI10" s="1099" t="s">
        <v>2613</v>
      </c>
      <c r="AJ10" s="1100" t="s">
        <v>2614</v>
      </c>
      <c r="AK10" s="1099" t="s">
        <v>2610</v>
      </c>
      <c r="AL10" s="1099" t="s">
        <v>2611</v>
      </c>
      <c r="AM10" s="1099" t="s">
        <v>2615</v>
      </c>
      <c r="AN10" s="1099" t="s">
        <v>2612</v>
      </c>
      <c r="AO10" s="1099" t="s">
        <v>2613</v>
      </c>
      <c r="AP10" s="1100" t="s">
        <v>2614</v>
      </c>
      <c r="AQ10" s="1099" t="s">
        <v>2610</v>
      </c>
      <c r="AR10" s="1099" t="s">
        <v>2611</v>
      </c>
      <c r="AS10" s="1099" t="s">
        <v>2615</v>
      </c>
      <c r="AT10" s="1099" t="s">
        <v>2612</v>
      </c>
      <c r="AU10" s="1099" t="s">
        <v>2613</v>
      </c>
      <c r="AV10" s="1100" t="s">
        <v>2614</v>
      </c>
    </row>
    <row r="11" spans="1:53" s="1117" customFormat="1" ht="182.25" customHeight="1" x14ac:dyDescent="0.2">
      <c r="A11" s="1101" t="s">
        <v>3121</v>
      </c>
      <c r="B11" s="1101" t="s">
        <v>3122</v>
      </c>
      <c r="C11" s="1102" t="s">
        <v>2617</v>
      </c>
      <c r="D11" s="1103" t="s">
        <v>2347</v>
      </c>
      <c r="E11" s="1104" t="s">
        <v>2619</v>
      </c>
      <c r="F11" s="1102" t="s">
        <v>2620</v>
      </c>
      <c r="G11" s="1105" t="s">
        <v>2621</v>
      </c>
      <c r="H11" s="1106" t="s">
        <v>2622</v>
      </c>
      <c r="I11" s="1107" t="s">
        <v>2623</v>
      </c>
      <c r="J11" s="1106" t="s">
        <v>2624</v>
      </c>
      <c r="K11" s="1106" t="s">
        <v>2625</v>
      </c>
      <c r="L11" s="1108" t="str">
        <f>VLOOKUP(J11,'[31]2. Anexos'!$B$37:$G$43,(HLOOKUP(K11,'[31]2. Anexos'!$C$37:$G$38,2,0)),0)</f>
        <v>Alto</v>
      </c>
      <c r="M11" s="1102" t="s">
        <v>3123</v>
      </c>
      <c r="N11" s="1109" t="s">
        <v>2627</v>
      </c>
      <c r="O11" s="1109" t="s">
        <v>2628</v>
      </c>
      <c r="P11" s="1106" t="s">
        <v>2624</v>
      </c>
      <c r="Q11" s="1106" t="s">
        <v>2625</v>
      </c>
      <c r="R11" s="1108" t="str">
        <f>VLOOKUP(P11,'[31]2. Anexos'!$B$37:$G$43,(HLOOKUP(Q11,'[31]2. Anexos'!$C$37:$G$38,2,0)),0)</f>
        <v>Alto</v>
      </c>
      <c r="S11" s="1110" t="s">
        <v>2641</v>
      </c>
      <c r="T11" s="1102" t="s">
        <v>3123</v>
      </c>
      <c r="U11" s="1109" t="s">
        <v>2630</v>
      </c>
      <c r="V11" s="1111" t="s">
        <v>3124</v>
      </c>
      <c r="W11" s="1112">
        <v>1</v>
      </c>
      <c r="X11" s="1113">
        <v>45378</v>
      </c>
      <c r="Y11" s="1113">
        <v>45657</v>
      </c>
      <c r="Z11" s="65">
        <v>45382</v>
      </c>
      <c r="AA11" s="1114">
        <v>0.125</v>
      </c>
      <c r="AB11" s="1115" t="s">
        <v>3125</v>
      </c>
      <c r="AC11" s="1106" t="s">
        <v>3126</v>
      </c>
      <c r="AD11" s="1115" t="s">
        <v>3127</v>
      </c>
      <c r="AE11" s="54"/>
      <c r="AF11" s="72"/>
      <c r="AG11" s="72"/>
      <c r="AH11" s="1116"/>
      <c r="AI11" s="1106"/>
      <c r="AJ11" s="1116"/>
      <c r="AK11" s="54"/>
      <c r="AL11" s="72"/>
      <c r="AM11" s="72"/>
      <c r="AN11" s="1116"/>
      <c r="AO11" s="1106"/>
      <c r="AP11" s="1116"/>
      <c r="AQ11" s="54"/>
      <c r="AR11" s="72"/>
      <c r="AS11" s="72"/>
      <c r="AT11" s="1116"/>
      <c r="AU11" s="1106"/>
      <c r="AV11" s="1116"/>
    </row>
    <row r="12" spans="1:53" s="1117" customFormat="1" ht="153" x14ac:dyDescent="0.2">
      <c r="A12" s="1118"/>
      <c r="B12" s="1118"/>
      <c r="C12" s="1115" t="s">
        <v>3128</v>
      </c>
      <c r="D12" s="1103" t="s">
        <v>2347</v>
      </c>
      <c r="E12" s="1119" t="s">
        <v>2633</v>
      </c>
      <c r="F12" s="1115" t="s">
        <v>2634</v>
      </c>
      <c r="G12" s="1120" t="s">
        <v>2635</v>
      </c>
      <c r="H12" s="1106" t="s">
        <v>2814</v>
      </c>
      <c r="I12" s="1107" t="s">
        <v>2637</v>
      </c>
      <c r="J12" s="1106" t="s">
        <v>2638</v>
      </c>
      <c r="K12" s="1106" t="s">
        <v>2639</v>
      </c>
      <c r="L12" s="1108" t="str">
        <f>VLOOKUP(J12,'[31]2. Anexos'!$B$37:$G$43,(HLOOKUP(K12,'[31]2. Anexos'!$C$37:$G$38,2,0)),0)</f>
        <v>Moderado</v>
      </c>
      <c r="M12" s="1102" t="s">
        <v>3129</v>
      </c>
      <c r="N12" s="1106" t="s">
        <v>2627</v>
      </c>
      <c r="O12" s="1106" t="s">
        <v>2628</v>
      </c>
      <c r="P12" s="1106" t="s">
        <v>2624</v>
      </c>
      <c r="Q12" s="1106" t="s">
        <v>2639</v>
      </c>
      <c r="R12" s="1108" t="str">
        <f>VLOOKUP(P12,'[31]2. Anexos'!$B$37:$G$43,(HLOOKUP(Q12,'[31]2. Anexos'!$C$37:$G$38,2,0)),0)</f>
        <v>Moderado</v>
      </c>
      <c r="S12" s="1110" t="s">
        <v>2641</v>
      </c>
      <c r="T12" s="1102" t="s">
        <v>3129</v>
      </c>
      <c r="U12" s="1106" t="s">
        <v>2642</v>
      </c>
      <c r="V12" s="1121" t="s">
        <v>3130</v>
      </c>
      <c r="W12" s="1122">
        <v>1</v>
      </c>
      <c r="X12" s="1113">
        <v>45378</v>
      </c>
      <c r="Y12" s="1113">
        <v>45657</v>
      </c>
      <c r="Z12" s="65">
        <v>45382</v>
      </c>
      <c r="AA12" s="55">
        <v>1</v>
      </c>
      <c r="AB12" s="1123" t="s">
        <v>3131</v>
      </c>
      <c r="AC12" s="1106" t="s">
        <v>3126</v>
      </c>
      <c r="AD12" s="1115" t="s">
        <v>3132</v>
      </c>
      <c r="AE12" s="54"/>
      <c r="AF12" s="72"/>
      <c r="AG12" s="72"/>
      <c r="AH12" s="1116"/>
      <c r="AI12" s="1106"/>
      <c r="AJ12" s="1116"/>
      <c r="AK12" s="54"/>
      <c r="AL12" s="72"/>
      <c r="AM12" s="72"/>
      <c r="AN12" s="1116"/>
      <c r="AO12" s="1106"/>
      <c r="AP12" s="1116"/>
      <c r="AQ12" s="54"/>
      <c r="AR12" s="72"/>
      <c r="AS12" s="72"/>
      <c r="AT12" s="1116"/>
      <c r="AU12" s="1106"/>
      <c r="AV12" s="1116"/>
    </row>
    <row r="13" spans="1:53" s="1117" customFormat="1" ht="243.75" customHeight="1" x14ac:dyDescent="0.2">
      <c r="A13" s="1118"/>
      <c r="B13" s="1118"/>
      <c r="C13" s="1124" t="s">
        <v>3133</v>
      </c>
      <c r="D13" s="1101" t="s">
        <v>2347</v>
      </c>
      <c r="E13" s="1101" t="s">
        <v>2656</v>
      </c>
      <c r="F13" s="1124" t="s">
        <v>2657</v>
      </c>
      <c r="G13" s="1125" t="s">
        <v>2658</v>
      </c>
      <c r="H13" s="1101" t="s">
        <v>2622</v>
      </c>
      <c r="I13" s="1126" t="s">
        <v>3134</v>
      </c>
      <c r="J13" s="1101" t="s">
        <v>2624</v>
      </c>
      <c r="K13" s="1101" t="s">
        <v>2649</v>
      </c>
      <c r="L13" s="1127" t="str">
        <f>VLOOKUP(J13,'[31]2. Anexos'!$B$37:$G$43,(HLOOKUP(K13,'[31]2. Anexos'!$C$37:$G$38,2,0)),0)</f>
        <v>Moderado</v>
      </c>
      <c r="M13" s="1115" t="s">
        <v>3135</v>
      </c>
      <c r="N13" s="1106" t="s">
        <v>2627</v>
      </c>
      <c r="O13" s="1106" t="s">
        <v>2628</v>
      </c>
      <c r="P13" s="1101" t="s">
        <v>2661</v>
      </c>
      <c r="Q13" s="1101" t="s">
        <v>2649</v>
      </c>
      <c r="R13" s="1127" t="str">
        <f>VLOOKUP(P13,'[31]2. Anexos'!$B$37:$G$43,(HLOOKUP(Q13,'[31]2. Anexos'!$C$37:$G$38,2,0)),0)</f>
        <v>Moderado</v>
      </c>
      <c r="S13" s="1128" t="s">
        <v>2641</v>
      </c>
      <c r="T13" s="1115" t="s">
        <v>3135</v>
      </c>
      <c r="U13" s="1121" t="s">
        <v>2662</v>
      </c>
      <c r="V13" s="1129" t="s">
        <v>3136</v>
      </c>
      <c r="W13" s="1130">
        <v>1</v>
      </c>
      <c r="X13" s="1113">
        <v>45378</v>
      </c>
      <c r="Y13" s="1113">
        <v>45657</v>
      </c>
      <c r="Z13" s="65">
        <v>45382</v>
      </c>
      <c r="AA13" s="57">
        <v>0.25</v>
      </c>
      <c r="AB13" s="1115" t="s">
        <v>3137</v>
      </c>
      <c r="AC13" s="1101" t="s">
        <v>3126</v>
      </c>
      <c r="AD13" s="1115" t="s">
        <v>3132</v>
      </c>
      <c r="AE13" s="54"/>
      <c r="AF13" s="72"/>
      <c r="AG13" s="72"/>
      <c r="AH13" s="1116"/>
      <c r="AI13" s="1106"/>
      <c r="AJ13" s="1116"/>
      <c r="AK13" s="54"/>
      <c r="AL13" s="72"/>
      <c r="AM13" s="72"/>
      <c r="AN13" s="1116"/>
      <c r="AO13" s="1106"/>
      <c r="AP13" s="1116"/>
      <c r="AQ13" s="54"/>
      <c r="AR13" s="72"/>
      <c r="AS13" s="72"/>
      <c r="AT13" s="1116"/>
      <c r="AU13" s="1106"/>
      <c r="AV13" s="1116"/>
    </row>
    <row r="14" spans="1:53" s="1117" customFormat="1" ht="161.25" customHeight="1" x14ac:dyDescent="0.2">
      <c r="A14" s="1131"/>
      <c r="B14" s="1131"/>
      <c r="C14" s="1132"/>
      <c r="D14" s="1131"/>
      <c r="E14" s="1131"/>
      <c r="F14" s="1132"/>
      <c r="G14" s="1133"/>
      <c r="H14" s="1131"/>
      <c r="I14" s="1134"/>
      <c r="J14" s="1131"/>
      <c r="K14" s="1131"/>
      <c r="L14" s="1135"/>
      <c r="M14" s="1115" t="s">
        <v>3138</v>
      </c>
      <c r="N14" s="1106" t="s">
        <v>2651</v>
      </c>
      <c r="O14" s="1106" t="s">
        <v>2628</v>
      </c>
      <c r="P14" s="1131"/>
      <c r="Q14" s="1131"/>
      <c r="R14" s="1135"/>
      <c r="S14" s="1136"/>
      <c r="T14" s="1115" t="s">
        <v>3138</v>
      </c>
      <c r="U14" s="1106" t="s">
        <v>2670</v>
      </c>
      <c r="V14" s="1106" t="s">
        <v>3139</v>
      </c>
      <c r="W14" s="1137">
        <v>1</v>
      </c>
      <c r="X14" s="1113">
        <v>45378</v>
      </c>
      <c r="Y14" s="1113">
        <v>45657</v>
      </c>
      <c r="Z14" s="65">
        <v>45382</v>
      </c>
      <c r="AA14" s="57">
        <v>1</v>
      </c>
      <c r="AB14" s="1115" t="s">
        <v>3140</v>
      </c>
      <c r="AC14" s="1131"/>
      <c r="AD14" s="1115" t="s">
        <v>3132</v>
      </c>
      <c r="AE14" s="54"/>
      <c r="AF14" s="72"/>
      <c r="AG14" s="72"/>
      <c r="AH14" s="1116"/>
      <c r="AI14" s="1106"/>
      <c r="AJ14" s="1116"/>
      <c r="AK14" s="54"/>
      <c r="AL14" s="72"/>
      <c r="AM14" s="72"/>
      <c r="AN14" s="1116"/>
      <c r="AO14" s="1106"/>
      <c r="AP14" s="1116"/>
      <c r="AQ14" s="54"/>
      <c r="AR14" s="72"/>
      <c r="AS14" s="72"/>
      <c r="AT14" s="1116"/>
      <c r="AU14" s="1106"/>
      <c r="AV14" s="1116"/>
    </row>
    <row r="15" spans="1:53" s="1117" customFormat="1" ht="229.5" x14ac:dyDescent="0.2">
      <c r="A15" s="1101" t="s">
        <v>2672</v>
      </c>
      <c r="B15" s="1138" t="s">
        <v>2673</v>
      </c>
      <c r="C15" s="1138" t="s">
        <v>2674</v>
      </c>
      <c r="D15" s="1138" t="s">
        <v>2675</v>
      </c>
      <c r="E15" s="1139" t="s">
        <v>2676</v>
      </c>
      <c r="F15" s="1138" t="s">
        <v>2677</v>
      </c>
      <c r="G15" s="1140" t="s">
        <v>2678</v>
      </c>
      <c r="H15" s="1138" t="s">
        <v>2636</v>
      </c>
      <c r="I15" s="1141" t="s">
        <v>2637</v>
      </c>
      <c r="J15" s="1138" t="s">
        <v>2624</v>
      </c>
      <c r="K15" s="1138" t="s">
        <v>2639</v>
      </c>
      <c r="L15" s="1142" t="str">
        <f>VLOOKUP(J15,'[32]2. Anexos'!$B$35:$G$41,(HLOOKUP(K15,'[32]2. Anexos'!$C$35:$G$36,2,0)),0)</f>
        <v>Moderado</v>
      </c>
      <c r="M15" s="1143" t="s">
        <v>2679</v>
      </c>
      <c r="N15" s="1106" t="s">
        <v>2627</v>
      </c>
      <c r="O15" s="1106" t="s">
        <v>2628</v>
      </c>
      <c r="P15" s="1116" t="s">
        <v>2624</v>
      </c>
      <c r="Q15" s="1116" t="s">
        <v>2639</v>
      </c>
      <c r="R15" s="1108" t="str">
        <f>VLOOKUP(P15,'[32]2. Anexos'!$B$35:$G$41,(HLOOKUP(Q15,'[32]2. Anexos'!$C$35:$G$36,2,0)),0)</f>
        <v>Moderado</v>
      </c>
      <c r="S15" s="1110" t="s">
        <v>2641</v>
      </c>
      <c r="T15" s="1143" t="s">
        <v>2679</v>
      </c>
      <c r="U15" s="1116" t="s">
        <v>2680</v>
      </c>
      <c r="V15" s="1116" t="s">
        <v>2681</v>
      </c>
      <c r="W15" s="1137">
        <v>1</v>
      </c>
      <c r="X15" s="1144">
        <v>44985</v>
      </c>
      <c r="Y15" s="1144">
        <v>45657</v>
      </c>
      <c r="Z15" s="65">
        <v>45394</v>
      </c>
      <c r="AA15" s="57"/>
      <c r="AB15" s="1116" t="s">
        <v>3141</v>
      </c>
      <c r="AC15" s="1106" t="s">
        <v>3126</v>
      </c>
      <c r="AD15" s="1116" t="s">
        <v>3142</v>
      </c>
      <c r="AE15" s="54"/>
      <c r="AF15" s="72"/>
      <c r="AG15" s="72"/>
      <c r="AH15" s="1116"/>
      <c r="AI15" s="1106"/>
      <c r="AJ15" s="1116"/>
      <c r="AK15" s="54"/>
      <c r="AL15" s="72"/>
      <c r="AM15" s="72"/>
      <c r="AN15" s="1116"/>
      <c r="AO15" s="1106"/>
      <c r="AP15" s="1116"/>
      <c r="AQ15" s="54"/>
      <c r="AR15" s="72"/>
      <c r="AS15" s="72"/>
      <c r="AT15" s="1115"/>
      <c r="AU15" s="1106"/>
      <c r="AV15" s="1116"/>
    </row>
    <row r="16" spans="1:53" s="1117" customFormat="1" ht="249.75" customHeight="1" x14ac:dyDescent="0.2">
      <c r="A16" s="1118"/>
      <c r="B16" s="1101" t="s">
        <v>2673</v>
      </c>
      <c r="C16" s="1101" t="s">
        <v>2682</v>
      </c>
      <c r="D16" s="1101" t="s">
        <v>2675</v>
      </c>
      <c r="E16" s="1145" t="s">
        <v>2683</v>
      </c>
      <c r="F16" s="1109" t="s">
        <v>2684</v>
      </c>
      <c r="G16" s="1087" t="s">
        <v>2685</v>
      </c>
      <c r="H16" s="1101" t="s">
        <v>2636</v>
      </c>
      <c r="I16" s="1126" t="s">
        <v>2637</v>
      </c>
      <c r="J16" s="1101" t="s">
        <v>2624</v>
      </c>
      <c r="K16" s="1101" t="s">
        <v>2639</v>
      </c>
      <c r="L16" s="1127" t="str">
        <f>VLOOKUP(J16,'[32]2. Anexos'!$B$35:$G$41,(HLOOKUP(K16,'[32]2. Anexos'!$C$35:$G$36,2,0)),0)</f>
        <v>Moderado</v>
      </c>
      <c r="M16" s="1146" t="s">
        <v>2686</v>
      </c>
      <c r="N16" s="1101" t="s">
        <v>2627</v>
      </c>
      <c r="O16" s="1101" t="s">
        <v>2628</v>
      </c>
      <c r="P16" s="1101" t="s">
        <v>2661</v>
      </c>
      <c r="Q16" s="1101" t="s">
        <v>2639</v>
      </c>
      <c r="R16" s="1127" t="str">
        <f>VLOOKUP(P16,'[32]2. Anexos'!$B$35:$G$41,(HLOOKUP(Q16,'[32]2. Anexos'!$C$35:$G$36,2,0)),0)</f>
        <v>Bajo</v>
      </c>
      <c r="S16" s="1128" t="s">
        <v>2641</v>
      </c>
      <c r="T16" s="1146" t="s">
        <v>2687</v>
      </c>
      <c r="U16" s="1116" t="s">
        <v>2688</v>
      </c>
      <c r="V16" s="1146" t="s">
        <v>2689</v>
      </c>
      <c r="W16" s="1137">
        <v>1</v>
      </c>
      <c r="X16" s="1144">
        <v>44985</v>
      </c>
      <c r="Y16" s="1144">
        <v>45657</v>
      </c>
      <c r="Z16" s="65">
        <v>45394</v>
      </c>
      <c r="AA16" s="57"/>
      <c r="AB16" s="1116" t="s">
        <v>3143</v>
      </c>
      <c r="AC16" s="1101" t="s">
        <v>3126</v>
      </c>
      <c r="AD16" s="1116" t="s">
        <v>3142</v>
      </c>
      <c r="AE16" s="54"/>
      <c r="AF16" s="72"/>
      <c r="AG16" s="72"/>
      <c r="AH16" s="1116"/>
      <c r="AI16" s="1106"/>
      <c r="AJ16" s="1116"/>
      <c r="AK16" s="54"/>
      <c r="AL16" s="72"/>
      <c r="AM16" s="72"/>
      <c r="AN16" s="1116"/>
      <c r="AO16" s="1101"/>
      <c r="AP16" s="1116"/>
      <c r="AQ16" s="54"/>
      <c r="AR16" s="72"/>
      <c r="AS16" s="72"/>
      <c r="AT16" s="1115"/>
      <c r="AU16" s="1106"/>
      <c r="AV16" s="1116"/>
    </row>
    <row r="17" spans="1:48" s="1117" customFormat="1" ht="387.75" customHeight="1" x14ac:dyDescent="0.2">
      <c r="A17" s="1131"/>
      <c r="B17" s="1131"/>
      <c r="C17" s="1131"/>
      <c r="D17" s="1131"/>
      <c r="E17" s="1147"/>
      <c r="F17" s="1116" t="s">
        <v>2690</v>
      </c>
      <c r="G17" s="1082"/>
      <c r="H17" s="1131"/>
      <c r="I17" s="1134"/>
      <c r="J17" s="1131"/>
      <c r="K17" s="1131"/>
      <c r="L17" s="1135"/>
      <c r="M17" s="1116" t="s">
        <v>2691</v>
      </c>
      <c r="N17" s="1131"/>
      <c r="O17" s="1131"/>
      <c r="P17" s="1131"/>
      <c r="Q17" s="1131"/>
      <c r="R17" s="1135"/>
      <c r="S17" s="1136"/>
      <c r="T17" s="1116" t="s">
        <v>2691</v>
      </c>
      <c r="U17" s="1116" t="s">
        <v>2692</v>
      </c>
      <c r="V17" s="1146" t="s">
        <v>2693</v>
      </c>
      <c r="W17" s="1137">
        <v>1</v>
      </c>
      <c r="X17" s="1144">
        <v>44985</v>
      </c>
      <c r="Y17" s="1144">
        <v>45657</v>
      </c>
      <c r="Z17" s="65">
        <v>45394</v>
      </c>
      <c r="AA17" s="57">
        <v>0.18</v>
      </c>
      <c r="AB17" s="1116" t="s">
        <v>3144</v>
      </c>
      <c r="AC17" s="1131"/>
      <c r="AD17" s="1116" t="s">
        <v>3145</v>
      </c>
      <c r="AE17" s="54"/>
      <c r="AF17" s="72"/>
      <c r="AG17" s="72"/>
      <c r="AH17" s="1116"/>
      <c r="AI17" s="1106"/>
      <c r="AJ17" s="1116"/>
      <c r="AK17" s="54"/>
      <c r="AL17" s="72"/>
      <c r="AM17" s="72"/>
      <c r="AN17" s="1116"/>
      <c r="AO17" s="1131"/>
      <c r="AP17" s="1116"/>
      <c r="AQ17" s="54"/>
      <c r="AR17" s="72"/>
      <c r="AS17" s="72"/>
      <c r="AT17" s="1115"/>
      <c r="AU17" s="1106"/>
      <c r="AV17" s="1116"/>
    </row>
    <row r="18" spans="1:48" s="1117" customFormat="1" ht="230.25" customHeight="1" x14ac:dyDescent="0.2">
      <c r="A18" s="1116" t="s">
        <v>3146</v>
      </c>
      <c r="B18" s="1116" t="s">
        <v>2695</v>
      </c>
      <c r="C18" s="1116" t="s">
        <v>2696</v>
      </c>
      <c r="D18" s="1146" t="s">
        <v>1493</v>
      </c>
      <c r="E18" s="1148" t="s">
        <v>2697</v>
      </c>
      <c r="F18" s="1116" t="s">
        <v>2698</v>
      </c>
      <c r="G18" s="1120" t="s">
        <v>3147</v>
      </c>
      <c r="H18" s="1116" t="s">
        <v>2622</v>
      </c>
      <c r="I18" s="1149" t="s">
        <v>2637</v>
      </c>
      <c r="J18" s="1116" t="s">
        <v>2638</v>
      </c>
      <c r="K18" s="1116" t="s">
        <v>2639</v>
      </c>
      <c r="L18" s="1108" t="str">
        <f>VLOOKUP(J18,'[33]2. Anexos'!$B$37:$G$43,(HLOOKUP(K18,'[33]2. Anexos'!$C$37:$G$38,2,0)),0)</f>
        <v>Moderado</v>
      </c>
      <c r="M18" s="1116" t="s">
        <v>3148</v>
      </c>
      <c r="N18" s="1106" t="s">
        <v>2627</v>
      </c>
      <c r="O18" s="1106" t="s">
        <v>2628</v>
      </c>
      <c r="P18" s="1116" t="s">
        <v>2624</v>
      </c>
      <c r="Q18" s="1116" t="s">
        <v>2639</v>
      </c>
      <c r="R18" s="1108" t="str">
        <f>VLOOKUP(P18,'[33]2. Anexos'!$B$37:$G$43,(HLOOKUP(Q18,'[33]2. Anexos'!$C$37:$G$38,2,0)),0)</f>
        <v>Moderado</v>
      </c>
      <c r="S18" s="1110" t="s">
        <v>2641</v>
      </c>
      <c r="T18" s="1116" t="s">
        <v>2700</v>
      </c>
      <c r="U18" s="1116" t="s">
        <v>2701</v>
      </c>
      <c r="V18" s="1116" t="s">
        <v>3149</v>
      </c>
      <c r="W18" s="1137">
        <v>1</v>
      </c>
      <c r="X18" s="1144">
        <v>45378</v>
      </c>
      <c r="Y18" s="1144">
        <v>45657</v>
      </c>
      <c r="Z18" s="65">
        <v>45385</v>
      </c>
      <c r="AA18" s="57">
        <v>0.25</v>
      </c>
      <c r="AB18" s="1116" t="s">
        <v>3150</v>
      </c>
      <c r="AC18" s="1106" t="s">
        <v>3126</v>
      </c>
      <c r="AD18" s="1116" t="s">
        <v>3151</v>
      </c>
      <c r="AE18" s="54"/>
      <c r="AF18" s="72"/>
      <c r="AG18" s="72"/>
      <c r="AH18" s="1116"/>
      <c r="AI18" s="1106"/>
      <c r="AJ18" s="1116"/>
      <c r="AK18" s="54"/>
      <c r="AL18" s="72"/>
      <c r="AM18" s="72"/>
      <c r="AN18" s="1116"/>
      <c r="AO18" s="1106"/>
      <c r="AP18" s="1116"/>
      <c r="AQ18" s="54"/>
      <c r="AR18" s="72"/>
      <c r="AS18" s="72"/>
      <c r="AT18" s="1116"/>
      <c r="AU18" s="1106"/>
      <c r="AV18" s="1116"/>
    </row>
    <row r="19" spans="1:48" s="1117" customFormat="1" ht="279" customHeight="1" x14ac:dyDescent="0.2">
      <c r="A19" s="1116" t="s">
        <v>97</v>
      </c>
      <c r="B19" s="1116" t="s">
        <v>2703</v>
      </c>
      <c r="C19" s="1116" t="s">
        <v>2704</v>
      </c>
      <c r="D19" s="1146" t="s">
        <v>1493</v>
      </c>
      <c r="E19" s="1150" t="s">
        <v>2706</v>
      </c>
      <c r="F19" s="1116" t="s">
        <v>2707</v>
      </c>
      <c r="G19" s="1120" t="s">
        <v>2708</v>
      </c>
      <c r="H19" s="1116" t="s">
        <v>2636</v>
      </c>
      <c r="I19" s="1149" t="s">
        <v>2623</v>
      </c>
      <c r="J19" s="1116" t="s">
        <v>2624</v>
      </c>
      <c r="K19" s="1116" t="s">
        <v>2649</v>
      </c>
      <c r="L19" s="1108" t="str">
        <f>VLOOKUP(J19,'[34]2. Anexos'!$B$37:$G$43,(HLOOKUP(K19,'[34]2. Anexos'!$C$37:$G$38,2,0)),0)</f>
        <v>Moderado</v>
      </c>
      <c r="M19" s="1116" t="s">
        <v>3152</v>
      </c>
      <c r="N19" s="1106" t="s">
        <v>2627</v>
      </c>
      <c r="O19" s="1106" t="s">
        <v>2628</v>
      </c>
      <c r="P19" s="1116" t="s">
        <v>2624</v>
      </c>
      <c r="Q19" s="1116" t="s">
        <v>2649</v>
      </c>
      <c r="R19" s="1108" t="str">
        <f>VLOOKUP(P19,'[34]2. Anexos'!$B$37:$G$43,(HLOOKUP(Q19,'[34]2. Anexos'!$C$37:$G$38,2,0)),0)</f>
        <v>Moderado</v>
      </c>
      <c r="S19" s="1110" t="s">
        <v>2641</v>
      </c>
      <c r="T19" s="1116" t="s">
        <v>2710</v>
      </c>
      <c r="U19" s="1116" t="s">
        <v>2711</v>
      </c>
      <c r="V19" s="1116" t="s">
        <v>3153</v>
      </c>
      <c r="W19" s="40">
        <v>1</v>
      </c>
      <c r="X19" s="1113">
        <v>45378</v>
      </c>
      <c r="Y19" s="1113">
        <v>45657</v>
      </c>
      <c r="Z19" s="54">
        <v>45393</v>
      </c>
      <c r="AA19" s="57">
        <v>1</v>
      </c>
      <c r="AB19" s="1116" t="s">
        <v>3154</v>
      </c>
      <c r="AC19" s="1106" t="s">
        <v>3126</v>
      </c>
      <c r="AD19" s="1116" t="s">
        <v>3155</v>
      </c>
      <c r="AE19" s="54"/>
      <c r="AF19" s="72"/>
      <c r="AG19" s="72"/>
      <c r="AH19" s="1116"/>
      <c r="AI19" s="1106"/>
      <c r="AJ19" s="1116"/>
      <c r="AK19" s="54"/>
      <c r="AL19" s="72"/>
      <c r="AM19" s="72"/>
      <c r="AN19" s="1116"/>
      <c r="AO19" s="1106"/>
      <c r="AP19" s="1116"/>
      <c r="AQ19" s="54"/>
      <c r="AR19" s="72"/>
      <c r="AS19" s="72"/>
      <c r="AT19" s="1116"/>
      <c r="AU19" s="1106"/>
      <c r="AV19" s="1116"/>
    </row>
    <row r="20" spans="1:48" s="1117" customFormat="1" ht="127.5" customHeight="1" x14ac:dyDescent="0.2">
      <c r="A20" s="1101" t="s">
        <v>3156</v>
      </c>
      <c r="B20" s="1101" t="s">
        <v>3157</v>
      </c>
      <c r="C20" s="1151" t="s">
        <v>3158</v>
      </c>
      <c r="D20" s="1126" t="s">
        <v>3159</v>
      </c>
      <c r="E20" s="1145" t="s">
        <v>3160</v>
      </c>
      <c r="F20" s="1151" t="s">
        <v>3161</v>
      </c>
      <c r="G20" s="1152" t="s">
        <v>3162</v>
      </c>
      <c r="H20" s="1101" t="s">
        <v>2622</v>
      </c>
      <c r="I20" s="1126" t="s">
        <v>2637</v>
      </c>
      <c r="J20" s="1101" t="s">
        <v>2638</v>
      </c>
      <c r="K20" s="1101" t="s">
        <v>2625</v>
      </c>
      <c r="L20" s="1127" t="str">
        <f>VLOOKUP(J20,'[35]2. Anexos'!$B$37:$G$43,(HLOOKUP(K20,'[35]2. Anexos'!$C$37:$G$38,2,0)),0)</f>
        <v>Alto</v>
      </c>
      <c r="M20" s="1123" t="s">
        <v>3163</v>
      </c>
      <c r="N20" s="1106" t="s">
        <v>2627</v>
      </c>
      <c r="O20" s="1106" t="s">
        <v>2628</v>
      </c>
      <c r="P20" s="1153" t="s">
        <v>2661</v>
      </c>
      <c r="Q20" s="1101" t="s">
        <v>2625</v>
      </c>
      <c r="R20" s="1127" t="str">
        <f>VLOOKUP(P20,'[35]2. Anexos'!$B$37:$G$43,(HLOOKUP(Q20,'[35]2. Anexos'!$C$37:$G$38,2,0)),0)</f>
        <v>Alto</v>
      </c>
      <c r="S20" s="1128" t="s">
        <v>2641</v>
      </c>
      <c r="T20" s="1123" t="s">
        <v>3163</v>
      </c>
      <c r="U20" s="1106" t="s">
        <v>3164</v>
      </c>
      <c r="V20" s="1106" t="s">
        <v>3165</v>
      </c>
      <c r="W20" s="1106">
        <v>1</v>
      </c>
      <c r="X20" s="1144">
        <v>45474</v>
      </c>
      <c r="Y20" s="1144">
        <v>45657</v>
      </c>
      <c r="Z20" s="54">
        <v>45385</v>
      </c>
      <c r="AA20" s="72"/>
      <c r="AB20" s="1115" t="s">
        <v>3166</v>
      </c>
      <c r="AC20" s="1101" t="s">
        <v>3126</v>
      </c>
      <c r="AD20" s="134" t="s">
        <v>3167</v>
      </c>
      <c r="AE20" s="54"/>
      <c r="AF20" s="72"/>
      <c r="AG20" s="72"/>
      <c r="AH20" s="1116"/>
      <c r="AI20" s="1106"/>
      <c r="AJ20" s="1116"/>
      <c r="AK20" s="54"/>
      <c r="AL20" s="72"/>
      <c r="AM20" s="72"/>
      <c r="AN20" s="1116"/>
      <c r="AO20" s="1106"/>
      <c r="AP20" s="1116"/>
      <c r="AQ20" s="54"/>
      <c r="AR20" s="72"/>
      <c r="AS20" s="72"/>
      <c r="AT20" s="1116"/>
      <c r="AU20" s="1106"/>
      <c r="AV20" s="1116"/>
    </row>
    <row r="21" spans="1:48" s="1117" customFormat="1" ht="159" customHeight="1" x14ac:dyDescent="0.2">
      <c r="A21" s="1118"/>
      <c r="B21" s="1118"/>
      <c r="C21" s="1154"/>
      <c r="D21" s="1155"/>
      <c r="E21" s="1156"/>
      <c r="F21" s="1154"/>
      <c r="G21" s="1157"/>
      <c r="H21" s="1118"/>
      <c r="I21" s="1155"/>
      <c r="J21" s="1118"/>
      <c r="K21" s="1118"/>
      <c r="L21" s="1158"/>
      <c r="M21" s="1123" t="s">
        <v>3168</v>
      </c>
      <c r="N21" s="1106" t="s">
        <v>2627</v>
      </c>
      <c r="O21" s="1106" t="s">
        <v>2628</v>
      </c>
      <c r="P21" s="1159"/>
      <c r="Q21" s="1118"/>
      <c r="R21" s="1158"/>
      <c r="S21" s="1160"/>
      <c r="T21" s="1123" t="s">
        <v>3168</v>
      </c>
      <c r="U21" s="1106" t="s">
        <v>3169</v>
      </c>
      <c r="V21" s="1106" t="s">
        <v>3170</v>
      </c>
      <c r="W21" s="1137">
        <v>1</v>
      </c>
      <c r="X21" s="1144">
        <v>45474</v>
      </c>
      <c r="Y21" s="1144">
        <v>45657</v>
      </c>
      <c r="Z21" s="54">
        <v>45385</v>
      </c>
      <c r="AA21" s="72"/>
      <c r="AB21" s="1115" t="s">
        <v>3166</v>
      </c>
      <c r="AC21" s="1118"/>
      <c r="AD21" s="134" t="s">
        <v>3167</v>
      </c>
      <c r="AE21" s="54"/>
      <c r="AF21" s="72"/>
      <c r="AG21" s="72"/>
      <c r="AH21" s="1116"/>
      <c r="AI21" s="1106"/>
      <c r="AJ21" s="1116"/>
      <c r="AK21" s="54"/>
      <c r="AL21" s="72"/>
      <c r="AM21" s="72"/>
      <c r="AN21" s="1116"/>
      <c r="AO21" s="1106"/>
      <c r="AP21" s="1116"/>
      <c r="AQ21" s="54"/>
      <c r="AR21" s="72"/>
      <c r="AS21" s="72"/>
      <c r="AT21" s="1116"/>
      <c r="AU21" s="1106"/>
      <c r="AV21" s="1116"/>
    </row>
    <row r="22" spans="1:48" s="1117" customFormat="1" ht="114.75" customHeight="1" x14ac:dyDescent="0.2">
      <c r="A22" s="1118"/>
      <c r="B22" s="1131"/>
      <c r="C22" s="1161"/>
      <c r="D22" s="1134"/>
      <c r="E22" s="1147"/>
      <c r="F22" s="1161"/>
      <c r="G22" s="1162"/>
      <c r="H22" s="1131"/>
      <c r="I22" s="1134"/>
      <c r="J22" s="1131"/>
      <c r="K22" s="1131"/>
      <c r="L22" s="1135"/>
      <c r="M22" s="1123" t="s">
        <v>3171</v>
      </c>
      <c r="N22" s="1106" t="s">
        <v>2627</v>
      </c>
      <c r="O22" s="1106" t="s">
        <v>2628</v>
      </c>
      <c r="P22" s="1163"/>
      <c r="Q22" s="1131"/>
      <c r="R22" s="1135"/>
      <c r="S22" s="1136"/>
      <c r="T22" s="1123" t="s">
        <v>3171</v>
      </c>
      <c r="U22" s="1109" t="s">
        <v>3172</v>
      </c>
      <c r="V22" s="1109" t="s">
        <v>3173</v>
      </c>
      <c r="W22" s="1164">
        <v>1</v>
      </c>
      <c r="X22" s="1165">
        <v>45413</v>
      </c>
      <c r="Y22" s="1144">
        <v>45657</v>
      </c>
      <c r="Z22" s="54">
        <v>45385</v>
      </c>
      <c r="AA22" s="72"/>
      <c r="AB22" s="1115" t="s">
        <v>3174</v>
      </c>
      <c r="AC22" s="1131"/>
      <c r="AD22" s="134" t="s">
        <v>3167</v>
      </c>
      <c r="AE22" s="54"/>
      <c r="AF22" s="72"/>
      <c r="AG22" s="72"/>
      <c r="AH22" s="1116"/>
      <c r="AI22" s="1106"/>
      <c r="AJ22" s="1116"/>
      <c r="AK22" s="54"/>
      <c r="AL22" s="72"/>
      <c r="AM22" s="72"/>
      <c r="AN22" s="1116"/>
      <c r="AO22" s="1106"/>
      <c r="AP22" s="1116"/>
      <c r="AQ22" s="54"/>
      <c r="AR22" s="72"/>
      <c r="AS22" s="72"/>
      <c r="AT22" s="1116"/>
      <c r="AU22" s="1106"/>
      <c r="AV22" s="1116"/>
    </row>
    <row r="23" spans="1:48" s="1117" customFormat="1" ht="130.5" customHeight="1" x14ac:dyDescent="0.2">
      <c r="A23" s="1118"/>
      <c r="B23" s="1166" t="s">
        <v>3157</v>
      </c>
      <c r="C23" s="1167" t="s">
        <v>2766</v>
      </c>
      <c r="D23" s="1126" t="s">
        <v>3159</v>
      </c>
      <c r="E23" s="1145" t="s">
        <v>3175</v>
      </c>
      <c r="F23" s="1168" t="s">
        <v>3176</v>
      </c>
      <c r="G23" s="1152" t="s">
        <v>3177</v>
      </c>
      <c r="H23" s="1101" t="s">
        <v>2622</v>
      </c>
      <c r="I23" s="1126" t="s">
        <v>2637</v>
      </c>
      <c r="J23" s="1101" t="s">
        <v>2638</v>
      </c>
      <c r="K23" s="1101" t="s">
        <v>2625</v>
      </c>
      <c r="L23" s="1127" t="str">
        <f>VLOOKUP(J23,'[35]2. Anexos'!$B$37:$G$43,(HLOOKUP(K23,'[35]2. Anexos'!$C$37:$G$38,2,0)),0)</f>
        <v>Alto</v>
      </c>
      <c r="M23" s="1123" t="s">
        <v>3178</v>
      </c>
      <c r="N23" s="1106" t="s">
        <v>2627</v>
      </c>
      <c r="O23" s="1106" t="s">
        <v>2628</v>
      </c>
      <c r="P23" s="1153" t="s">
        <v>2638</v>
      </c>
      <c r="Q23" s="1101" t="s">
        <v>2625</v>
      </c>
      <c r="R23" s="1127" t="str">
        <f>VLOOKUP(P23,'[35]2. Anexos'!$B$37:$G$43,(HLOOKUP(Q23,'[35]2. Anexos'!$C$37:$G$38,2,0)),0)</f>
        <v>Alto</v>
      </c>
      <c r="S23" s="1128" t="s">
        <v>2641</v>
      </c>
      <c r="T23" s="1123" t="s">
        <v>3178</v>
      </c>
      <c r="U23" s="1121" t="s">
        <v>3164</v>
      </c>
      <c r="V23" s="1106" t="s">
        <v>3179</v>
      </c>
      <c r="W23" s="1106">
        <v>1</v>
      </c>
      <c r="X23" s="1165">
        <v>45505</v>
      </c>
      <c r="Y23" s="1165">
        <v>45657</v>
      </c>
      <c r="Z23" s="54">
        <v>45385</v>
      </c>
      <c r="AA23" s="72"/>
      <c r="AB23" s="1115" t="s">
        <v>3180</v>
      </c>
      <c r="AC23" s="1101" t="s">
        <v>3126</v>
      </c>
      <c r="AD23" s="134" t="s">
        <v>3167</v>
      </c>
      <c r="AE23" s="54"/>
      <c r="AF23" s="72"/>
      <c r="AG23" s="72"/>
      <c r="AH23" s="1116"/>
      <c r="AI23" s="1106"/>
      <c r="AJ23" s="1116"/>
      <c r="AK23" s="54"/>
      <c r="AL23" s="72"/>
      <c r="AM23" s="72"/>
      <c r="AN23" s="1116"/>
      <c r="AO23" s="1106"/>
      <c r="AP23" s="1116"/>
      <c r="AQ23" s="54"/>
      <c r="AR23" s="72"/>
      <c r="AS23" s="72"/>
      <c r="AT23" s="1116"/>
      <c r="AU23" s="1106"/>
      <c r="AV23" s="1116"/>
    </row>
    <row r="24" spans="1:48" s="1117" customFormat="1" ht="144.75" customHeight="1" x14ac:dyDescent="0.2">
      <c r="A24" s="1118"/>
      <c r="B24" s="1166"/>
      <c r="C24" s="1169" t="s">
        <v>3181</v>
      </c>
      <c r="D24" s="1134"/>
      <c r="E24" s="1156"/>
      <c r="F24" s="1170" t="s">
        <v>3182</v>
      </c>
      <c r="G24" s="1162"/>
      <c r="H24" s="1131"/>
      <c r="I24" s="1134"/>
      <c r="J24" s="1131"/>
      <c r="K24" s="1131"/>
      <c r="L24" s="1135"/>
      <c r="M24" s="1123" t="s">
        <v>3183</v>
      </c>
      <c r="N24" s="1106" t="s">
        <v>2627</v>
      </c>
      <c r="O24" s="1106" t="s">
        <v>2628</v>
      </c>
      <c r="P24" s="1159"/>
      <c r="Q24" s="1118"/>
      <c r="R24" s="1158"/>
      <c r="S24" s="1160"/>
      <c r="T24" s="1123" t="s">
        <v>3183</v>
      </c>
      <c r="U24" s="1111" t="s">
        <v>3184</v>
      </c>
      <c r="V24" s="1121" t="s">
        <v>3185</v>
      </c>
      <c r="W24" s="1122">
        <v>1</v>
      </c>
      <c r="X24" s="1165">
        <v>45413</v>
      </c>
      <c r="Y24" s="1165">
        <v>45657</v>
      </c>
      <c r="Z24" s="54">
        <v>45385</v>
      </c>
      <c r="AA24" s="72"/>
      <c r="AB24" s="1115" t="s">
        <v>3186</v>
      </c>
      <c r="AC24" s="1131"/>
      <c r="AD24" s="134" t="s">
        <v>3167</v>
      </c>
      <c r="AE24" s="54"/>
      <c r="AF24" s="72"/>
      <c r="AG24" s="72"/>
      <c r="AH24" s="1116"/>
      <c r="AI24" s="1106"/>
      <c r="AJ24" s="1116"/>
      <c r="AK24" s="54"/>
      <c r="AL24" s="72"/>
      <c r="AM24" s="72"/>
      <c r="AN24" s="1116"/>
      <c r="AO24" s="1106"/>
      <c r="AP24" s="1116"/>
      <c r="AQ24" s="54"/>
      <c r="AR24" s="72"/>
      <c r="AS24" s="72"/>
      <c r="AT24" s="1116"/>
      <c r="AU24" s="1106"/>
      <c r="AV24" s="1116"/>
    </row>
    <row r="25" spans="1:48" s="1117" customFormat="1" ht="129.75" customHeight="1" x14ac:dyDescent="0.2">
      <c r="A25" s="1118"/>
      <c r="B25" s="1101" t="s">
        <v>3157</v>
      </c>
      <c r="C25" s="1151" t="s">
        <v>3187</v>
      </c>
      <c r="D25" s="1126" t="s">
        <v>3159</v>
      </c>
      <c r="E25" s="1145" t="s">
        <v>3188</v>
      </c>
      <c r="F25" s="1151" t="s">
        <v>3189</v>
      </c>
      <c r="G25" s="1152" t="s">
        <v>3190</v>
      </c>
      <c r="H25" s="1101" t="s">
        <v>2622</v>
      </c>
      <c r="I25" s="1126" t="s">
        <v>2637</v>
      </c>
      <c r="J25" s="1101" t="s">
        <v>2638</v>
      </c>
      <c r="K25" s="1101" t="s">
        <v>2625</v>
      </c>
      <c r="L25" s="1127" t="str">
        <f>VLOOKUP(J25,'[35]2. Anexos'!$B$37:$G$43,(HLOOKUP(K25,'[35]2. Anexos'!$C$37:$G$38,2,0)),0)</f>
        <v>Alto</v>
      </c>
      <c r="M25" s="1123" t="s">
        <v>3191</v>
      </c>
      <c r="N25" s="1101" t="s">
        <v>2627</v>
      </c>
      <c r="O25" s="1101" t="s">
        <v>2628</v>
      </c>
      <c r="P25" s="1153" t="s">
        <v>2624</v>
      </c>
      <c r="Q25" s="1101" t="s">
        <v>2625</v>
      </c>
      <c r="R25" s="1127" t="str">
        <f>VLOOKUP(P25,'[35]2. Anexos'!$B$37:$G$43,(HLOOKUP(Q25,'[35]2. Anexos'!$C$37:$G$38,2,0)),0)</f>
        <v>Alto</v>
      </c>
      <c r="S25" s="1128" t="s">
        <v>2641</v>
      </c>
      <c r="T25" s="1123" t="s">
        <v>3191</v>
      </c>
      <c r="U25" s="1111" t="s">
        <v>3184</v>
      </c>
      <c r="V25" s="1111" t="s">
        <v>3192</v>
      </c>
      <c r="W25" s="1112">
        <v>0.3</v>
      </c>
      <c r="X25" s="1171">
        <v>45505</v>
      </c>
      <c r="Y25" s="1171">
        <v>45657</v>
      </c>
      <c r="Z25" s="54">
        <v>45385</v>
      </c>
      <c r="AA25" s="72"/>
      <c r="AB25" s="1115" t="s">
        <v>3180</v>
      </c>
      <c r="AC25" s="1101" t="s">
        <v>3126</v>
      </c>
      <c r="AD25" s="134" t="s">
        <v>3167</v>
      </c>
      <c r="AE25" s="54"/>
      <c r="AF25" s="72"/>
      <c r="AG25" s="72"/>
      <c r="AH25" s="1116"/>
      <c r="AI25" s="1106"/>
      <c r="AJ25" s="1116"/>
      <c r="AK25" s="54"/>
      <c r="AL25" s="72"/>
      <c r="AM25" s="72"/>
      <c r="AN25" s="1116"/>
      <c r="AO25" s="1106"/>
      <c r="AP25" s="1116"/>
      <c r="AQ25" s="54"/>
      <c r="AR25" s="72"/>
      <c r="AS25" s="72"/>
      <c r="AT25" s="1116"/>
      <c r="AU25" s="1106"/>
      <c r="AV25" s="1116"/>
    </row>
    <row r="26" spans="1:48" ht="146.25" customHeight="1" x14ac:dyDescent="0.2">
      <c r="A26" s="1118"/>
      <c r="B26" s="1131"/>
      <c r="C26" s="1161"/>
      <c r="D26" s="1134"/>
      <c r="E26" s="1147"/>
      <c r="F26" s="1161"/>
      <c r="G26" s="1162"/>
      <c r="H26" s="1131"/>
      <c r="I26" s="1134"/>
      <c r="J26" s="1131"/>
      <c r="K26" s="1131"/>
      <c r="L26" s="1135"/>
      <c r="M26" s="1115" t="s">
        <v>3193</v>
      </c>
      <c r="N26" s="1131"/>
      <c r="O26" s="1131"/>
      <c r="P26" s="1163"/>
      <c r="Q26" s="1131"/>
      <c r="R26" s="1135"/>
      <c r="S26" s="1136"/>
      <c r="T26" s="1115" t="s">
        <v>3193</v>
      </c>
      <c r="U26" s="1121" t="s">
        <v>3194</v>
      </c>
      <c r="V26" s="1106" t="s">
        <v>2722</v>
      </c>
      <c r="W26" s="1137">
        <v>1</v>
      </c>
      <c r="X26" s="1144">
        <v>45323</v>
      </c>
      <c r="Y26" s="1144">
        <v>45657</v>
      </c>
      <c r="Z26" s="54">
        <v>45385</v>
      </c>
      <c r="AA26" s="57">
        <v>0.18</v>
      </c>
      <c r="AB26" s="1115" t="s">
        <v>3195</v>
      </c>
      <c r="AC26" s="1131"/>
      <c r="AD26" s="134" t="s">
        <v>3167</v>
      </c>
      <c r="AE26" s="54"/>
      <c r="AF26" s="72"/>
      <c r="AG26" s="72"/>
      <c r="AH26" s="1116"/>
      <c r="AI26" s="1106"/>
      <c r="AJ26" s="1116"/>
      <c r="AK26" s="54"/>
      <c r="AL26" s="72"/>
      <c r="AM26" s="72"/>
      <c r="AN26" s="1116"/>
      <c r="AO26" s="1106"/>
      <c r="AP26" s="1116"/>
      <c r="AQ26" s="54"/>
      <c r="AR26" s="72"/>
      <c r="AS26" s="72"/>
      <c r="AT26" s="1116"/>
      <c r="AU26" s="1106"/>
      <c r="AV26" s="1116"/>
    </row>
    <row r="27" spans="1:48" ht="129" customHeight="1" x14ac:dyDescent="0.2">
      <c r="A27" s="1118"/>
      <c r="B27" s="1101" t="s">
        <v>3196</v>
      </c>
      <c r="C27" s="1151" t="s">
        <v>3187</v>
      </c>
      <c r="D27" s="1172" t="s">
        <v>3159</v>
      </c>
      <c r="E27" s="1128" t="s">
        <v>3197</v>
      </c>
      <c r="F27" s="1173" t="s">
        <v>3198</v>
      </c>
      <c r="G27" s="1152" t="s">
        <v>3199</v>
      </c>
      <c r="H27" s="1153" t="s">
        <v>2622</v>
      </c>
      <c r="I27" s="1172" t="s">
        <v>2648</v>
      </c>
      <c r="J27" s="1153" t="s">
        <v>2638</v>
      </c>
      <c r="K27" s="1153" t="s">
        <v>2625</v>
      </c>
      <c r="L27" s="1174" t="str">
        <f>VLOOKUP(J27,'[36]2. Anexos'!$B$37:$G$43,(HLOOKUP(K27,'[36]2. Anexos'!$C$37:$G$38,2,0)),0)</f>
        <v>Alto</v>
      </c>
      <c r="M27" s="1175" t="s">
        <v>3200</v>
      </c>
      <c r="N27" s="1111" t="s">
        <v>2627</v>
      </c>
      <c r="O27" s="1111" t="s">
        <v>2628</v>
      </c>
      <c r="P27" s="1153" t="s">
        <v>2624</v>
      </c>
      <c r="Q27" s="1153" t="s">
        <v>2625</v>
      </c>
      <c r="R27" s="1174" t="str">
        <f>VLOOKUP(P27,'[36]2. Anexos'!$B$37:$G$43,(HLOOKUP(Q27,'[36]2. Anexos'!$C$37:$G$38,2,0)),0)</f>
        <v>Alto</v>
      </c>
      <c r="S27" s="1110" t="s">
        <v>3201</v>
      </c>
      <c r="T27" s="1175" t="s">
        <v>3200</v>
      </c>
      <c r="U27" s="1111" t="s">
        <v>3202</v>
      </c>
      <c r="V27" s="1111" t="s">
        <v>3203</v>
      </c>
      <c r="W27" s="1112">
        <v>0.3</v>
      </c>
      <c r="X27" s="1171">
        <v>45505</v>
      </c>
      <c r="Y27" s="1171">
        <v>45657</v>
      </c>
      <c r="Z27" s="54">
        <v>45385</v>
      </c>
      <c r="AA27" s="72"/>
      <c r="AB27" s="1115" t="s">
        <v>3180</v>
      </c>
      <c r="AC27" s="1101" t="s">
        <v>3126</v>
      </c>
      <c r="AD27" s="134" t="s">
        <v>3167</v>
      </c>
      <c r="AE27" s="54"/>
      <c r="AF27" s="72"/>
      <c r="AG27" s="72"/>
      <c r="AH27" s="1116"/>
      <c r="AI27" s="1106"/>
      <c r="AJ27" s="1116"/>
      <c r="AK27" s="54"/>
      <c r="AL27" s="72"/>
      <c r="AM27" s="72"/>
      <c r="AN27" s="1116"/>
      <c r="AO27" s="1106"/>
      <c r="AP27" s="1116"/>
      <c r="AQ27" s="54"/>
      <c r="AR27" s="72"/>
      <c r="AS27" s="72"/>
      <c r="AT27" s="1116"/>
      <c r="AU27" s="1106"/>
      <c r="AV27" s="1116"/>
    </row>
    <row r="28" spans="1:48" ht="116.25" customHeight="1" x14ac:dyDescent="0.2">
      <c r="A28" s="1131"/>
      <c r="B28" s="1131"/>
      <c r="C28" s="1161"/>
      <c r="D28" s="1176"/>
      <c r="E28" s="1136"/>
      <c r="F28" s="1177"/>
      <c r="G28" s="1162"/>
      <c r="H28" s="1163"/>
      <c r="I28" s="1176"/>
      <c r="J28" s="1163"/>
      <c r="K28" s="1163"/>
      <c r="L28" s="1178"/>
      <c r="M28" s="1179" t="s">
        <v>3204</v>
      </c>
      <c r="N28" s="1111" t="s">
        <v>2627</v>
      </c>
      <c r="O28" s="1111" t="s">
        <v>2628</v>
      </c>
      <c r="P28" s="1163"/>
      <c r="Q28" s="1163"/>
      <c r="R28" s="1178"/>
      <c r="S28" s="1110" t="s">
        <v>3201</v>
      </c>
      <c r="T28" s="1179" t="s">
        <v>3204</v>
      </c>
      <c r="U28" s="1180" t="s">
        <v>3205</v>
      </c>
      <c r="V28" s="1181" t="s">
        <v>3206</v>
      </c>
      <c r="W28" s="1182">
        <v>1</v>
      </c>
      <c r="X28" s="1183">
        <v>45505</v>
      </c>
      <c r="Y28" s="1183">
        <v>45657</v>
      </c>
      <c r="Z28" s="54">
        <v>45385</v>
      </c>
      <c r="AA28" s="72"/>
      <c r="AB28" s="1115" t="s">
        <v>3180</v>
      </c>
      <c r="AC28" s="1131"/>
      <c r="AD28" s="134" t="s">
        <v>3167</v>
      </c>
      <c r="AE28" s="54"/>
      <c r="AF28" s="72"/>
      <c r="AG28" s="72"/>
      <c r="AH28" s="1116"/>
      <c r="AI28" s="1106"/>
      <c r="AJ28" s="1116"/>
      <c r="AK28" s="54"/>
      <c r="AL28" s="72"/>
      <c r="AM28" s="72"/>
      <c r="AN28" s="1116"/>
      <c r="AO28" s="1106"/>
      <c r="AP28" s="1116"/>
      <c r="AQ28" s="54"/>
      <c r="AR28" s="72"/>
      <c r="AS28" s="72"/>
      <c r="AT28" s="1116"/>
      <c r="AU28" s="1106"/>
      <c r="AV28" s="1116"/>
    </row>
    <row r="29" spans="1:48" s="1117" customFormat="1" ht="178.5" x14ac:dyDescent="0.2">
      <c r="A29" s="1101" t="s">
        <v>961</v>
      </c>
      <c r="B29" s="1109" t="s">
        <v>3207</v>
      </c>
      <c r="C29" s="1109" t="s">
        <v>3208</v>
      </c>
      <c r="D29" s="1184" t="s">
        <v>3209</v>
      </c>
      <c r="E29" s="1185" t="s">
        <v>3210</v>
      </c>
      <c r="F29" s="1186" t="s">
        <v>3211</v>
      </c>
      <c r="G29" s="1120" t="s">
        <v>3212</v>
      </c>
      <c r="H29" s="1109" t="s">
        <v>2636</v>
      </c>
      <c r="I29" s="1187" t="s">
        <v>2637</v>
      </c>
      <c r="J29" s="1111" t="s">
        <v>2638</v>
      </c>
      <c r="K29" s="1109" t="s">
        <v>2649</v>
      </c>
      <c r="L29" s="1108" t="str">
        <f>VLOOKUP(J29,'[31]2. Anexos'!$B$37:$G$43,(HLOOKUP(K29,'[31]2. Anexos'!$C$37:$G$38,2,0)),0)</f>
        <v>Moderado</v>
      </c>
      <c r="M29" s="1102" t="s">
        <v>3213</v>
      </c>
      <c r="N29" s="1109" t="s">
        <v>2627</v>
      </c>
      <c r="O29" s="1109" t="s">
        <v>2628</v>
      </c>
      <c r="P29" s="1109" t="s">
        <v>2624</v>
      </c>
      <c r="Q29" s="1109" t="s">
        <v>2649</v>
      </c>
      <c r="R29" s="1108" t="str">
        <f>VLOOKUP(P29,'[31]2. Anexos'!$B$37:$G$43,(HLOOKUP(Q29,'[31]2. Anexos'!$C$37:$G$38,2,0)),0)</f>
        <v>Moderado</v>
      </c>
      <c r="S29" s="1188" t="s">
        <v>2641</v>
      </c>
      <c r="T29" s="1102" t="s">
        <v>3213</v>
      </c>
      <c r="U29" s="1109" t="s">
        <v>3214</v>
      </c>
      <c r="V29" s="1109" t="s">
        <v>3215</v>
      </c>
      <c r="W29" s="1164">
        <v>1</v>
      </c>
      <c r="X29" s="1113">
        <v>45378</v>
      </c>
      <c r="Y29" s="1113">
        <v>45657</v>
      </c>
      <c r="Z29" s="1113">
        <v>45387</v>
      </c>
      <c r="AA29" s="57">
        <v>1</v>
      </c>
      <c r="AB29" s="1115" t="s">
        <v>3216</v>
      </c>
      <c r="AC29" s="1121" t="s">
        <v>3126</v>
      </c>
      <c r="AD29" s="1115" t="s">
        <v>3217</v>
      </c>
      <c r="AE29" s="54"/>
      <c r="AF29" s="72"/>
      <c r="AG29" s="72"/>
      <c r="AH29" s="1116"/>
      <c r="AI29" s="1106"/>
      <c r="AJ29" s="1116"/>
      <c r="AK29" s="54"/>
      <c r="AL29" s="72"/>
      <c r="AM29" s="72"/>
      <c r="AN29" s="1116"/>
      <c r="AO29" s="1106"/>
      <c r="AP29" s="1116"/>
      <c r="AQ29" s="54"/>
      <c r="AR29" s="72"/>
      <c r="AS29" s="72"/>
      <c r="AT29" s="1116"/>
      <c r="AU29" s="1106"/>
      <c r="AV29" s="1116"/>
    </row>
    <row r="30" spans="1:48" s="1117" customFormat="1" ht="165.75" x14ac:dyDescent="0.2">
      <c r="A30" s="1131"/>
      <c r="B30" s="1109" t="s">
        <v>3207</v>
      </c>
      <c r="C30" s="1109" t="s">
        <v>3208</v>
      </c>
      <c r="D30" s="1103" t="s">
        <v>3209</v>
      </c>
      <c r="E30" s="1185" t="s">
        <v>3218</v>
      </c>
      <c r="F30" s="1109" t="s">
        <v>3219</v>
      </c>
      <c r="G30" s="1120" t="s">
        <v>3220</v>
      </c>
      <c r="H30" s="1109" t="s">
        <v>2636</v>
      </c>
      <c r="I30" s="1187" t="s">
        <v>2637</v>
      </c>
      <c r="J30" s="1111" t="s">
        <v>2743</v>
      </c>
      <c r="K30" s="1109" t="s">
        <v>2649</v>
      </c>
      <c r="L30" s="1108" t="str">
        <f>VLOOKUP(J30,'[31]2. Anexos'!$B$37:$G$43,(HLOOKUP(K30,'[31]2. Anexos'!$C$37:$G$38,2,0)),0)</f>
        <v>Alto</v>
      </c>
      <c r="M30" s="1102" t="s">
        <v>3221</v>
      </c>
      <c r="N30" s="1109" t="s">
        <v>2627</v>
      </c>
      <c r="O30" s="1109" t="s">
        <v>2628</v>
      </c>
      <c r="P30" s="1109" t="s">
        <v>2638</v>
      </c>
      <c r="Q30" s="1109" t="s">
        <v>2649</v>
      </c>
      <c r="R30" s="1108" t="str">
        <f>VLOOKUP(P30,'[31]2. Anexos'!$B$37:$G$43,(HLOOKUP(Q30,'[31]2. Anexos'!$C$37:$G$38,2,0)),0)</f>
        <v>Moderado</v>
      </c>
      <c r="S30" s="1188" t="s">
        <v>2641</v>
      </c>
      <c r="T30" s="1102" t="s">
        <v>3221</v>
      </c>
      <c r="U30" s="1109" t="s">
        <v>3222</v>
      </c>
      <c r="V30" s="1109" t="s">
        <v>3223</v>
      </c>
      <c r="W30" s="1164">
        <v>1</v>
      </c>
      <c r="X30" s="1113">
        <v>45378</v>
      </c>
      <c r="Y30" s="1113">
        <v>45657</v>
      </c>
      <c r="Z30" s="1113">
        <v>45387</v>
      </c>
      <c r="AA30" s="57">
        <v>1</v>
      </c>
      <c r="AB30" s="1115" t="s">
        <v>3224</v>
      </c>
      <c r="AC30" s="1121" t="s">
        <v>3126</v>
      </c>
      <c r="AD30" s="1115" t="s">
        <v>3225</v>
      </c>
      <c r="AE30" s="54"/>
      <c r="AF30" s="72"/>
      <c r="AG30" s="72"/>
      <c r="AH30" s="1116"/>
      <c r="AI30" s="1106"/>
      <c r="AJ30" s="1116"/>
      <c r="AK30" s="54"/>
      <c r="AL30" s="72"/>
      <c r="AM30" s="72"/>
      <c r="AN30" s="1116"/>
      <c r="AO30" s="1106"/>
      <c r="AP30" s="1116"/>
      <c r="AQ30" s="54"/>
      <c r="AR30" s="72"/>
      <c r="AS30" s="72"/>
      <c r="AT30" s="1116"/>
      <c r="AU30" s="1106"/>
      <c r="AV30" s="1116"/>
    </row>
    <row r="31" spans="1:48" s="1117" customFormat="1" ht="178.5" x14ac:dyDescent="0.2">
      <c r="A31" s="1189" t="s">
        <v>581</v>
      </c>
      <c r="B31" s="1166" t="s">
        <v>2775</v>
      </c>
      <c r="C31" s="1190" t="s">
        <v>2776</v>
      </c>
      <c r="D31" s="1101" t="s">
        <v>3226</v>
      </c>
      <c r="E31" s="1191" t="s">
        <v>2777</v>
      </c>
      <c r="F31" s="1189" t="s">
        <v>2778</v>
      </c>
      <c r="G31" s="1152" t="s">
        <v>2779</v>
      </c>
      <c r="H31" s="1101" t="s">
        <v>2636</v>
      </c>
      <c r="I31" s="1192" t="s">
        <v>2637</v>
      </c>
      <c r="J31" s="1101" t="s">
        <v>2719</v>
      </c>
      <c r="K31" s="1101" t="s">
        <v>2625</v>
      </c>
      <c r="L31" s="1127" t="str">
        <f>VLOOKUP(J31,'[37]2. Anexos'!$B$35:$G$41,(HLOOKUP(K31,'[37]2. Anexos'!$C$35:$G$36,2,0)),0)</f>
        <v>Alto</v>
      </c>
      <c r="M31" s="1193" t="s">
        <v>2780</v>
      </c>
      <c r="N31" s="1194" t="s">
        <v>2627</v>
      </c>
      <c r="O31" s="1194" t="s">
        <v>2628</v>
      </c>
      <c r="P31" s="1101" t="s">
        <v>2624</v>
      </c>
      <c r="Q31" s="1101" t="s">
        <v>2625</v>
      </c>
      <c r="R31" s="1127" t="str">
        <f>VLOOKUP(P31,'[37]2. Anexos'!$B$35:$G$41,(HLOOKUP(Q31,'[37]2. Anexos'!$C$35:$G$36,2,0)),0)</f>
        <v>Alto</v>
      </c>
      <c r="S31" s="1128" t="s">
        <v>2641</v>
      </c>
      <c r="T31" s="1193" t="s">
        <v>2780</v>
      </c>
      <c r="U31" s="1195" t="s">
        <v>2782</v>
      </c>
      <c r="V31" s="1195" t="s">
        <v>3227</v>
      </c>
      <c r="W31" s="1137">
        <v>1</v>
      </c>
      <c r="X31" s="1165">
        <v>45323</v>
      </c>
      <c r="Y31" s="1165">
        <v>45657</v>
      </c>
      <c r="Z31" s="98">
        <v>45390</v>
      </c>
      <c r="AA31" s="55">
        <v>1</v>
      </c>
      <c r="AB31" s="1196" t="s">
        <v>3228</v>
      </c>
      <c r="AC31" s="1101" t="s">
        <v>3126</v>
      </c>
      <c r="AD31" s="1115" t="s">
        <v>3229</v>
      </c>
      <c r="AE31" s="92"/>
      <c r="AF31" s="55"/>
      <c r="AG31" s="55"/>
      <c r="AH31" s="1197"/>
      <c r="AI31" s="1101"/>
      <c r="AJ31" s="1115"/>
      <c r="AK31" s="65"/>
      <c r="AL31" s="57"/>
      <c r="AM31" s="57"/>
      <c r="AN31" s="1115"/>
      <c r="AO31" s="1101"/>
      <c r="AP31" s="1115"/>
      <c r="AQ31" s="65"/>
      <c r="AR31" s="57"/>
      <c r="AS31" s="57"/>
      <c r="AT31" s="1115"/>
      <c r="AU31" s="1198"/>
      <c r="AV31" s="1115"/>
    </row>
    <row r="32" spans="1:48" s="1208" customFormat="1" ht="216.75" x14ac:dyDescent="0.2">
      <c r="A32" s="1189"/>
      <c r="B32" s="1166"/>
      <c r="C32" s="1190"/>
      <c r="D32" s="1118"/>
      <c r="E32" s="1191"/>
      <c r="F32" s="1189"/>
      <c r="G32" s="1162"/>
      <c r="H32" s="1118"/>
      <c r="I32" s="1199"/>
      <c r="J32" s="1118"/>
      <c r="K32" s="1118"/>
      <c r="L32" s="1158"/>
      <c r="M32" s="1200" t="s">
        <v>3230</v>
      </c>
      <c r="N32" s="1201" t="s">
        <v>2627</v>
      </c>
      <c r="O32" s="1201" t="s">
        <v>2628</v>
      </c>
      <c r="P32" s="1118"/>
      <c r="Q32" s="1118"/>
      <c r="R32" s="1158"/>
      <c r="S32" s="1160"/>
      <c r="T32" s="1200" t="s">
        <v>3230</v>
      </c>
      <c r="U32" s="1202" t="s">
        <v>2782</v>
      </c>
      <c r="V32" s="1202" t="s">
        <v>3231</v>
      </c>
      <c r="W32" s="1203">
        <v>1</v>
      </c>
      <c r="X32" s="1165">
        <v>45323</v>
      </c>
      <c r="Y32" s="1165">
        <v>45657</v>
      </c>
      <c r="Z32" s="98">
        <v>45390</v>
      </c>
      <c r="AA32" s="1204">
        <v>0.22</v>
      </c>
      <c r="AB32" s="1200" t="s">
        <v>3232</v>
      </c>
      <c r="AC32" s="1131"/>
      <c r="AD32" s="1200" t="s">
        <v>3233</v>
      </c>
      <c r="AE32" s="1205"/>
      <c r="AF32" s="1204"/>
      <c r="AG32" s="1204"/>
      <c r="AH32" s="1200"/>
      <c r="AI32" s="1131"/>
      <c r="AJ32" s="1200"/>
      <c r="AK32" s="1206"/>
      <c r="AL32" s="1204"/>
      <c r="AM32" s="1204"/>
      <c r="AN32" s="1200"/>
      <c r="AO32" s="1131"/>
      <c r="AP32" s="1200"/>
      <c r="AQ32" s="65"/>
      <c r="AR32" s="1204"/>
      <c r="AS32" s="1204"/>
      <c r="AT32" s="1115"/>
      <c r="AU32" s="1207"/>
      <c r="AV32" s="1115"/>
    </row>
    <row r="33" spans="1:48" s="1117" customFormat="1" ht="178.5" x14ac:dyDescent="0.2">
      <c r="A33" s="1189"/>
      <c r="B33" s="1166"/>
      <c r="C33" s="1209" t="s">
        <v>3234</v>
      </c>
      <c r="D33" s="1101" t="s">
        <v>3226</v>
      </c>
      <c r="E33" s="1191" t="s">
        <v>2787</v>
      </c>
      <c r="F33" s="1209" t="s">
        <v>3235</v>
      </c>
      <c r="G33" s="1152" t="s">
        <v>3236</v>
      </c>
      <c r="H33" s="1101" t="s">
        <v>2636</v>
      </c>
      <c r="I33" s="1126" t="s">
        <v>2648</v>
      </c>
      <c r="J33" s="1153" t="s">
        <v>2790</v>
      </c>
      <c r="K33" s="1101" t="s">
        <v>2625</v>
      </c>
      <c r="L33" s="1127" t="str">
        <f>VLOOKUP(J33,'[37]2. Anexos'!$B$35:$G$41,(HLOOKUP(K33,'[37]2. Anexos'!$C$35:$G$36,2,0)),0)</f>
        <v>Alto</v>
      </c>
      <c r="M33" s="1123" t="s">
        <v>2791</v>
      </c>
      <c r="N33" s="1106" t="s">
        <v>2627</v>
      </c>
      <c r="O33" s="1106" t="s">
        <v>2628</v>
      </c>
      <c r="P33" s="1101" t="s">
        <v>2624</v>
      </c>
      <c r="Q33" s="1101" t="s">
        <v>2625</v>
      </c>
      <c r="R33" s="1127" t="str">
        <f>VLOOKUP(P33,'[37]2. Anexos'!$B$35:$G$41,(HLOOKUP(Q33,'[37]2. Anexos'!$C$35:$G$36,2,0)),0)</f>
        <v>Alto</v>
      </c>
      <c r="S33" s="1128" t="s">
        <v>2641</v>
      </c>
      <c r="T33" s="1123" t="s">
        <v>2791</v>
      </c>
      <c r="U33" s="1195" t="s">
        <v>2792</v>
      </c>
      <c r="V33" s="1195" t="s">
        <v>2793</v>
      </c>
      <c r="W33" s="1137">
        <v>1</v>
      </c>
      <c r="X33" s="1165">
        <v>45323</v>
      </c>
      <c r="Y33" s="1165">
        <v>45657</v>
      </c>
      <c r="Z33" s="98">
        <v>45390</v>
      </c>
      <c r="AA33" s="55">
        <v>0.12</v>
      </c>
      <c r="AB33" s="1123" t="s">
        <v>3237</v>
      </c>
      <c r="AC33" s="1101" t="s">
        <v>3126</v>
      </c>
      <c r="AD33" s="1115" t="s">
        <v>3238</v>
      </c>
      <c r="AE33" s="98"/>
      <c r="AF33" s="55"/>
      <c r="AG33" s="55"/>
      <c r="AH33" s="1123"/>
      <c r="AI33" s="1101"/>
      <c r="AJ33" s="1115"/>
      <c r="AK33" s="65"/>
      <c r="AL33" s="103"/>
      <c r="AM33" s="103"/>
      <c r="AN33" s="1115"/>
      <c r="AO33" s="1101"/>
      <c r="AP33" s="1115"/>
      <c r="AQ33" s="65"/>
      <c r="AR33" s="1204"/>
      <c r="AS33" s="1204"/>
      <c r="AT33" s="1115"/>
      <c r="AU33" s="1198"/>
      <c r="AV33" s="1115"/>
    </row>
    <row r="34" spans="1:48" s="1208" customFormat="1" ht="216.75" x14ac:dyDescent="0.2">
      <c r="A34" s="1189"/>
      <c r="B34" s="1166"/>
      <c r="C34" s="1209"/>
      <c r="D34" s="1131"/>
      <c r="E34" s="1191"/>
      <c r="F34" s="1209"/>
      <c r="G34" s="1162"/>
      <c r="H34" s="1131"/>
      <c r="I34" s="1134"/>
      <c r="J34" s="1163"/>
      <c r="K34" s="1131"/>
      <c r="L34" s="1135"/>
      <c r="M34" s="1200" t="s">
        <v>3230</v>
      </c>
      <c r="N34" s="1201" t="s">
        <v>2627</v>
      </c>
      <c r="O34" s="1201" t="s">
        <v>2628</v>
      </c>
      <c r="P34" s="1131"/>
      <c r="Q34" s="1131"/>
      <c r="R34" s="1158"/>
      <c r="S34" s="1136"/>
      <c r="T34" s="1200" t="s">
        <v>3239</v>
      </c>
      <c r="U34" s="1202" t="s">
        <v>2782</v>
      </c>
      <c r="V34" s="1202" t="s">
        <v>3240</v>
      </c>
      <c r="W34" s="1203">
        <v>1</v>
      </c>
      <c r="X34" s="1165">
        <v>45323</v>
      </c>
      <c r="Y34" s="1165">
        <v>45657</v>
      </c>
      <c r="Z34" s="98">
        <v>45390</v>
      </c>
      <c r="AA34" s="1204">
        <v>0.22</v>
      </c>
      <c r="AB34" s="1200" t="s">
        <v>3232</v>
      </c>
      <c r="AC34" s="1131"/>
      <c r="AD34" s="1115" t="s">
        <v>3229</v>
      </c>
      <c r="AE34" s="1206"/>
      <c r="AF34" s="1204"/>
      <c r="AG34" s="1204"/>
      <c r="AH34" s="1200"/>
      <c r="AI34" s="1131"/>
      <c r="AJ34" s="1200"/>
      <c r="AK34" s="1206"/>
      <c r="AL34" s="1204"/>
      <c r="AM34" s="1204"/>
      <c r="AN34" s="1200"/>
      <c r="AO34" s="1131"/>
      <c r="AP34" s="1200"/>
      <c r="AQ34" s="65"/>
      <c r="AR34" s="1204"/>
      <c r="AS34" s="1204"/>
      <c r="AT34" s="1115"/>
      <c r="AU34" s="1207"/>
      <c r="AV34" s="1115"/>
    </row>
    <row r="35" spans="1:48" s="1217" customFormat="1" ht="267.75" x14ac:dyDescent="0.2">
      <c r="A35" s="1153" t="s">
        <v>2794</v>
      </c>
      <c r="B35" s="1210" t="s">
        <v>2795</v>
      </c>
      <c r="C35" s="1195" t="s">
        <v>2796</v>
      </c>
      <c r="D35" s="1121" t="s">
        <v>1742</v>
      </c>
      <c r="E35" s="1187" t="s">
        <v>2797</v>
      </c>
      <c r="F35" s="1195" t="s">
        <v>2798</v>
      </c>
      <c r="G35" s="1211" t="s">
        <v>2799</v>
      </c>
      <c r="H35" s="1195" t="s">
        <v>2622</v>
      </c>
      <c r="I35" s="1212" t="s">
        <v>2637</v>
      </c>
      <c r="J35" s="1195" t="s">
        <v>2743</v>
      </c>
      <c r="K35" s="1195" t="s">
        <v>2649</v>
      </c>
      <c r="L35" s="1213" t="str">
        <f>VLOOKUP(J35,'[38]2. Anexos'!$B$35:$G$41,(HLOOKUP(K35,'[38]2. Anexos'!$C$35:$G$36,2,0)),0)</f>
        <v>Alto</v>
      </c>
      <c r="M35" s="1195" t="s">
        <v>2800</v>
      </c>
      <c r="N35" s="1121" t="s">
        <v>2627</v>
      </c>
      <c r="O35" s="1121" t="s">
        <v>2628</v>
      </c>
      <c r="P35" s="1195" t="s">
        <v>2638</v>
      </c>
      <c r="Q35" s="1195" t="s">
        <v>2649</v>
      </c>
      <c r="R35" s="1213" t="str">
        <f>VLOOKUP(P35,'[38]2. Anexos'!$B$35:$G$41,(HLOOKUP(Q35,'[38]2. Anexos'!$C$35:$G$36,2,0)),0)</f>
        <v>Moderado</v>
      </c>
      <c r="S35" s="1110" t="s">
        <v>2641</v>
      </c>
      <c r="T35" s="1195" t="s">
        <v>2800</v>
      </c>
      <c r="U35" s="1195" t="s">
        <v>2801</v>
      </c>
      <c r="V35" s="1195" t="s">
        <v>2802</v>
      </c>
      <c r="W35" s="1214">
        <v>1</v>
      </c>
      <c r="X35" s="1165">
        <v>45351</v>
      </c>
      <c r="Y35" s="1165">
        <v>45657</v>
      </c>
      <c r="Z35" s="92">
        <v>45386</v>
      </c>
      <c r="AA35" s="55">
        <v>0.25</v>
      </c>
      <c r="AB35" s="1215" t="s">
        <v>3241</v>
      </c>
      <c r="AC35" s="1121" t="s">
        <v>3126</v>
      </c>
      <c r="AD35" s="1216" t="s">
        <v>3242</v>
      </c>
      <c r="AE35" s="92"/>
      <c r="AF35" s="109"/>
      <c r="AG35" s="109"/>
      <c r="AH35" s="1195"/>
      <c r="AI35" s="1121"/>
      <c r="AJ35" s="1216"/>
      <c r="AK35" s="92"/>
      <c r="AL35" s="109"/>
      <c r="AM35" s="109"/>
      <c r="AN35" s="1195"/>
      <c r="AO35" s="1121"/>
      <c r="AP35" s="1216"/>
      <c r="AQ35" s="92"/>
      <c r="AR35" s="109"/>
      <c r="AS35" s="109"/>
      <c r="AT35" s="1123"/>
      <c r="AU35" s="1121"/>
      <c r="AV35" s="1216"/>
    </row>
    <row r="36" spans="1:48" s="1217" customFormat="1" ht="153" x14ac:dyDescent="0.2">
      <c r="A36" s="1159"/>
      <c r="B36" s="1210" t="s">
        <v>2795</v>
      </c>
      <c r="C36" s="1195" t="s">
        <v>2803</v>
      </c>
      <c r="D36" s="1218" t="s">
        <v>1742</v>
      </c>
      <c r="E36" s="1187" t="s">
        <v>3243</v>
      </c>
      <c r="F36" s="1195" t="s">
        <v>2805</v>
      </c>
      <c r="G36" s="1211" t="s">
        <v>2806</v>
      </c>
      <c r="H36" s="1195" t="s">
        <v>2622</v>
      </c>
      <c r="I36" s="1212" t="s">
        <v>2637</v>
      </c>
      <c r="J36" s="1195" t="s">
        <v>2743</v>
      </c>
      <c r="K36" s="1195" t="s">
        <v>2649</v>
      </c>
      <c r="L36" s="1213" t="str">
        <f>VLOOKUP(J36,'[38]2. Anexos'!$B$35:$G$41,(HLOOKUP(K36,'[38]2. Anexos'!$C$35:$G$36,2,0)),0)</f>
        <v>Alto</v>
      </c>
      <c r="M36" s="1195" t="s">
        <v>2807</v>
      </c>
      <c r="N36" s="1121" t="s">
        <v>2627</v>
      </c>
      <c r="O36" s="1121" t="s">
        <v>2628</v>
      </c>
      <c r="P36" s="1195" t="s">
        <v>2638</v>
      </c>
      <c r="Q36" s="1195" t="s">
        <v>2649</v>
      </c>
      <c r="R36" s="1213" t="str">
        <f>VLOOKUP(P36,'[38]2. Anexos'!$B$35:$G$41,(HLOOKUP(Q36,'[38]2. Anexos'!$C$35:$G$36,2,0)),0)</f>
        <v>Moderado</v>
      </c>
      <c r="S36" s="1110" t="s">
        <v>2641</v>
      </c>
      <c r="T36" s="1195" t="s">
        <v>2808</v>
      </c>
      <c r="U36" s="1195" t="s">
        <v>2809</v>
      </c>
      <c r="V36" s="1195" t="s">
        <v>2810</v>
      </c>
      <c r="W36" s="1214">
        <v>1</v>
      </c>
      <c r="X36" s="1165">
        <v>45351</v>
      </c>
      <c r="Y36" s="1165">
        <v>45657</v>
      </c>
      <c r="Z36" s="92">
        <v>45386</v>
      </c>
      <c r="AA36" s="55">
        <v>0.1</v>
      </c>
      <c r="AB36" s="1195" t="s">
        <v>3244</v>
      </c>
      <c r="AC36" s="1121" t="s">
        <v>3126</v>
      </c>
      <c r="AD36" s="1195" t="s">
        <v>3245</v>
      </c>
      <c r="AE36" s="92"/>
      <c r="AF36" s="109"/>
      <c r="AG36" s="109"/>
      <c r="AH36" s="1195"/>
      <c r="AI36" s="1121"/>
      <c r="AJ36" s="1216"/>
      <c r="AK36" s="92"/>
      <c r="AL36" s="109"/>
      <c r="AM36" s="109"/>
      <c r="AN36" s="1195"/>
      <c r="AO36" s="1121"/>
      <c r="AP36" s="1216"/>
      <c r="AQ36" s="92"/>
      <c r="AR36" s="109"/>
      <c r="AS36" s="109"/>
      <c r="AT36" s="1123"/>
      <c r="AU36" s="1121"/>
      <c r="AV36" s="1216"/>
    </row>
    <row r="37" spans="1:48" s="1217" customFormat="1" ht="191.25" x14ac:dyDescent="0.2">
      <c r="A37" s="1159"/>
      <c r="B37" s="1153" t="s">
        <v>2795</v>
      </c>
      <c r="C37" s="1153" t="s">
        <v>2796</v>
      </c>
      <c r="D37" s="1153" t="s">
        <v>1742</v>
      </c>
      <c r="E37" s="1172" t="s">
        <v>3246</v>
      </c>
      <c r="F37" s="1219" t="s">
        <v>2812</v>
      </c>
      <c r="G37" s="1220" t="s">
        <v>2813</v>
      </c>
      <c r="H37" s="1153" t="s">
        <v>2814</v>
      </c>
      <c r="I37" s="1172" t="s">
        <v>2637</v>
      </c>
      <c r="J37" s="1153" t="s">
        <v>2743</v>
      </c>
      <c r="K37" s="1153" t="s">
        <v>2649</v>
      </c>
      <c r="L37" s="1174" t="str">
        <f>VLOOKUP(J37,'[38]2. Anexos'!$B$35:$G$41,(HLOOKUP(K37,'[38]2. Anexos'!$C$35:$G$36,2,0)),0)</f>
        <v>Alto</v>
      </c>
      <c r="M37" s="1210" t="s">
        <v>2815</v>
      </c>
      <c r="N37" s="1221" t="s">
        <v>2627</v>
      </c>
      <c r="O37" s="1221" t="s">
        <v>2628</v>
      </c>
      <c r="P37" s="1153" t="s">
        <v>2661</v>
      </c>
      <c r="Q37" s="1153" t="s">
        <v>2649</v>
      </c>
      <c r="R37" s="1172" t="str">
        <f>VLOOKUP(P37,'[38]2. Anexos'!$B$35:$G$41,(HLOOKUP(Q37,'[38]2. Anexos'!$C$35:$G$36,2,0)),0)</f>
        <v>Moderado</v>
      </c>
      <c r="S37" s="1153" t="s">
        <v>2641</v>
      </c>
      <c r="T37" s="1195" t="s">
        <v>2815</v>
      </c>
      <c r="U37" s="1221" t="s">
        <v>2816</v>
      </c>
      <c r="V37" s="1195" t="s">
        <v>2817</v>
      </c>
      <c r="W37" s="1214">
        <v>1</v>
      </c>
      <c r="X37" s="1165">
        <v>45351</v>
      </c>
      <c r="Y37" s="1165">
        <v>45657</v>
      </c>
      <c r="Z37" s="92">
        <v>45386</v>
      </c>
      <c r="AA37" s="55">
        <v>0.18</v>
      </c>
      <c r="AB37" s="1195" t="s">
        <v>3247</v>
      </c>
      <c r="AC37" s="1153" t="s">
        <v>3126</v>
      </c>
      <c r="AD37" s="1195" t="s">
        <v>3248</v>
      </c>
      <c r="AE37" s="92"/>
      <c r="AF37" s="109"/>
      <c r="AG37" s="109"/>
      <c r="AH37" s="1195"/>
      <c r="AI37" s="1121"/>
      <c r="AJ37" s="1216"/>
      <c r="AK37" s="92"/>
      <c r="AL37" s="109"/>
      <c r="AM37" s="109"/>
      <c r="AN37" s="1195"/>
      <c r="AO37" s="1153"/>
      <c r="AP37" s="1216"/>
      <c r="AQ37" s="92"/>
      <c r="AR37" s="109"/>
      <c r="AS37" s="109"/>
      <c r="AT37" s="1123"/>
      <c r="AU37" s="1121"/>
      <c r="AV37" s="1216"/>
    </row>
    <row r="38" spans="1:48" s="1217" customFormat="1" ht="165.75" x14ac:dyDescent="0.2">
      <c r="A38" s="1159"/>
      <c r="B38" s="1159"/>
      <c r="C38" s="1159"/>
      <c r="D38" s="1159"/>
      <c r="E38" s="1222"/>
      <c r="F38" s="1223"/>
      <c r="G38" s="1224"/>
      <c r="H38" s="1159"/>
      <c r="I38" s="1225"/>
      <c r="J38" s="1159"/>
      <c r="K38" s="1159"/>
      <c r="L38" s="1226"/>
      <c r="M38" s="1195" t="s">
        <v>2818</v>
      </c>
      <c r="N38" s="1210" t="s">
        <v>2627</v>
      </c>
      <c r="O38" s="1210" t="s">
        <v>2628</v>
      </c>
      <c r="P38" s="1159"/>
      <c r="Q38" s="1159"/>
      <c r="R38" s="1225"/>
      <c r="S38" s="1159"/>
      <c r="T38" s="1195" t="s">
        <v>2818</v>
      </c>
      <c r="U38" s="1221" t="s">
        <v>2816</v>
      </c>
      <c r="V38" s="1195" t="s">
        <v>2819</v>
      </c>
      <c r="W38" s="1214">
        <v>1</v>
      </c>
      <c r="X38" s="1165">
        <v>45351</v>
      </c>
      <c r="Y38" s="1165">
        <v>45657</v>
      </c>
      <c r="Z38" s="92">
        <v>45386</v>
      </c>
      <c r="AA38" s="55">
        <v>0.18</v>
      </c>
      <c r="AB38" s="1195" t="s">
        <v>3249</v>
      </c>
      <c r="AC38" s="1159"/>
      <c r="AD38" s="1195" t="s">
        <v>3250</v>
      </c>
      <c r="AE38" s="92"/>
      <c r="AF38" s="109"/>
      <c r="AG38" s="109"/>
      <c r="AH38" s="1195"/>
      <c r="AI38" s="1121"/>
      <c r="AJ38" s="1216"/>
      <c r="AK38" s="92"/>
      <c r="AL38" s="109"/>
      <c r="AM38" s="109"/>
      <c r="AN38" s="1195"/>
      <c r="AO38" s="1159"/>
      <c r="AP38" s="1216"/>
      <c r="AQ38" s="92"/>
      <c r="AR38" s="109"/>
      <c r="AS38" s="109"/>
      <c r="AT38" s="1123"/>
      <c r="AU38" s="1121"/>
      <c r="AV38" s="1216"/>
    </row>
    <row r="39" spans="1:48" s="1230" customFormat="1" ht="204" x14ac:dyDescent="0.2">
      <c r="A39" s="1163"/>
      <c r="B39" s="1163"/>
      <c r="C39" s="1163"/>
      <c r="D39" s="1163"/>
      <c r="E39" s="1227"/>
      <c r="F39" s="1228" t="s">
        <v>2820</v>
      </c>
      <c r="G39" s="1229" t="s">
        <v>2821</v>
      </c>
      <c r="H39" s="1163"/>
      <c r="I39" s="1176"/>
      <c r="J39" s="1163"/>
      <c r="K39" s="1163"/>
      <c r="L39" s="1178"/>
      <c r="M39" s="1195" t="s">
        <v>2822</v>
      </c>
      <c r="N39" s="1121" t="s">
        <v>2627</v>
      </c>
      <c r="O39" s="1121" t="s">
        <v>2628</v>
      </c>
      <c r="P39" s="1163"/>
      <c r="Q39" s="1163"/>
      <c r="R39" s="1176"/>
      <c r="S39" s="1163"/>
      <c r="T39" s="1195" t="s">
        <v>2822</v>
      </c>
      <c r="U39" s="1210" t="s">
        <v>2816</v>
      </c>
      <c r="V39" s="1195" t="s">
        <v>2823</v>
      </c>
      <c r="W39" s="1214">
        <v>1</v>
      </c>
      <c r="X39" s="1165">
        <v>45351</v>
      </c>
      <c r="Y39" s="1165">
        <v>45657</v>
      </c>
      <c r="Z39" s="92">
        <v>45386</v>
      </c>
      <c r="AA39" s="55">
        <v>0.18</v>
      </c>
      <c r="AB39" s="1195" t="s">
        <v>3251</v>
      </c>
      <c r="AC39" s="1163"/>
      <c r="AD39" s="1195" t="s">
        <v>3250</v>
      </c>
      <c r="AE39" s="92"/>
      <c r="AF39" s="109"/>
      <c r="AG39" s="109"/>
      <c r="AH39" s="1195"/>
      <c r="AI39" s="1121"/>
      <c r="AJ39" s="1216"/>
      <c r="AK39" s="92"/>
      <c r="AL39" s="109"/>
      <c r="AM39" s="109"/>
      <c r="AN39" s="1195"/>
      <c r="AO39" s="1163"/>
      <c r="AP39" s="1216"/>
      <c r="AQ39" s="92"/>
      <c r="AR39" s="109"/>
      <c r="AS39" s="109"/>
      <c r="AT39" s="1123"/>
      <c r="AU39" s="1121"/>
      <c r="AV39" s="1216"/>
    </row>
    <row r="40" spans="1:48" s="1117" customFormat="1" ht="153" x14ac:dyDescent="0.2">
      <c r="A40" s="1101" t="s">
        <v>2824</v>
      </c>
      <c r="B40" s="1151" t="s">
        <v>2825</v>
      </c>
      <c r="C40" s="1151" t="s">
        <v>2826</v>
      </c>
      <c r="D40" s="1151" t="s">
        <v>1493</v>
      </c>
      <c r="E40" s="1231" t="s">
        <v>2827</v>
      </c>
      <c r="F40" s="1116" t="s">
        <v>2828</v>
      </c>
      <c r="G40" s="1125" t="s">
        <v>2829</v>
      </c>
      <c r="H40" s="1151" t="s">
        <v>2622</v>
      </c>
      <c r="I40" s="1192" t="s">
        <v>2830</v>
      </c>
      <c r="J40" s="1101" t="s">
        <v>2743</v>
      </c>
      <c r="K40" s="1101" t="s">
        <v>2649</v>
      </c>
      <c r="L40" s="1127" t="str">
        <f>VLOOKUP(J40,'[39]2. Anexos'!$B$37:$G$43,(HLOOKUP(K40,'[39]2. Anexos'!$C$37:$G$38,2,0)),0)</f>
        <v>Alto</v>
      </c>
      <c r="M40" s="1116" t="s">
        <v>2831</v>
      </c>
      <c r="N40" s="1106" t="s">
        <v>2627</v>
      </c>
      <c r="O40" s="1106" t="s">
        <v>2628</v>
      </c>
      <c r="P40" s="1101" t="s">
        <v>2638</v>
      </c>
      <c r="Q40" s="1101" t="s">
        <v>2649</v>
      </c>
      <c r="R40" s="1127" t="str">
        <f>VLOOKUP(P40,'[39]2. Anexos'!$B$37:$G$43,(HLOOKUP(Q40,'[39]2. Anexos'!$C$37:$G$38,2,0)),0)</f>
        <v>Moderado</v>
      </c>
      <c r="S40" s="1128" t="s">
        <v>2641</v>
      </c>
      <c r="T40" s="1116" t="s">
        <v>2831</v>
      </c>
      <c r="U40" s="1146" t="s">
        <v>2832</v>
      </c>
      <c r="V40" s="1146" t="s">
        <v>2833</v>
      </c>
      <c r="W40" s="1137">
        <v>1</v>
      </c>
      <c r="X40" s="1144">
        <v>45378</v>
      </c>
      <c r="Y40" s="1144">
        <v>45657</v>
      </c>
      <c r="Z40" s="1232">
        <v>45385</v>
      </c>
      <c r="AA40" s="1233">
        <v>0.25</v>
      </c>
      <c r="AB40" s="1234" t="s">
        <v>3252</v>
      </c>
      <c r="AC40" s="1101" t="s">
        <v>3126</v>
      </c>
      <c r="AD40" s="1116" t="s">
        <v>3253</v>
      </c>
      <c r="AE40" s="54"/>
      <c r="AF40" s="72"/>
      <c r="AG40" s="72"/>
      <c r="AH40" s="1116"/>
      <c r="AI40" s="1106"/>
      <c r="AJ40" s="1116"/>
      <c r="AK40" s="54"/>
      <c r="AL40" s="72"/>
      <c r="AM40" s="72"/>
      <c r="AN40" s="1116"/>
      <c r="AO40" s="1106"/>
      <c r="AP40" s="1116"/>
      <c r="AQ40" s="54"/>
      <c r="AR40" s="72"/>
      <c r="AS40" s="72"/>
      <c r="AT40" s="1116"/>
      <c r="AU40" s="1106"/>
      <c r="AV40" s="1116"/>
    </row>
    <row r="41" spans="1:48" s="1117" customFormat="1" ht="127.5" x14ac:dyDescent="0.2">
      <c r="A41" s="1118"/>
      <c r="B41" s="1161"/>
      <c r="C41" s="1161"/>
      <c r="D41" s="1161"/>
      <c r="E41" s="1235"/>
      <c r="F41" s="1116" t="s">
        <v>3254</v>
      </c>
      <c r="G41" s="1133"/>
      <c r="H41" s="1161"/>
      <c r="I41" s="1236"/>
      <c r="J41" s="1131"/>
      <c r="K41" s="1131"/>
      <c r="L41" s="1135"/>
      <c r="M41" s="1116" t="s">
        <v>2835</v>
      </c>
      <c r="N41" s="1106" t="s">
        <v>2627</v>
      </c>
      <c r="O41" s="1106" t="s">
        <v>2628</v>
      </c>
      <c r="P41" s="1131"/>
      <c r="Q41" s="1131"/>
      <c r="R41" s="1135"/>
      <c r="S41" s="1136"/>
      <c r="T41" s="1116" t="s">
        <v>2835</v>
      </c>
      <c r="U41" s="1146" t="s">
        <v>2836</v>
      </c>
      <c r="V41" s="1146" t="s">
        <v>2837</v>
      </c>
      <c r="W41" s="1130">
        <v>1</v>
      </c>
      <c r="X41" s="1144">
        <v>45378</v>
      </c>
      <c r="Y41" s="1144">
        <v>45657</v>
      </c>
      <c r="Z41" s="1237">
        <v>45385</v>
      </c>
      <c r="AA41" s="1233">
        <v>0.25</v>
      </c>
      <c r="AB41" s="1234" t="s">
        <v>3255</v>
      </c>
      <c r="AC41" s="1131"/>
      <c r="AD41" s="1116" t="s">
        <v>3253</v>
      </c>
      <c r="AE41" s="54"/>
      <c r="AF41" s="72"/>
      <c r="AG41" s="72"/>
      <c r="AH41" s="1116"/>
      <c r="AI41" s="1106"/>
      <c r="AJ41" s="1116"/>
      <c r="AK41" s="54"/>
      <c r="AL41" s="72"/>
      <c r="AM41" s="72"/>
      <c r="AN41" s="1116"/>
      <c r="AO41" s="1106"/>
      <c r="AP41" s="1116"/>
      <c r="AQ41" s="54"/>
      <c r="AR41" s="72"/>
      <c r="AS41" s="72"/>
      <c r="AT41" s="1116"/>
      <c r="AU41" s="1106"/>
      <c r="AV41" s="1116"/>
    </row>
    <row r="42" spans="1:48" s="1117" customFormat="1" ht="127.5" x14ac:dyDescent="0.2">
      <c r="A42" s="1118"/>
      <c r="B42" s="1189" t="s">
        <v>3256</v>
      </c>
      <c r="C42" s="1189" t="s">
        <v>2838</v>
      </c>
      <c r="D42" s="1151" t="s">
        <v>1493</v>
      </c>
      <c r="E42" s="1238" t="s">
        <v>2839</v>
      </c>
      <c r="F42" s="1169" t="s">
        <v>2840</v>
      </c>
      <c r="G42" s="1239" t="s">
        <v>2841</v>
      </c>
      <c r="H42" s="1189" t="s">
        <v>2622</v>
      </c>
      <c r="I42" s="1240" t="s">
        <v>2659</v>
      </c>
      <c r="J42" s="1238" t="s">
        <v>2743</v>
      </c>
      <c r="K42" s="1189" t="s">
        <v>2649</v>
      </c>
      <c r="L42" s="1127" t="str">
        <f>VLOOKUP(J42,'[39]2. Anexos'!$B$37:$G$43,(HLOOKUP(K42,'[39]2. Anexos'!$C$37:$G$38,2,0)),0)</f>
        <v>Alto</v>
      </c>
      <c r="M42" s="1167" t="s">
        <v>2842</v>
      </c>
      <c r="N42" s="1109" t="s">
        <v>2627</v>
      </c>
      <c r="O42" s="1109" t="s">
        <v>2628</v>
      </c>
      <c r="P42" s="1166" t="s">
        <v>2661</v>
      </c>
      <c r="Q42" s="1166" t="s">
        <v>2649</v>
      </c>
      <c r="R42" s="1127" t="str">
        <f>VLOOKUP(P42,'[39]2. Anexos'!$B$37:$G$43,(HLOOKUP(Q42,'[39]2. Anexos'!$C$37:$G$38,2,0)),0)</f>
        <v>Moderado</v>
      </c>
      <c r="S42" s="1241" t="s">
        <v>2641</v>
      </c>
      <c r="T42" s="1167" t="s">
        <v>2842</v>
      </c>
      <c r="U42" s="1167" t="s">
        <v>2843</v>
      </c>
      <c r="V42" s="1169" t="s">
        <v>2844</v>
      </c>
      <c r="W42" s="1164">
        <v>1</v>
      </c>
      <c r="X42" s="1144">
        <v>45378</v>
      </c>
      <c r="Y42" s="1144">
        <v>45657</v>
      </c>
      <c r="Z42" s="1237">
        <v>45385</v>
      </c>
      <c r="AA42" s="1233">
        <v>0.25</v>
      </c>
      <c r="AB42" s="1234" t="s">
        <v>3257</v>
      </c>
      <c r="AC42" s="1101" t="s">
        <v>3126</v>
      </c>
      <c r="AD42" s="1116" t="s">
        <v>3253</v>
      </c>
      <c r="AE42" s="54"/>
      <c r="AF42" s="72"/>
      <c r="AG42" s="72"/>
      <c r="AH42" s="1116"/>
      <c r="AI42" s="1106"/>
      <c r="AJ42" s="1116"/>
      <c r="AK42" s="54"/>
      <c r="AL42" s="72"/>
      <c r="AM42" s="72"/>
      <c r="AN42" s="1116"/>
      <c r="AO42" s="1106"/>
      <c r="AP42" s="1116"/>
      <c r="AQ42" s="54"/>
      <c r="AR42" s="72"/>
      <c r="AS42" s="72"/>
      <c r="AT42" s="1116"/>
      <c r="AU42" s="1106"/>
      <c r="AV42" s="1116"/>
    </row>
    <row r="43" spans="1:48" s="1117" customFormat="1" ht="140.25" x14ac:dyDescent="0.2">
      <c r="A43" s="1118"/>
      <c r="B43" s="1189"/>
      <c r="C43" s="1189"/>
      <c r="D43" s="1154"/>
      <c r="E43" s="1238"/>
      <c r="F43" s="1169" t="s">
        <v>2845</v>
      </c>
      <c r="G43" s="1239"/>
      <c r="H43" s="1189"/>
      <c r="I43" s="1240"/>
      <c r="J43" s="1238"/>
      <c r="K43" s="1189"/>
      <c r="L43" s="1158"/>
      <c r="M43" s="1167" t="s">
        <v>3258</v>
      </c>
      <c r="N43" s="1109" t="s">
        <v>2627</v>
      </c>
      <c r="O43" s="1109" t="s">
        <v>2628</v>
      </c>
      <c r="P43" s="1166"/>
      <c r="Q43" s="1166"/>
      <c r="R43" s="1158"/>
      <c r="S43" s="1241"/>
      <c r="T43" s="1210" t="s">
        <v>3259</v>
      </c>
      <c r="U43" s="1146" t="s">
        <v>2832</v>
      </c>
      <c r="V43" s="1169" t="s">
        <v>3260</v>
      </c>
      <c r="W43" s="1164">
        <v>1</v>
      </c>
      <c r="X43" s="1144">
        <v>45378</v>
      </c>
      <c r="Y43" s="1144">
        <v>45657</v>
      </c>
      <c r="Z43" s="1237">
        <v>45385</v>
      </c>
      <c r="AA43" s="1242">
        <v>1</v>
      </c>
      <c r="AB43" s="1212" t="s">
        <v>3261</v>
      </c>
      <c r="AC43" s="1118"/>
      <c r="AD43" s="1116" t="s">
        <v>3253</v>
      </c>
      <c r="AE43" s="54"/>
      <c r="AF43" s="72"/>
      <c r="AG43" s="72"/>
      <c r="AH43" s="1116"/>
      <c r="AI43" s="1106"/>
      <c r="AJ43" s="1116"/>
      <c r="AK43" s="54"/>
      <c r="AL43" s="72"/>
      <c r="AM43" s="72"/>
      <c r="AN43" s="1116"/>
      <c r="AO43" s="1106"/>
      <c r="AP43" s="1116"/>
      <c r="AQ43" s="54"/>
      <c r="AR43" s="72"/>
      <c r="AS43" s="72"/>
      <c r="AT43" s="1116"/>
      <c r="AU43" s="1106"/>
      <c r="AV43" s="1116"/>
    </row>
    <row r="44" spans="1:48" s="1117" customFormat="1" ht="127.5" x14ac:dyDescent="0.2">
      <c r="A44" s="1118"/>
      <c r="B44" s="1189"/>
      <c r="C44" s="1189"/>
      <c r="D44" s="1154"/>
      <c r="E44" s="1238"/>
      <c r="F44" s="1189" t="s">
        <v>2849</v>
      </c>
      <c r="G44" s="1239"/>
      <c r="H44" s="1189"/>
      <c r="I44" s="1240"/>
      <c r="J44" s="1238"/>
      <c r="K44" s="1189"/>
      <c r="L44" s="1158"/>
      <c r="M44" s="1167" t="s">
        <v>2850</v>
      </c>
      <c r="N44" s="1109" t="s">
        <v>2627</v>
      </c>
      <c r="O44" s="1109" t="s">
        <v>2628</v>
      </c>
      <c r="P44" s="1166"/>
      <c r="Q44" s="1166"/>
      <c r="R44" s="1158"/>
      <c r="S44" s="1241"/>
      <c r="T44" s="1167" t="s">
        <v>2850</v>
      </c>
      <c r="U44" s="1167" t="s">
        <v>2851</v>
      </c>
      <c r="V44" s="1243" t="s">
        <v>2852</v>
      </c>
      <c r="W44" s="1164">
        <v>1</v>
      </c>
      <c r="X44" s="1144">
        <v>45383</v>
      </c>
      <c r="Y44" s="1144">
        <v>45657</v>
      </c>
      <c r="Z44" s="1237">
        <v>45385</v>
      </c>
      <c r="AA44" s="1244"/>
      <c r="AB44" s="1245" t="s">
        <v>3262</v>
      </c>
      <c r="AC44" s="1118"/>
      <c r="AD44" s="1116" t="s">
        <v>3253</v>
      </c>
      <c r="AE44" s="54"/>
      <c r="AF44" s="72"/>
      <c r="AG44" s="72"/>
      <c r="AH44" s="1116"/>
      <c r="AI44" s="1106"/>
      <c r="AJ44" s="1116"/>
      <c r="AK44" s="54"/>
      <c r="AL44" s="72"/>
      <c r="AM44" s="72"/>
      <c r="AN44" s="1116"/>
      <c r="AO44" s="1106"/>
      <c r="AP44" s="1116"/>
      <c r="AQ44" s="54"/>
      <c r="AR44" s="72"/>
      <c r="AS44" s="72"/>
      <c r="AT44" s="1116"/>
      <c r="AU44" s="1106"/>
      <c r="AV44" s="1116"/>
    </row>
    <row r="45" spans="1:48" s="1117" customFormat="1" ht="114.75" x14ac:dyDescent="0.2">
      <c r="A45" s="1131"/>
      <c r="B45" s="1189"/>
      <c r="C45" s="1189"/>
      <c r="D45" s="1161"/>
      <c r="E45" s="1238"/>
      <c r="F45" s="1189"/>
      <c r="G45" s="1239"/>
      <c r="H45" s="1189"/>
      <c r="I45" s="1240"/>
      <c r="J45" s="1238"/>
      <c r="K45" s="1189"/>
      <c r="L45" s="1135"/>
      <c r="M45" s="1167" t="s">
        <v>2853</v>
      </c>
      <c r="N45" s="1109" t="s">
        <v>2627</v>
      </c>
      <c r="O45" s="1109" t="s">
        <v>2628</v>
      </c>
      <c r="P45" s="1166"/>
      <c r="Q45" s="1166"/>
      <c r="R45" s="1135"/>
      <c r="S45" s="1241"/>
      <c r="T45" s="1167" t="s">
        <v>2853</v>
      </c>
      <c r="U45" s="1167" t="s">
        <v>2843</v>
      </c>
      <c r="V45" s="1169" t="s">
        <v>2854</v>
      </c>
      <c r="W45" s="1164">
        <v>1</v>
      </c>
      <c r="X45" s="1144">
        <v>45383</v>
      </c>
      <c r="Y45" s="1144">
        <v>45657</v>
      </c>
      <c r="Z45" s="1237">
        <v>45385</v>
      </c>
      <c r="AA45" s="1244"/>
      <c r="AB45" s="1245" t="s">
        <v>3263</v>
      </c>
      <c r="AC45" s="1131"/>
      <c r="AD45" s="1116" t="s">
        <v>3253</v>
      </c>
      <c r="AE45" s="54"/>
      <c r="AF45" s="72"/>
      <c r="AG45" s="72"/>
      <c r="AH45" s="1116"/>
      <c r="AI45" s="1106"/>
      <c r="AJ45" s="1116"/>
      <c r="AK45" s="54"/>
      <c r="AL45" s="72"/>
      <c r="AM45" s="72"/>
      <c r="AN45" s="1116"/>
      <c r="AO45" s="1106"/>
      <c r="AP45" s="1116"/>
      <c r="AQ45" s="54"/>
      <c r="AR45" s="72"/>
      <c r="AS45" s="72"/>
      <c r="AT45" s="1116"/>
      <c r="AU45" s="1106"/>
      <c r="AV45" s="1116"/>
    </row>
    <row r="46" spans="1:48" s="1117" customFormat="1" ht="114.75" x14ac:dyDescent="0.2">
      <c r="A46" s="1151" t="s">
        <v>3264</v>
      </c>
      <c r="B46" s="1151" t="s">
        <v>2856</v>
      </c>
      <c r="C46" s="1151" t="s">
        <v>2857</v>
      </c>
      <c r="D46" s="1151" t="s">
        <v>1493</v>
      </c>
      <c r="E46" s="1246" t="s">
        <v>2893</v>
      </c>
      <c r="F46" s="1116" t="s">
        <v>2894</v>
      </c>
      <c r="G46" s="1125" t="s">
        <v>2895</v>
      </c>
      <c r="H46" s="1151" t="s">
        <v>2814</v>
      </c>
      <c r="I46" s="1192" t="s">
        <v>2637</v>
      </c>
      <c r="J46" s="1101" t="s">
        <v>2624</v>
      </c>
      <c r="K46" s="1101" t="s">
        <v>2649</v>
      </c>
      <c r="L46" s="1127" t="str">
        <f>VLOOKUP(J46,'[40]2. Anexos'!$B$37:$G$43,(HLOOKUP(K46,'[40]2. Anexos'!$C$37:$G$38,2,0)),0)</f>
        <v>Moderado</v>
      </c>
      <c r="M46" s="1116" t="s">
        <v>3265</v>
      </c>
      <c r="N46" s="1106" t="s">
        <v>2627</v>
      </c>
      <c r="O46" s="1106" t="s">
        <v>2628</v>
      </c>
      <c r="P46" s="1101" t="s">
        <v>2638</v>
      </c>
      <c r="Q46" s="1101" t="s">
        <v>2649</v>
      </c>
      <c r="R46" s="1127" t="str">
        <f>VLOOKUP(P46,'[40]2. Anexos'!$B$37:$G$43,(HLOOKUP(Q46,'[40]2. Anexos'!$C$37:$G$38,2,0)),0)</f>
        <v>Moderado</v>
      </c>
      <c r="S46" s="1128" t="s">
        <v>2641</v>
      </c>
      <c r="T46" s="1116" t="s">
        <v>3265</v>
      </c>
      <c r="U46" s="1116" t="s">
        <v>3266</v>
      </c>
      <c r="V46" s="1116" t="s">
        <v>2897</v>
      </c>
      <c r="W46" s="1137">
        <v>1</v>
      </c>
      <c r="X46" s="1171">
        <v>45378</v>
      </c>
      <c r="Y46" s="1171">
        <v>45657</v>
      </c>
      <c r="Z46" s="65">
        <v>45390</v>
      </c>
      <c r="AA46" s="57">
        <v>0.25</v>
      </c>
      <c r="AB46" s="1247" t="s">
        <v>3267</v>
      </c>
      <c r="AC46" s="1101" t="s">
        <v>3126</v>
      </c>
      <c r="AD46" s="1116" t="s">
        <v>3268</v>
      </c>
      <c r="AE46" s="54"/>
      <c r="AF46" s="72"/>
      <c r="AG46" s="72"/>
      <c r="AH46" s="1116"/>
      <c r="AI46" s="1106"/>
      <c r="AJ46" s="1116"/>
      <c r="AK46" s="54"/>
      <c r="AL46" s="72"/>
      <c r="AM46" s="72"/>
      <c r="AN46" s="1116"/>
      <c r="AO46" s="1106"/>
      <c r="AP46" s="1116"/>
      <c r="AQ46" s="54"/>
      <c r="AR46" s="72"/>
      <c r="AS46" s="72"/>
      <c r="AT46" s="1116"/>
      <c r="AU46" s="1106"/>
      <c r="AV46" s="1116"/>
    </row>
    <row r="47" spans="1:48" s="1117" customFormat="1" ht="127.5" x14ac:dyDescent="0.2">
      <c r="A47" s="1154"/>
      <c r="B47" s="1154"/>
      <c r="C47" s="1154"/>
      <c r="D47" s="1161"/>
      <c r="E47" s="1248"/>
      <c r="F47" s="1116" t="s">
        <v>3269</v>
      </c>
      <c r="G47" s="1133"/>
      <c r="H47" s="1161"/>
      <c r="I47" s="1236"/>
      <c r="J47" s="1131"/>
      <c r="K47" s="1131"/>
      <c r="L47" s="1135"/>
      <c r="M47" s="1116" t="s">
        <v>3270</v>
      </c>
      <c r="N47" s="1106" t="s">
        <v>2627</v>
      </c>
      <c r="O47" s="1106" t="s">
        <v>2628</v>
      </c>
      <c r="P47" s="1131"/>
      <c r="Q47" s="1131"/>
      <c r="R47" s="1135"/>
      <c r="S47" s="1136"/>
      <c r="T47" s="1116" t="s">
        <v>3270</v>
      </c>
      <c r="U47" s="1116" t="s">
        <v>3266</v>
      </c>
      <c r="V47" s="1116" t="s">
        <v>3271</v>
      </c>
      <c r="W47" s="1137">
        <v>1</v>
      </c>
      <c r="X47" s="1171">
        <v>45378</v>
      </c>
      <c r="Y47" s="1171">
        <v>45657</v>
      </c>
      <c r="Z47" s="65">
        <v>45390</v>
      </c>
      <c r="AA47" s="57">
        <v>0.25</v>
      </c>
      <c r="AB47" s="1249" t="s">
        <v>3272</v>
      </c>
      <c r="AC47" s="1131"/>
      <c r="AD47" s="1116" t="s">
        <v>3268</v>
      </c>
      <c r="AE47" s="54"/>
      <c r="AF47" s="72"/>
      <c r="AG47" s="72"/>
      <c r="AH47" s="1116"/>
      <c r="AI47" s="1106"/>
      <c r="AJ47" s="1116"/>
      <c r="AK47" s="54"/>
      <c r="AL47" s="72"/>
      <c r="AM47" s="72"/>
      <c r="AN47" s="1116"/>
      <c r="AO47" s="1106"/>
      <c r="AP47" s="1116"/>
      <c r="AQ47" s="54"/>
      <c r="AR47" s="72"/>
      <c r="AS47" s="72"/>
      <c r="AT47" s="1116"/>
      <c r="AU47" s="1106"/>
      <c r="AV47" s="1116"/>
    </row>
    <row r="48" spans="1:48" s="1117" customFormat="1" ht="140.25" x14ac:dyDescent="0.2">
      <c r="A48" s="1154"/>
      <c r="B48" s="1154"/>
      <c r="C48" s="1154"/>
      <c r="D48" s="1151" t="s">
        <v>1493</v>
      </c>
      <c r="E48" s="1246" t="s">
        <v>2883</v>
      </c>
      <c r="F48" s="1116" t="s">
        <v>2884</v>
      </c>
      <c r="G48" s="1125" t="s">
        <v>2885</v>
      </c>
      <c r="H48" s="1151" t="s">
        <v>2622</v>
      </c>
      <c r="I48" s="1192" t="s">
        <v>2637</v>
      </c>
      <c r="J48" s="1101" t="s">
        <v>2661</v>
      </c>
      <c r="K48" s="1101" t="s">
        <v>2625</v>
      </c>
      <c r="L48" s="1127" t="str">
        <f>VLOOKUP(J48,'[40]2. Anexos'!$B$37:$G$43,(HLOOKUP(K48,'[40]2. Anexos'!$C$37:$G$38,2,0)),0)</f>
        <v>Alto</v>
      </c>
      <c r="M48" s="1116" t="s">
        <v>3273</v>
      </c>
      <c r="N48" s="1106" t="s">
        <v>2627</v>
      </c>
      <c r="O48" s="1106" t="s">
        <v>2628</v>
      </c>
      <c r="P48" s="1101" t="s">
        <v>2638</v>
      </c>
      <c r="Q48" s="1101" t="s">
        <v>2649</v>
      </c>
      <c r="R48" s="1127" t="str">
        <f>VLOOKUP(P48,'[40]2. Anexos'!$B$37:$G$43,(HLOOKUP(Q48,'[40]2. Anexos'!$C$37:$G$38,2,0)),0)</f>
        <v>Moderado</v>
      </c>
      <c r="S48" s="1128" t="s">
        <v>2641</v>
      </c>
      <c r="T48" s="1116" t="s">
        <v>3273</v>
      </c>
      <c r="U48" s="1116" t="s">
        <v>3274</v>
      </c>
      <c r="V48" s="1116" t="s">
        <v>2888</v>
      </c>
      <c r="W48" s="1137">
        <v>1</v>
      </c>
      <c r="X48" s="1171">
        <v>45378</v>
      </c>
      <c r="Y48" s="1171">
        <v>45657</v>
      </c>
      <c r="Z48" s="65">
        <v>45390</v>
      </c>
      <c r="AA48" s="57" t="s">
        <v>3275</v>
      </c>
      <c r="AB48" s="1116" t="s">
        <v>3276</v>
      </c>
      <c r="AC48" s="1101" t="s">
        <v>3126</v>
      </c>
      <c r="AD48" s="1116" t="s">
        <v>3268</v>
      </c>
      <c r="AE48" s="54"/>
      <c r="AF48" s="72"/>
      <c r="AG48" s="72"/>
      <c r="AH48" s="1116"/>
      <c r="AI48" s="1106"/>
      <c r="AJ48" s="1116"/>
      <c r="AK48" s="54"/>
      <c r="AL48" s="72"/>
      <c r="AM48" s="72"/>
      <c r="AN48" s="1116"/>
      <c r="AO48" s="1106"/>
      <c r="AP48" s="1116"/>
      <c r="AQ48" s="54"/>
      <c r="AR48" s="72"/>
      <c r="AS48" s="72"/>
      <c r="AT48" s="1116"/>
      <c r="AU48" s="1106"/>
      <c r="AV48" s="1116"/>
    </row>
    <row r="49" spans="1:48" s="1117" customFormat="1" ht="102" x14ac:dyDescent="0.2">
      <c r="A49" s="1154"/>
      <c r="B49" s="1154"/>
      <c r="C49" s="1154"/>
      <c r="D49" s="1161"/>
      <c r="E49" s="1248"/>
      <c r="F49" s="1116" t="s">
        <v>3277</v>
      </c>
      <c r="G49" s="1133"/>
      <c r="H49" s="1161"/>
      <c r="I49" s="1236"/>
      <c r="J49" s="1131"/>
      <c r="K49" s="1131"/>
      <c r="L49" s="1135"/>
      <c r="M49" s="1116" t="s">
        <v>3278</v>
      </c>
      <c r="N49" s="1106" t="s">
        <v>2627</v>
      </c>
      <c r="O49" s="1106" t="s">
        <v>2628</v>
      </c>
      <c r="P49" s="1131"/>
      <c r="Q49" s="1131"/>
      <c r="R49" s="1135"/>
      <c r="S49" s="1136"/>
      <c r="T49" s="1116" t="s">
        <v>3278</v>
      </c>
      <c r="U49" s="1116" t="s">
        <v>3266</v>
      </c>
      <c r="V49" s="1116" t="s">
        <v>2891</v>
      </c>
      <c r="W49" s="1137">
        <v>1</v>
      </c>
      <c r="X49" s="1171">
        <v>45378</v>
      </c>
      <c r="Y49" s="1171">
        <v>45657</v>
      </c>
      <c r="Z49" s="65">
        <v>45390</v>
      </c>
      <c r="AA49" s="57" t="s">
        <v>3275</v>
      </c>
      <c r="AB49" s="1116" t="s">
        <v>3279</v>
      </c>
      <c r="AC49" s="1131"/>
      <c r="AD49" s="1116" t="s">
        <v>3268</v>
      </c>
      <c r="AE49" s="54"/>
      <c r="AF49" s="72"/>
      <c r="AG49" s="72"/>
      <c r="AH49" s="1116"/>
      <c r="AI49" s="1106"/>
      <c r="AJ49" s="1116"/>
      <c r="AK49" s="54"/>
      <c r="AL49" s="72"/>
      <c r="AM49" s="72"/>
      <c r="AN49" s="1116"/>
      <c r="AO49" s="1106"/>
      <c r="AP49" s="1116"/>
      <c r="AQ49" s="54"/>
      <c r="AR49" s="72"/>
      <c r="AS49" s="72"/>
      <c r="AT49" s="1116"/>
      <c r="AU49" s="1106"/>
      <c r="AV49" s="1116"/>
    </row>
    <row r="50" spans="1:48" s="1117" customFormat="1" ht="102" x14ac:dyDescent="0.2">
      <c r="A50" s="1154"/>
      <c r="B50" s="1154"/>
      <c r="C50" s="1154"/>
      <c r="D50" s="1151" t="s">
        <v>1493</v>
      </c>
      <c r="E50" s="1246" t="s">
        <v>2858</v>
      </c>
      <c r="F50" s="1116" t="s">
        <v>2859</v>
      </c>
      <c r="G50" s="1125" t="s">
        <v>2860</v>
      </c>
      <c r="H50" s="1151" t="s">
        <v>2622</v>
      </c>
      <c r="I50" s="1192" t="s">
        <v>3134</v>
      </c>
      <c r="J50" s="1101" t="s">
        <v>2638</v>
      </c>
      <c r="K50" s="1101" t="s">
        <v>2649</v>
      </c>
      <c r="L50" s="1127" t="str">
        <f>VLOOKUP(J50,'[40]2. Anexos'!$B$37:$G$43,(HLOOKUP(K50,'[40]2. Anexos'!$C$37:$G$38,2,0)),0)</f>
        <v>Moderado</v>
      </c>
      <c r="M50" s="1116" t="s">
        <v>3280</v>
      </c>
      <c r="N50" s="1106" t="s">
        <v>2627</v>
      </c>
      <c r="O50" s="1106" t="s">
        <v>2628</v>
      </c>
      <c r="P50" s="1101" t="s">
        <v>2661</v>
      </c>
      <c r="Q50" s="1101" t="s">
        <v>2649</v>
      </c>
      <c r="R50" s="1127" t="str">
        <f>VLOOKUP(P50,'[40]2. Anexos'!$B$37:$G$43,(HLOOKUP(Q50,'[40]2. Anexos'!$C$37:$G$38,2,0)),0)</f>
        <v>Moderado</v>
      </c>
      <c r="S50" s="1128" t="s">
        <v>2641</v>
      </c>
      <c r="T50" s="1116" t="s">
        <v>3281</v>
      </c>
      <c r="U50" s="1116" t="s">
        <v>3282</v>
      </c>
      <c r="V50" s="1116" t="s">
        <v>3283</v>
      </c>
      <c r="W50" s="1137">
        <v>1</v>
      </c>
      <c r="X50" s="1171">
        <v>45378</v>
      </c>
      <c r="Y50" s="1171">
        <v>45657</v>
      </c>
      <c r="Z50" s="65">
        <v>45390</v>
      </c>
      <c r="AA50" s="57">
        <v>1</v>
      </c>
      <c r="AB50" s="1116" t="s">
        <v>3284</v>
      </c>
      <c r="AC50" s="1101" t="s">
        <v>3126</v>
      </c>
      <c r="AD50" s="1116" t="s">
        <v>3268</v>
      </c>
      <c r="AE50" s="54"/>
      <c r="AF50" s="72"/>
      <c r="AG50" s="72"/>
      <c r="AH50" s="1116"/>
      <c r="AI50" s="1106"/>
      <c r="AJ50" s="1116"/>
      <c r="AK50" s="54"/>
      <c r="AL50" s="72"/>
      <c r="AM50" s="72"/>
      <c r="AN50" s="1116"/>
      <c r="AO50" s="1106"/>
      <c r="AP50" s="1116"/>
      <c r="AQ50" s="54"/>
      <c r="AR50" s="72"/>
      <c r="AS50" s="72"/>
      <c r="AT50" s="1116"/>
      <c r="AU50" s="1106"/>
      <c r="AV50" s="1116"/>
    </row>
    <row r="51" spans="1:48" s="1117" customFormat="1" ht="153" x14ac:dyDescent="0.2">
      <c r="A51" s="1154"/>
      <c r="B51" s="1154"/>
      <c r="C51" s="1154"/>
      <c r="D51" s="1154"/>
      <c r="E51" s="1250"/>
      <c r="F51" s="1116" t="s">
        <v>2864</v>
      </c>
      <c r="G51" s="1251"/>
      <c r="H51" s="1154"/>
      <c r="I51" s="1199"/>
      <c r="J51" s="1118"/>
      <c r="K51" s="1118"/>
      <c r="L51" s="1158"/>
      <c r="M51" s="1116" t="s">
        <v>3285</v>
      </c>
      <c r="N51" s="1106" t="s">
        <v>2627</v>
      </c>
      <c r="O51" s="1106" t="s">
        <v>2628</v>
      </c>
      <c r="P51" s="1118"/>
      <c r="Q51" s="1118"/>
      <c r="R51" s="1158"/>
      <c r="S51" s="1160"/>
      <c r="T51" s="1116" t="s">
        <v>3286</v>
      </c>
      <c r="U51" s="1116" t="s">
        <v>3287</v>
      </c>
      <c r="V51" s="1116" t="s">
        <v>3288</v>
      </c>
      <c r="W51" s="1137">
        <v>1</v>
      </c>
      <c r="X51" s="1171">
        <v>45378</v>
      </c>
      <c r="Y51" s="1171">
        <v>45657</v>
      </c>
      <c r="Z51" s="65">
        <v>45390</v>
      </c>
      <c r="AA51" s="1252" t="s">
        <v>3289</v>
      </c>
      <c r="AB51" s="1253" t="s">
        <v>3290</v>
      </c>
      <c r="AC51" s="1118"/>
      <c r="AD51" s="1116" t="s">
        <v>3268</v>
      </c>
      <c r="AE51" s="54"/>
      <c r="AF51" s="72"/>
      <c r="AG51" s="72"/>
      <c r="AH51" s="1116"/>
      <c r="AI51" s="1106"/>
      <c r="AJ51" s="1116"/>
      <c r="AK51" s="54"/>
      <c r="AL51" s="72"/>
      <c r="AM51" s="72"/>
      <c r="AN51" s="1116"/>
      <c r="AO51" s="1106"/>
      <c r="AP51" s="1116"/>
      <c r="AQ51" s="54"/>
      <c r="AR51" s="72"/>
      <c r="AS51" s="72"/>
      <c r="AT51" s="1116"/>
      <c r="AU51" s="1106"/>
      <c r="AV51" s="1116"/>
    </row>
    <row r="52" spans="1:48" ht="127.5" x14ac:dyDescent="0.2">
      <c r="A52" s="1154"/>
      <c r="B52" s="1154"/>
      <c r="C52" s="1154"/>
      <c r="D52" s="1154"/>
      <c r="E52" s="1250"/>
      <c r="F52" s="1116" t="s">
        <v>3291</v>
      </c>
      <c r="G52" s="1251"/>
      <c r="H52" s="1154"/>
      <c r="I52" s="1199"/>
      <c r="J52" s="1118"/>
      <c r="K52" s="1118"/>
      <c r="L52" s="1158"/>
      <c r="M52" s="1116" t="s">
        <v>3292</v>
      </c>
      <c r="N52" s="1106" t="s">
        <v>2627</v>
      </c>
      <c r="O52" s="1106" t="s">
        <v>2628</v>
      </c>
      <c r="P52" s="1118"/>
      <c r="Q52" s="1118"/>
      <c r="R52" s="1158"/>
      <c r="S52" s="1160"/>
      <c r="T52" s="1116" t="s">
        <v>3293</v>
      </c>
      <c r="U52" s="1116" t="s">
        <v>3294</v>
      </c>
      <c r="V52" s="1116" t="s">
        <v>3295</v>
      </c>
      <c r="W52" s="1137">
        <v>1</v>
      </c>
      <c r="X52" s="1171">
        <v>45378</v>
      </c>
      <c r="Y52" s="1171">
        <v>45657</v>
      </c>
      <c r="Z52" s="65">
        <v>45390</v>
      </c>
      <c r="AA52" s="57">
        <v>0.25</v>
      </c>
      <c r="AB52" s="1116" t="s">
        <v>3296</v>
      </c>
      <c r="AC52" s="1118"/>
      <c r="AD52" s="1116" t="s">
        <v>3268</v>
      </c>
      <c r="AE52" s="54"/>
      <c r="AF52" s="72"/>
      <c r="AG52" s="72"/>
      <c r="AH52" s="1116"/>
      <c r="AI52" s="1106"/>
      <c r="AJ52" s="1116"/>
      <c r="AK52" s="54"/>
      <c r="AL52" s="72"/>
      <c r="AM52" s="72"/>
      <c r="AN52" s="1116"/>
      <c r="AO52" s="1106"/>
      <c r="AP52" s="1116"/>
      <c r="AQ52" s="54"/>
      <c r="AR52" s="72"/>
      <c r="AS52" s="72"/>
      <c r="AT52" s="1116"/>
      <c r="AU52" s="1106"/>
      <c r="AV52" s="1116"/>
    </row>
    <row r="53" spans="1:48" ht="153" x14ac:dyDescent="0.2">
      <c r="A53" s="1161"/>
      <c r="B53" s="1161"/>
      <c r="C53" s="1161"/>
      <c r="D53" s="1161"/>
      <c r="E53" s="1248"/>
      <c r="F53" s="1116" t="s">
        <v>3297</v>
      </c>
      <c r="G53" s="1133"/>
      <c r="H53" s="1161"/>
      <c r="I53" s="1236"/>
      <c r="J53" s="1131"/>
      <c r="K53" s="1131"/>
      <c r="L53" s="1135"/>
      <c r="M53" s="1116" t="s">
        <v>3298</v>
      </c>
      <c r="N53" s="1106" t="s">
        <v>2627</v>
      </c>
      <c r="O53" s="1106" t="s">
        <v>2628</v>
      </c>
      <c r="P53" s="1131"/>
      <c r="Q53" s="1131"/>
      <c r="R53" s="1135"/>
      <c r="S53" s="1136"/>
      <c r="T53" s="1116" t="s">
        <v>3299</v>
      </c>
      <c r="U53" s="1116" t="s">
        <v>3300</v>
      </c>
      <c r="V53" s="1116" t="s">
        <v>3301</v>
      </c>
      <c r="W53" s="1137">
        <v>1</v>
      </c>
      <c r="X53" s="1171">
        <v>45444</v>
      </c>
      <c r="Y53" s="1171">
        <v>45657</v>
      </c>
      <c r="Z53" s="65">
        <v>45390</v>
      </c>
      <c r="AA53" s="57"/>
      <c r="AB53" s="1116" t="s">
        <v>3302</v>
      </c>
      <c r="AC53" s="1131"/>
      <c r="AD53" s="1116" t="s">
        <v>3303</v>
      </c>
      <c r="AE53" s="54"/>
      <c r="AF53" s="72"/>
      <c r="AG53" s="72"/>
      <c r="AH53" s="1116"/>
      <c r="AI53" s="1106"/>
      <c r="AJ53" s="1116"/>
      <c r="AK53" s="54"/>
      <c r="AL53" s="72"/>
      <c r="AM53" s="72"/>
      <c r="AN53" s="1116"/>
      <c r="AO53" s="1106"/>
      <c r="AP53" s="1116"/>
      <c r="AQ53" s="54"/>
      <c r="AR53" s="72"/>
      <c r="AS53" s="72"/>
      <c r="AT53" s="1116"/>
      <c r="AU53" s="1106"/>
      <c r="AV53" s="1116"/>
    </row>
    <row r="54" spans="1:48" s="1117" customFormat="1" ht="165.75" x14ac:dyDescent="0.2">
      <c r="A54" s="1166" t="s">
        <v>2898</v>
      </c>
      <c r="B54" s="1151" t="s">
        <v>3304</v>
      </c>
      <c r="C54" s="1151" t="s">
        <v>2900</v>
      </c>
      <c r="D54" s="1101" t="s">
        <v>3305</v>
      </c>
      <c r="E54" s="1145" t="s">
        <v>2901</v>
      </c>
      <c r="F54" s="1116" t="s">
        <v>2902</v>
      </c>
      <c r="G54" s="1152" t="s">
        <v>2903</v>
      </c>
      <c r="H54" s="1101" t="s">
        <v>2622</v>
      </c>
      <c r="I54" s="1126" t="s">
        <v>2904</v>
      </c>
      <c r="J54" s="1101" t="s">
        <v>2743</v>
      </c>
      <c r="K54" s="1101" t="s">
        <v>2649</v>
      </c>
      <c r="L54" s="1127" t="str">
        <f>VLOOKUP(J54,'[41]2. Anexos'!$B$37:$G$43,(HLOOKUP(K54,'[41]2. Anexos'!$C$37:$G$38,2,0)),0)</f>
        <v>Alto</v>
      </c>
      <c r="M54" s="1115" t="s">
        <v>2905</v>
      </c>
      <c r="N54" s="1106" t="s">
        <v>2627</v>
      </c>
      <c r="O54" s="1106" t="s">
        <v>2628</v>
      </c>
      <c r="P54" s="1101" t="s">
        <v>2638</v>
      </c>
      <c r="Q54" s="1101" t="s">
        <v>2649</v>
      </c>
      <c r="R54" s="1127" t="str">
        <f>VLOOKUP(P54,'[41]2. Anexos'!$B$37:$G$43,(HLOOKUP(Q54,'[41]2. Anexos'!$C$37:$G$38,2,0)),0)</f>
        <v>Moderado</v>
      </c>
      <c r="S54" s="1128" t="s">
        <v>2641</v>
      </c>
      <c r="T54" s="1115" t="s">
        <v>2905</v>
      </c>
      <c r="U54" s="1116" t="s">
        <v>2906</v>
      </c>
      <c r="V54" s="1116" t="s">
        <v>2907</v>
      </c>
      <c r="W54" s="1137">
        <v>1</v>
      </c>
      <c r="X54" s="1144">
        <v>45351</v>
      </c>
      <c r="Y54" s="1144">
        <v>45657</v>
      </c>
      <c r="Z54" s="65">
        <v>45400</v>
      </c>
      <c r="AA54" s="57">
        <v>1</v>
      </c>
      <c r="AB54" s="1196" t="s">
        <v>3306</v>
      </c>
      <c r="AC54" s="1101" t="s">
        <v>3126</v>
      </c>
      <c r="AD54" s="134" t="s">
        <v>3307</v>
      </c>
      <c r="AE54" s="54"/>
      <c r="AF54" s="72"/>
      <c r="AG54" s="72"/>
      <c r="AH54" s="1116"/>
      <c r="AI54" s="1106"/>
      <c r="AJ54" s="1116"/>
      <c r="AK54" s="54"/>
      <c r="AL54" s="72"/>
      <c r="AM54" s="72"/>
      <c r="AN54" s="1116"/>
      <c r="AO54" s="1106"/>
      <c r="AP54" s="1116"/>
      <c r="AQ54" s="54"/>
      <c r="AR54" s="72"/>
      <c r="AS54" s="72"/>
      <c r="AT54" s="1116"/>
      <c r="AU54" s="1106"/>
      <c r="AV54" s="1116"/>
    </row>
    <row r="55" spans="1:48" s="1117" customFormat="1" ht="114.75" x14ac:dyDescent="0.2">
      <c r="A55" s="1166"/>
      <c r="B55" s="1154"/>
      <c r="C55" s="1154"/>
      <c r="D55" s="1118"/>
      <c r="E55" s="1156"/>
      <c r="F55" s="1151" t="s">
        <v>2908</v>
      </c>
      <c r="G55" s="1157"/>
      <c r="H55" s="1118"/>
      <c r="I55" s="1155"/>
      <c r="J55" s="1118"/>
      <c r="K55" s="1118"/>
      <c r="L55" s="1158"/>
      <c r="M55" s="1115" t="s">
        <v>2909</v>
      </c>
      <c r="N55" s="1106" t="s">
        <v>2627</v>
      </c>
      <c r="O55" s="1106" t="s">
        <v>2628</v>
      </c>
      <c r="P55" s="1118"/>
      <c r="Q55" s="1118"/>
      <c r="R55" s="1158"/>
      <c r="S55" s="1160"/>
      <c r="T55" s="1115" t="s">
        <v>2909</v>
      </c>
      <c r="U55" s="1116" t="s">
        <v>2910</v>
      </c>
      <c r="V55" s="1116" t="s">
        <v>2911</v>
      </c>
      <c r="W55" s="1137">
        <v>1</v>
      </c>
      <c r="X55" s="1144">
        <v>45351</v>
      </c>
      <c r="Y55" s="1144">
        <v>45657</v>
      </c>
      <c r="Z55" s="65">
        <v>45400</v>
      </c>
      <c r="AA55" s="57">
        <v>1</v>
      </c>
      <c r="AB55" s="1196" t="s">
        <v>3308</v>
      </c>
      <c r="AC55" s="1118"/>
      <c r="AD55" s="134" t="s">
        <v>3307</v>
      </c>
      <c r="AE55" s="54"/>
      <c r="AF55" s="72"/>
      <c r="AG55" s="72"/>
      <c r="AH55" s="1116"/>
      <c r="AI55" s="1106"/>
      <c r="AJ55" s="1116"/>
      <c r="AK55" s="54"/>
      <c r="AL55" s="72"/>
      <c r="AM55" s="72"/>
      <c r="AN55" s="1116"/>
      <c r="AO55" s="1106"/>
      <c r="AP55" s="1116"/>
      <c r="AQ55" s="54"/>
      <c r="AR55" s="72"/>
      <c r="AS55" s="72"/>
      <c r="AT55" s="1116"/>
      <c r="AU55" s="1106"/>
      <c r="AV55" s="1116"/>
    </row>
    <row r="56" spans="1:48" s="1117" customFormat="1" ht="89.25" x14ac:dyDescent="0.2">
      <c r="A56" s="1166"/>
      <c r="B56" s="1154"/>
      <c r="C56" s="1154"/>
      <c r="D56" s="1131"/>
      <c r="E56" s="1147"/>
      <c r="F56" s="1161"/>
      <c r="G56" s="1162"/>
      <c r="H56" s="1131"/>
      <c r="I56" s="1134"/>
      <c r="J56" s="1131"/>
      <c r="K56" s="1131"/>
      <c r="L56" s="1135"/>
      <c r="M56" s="1115" t="s">
        <v>2912</v>
      </c>
      <c r="N56" s="1106" t="s">
        <v>2651</v>
      </c>
      <c r="O56" s="1106" t="s">
        <v>2628</v>
      </c>
      <c r="P56" s="1131"/>
      <c r="Q56" s="1131"/>
      <c r="R56" s="1135"/>
      <c r="S56" s="1136"/>
      <c r="T56" s="1115" t="s">
        <v>2912</v>
      </c>
      <c r="U56" s="1116" t="s">
        <v>2910</v>
      </c>
      <c r="V56" s="1116" t="s">
        <v>2913</v>
      </c>
      <c r="W56" s="1137">
        <v>1</v>
      </c>
      <c r="X56" s="1144">
        <v>45351</v>
      </c>
      <c r="Y56" s="1144">
        <v>45657</v>
      </c>
      <c r="Z56" s="65">
        <v>45400</v>
      </c>
      <c r="AA56" s="57">
        <v>1</v>
      </c>
      <c r="AB56" s="1254" t="s">
        <v>3309</v>
      </c>
      <c r="AC56" s="1131"/>
      <c r="AD56" s="134" t="s">
        <v>3307</v>
      </c>
      <c r="AE56" s="54"/>
      <c r="AF56" s="72"/>
      <c r="AG56" s="72"/>
      <c r="AH56" s="1116"/>
      <c r="AI56" s="1106"/>
      <c r="AJ56" s="1116"/>
      <c r="AK56" s="54"/>
      <c r="AL56" s="72"/>
      <c r="AM56" s="72"/>
      <c r="AN56" s="1116"/>
      <c r="AO56" s="1106"/>
      <c r="AP56" s="1116"/>
      <c r="AQ56" s="54"/>
      <c r="AR56" s="72"/>
      <c r="AS56" s="72"/>
      <c r="AT56" s="1116"/>
      <c r="AU56" s="1106"/>
      <c r="AV56" s="1116"/>
    </row>
    <row r="57" spans="1:48" s="1117" customFormat="1" ht="114.75" x14ac:dyDescent="0.2">
      <c r="A57" s="1166"/>
      <c r="B57" s="1167" t="s">
        <v>3304</v>
      </c>
      <c r="C57" s="1169" t="s">
        <v>2914</v>
      </c>
      <c r="D57" s="1106" t="s">
        <v>3305</v>
      </c>
      <c r="E57" s="1148" t="s">
        <v>2915</v>
      </c>
      <c r="F57" s="1116" t="s">
        <v>2916</v>
      </c>
      <c r="G57" s="1255" t="s">
        <v>2917</v>
      </c>
      <c r="H57" s="1106" t="s">
        <v>2622</v>
      </c>
      <c r="I57" s="1107" t="s">
        <v>2904</v>
      </c>
      <c r="J57" s="1116" t="s">
        <v>2624</v>
      </c>
      <c r="K57" s="1116" t="s">
        <v>2625</v>
      </c>
      <c r="L57" s="1108" t="str">
        <f>VLOOKUP(J57,'[41]2. Anexos'!$B$37:$G$43,(HLOOKUP(K57,'[41]2. Anexos'!$C$37:$G$38,2,0)),0)</f>
        <v>Alto</v>
      </c>
      <c r="M57" s="1115" t="s">
        <v>2918</v>
      </c>
      <c r="N57" s="1106" t="s">
        <v>2627</v>
      </c>
      <c r="O57" s="1106" t="s">
        <v>2628</v>
      </c>
      <c r="P57" s="1106" t="s">
        <v>2624</v>
      </c>
      <c r="Q57" s="1106" t="s">
        <v>2625</v>
      </c>
      <c r="R57" s="1108" t="str">
        <f>VLOOKUP(P57,'[41]2. Anexos'!$B$37:$G$43,(HLOOKUP(Q57,'[41]2. Anexos'!$C$37:$G$38,2,0)),0)</f>
        <v>Alto</v>
      </c>
      <c r="S57" s="1110" t="s">
        <v>2641</v>
      </c>
      <c r="T57" s="1115" t="s">
        <v>2918</v>
      </c>
      <c r="U57" s="1167" t="s">
        <v>3310</v>
      </c>
      <c r="V57" s="1116" t="s">
        <v>2920</v>
      </c>
      <c r="W57" s="1122">
        <v>1</v>
      </c>
      <c r="X57" s="1144">
        <v>45351</v>
      </c>
      <c r="Y57" s="1144">
        <v>45657</v>
      </c>
      <c r="Z57" s="65">
        <v>45400</v>
      </c>
      <c r="AA57" s="57">
        <v>1</v>
      </c>
      <c r="AB57" s="1245" t="s">
        <v>3311</v>
      </c>
      <c r="AC57" s="1106" t="s">
        <v>3126</v>
      </c>
      <c r="AD57" s="134" t="s">
        <v>3307</v>
      </c>
      <c r="AE57" s="54"/>
      <c r="AF57" s="72"/>
      <c r="AG57" s="72"/>
      <c r="AH57" s="1116"/>
      <c r="AI57" s="1106"/>
      <c r="AJ57" s="1116"/>
      <c r="AK57" s="54"/>
      <c r="AL57" s="72"/>
      <c r="AM57" s="72"/>
      <c r="AN57" s="1116"/>
      <c r="AO57" s="1106"/>
      <c r="AP57" s="1116"/>
      <c r="AQ57" s="54"/>
      <c r="AR57" s="72"/>
      <c r="AS57" s="72"/>
      <c r="AT57" s="1116"/>
      <c r="AU57" s="1106"/>
      <c r="AV57" s="1116"/>
    </row>
    <row r="58" spans="1:48" s="1117" customFormat="1" ht="127.5" x14ac:dyDescent="0.2">
      <c r="A58" s="1101" t="s">
        <v>717</v>
      </c>
      <c r="B58" s="1101" t="s">
        <v>3312</v>
      </c>
      <c r="C58" s="1115" t="s">
        <v>2922</v>
      </c>
      <c r="D58" s="1109" t="s">
        <v>1493</v>
      </c>
      <c r="E58" s="1185" t="s">
        <v>2923</v>
      </c>
      <c r="F58" s="1102" t="s">
        <v>2924</v>
      </c>
      <c r="G58" s="1120" t="s">
        <v>2925</v>
      </c>
      <c r="H58" s="1106" t="s">
        <v>2622</v>
      </c>
      <c r="I58" s="1107" t="s">
        <v>2904</v>
      </c>
      <c r="J58" s="1106" t="s">
        <v>2743</v>
      </c>
      <c r="K58" s="1106" t="s">
        <v>2639</v>
      </c>
      <c r="L58" s="1108" t="s">
        <v>3313</v>
      </c>
      <c r="M58" s="1256" t="s">
        <v>3314</v>
      </c>
      <c r="N58" s="1106" t="s">
        <v>2627</v>
      </c>
      <c r="O58" s="1106" t="s">
        <v>2628</v>
      </c>
      <c r="P58" s="1109" t="s">
        <v>2638</v>
      </c>
      <c r="Q58" s="1109" t="s">
        <v>2639</v>
      </c>
      <c r="R58" s="1108" t="s">
        <v>3313</v>
      </c>
      <c r="S58" s="1188" t="s">
        <v>2641</v>
      </c>
      <c r="T58" s="1256" t="s">
        <v>3314</v>
      </c>
      <c r="U58" s="1109" t="s">
        <v>3315</v>
      </c>
      <c r="V58" s="1109" t="s">
        <v>3316</v>
      </c>
      <c r="W58" s="1164">
        <v>1</v>
      </c>
      <c r="X58" s="1144">
        <v>45378</v>
      </c>
      <c r="Y58" s="1144">
        <v>45657</v>
      </c>
      <c r="Z58" s="65">
        <v>45386</v>
      </c>
      <c r="AA58" s="57">
        <v>0.25</v>
      </c>
      <c r="AB58" s="1115" t="s">
        <v>3317</v>
      </c>
      <c r="AC58" s="1106" t="s">
        <v>3126</v>
      </c>
      <c r="AD58" s="1115" t="s">
        <v>3318</v>
      </c>
      <c r="AE58" s="54"/>
      <c r="AF58" s="72"/>
      <c r="AG58" s="72"/>
      <c r="AH58" s="1116"/>
      <c r="AI58" s="1106"/>
      <c r="AJ58" s="1116"/>
      <c r="AK58" s="54"/>
      <c r="AL58" s="72"/>
      <c r="AM58" s="72"/>
      <c r="AN58" s="1116"/>
      <c r="AO58" s="1106"/>
      <c r="AP58" s="1116"/>
      <c r="AQ58" s="54"/>
      <c r="AR58" s="72"/>
      <c r="AS58" s="72"/>
      <c r="AT58" s="1116"/>
      <c r="AU58" s="1106"/>
      <c r="AV58" s="1116"/>
    </row>
    <row r="59" spans="1:48" s="1117" customFormat="1" ht="127.5" x14ac:dyDescent="0.2">
      <c r="A59" s="1118"/>
      <c r="B59" s="1118"/>
      <c r="C59" s="1115" t="s">
        <v>2929</v>
      </c>
      <c r="D59" s="1109" t="s">
        <v>1493</v>
      </c>
      <c r="E59" s="1185" t="s">
        <v>2930</v>
      </c>
      <c r="F59" s="1115" t="s">
        <v>2931</v>
      </c>
      <c r="G59" s="1120" t="s">
        <v>2932</v>
      </c>
      <c r="H59" s="1106" t="s">
        <v>2622</v>
      </c>
      <c r="I59" s="1107" t="s">
        <v>2637</v>
      </c>
      <c r="J59" s="1106" t="s">
        <v>2638</v>
      </c>
      <c r="K59" s="1106" t="s">
        <v>2625</v>
      </c>
      <c r="L59" s="1108" t="s">
        <v>2781</v>
      </c>
      <c r="M59" s="1175" t="s">
        <v>3319</v>
      </c>
      <c r="N59" s="1106" t="s">
        <v>2627</v>
      </c>
      <c r="O59" s="1106" t="s">
        <v>2628</v>
      </c>
      <c r="P59" s="1106" t="s">
        <v>2624</v>
      </c>
      <c r="Q59" s="1106" t="s">
        <v>2625</v>
      </c>
      <c r="R59" s="1108" t="str">
        <f>VLOOKUP(P59,'[41]2. Anexos'!$B$37:$G$43,(HLOOKUP(Q59,'[41]2. Anexos'!$C$37:$G$38,2,0)),0)</f>
        <v>Alto</v>
      </c>
      <c r="S59" s="1110" t="s">
        <v>2641</v>
      </c>
      <c r="T59" s="1175" t="s">
        <v>3319</v>
      </c>
      <c r="U59" s="1121" t="s">
        <v>3320</v>
      </c>
      <c r="V59" s="1121" t="s">
        <v>3321</v>
      </c>
      <c r="W59" s="57">
        <v>1</v>
      </c>
      <c r="X59" s="1144">
        <v>45378</v>
      </c>
      <c r="Y59" s="1144">
        <v>45657</v>
      </c>
      <c r="Z59" s="65">
        <v>45386</v>
      </c>
      <c r="AA59" s="57">
        <v>0.25</v>
      </c>
      <c r="AB59" s="1115" t="s">
        <v>3322</v>
      </c>
      <c r="AC59" s="1106" t="s">
        <v>3126</v>
      </c>
      <c r="AD59" s="1115" t="s">
        <v>3318</v>
      </c>
      <c r="AE59" s="54"/>
      <c r="AF59" s="72"/>
      <c r="AG59" s="72"/>
      <c r="AH59" s="1116"/>
      <c r="AI59" s="1106"/>
      <c r="AJ59" s="1116"/>
      <c r="AK59" s="54"/>
      <c r="AL59" s="72"/>
      <c r="AM59" s="72"/>
      <c r="AN59" s="1116"/>
      <c r="AO59" s="1106"/>
      <c r="AP59" s="1116"/>
      <c r="AQ59" s="54"/>
      <c r="AR59" s="72"/>
      <c r="AS59" s="72"/>
      <c r="AT59" s="1116"/>
      <c r="AU59" s="1106"/>
      <c r="AV59" s="1116"/>
    </row>
    <row r="60" spans="1:48" s="1117" customFormat="1" ht="191.25" x14ac:dyDescent="0.2">
      <c r="A60" s="1118"/>
      <c r="B60" s="1118"/>
      <c r="C60" s="1124" t="s">
        <v>2936</v>
      </c>
      <c r="D60" s="1101" t="s">
        <v>1493</v>
      </c>
      <c r="E60" s="1145" t="s">
        <v>2938</v>
      </c>
      <c r="F60" s="1115" t="s">
        <v>3323</v>
      </c>
      <c r="G60" s="1257" t="s">
        <v>2940</v>
      </c>
      <c r="H60" s="1101" t="s">
        <v>2622</v>
      </c>
      <c r="I60" s="1126" t="s">
        <v>2659</v>
      </c>
      <c r="J60" s="1101" t="s">
        <v>2661</v>
      </c>
      <c r="K60" s="1166" t="s">
        <v>2625</v>
      </c>
      <c r="L60" s="1127" t="s">
        <v>2781</v>
      </c>
      <c r="M60" s="1115" t="s">
        <v>3324</v>
      </c>
      <c r="N60" s="1106" t="s">
        <v>2627</v>
      </c>
      <c r="O60" s="1106" t="s">
        <v>2628</v>
      </c>
      <c r="P60" s="1101" t="s">
        <v>2624</v>
      </c>
      <c r="Q60" s="1101" t="s">
        <v>2625</v>
      </c>
      <c r="R60" s="1127" t="s">
        <v>2781</v>
      </c>
      <c r="S60" s="1128" t="s">
        <v>2641</v>
      </c>
      <c r="T60" s="1115" t="s">
        <v>3324</v>
      </c>
      <c r="U60" s="1121" t="s">
        <v>3320</v>
      </c>
      <c r="V60" s="1121" t="s">
        <v>3325</v>
      </c>
      <c r="W60" s="1137">
        <v>1</v>
      </c>
      <c r="X60" s="1144">
        <v>45378</v>
      </c>
      <c r="Y60" s="1144">
        <v>45657</v>
      </c>
      <c r="Z60" s="65">
        <v>45386</v>
      </c>
      <c r="AA60" s="57">
        <v>0.25</v>
      </c>
      <c r="AB60" s="1115" t="s">
        <v>3326</v>
      </c>
      <c r="AC60" s="1101" t="s">
        <v>3126</v>
      </c>
      <c r="AD60" s="1115" t="s">
        <v>3327</v>
      </c>
      <c r="AE60" s="54"/>
      <c r="AF60" s="72"/>
      <c r="AG60" s="72"/>
      <c r="AH60" s="1116"/>
      <c r="AI60" s="1106"/>
      <c r="AJ60" s="1116"/>
      <c r="AK60" s="54"/>
      <c r="AL60" s="72"/>
      <c r="AM60" s="72"/>
      <c r="AN60" s="1116"/>
      <c r="AO60" s="1106"/>
      <c r="AP60" s="1116"/>
      <c r="AQ60" s="54"/>
      <c r="AR60" s="72"/>
      <c r="AS60" s="72"/>
      <c r="AT60" s="1116"/>
      <c r="AU60" s="1106"/>
      <c r="AV60" s="1116"/>
    </row>
    <row r="61" spans="1:48" s="1117" customFormat="1" ht="127.5" x14ac:dyDescent="0.2">
      <c r="A61" s="1131"/>
      <c r="B61" s="1131"/>
      <c r="C61" s="1132"/>
      <c r="D61" s="1131"/>
      <c r="E61" s="1147"/>
      <c r="F61" s="1115" t="s">
        <v>2944</v>
      </c>
      <c r="G61" s="1257"/>
      <c r="H61" s="1131"/>
      <c r="I61" s="1134"/>
      <c r="J61" s="1131"/>
      <c r="K61" s="1166"/>
      <c r="L61" s="1135"/>
      <c r="M61" s="1115" t="s">
        <v>3328</v>
      </c>
      <c r="N61" s="1106" t="s">
        <v>2627</v>
      </c>
      <c r="O61" s="1106" t="s">
        <v>2628</v>
      </c>
      <c r="P61" s="1131"/>
      <c r="Q61" s="1131"/>
      <c r="R61" s="1135"/>
      <c r="S61" s="1136"/>
      <c r="T61" s="1115" t="s">
        <v>3328</v>
      </c>
      <c r="U61" s="1116" t="s">
        <v>2942</v>
      </c>
      <c r="V61" s="1106" t="s">
        <v>3329</v>
      </c>
      <c r="W61" s="1137">
        <v>1</v>
      </c>
      <c r="X61" s="1144">
        <v>45378</v>
      </c>
      <c r="Y61" s="1144">
        <v>45657</v>
      </c>
      <c r="Z61" s="65">
        <v>45386</v>
      </c>
      <c r="AA61" s="57">
        <v>1</v>
      </c>
      <c r="AB61" s="1115" t="s">
        <v>3330</v>
      </c>
      <c r="AC61" s="1131"/>
      <c r="AD61" s="1115" t="s">
        <v>3318</v>
      </c>
      <c r="AE61" s="54"/>
      <c r="AF61" s="72"/>
      <c r="AG61" s="72"/>
      <c r="AH61" s="1116"/>
      <c r="AI61" s="1106"/>
      <c r="AJ61" s="1116"/>
      <c r="AK61" s="54"/>
      <c r="AL61" s="72"/>
      <c r="AM61" s="72"/>
      <c r="AN61" s="1116"/>
      <c r="AO61" s="1106"/>
      <c r="AP61" s="1116"/>
      <c r="AQ61" s="54"/>
      <c r="AR61" s="72"/>
      <c r="AS61" s="72"/>
      <c r="AT61" s="1116"/>
      <c r="AU61" s="1106"/>
      <c r="AV61" s="1116"/>
    </row>
    <row r="62" spans="1:48" s="1117" customFormat="1" ht="141.75" customHeight="1" x14ac:dyDescent="0.2">
      <c r="A62" s="1166" t="s">
        <v>2947</v>
      </c>
      <c r="B62" s="1166" t="s">
        <v>3331</v>
      </c>
      <c r="C62" s="1151" t="s">
        <v>2949</v>
      </c>
      <c r="D62" s="1101" t="s">
        <v>3159</v>
      </c>
      <c r="E62" s="1101" t="s">
        <v>2950</v>
      </c>
      <c r="F62" s="1173" t="s">
        <v>2951</v>
      </c>
      <c r="G62" s="1152" t="s">
        <v>2952</v>
      </c>
      <c r="H62" s="1151" t="s">
        <v>2622</v>
      </c>
      <c r="I62" s="1126" t="s">
        <v>2953</v>
      </c>
      <c r="J62" s="1101" t="s">
        <v>2743</v>
      </c>
      <c r="K62" s="1101" t="s">
        <v>2649</v>
      </c>
      <c r="L62" s="1127" t="str">
        <f>VLOOKUP(J62,'[42]2. Anexos'!$B$37:$G$43,(HLOOKUP(K62,'[42]2. Anexos'!$C$37:$G$38,2,0)),0)</f>
        <v>Alto</v>
      </c>
      <c r="M62" s="1115" t="s">
        <v>2954</v>
      </c>
      <c r="N62" s="1106" t="s">
        <v>2627</v>
      </c>
      <c r="O62" s="1106" t="s">
        <v>2628</v>
      </c>
      <c r="P62" s="1101" t="s">
        <v>2624</v>
      </c>
      <c r="Q62" s="1101" t="s">
        <v>2649</v>
      </c>
      <c r="R62" s="1127" t="str">
        <f>VLOOKUP(P62,'[42]2. Anexos'!$B$37:$G$43,(HLOOKUP(Q62,'[42]2. Anexos'!$C$37:$G$38,2,0)),0)</f>
        <v>Moderado</v>
      </c>
      <c r="S62" s="1128" t="s">
        <v>2641</v>
      </c>
      <c r="T62" s="1115" t="s">
        <v>2954</v>
      </c>
      <c r="U62" s="1146" t="s">
        <v>2955</v>
      </c>
      <c r="V62" s="1146" t="s">
        <v>2956</v>
      </c>
      <c r="W62" s="1106" t="s">
        <v>2957</v>
      </c>
      <c r="X62" s="1144">
        <v>45351</v>
      </c>
      <c r="Y62" s="1144">
        <v>45657</v>
      </c>
      <c r="Z62" s="65">
        <v>45383</v>
      </c>
      <c r="AA62" s="55">
        <v>0.24</v>
      </c>
      <c r="AB62" s="1123" t="s">
        <v>3332</v>
      </c>
      <c r="AC62" s="1101" t="s">
        <v>3126</v>
      </c>
      <c r="AD62" s="134" t="s">
        <v>3333</v>
      </c>
      <c r="AE62" s="54"/>
      <c r="AF62" s="72"/>
      <c r="AG62" s="72"/>
      <c r="AH62" s="1116"/>
      <c r="AI62" s="1106"/>
      <c r="AJ62" s="1116"/>
      <c r="AK62" s="54"/>
      <c r="AL62" s="72"/>
      <c r="AM62" s="72"/>
      <c r="AN62" s="1116"/>
      <c r="AO62" s="1106"/>
      <c r="AP62" s="1116"/>
      <c r="AQ62" s="54"/>
      <c r="AR62" s="72"/>
      <c r="AS62" s="72"/>
      <c r="AT62" s="1116"/>
      <c r="AU62" s="1106"/>
      <c r="AV62" s="1116"/>
    </row>
    <row r="63" spans="1:48" s="1117" customFormat="1" ht="135" customHeight="1" x14ac:dyDescent="0.2">
      <c r="A63" s="1166"/>
      <c r="B63" s="1166"/>
      <c r="C63" s="1161"/>
      <c r="D63" s="1131"/>
      <c r="E63" s="1131"/>
      <c r="F63" s="1177"/>
      <c r="G63" s="1162"/>
      <c r="H63" s="1161"/>
      <c r="I63" s="1134"/>
      <c r="J63" s="1131"/>
      <c r="K63" s="1131"/>
      <c r="L63" s="1135"/>
      <c r="M63" s="1115" t="s">
        <v>3334</v>
      </c>
      <c r="N63" s="1106" t="s">
        <v>2627</v>
      </c>
      <c r="O63" s="1106" t="s">
        <v>2628</v>
      </c>
      <c r="P63" s="1131"/>
      <c r="Q63" s="1131"/>
      <c r="R63" s="1135"/>
      <c r="S63" s="1136"/>
      <c r="T63" s="1115" t="s">
        <v>3335</v>
      </c>
      <c r="U63" s="1146" t="s">
        <v>2959</v>
      </c>
      <c r="V63" s="1146" t="s">
        <v>2960</v>
      </c>
      <c r="W63" s="1106" t="s">
        <v>2961</v>
      </c>
      <c r="X63" s="1144">
        <v>45351</v>
      </c>
      <c r="Y63" s="1144">
        <v>45657</v>
      </c>
      <c r="Z63" s="65">
        <v>45383</v>
      </c>
      <c r="AA63" s="55">
        <v>1</v>
      </c>
      <c r="AB63" s="1115" t="s">
        <v>3336</v>
      </c>
      <c r="AC63" s="1131"/>
      <c r="AD63" s="134" t="s">
        <v>3333</v>
      </c>
      <c r="AE63" s="54"/>
      <c r="AF63" s="72"/>
      <c r="AG63" s="72"/>
      <c r="AH63" s="1116"/>
      <c r="AI63" s="1106"/>
      <c r="AJ63" s="1116"/>
      <c r="AK63" s="54"/>
      <c r="AL63" s="72"/>
      <c r="AM63" s="72"/>
      <c r="AN63" s="1116"/>
      <c r="AO63" s="1106"/>
      <c r="AP63" s="1116"/>
      <c r="AQ63" s="54"/>
      <c r="AR63" s="72"/>
      <c r="AS63" s="72"/>
      <c r="AT63" s="1116"/>
      <c r="AU63" s="1106"/>
      <c r="AV63" s="1116"/>
    </row>
    <row r="64" spans="1:48" s="1117" customFormat="1" ht="133.5" customHeight="1" x14ac:dyDescent="0.2">
      <c r="A64" s="1166"/>
      <c r="B64" s="1166"/>
      <c r="C64" s="1151" t="s">
        <v>2949</v>
      </c>
      <c r="D64" s="1101" t="s">
        <v>3159</v>
      </c>
      <c r="E64" s="1101" t="s">
        <v>2962</v>
      </c>
      <c r="F64" s="1151" t="s">
        <v>2963</v>
      </c>
      <c r="G64" s="1152" t="s">
        <v>2964</v>
      </c>
      <c r="H64" s="1151" t="s">
        <v>2622</v>
      </c>
      <c r="I64" s="1126" t="s">
        <v>2953</v>
      </c>
      <c r="J64" s="1101" t="s">
        <v>2638</v>
      </c>
      <c r="K64" s="1101" t="s">
        <v>2965</v>
      </c>
      <c r="L64" s="1127" t="str">
        <f>VLOOKUP(J64,'[42]2. Anexos'!$B$37:$G$43,(HLOOKUP(K64,'[42]2. Anexos'!$C$37:$G$38,2,0)),0)</f>
        <v>Moderado</v>
      </c>
      <c r="M64" s="1115" t="s">
        <v>3337</v>
      </c>
      <c r="N64" s="1106" t="s">
        <v>2627</v>
      </c>
      <c r="O64" s="1106" t="s">
        <v>2628</v>
      </c>
      <c r="P64" s="1101" t="s">
        <v>2624</v>
      </c>
      <c r="Q64" s="1101" t="s">
        <v>2965</v>
      </c>
      <c r="R64" s="1127" t="str">
        <f>VLOOKUP(P64,'[42]2. Anexos'!$B$37:$G$43,(HLOOKUP(Q64,'[42]2. Anexos'!$C$37:$G$38,2,0)),0)</f>
        <v>Bajo</v>
      </c>
      <c r="S64" s="1128" t="s">
        <v>2641</v>
      </c>
      <c r="T64" s="1115" t="s">
        <v>3337</v>
      </c>
      <c r="U64" s="1146" t="s">
        <v>2959</v>
      </c>
      <c r="V64" s="1146" t="s">
        <v>2960</v>
      </c>
      <c r="W64" s="1106" t="s">
        <v>2967</v>
      </c>
      <c r="X64" s="1144">
        <v>45351</v>
      </c>
      <c r="Y64" s="1144">
        <v>45657</v>
      </c>
      <c r="Z64" s="65">
        <v>45383</v>
      </c>
      <c r="AA64" s="55">
        <v>1</v>
      </c>
      <c r="AB64" s="1115" t="s">
        <v>3338</v>
      </c>
      <c r="AC64" s="1101" t="s">
        <v>3126</v>
      </c>
      <c r="AD64" s="134" t="s">
        <v>3333</v>
      </c>
      <c r="AE64" s="54"/>
      <c r="AF64" s="72"/>
      <c r="AG64" s="72"/>
      <c r="AH64" s="1116"/>
      <c r="AI64" s="1106"/>
      <c r="AJ64" s="1116"/>
      <c r="AK64" s="54"/>
      <c r="AL64" s="72"/>
      <c r="AM64" s="72"/>
      <c r="AN64" s="1116"/>
      <c r="AO64" s="1106"/>
      <c r="AP64" s="1116"/>
      <c r="AQ64" s="54"/>
      <c r="AR64" s="72"/>
      <c r="AS64" s="72"/>
      <c r="AT64" s="1116"/>
      <c r="AU64" s="1106"/>
      <c r="AV64" s="1116"/>
    </row>
    <row r="65" spans="1:48" s="1117" customFormat="1" ht="122.25" customHeight="1" x14ac:dyDescent="0.2">
      <c r="A65" s="1166"/>
      <c r="B65" s="1166"/>
      <c r="C65" s="1161"/>
      <c r="D65" s="1131"/>
      <c r="E65" s="1131"/>
      <c r="F65" s="1161"/>
      <c r="G65" s="1162"/>
      <c r="H65" s="1161"/>
      <c r="I65" s="1134"/>
      <c r="J65" s="1131"/>
      <c r="K65" s="1131"/>
      <c r="L65" s="1135"/>
      <c r="M65" s="1115" t="s">
        <v>3339</v>
      </c>
      <c r="N65" s="1106" t="s">
        <v>2627</v>
      </c>
      <c r="O65" s="1106" t="s">
        <v>2628</v>
      </c>
      <c r="P65" s="1131"/>
      <c r="Q65" s="1131"/>
      <c r="R65" s="1135"/>
      <c r="S65" s="1136"/>
      <c r="T65" s="1115" t="s">
        <v>3340</v>
      </c>
      <c r="U65" s="1146" t="s">
        <v>2959</v>
      </c>
      <c r="V65" s="1146" t="s">
        <v>3341</v>
      </c>
      <c r="W65" s="1106" t="s">
        <v>3342</v>
      </c>
      <c r="X65" s="1144">
        <v>45351</v>
      </c>
      <c r="Y65" s="1144">
        <v>45657</v>
      </c>
      <c r="Z65" s="65">
        <v>45383</v>
      </c>
      <c r="AA65" s="55">
        <v>0.25</v>
      </c>
      <c r="AB65" s="1115" t="s">
        <v>3343</v>
      </c>
      <c r="AC65" s="1131"/>
      <c r="AD65" s="134" t="s">
        <v>3333</v>
      </c>
      <c r="AE65" s="54"/>
      <c r="AF65" s="72"/>
      <c r="AG65" s="72"/>
      <c r="AH65" s="1116"/>
      <c r="AI65" s="1106"/>
      <c r="AJ65" s="1116"/>
      <c r="AK65" s="54"/>
      <c r="AL65" s="72"/>
      <c r="AM65" s="72"/>
      <c r="AN65" s="1116"/>
      <c r="AO65" s="1106"/>
      <c r="AP65" s="1116"/>
      <c r="AQ65" s="54"/>
      <c r="AR65" s="72"/>
      <c r="AS65" s="72"/>
      <c r="AT65" s="1116"/>
      <c r="AU65" s="1106"/>
      <c r="AV65" s="1116"/>
    </row>
    <row r="66" spans="1:48" s="1117" customFormat="1" ht="156" customHeight="1" x14ac:dyDescent="0.2">
      <c r="A66" s="1166"/>
      <c r="B66" s="1166"/>
      <c r="C66" s="1151" t="s">
        <v>2949</v>
      </c>
      <c r="D66" s="1101" t="s">
        <v>3159</v>
      </c>
      <c r="E66" s="1101" t="s">
        <v>2971</v>
      </c>
      <c r="F66" s="1151" t="s">
        <v>2972</v>
      </c>
      <c r="G66" s="1152" t="s">
        <v>2973</v>
      </c>
      <c r="H66" s="1151" t="s">
        <v>2622</v>
      </c>
      <c r="I66" s="1126" t="s">
        <v>2953</v>
      </c>
      <c r="J66" s="1101" t="s">
        <v>2743</v>
      </c>
      <c r="K66" s="1101" t="s">
        <v>2649</v>
      </c>
      <c r="L66" s="1127" t="str">
        <f>VLOOKUP(J66,'[42]2. Anexos'!$B$37:$G$43,(HLOOKUP(K66,'[42]2. Anexos'!$C$37:$G$38,2,0)),0)</f>
        <v>Alto</v>
      </c>
      <c r="M66" s="1115" t="s">
        <v>2974</v>
      </c>
      <c r="N66" s="1106" t="s">
        <v>2627</v>
      </c>
      <c r="O66" s="1106" t="s">
        <v>2628</v>
      </c>
      <c r="P66" s="1101" t="s">
        <v>2661</v>
      </c>
      <c r="Q66" s="1101" t="s">
        <v>2649</v>
      </c>
      <c r="R66" s="1127" t="str">
        <f>VLOOKUP(P66,'[42]2. Anexos'!$B$37:$G$43,(HLOOKUP(Q66,'[42]2. Anexos'!$C$37:$G$38,2,0)),0)</f>
        <v>Moderado</v>
      </c>
      <c r="S66" s="1128" t="s">
        <v>2641</v>
      </c>
      <c r="T66" s="1115" t="s">
        <v>2974</v>
      </c>
      <c r="U66" s="1146" t="s">
        <v>2955</v>
      </c>
      <c r="V66" s="1146" t="s">
        <v>2975</v>
      </c>
      <c r="W66" s="1106" t="s">
        <v>2957</v>
      </c>
      <c r="X66" s="1144">
        <v>45351</v>
      </c>
      <c r="Y66" s="1144">
        <v>45657</v>
      </c>
      <c r="Z66" s="65">
        <v>45383</v>
      </c>
      <c r="AA66" s="55">
        <v>0.24</v>
      </c>
      <c r="AB66" s="1115" t="s">
        <v>3344</v>
      </c>
      <c r="AC66" s="1101" t="s">
        <v>3126</v>
      </c>
      <c r="AD66" s="134" t="s">
        <v>3333</v>
      </c>
      <c r="AE66" s="54"/>
      <c r="AF66" s="72"/>
      <c r="AG66" s="72"/>
      <c r="AH66" s="1116"/>
      <c r="AI66" s="1106"/>
      <c r="AJ66" s="1116"/>
      <c r="AK66" s="54"/>
      <c r="AL66" s="72"/>
      <c r="AM66" s="72"/>
      <c r="AN66" s="1116"/>
      <c r="AO66" s="1106"/>
      <c r="AP66" s="1116"/>
      <c r="AQ66" s="54"/>
      <c r="AR66" s="72"/>
      <c r="AS66" s="72"/>
      <c r="AT66" s="1116"/>
      <c r="AU66" s="1106"/>
      <c r="AV66" s="1116"/>
    </row>
    <row r="67" spans="1:48" s="1117" customFormat="1" ht="150" customHeight="1" x14ac:dyDescent="0.2">
      <c r="A67" s="1166"/>
      <c r="B67" s="1166"/>
      <c r="C67" s="1154"/>
      <c r="D67" s="1118"/>
      <c r="E67" s="1118"/>
      <c r="F67" s="1154"/>
      <c r="G67" s="1157"/>
      <c r="H67" s="1154"/>
      <c r="I67" s="1155"/>
      <c r="J67" s="1118"/>
      <c r="K67" s="1118"/>
      <c r="L67" s="1158"/>
      <c r="M67" s="1115" t="s">
        <v>3345</v>
      </c>
      <c r="N67" s="1106" t="s">
        <v>2627</v>
      </c>
      <c r="O67" s="1106" t="s">
        <v>2628</v>
      </c>
      <c r="P67" s="1118"/>
      <c r="Q67" s="1118"/>
      <c r="R67" s="1158"/>
      <c r="S67" s="1160"/>
      <c r="T67" s="1115" t="s">
        <v>3345</v>
      </c>
      <c r="U67" s="1146" t="s">
        <v>2959</v>
      </c>
      <c r="V67" s="1146" t="s">
        <v>2977</v>
      </c>
      <c r="W67" s="1106" t="s">
        <v>2978</v>
      </c>
      <c r="X67" s="1144">
        <v>45351</v>
      </c>
      <c r="Y67" s="1144">
        <v>45657</v>
      </c>
      <c r="Z67" s="65">
        <v>45383</v>
      </c>
      <c r="AA67" s="55">
        <v>1</v>
      </c>
      <c r="AB67" s="1123" t="s">
        <v>3346</v>
      </c>
      <c r="AC67" s="1118"/>
      <c r="AD67" s="134" t="s">
        <v>3333</v>
      </c>
      <c r="AE67" s="54"/>
      <c r="AF67" s="72"/>
      <c r="AG67" s="72"/>
      <c r="AH67" s="1116"/>
      <c r="AI67" s="1106"/>
      <c r="AJ67" s="1116"/>
      <c r="AK67" s="54"/>
      <c r="AL67" s="72"/>
      <c r="AM67" s="72"/>
      <c r="AN67" s="1116"/>
      <c r="AO67" s="1106"/>
      <c r="AP67" s="1116"/>
      <c r="AQ67" s="54"/>
      <c r="AR67" s="72"/>
      <c r="AS67" s="72"/>
      <c r="AT67" s="1116"/>
      <c r="AU67" s="1106"/>
      <c r="AV67" s="1116"/>
    </row>
    <row r="68" spans="1:48" ht="137.25" customHeight="1" x14ac:dyDescent="0.2">
      <c r="A68" s="1166"/>
      <c r="B68" s="1166"/>
      <c r="C68" s="1161"/>
      <c r="D68" s="1131"/>
      <c r="E68" s="1131"/>
      <c r="F68" s="1161"/>
      <c r="G68" s="1162"/>
      <c r="H68" s="1161"/>
      <c r="I68" s="1134"/>
      <c r="J68" s="1131"/>
      <c r="K68" s="1131"/>
      <c r="L68" s="1135"/>
      <c r="M68" s="1115" t="s">
        <v>2979</v>
      </c>
      <c r="N68" s="1106" t="s">
        <v>2627</v>
      </c>
      <c r="O68" s="1106" t="s">
        <v>2628</v>
      </c>
      <c r="P68" s="1131"/>
      <c r="Q68" s="1131"/>
      <c r="R68" s="1135"/>
      <c r="S68" s="1136"/>
      <c r="T68" s="1115" t="s">
        <v>2979</v>
      </c>
      <c r="U68" s="1146" t="s">
        <v>2980</v>
      </c>
      <c r="V68" s="1146" t="s">
        <v>2981</v>
      </c>
      <c r="W68" s="1106" t="s">
        <v>2982</v>
      </c>
      <c r="X68" s="1144">
        <v>45351</v>
      </c>
      <c r="Y68" s="1144">
        <v>45657</v>
      </c>
      <c r="Z68" s="65">
        <v>45383</v>
      </c>
      <c r="AA68" s="55"/>
      <c r="AB68" s="1123" t="s">
        <v>3347</v>
      </c>
      <c r="AC68" s="1131"/>
      <c r="AD68" s="134" t="s">
        <v>3333</v>
      </c>
      <c r="AE68" s="54"/>
      <c r="AF68" s="72"/>
      <c r="AG68" s="72"/>
      <c r="AH68" s="1116"/>
      <c r="AI68" s="1106"/>
      <c r="AJ68" s="1116"/>
      <c r="AK68" s="54"/>
      <c r="AL68" s="72"/>
      <c r="AM68" s="72"/>
      <c r="AN68" s="1116"/>
      <c r="AO68" s="1106"/>
      <c r="AP68" s="1116"/>
      <c r="AQ68" s="54"/>
      <c r="AR68" s="72"/>
      <c r="AS68" s="72"/>
      <c r="AT68" s="1116"/>
      <c r="AU68" s="1106"/>
      <c r="AV68" s="1116"/>
    </row>
    <row r="69" spans="1:48" ht="157.5" customHeight="1" x14ac:dyDescent="0.2">
      <c r="A69" s="1166"/>
      <c r="B69" s="1166"/>
      <c r="C69" s="1151" t="s">
        <v>2949</v>
      </c>
      <c r="D69" s="1101" t="s">
        <v>3159</v>
      </c>
      <c r="E69" s="1101" t="s">
        <v>2983</v>
      </c>
      <c r="F69" s="1151" t="s">
        <v>2984</v>
      </c>
      <c r="G69" s="1152" t="s">
        <v>2985</v>
      </c>
      <c r="H69" s="1151" t="s">
        <v>2622</v>
      </c>
      <c r="I69" s="1126" t="s">
        <v>2953</v>
      </c>
      <c r="J69" s="1101" t="s">
        <v>2638</v>
      </c>
      <c r="K69" s="1101" t="s">
        <v>2639</v>
      </c>
      <c r="L69" s="1127" t="str">
        <f>VLOOKUP(J69,'[42]2. Anexos'!$B$37:$G$43,(HLOOKUP(K69,'[42]2. Anexos'!$C$37:$G$38,2,0)),0)</f>
        <v>Moderado</v>
      </c>
      <c r="M69" s="1115" t="s">
        <v>3348</v>
      </c>
      <c r="N69" s="1106" t="s">
        <v>2627</v>
      </c>
      <c r="O69" s="1106" t="s">
        <v>2628</v>
      </c>
      <c r="P69" s="1101" t="s">
        <v>2661</v>
      </c>
      <c r="Q69" s="1101" t="s">
        <v>2639</v>
      </c>
      <c r="R69" s="1127" t="str">
        <f>VLOOKUP(P69,'[42]2. Anexos'!$B$37:$G$43,(HLOOKUP(Q69,'[42]2. Anexos'!$C$37:$G$38,2,0)),0)</f>
        <v>Bajo</v>
      </c>
      <c r="S69" s="1128" t="s">
        <v>2641</v>
      </c>
      <c r="T69" s="1115" t="s">
        <v>3348</v>
      </c>
      <c r="U69" s="1146" t="s">
        <v>2959</v>
      </c>
      <c r="V69" s="1146" t="s">
        <v>2977</v>
      </c>
      <c r="W69" s="1106" t="s">
        <v>2978</v>
      </c>
      <c r="X69" s="1144">
        <v>45351</v>
      </c>
      <c r="Y69" s="1144">
        <v>45657</v>
      </c>
      <c r="Z69" s="65">
        <v>45383</v>
      </c>
      <c r="AA69" s="55">
        <v>1</v>
      </c>
      <c r="AB69" s="1123" t="s">
        <v>3349</v>
      </c>
      <c r="AC69" s="1101" t="s">
        <v>3126</v>
      </c>
      <c r="AD69" s="134" t="s">
        <v>3333</v>
      </c>
      <c r="AE69" s="54"/>
      <c r="AF69" s="72"/>
      <c r="AG69" s="72"/>
      <c r="AH69" s="1116"/>
      <c r="AI69" s="1106"/>
      <c r="AJ69" s="1116"/>
      <c r="AK69" s="54"/>
      <c r="AL69" s="72"/>
      <c r="AM69" s="72"/>
      <c r="AN69" s="1116"/>
      <c r="AO69" s="1106"/>
      <c r="AP69" s="1116"/>
      <c r="AQ69" s="54"/>
      <c r="AR69" s="72"/>
      <c r="AS69" s="72"/>
      <c r="AT69" s="1116"/>
      <c r="AU69" s="1106"/>
      <c r="AV69" s="1116"/>
    </row>
    <row r="70" spans="1:48" ht="130.5" customHeight="1" x14ac:dyDescent="0.2">
      <c r="A70" s="1166"/>
      <c r="B70" s="1166"/>
      <c r="C70" s="1154"/>
      <c r="D70" s="1118"/>
      <c r="E70" s="1118"/>
      <c r="F70" s="1154"/>
      <c r="G70" s="1157"/>
      <c r="H70" s="1154"/>
      <c r="I70" s="1155"/>
      <c r="J70" s="1118"/>
      <c r="K70" s="1118"/>
      <c r="L70" s="1158"/>
      <c r="M70" s="1115" t="s">
        <v>2987</v>
      </c>
      <c r="N70" s="1106" t="s">
        <v>2627</v>
      </c>
      <c r="O70" s="1106" t="s">
        <v>2628</v>
      </c>
      <c r="P70" s="1118"/>
      <c r="Q70" s="1118"/>
      <c r="R70" s="1158"/>
      <c r="S70" s="1160"/>
      <c r="T70" s="1115" t="s">
        <v>2987</v>
      </c>
      <c r="U70" s="1146" t="s">
        <v>2988</v>
      </c>
      <c r="V70" s="1146" t="s">
        <v>2989</v>
      </c>
      <c r="W70" s="1106" t="s">
        <v>2982</v>
      </c>
      <c r="X70" s="1144">
        <v>45351</v>
      </c>
      <c r="Y70" s="1144">
        <v>45657</v>
      </c>
      <c r="Z70" s="65">
        <v>45383</v>
      </c>
      <c r="AA70" s="55"/>
      <c r="AB70" s="1123" t="s">
        <v>3350</v>
      </c>
      <c r="AC70" s="1118"/>
      <c r="AD70" s="134" t="s">
        <v>3333</v>
      </c>
      <c r="AE70" s="54"/>
      <c r="AF70" s="72"/>
      <c r="AG70" s="72"/>
      <c r="AH70" s="1116"/>
      <c r="AI70" s="1106"/>
      <c r="AJ70" s="1116"/>
      <c r="AK70" s="54"/>
      <c r="AL70" s="72"/>
      <c r="AM70" s="72"/>
      <c r="AN70" s="1116"/>
      <c r="AO70" s="1106"/>
      <c r="AP70" s="1116"/>
      <c r="AQ70" s="54"/>
      <c r="AR70" s="72"/>
      <c r="AS70" s="72"/>
      <c r="AT70" s="1116"/>
      <c r="AU70" s="1106"/>
      <c r="AV70" s="1116"/>
    </row>
    <row r="71" spans="1:48" ht="137.25" customHeight="1" x14ac:dyDescent="0.2">
      <c r="A71" s="1166"/>
      <c r="B71" s="1166"/>
      <c r="C71" s="1161"/>
      <c r="D71" s="1131"/>
      <c r="E71" s="1131"/>
      <c r="F71" s="1161"/>
      <c r="G71" s="1162"/>
      <c r="H71" s="1161"/>
      <c r="I71" s="1134"/>
      <c r="J71" s="1131"/>
      <c r="K71" s="1131"/>
      <c r="L71" s="1135"/>
      <c r="M71" s="1115" t="s">
        <v>2990</v>
      </c>
      <c r="N71" s="1106" t="s">
        <v>2627</v>
      </c>
      <c r="O71" s="1106" t="s">
        <v>2628</v>
      </c>
      <c r="P71" s="1131"/>
      <c r="Q71" s="1131"/>
      <c r="R71" s="1135"/>
      <c r="S71" s="1136"/>
      <c r="T71" s="1115" t="s">
        <v>2990</v>
      </c>
      <c r="U71" s="1146" t="s">
        <v>2955</v>
      </c>
      <c r="V71" s="1146" t="s">
        <v>2991</v>
      </c>
      <c r="W71" s="1106" t="s">
        <v>2957</v>
      </c>
      <c r="X71" s="1144">
        <v>45351</v>
      </c>
      <c r="Y71" s="1144">
        <v>45657</v>
      </c>
      <c r="Z71" s="65">
        <v>45383</v>
      </c>
      <c r="AA71" s="55">
        <v>0.24</v>
      </c>
      <c r="AB71" s="1123" t="s">
        <v>3351</v>
      </c>
      <c r="AC71" s="1131"/>
      <c r="AD71" s="134" t="s">
        <v>3333</v>
      </c>
      <c r="AE71" s="54"/>
      <c r="AF71" s="72"/>
      <c r="AG71" s="72"/>
      <c r="AH71" s="1116"/>
      <c r="AI71" s="1106"/>
      <c r="AJ71" s="1116"/>
      <c r="AK71" s="54"/>
      <c r="AL71" s="72"/>
      <c r="AM71" s="72"/>
      <c r="AN71" s="1116"/>
      <c r="AO71" s="1106"/>
      <c r="AP71" s="1116"/>
      <c r="AQ71" s="54"/>
      <c r="AR71" s="72"/>
      <c r="AS71" s="72"/>
      <c r="AT71" s="1116"/>
      <c r="AU71" s="1106"/>
      <c r="AV71" s="1116"/>
    </row>
    <row r="72" spans="1:48" ht="164.25" customHeight="1" x14ac:dyDescent="0.2">
      <c r="A72" s="1166"/>
      <c r="B72" s="1166"/>
      <c r="C72" s="1151" t="s">
        <v>2949</v>
      </c>
      <c r="D72" s="1101" t="s">
        <v>3159</v>
      </c>
      <c r="E72" s="1101" t="s">
        <v>2992</v>
      </c>
      <c r="F72" s="1151" t="s">
        <v>2993</v>
      </c>
      <c r="G72" s="1152" t="s">
        <v>2994</v>
      </c>
      <c r="H72" s="1151" t="s">
        <v>2622</v>
      </c>
      <c r="I72" s="1126" t="s">
        <v>2953</v>
      </c>
      <c r="J72" s="1101" t="s">
        <v>2743</v>
      </c>
      <c r="K72" s="1101" t="s">
        <v>2649</v>
      </c>
      <c r="L72" s="1127" t="str">
        <f>VLOOKUP(J72,'[42]2. Anexos'!$B$37:$G$43,(HLOOKUP(K72,'[42]2. Anexos'!$C$37:$G$38,2,0)),0)</f>
        <v>Alto</v>
      </c>
      <c r="M72" s="1115" t="s">
        <v>3352</v>
      </c>
      <c r="N72" s="1106" t="s">
        <v>2627</v>
      </c>
      <c r="O72" s="1106" t="s">
        <v>2628</v>
      </c>
      <c r="P72" s="1101" t="s">
        <v>2624</v>
      </c>
      <c r="Q72" s="1101" t="s">
        <v>2649</v>
      </c>
      <c r="R72" s="1127" t="str">
        <f>VLOOKUP(P72,'[42]2. Anexos'!$B$37:$G$43,(HLOOKUP(Q72,'[42]2. Anexos'!$C$37:$G$38,2,0)),0)</f>
        <v>Moderado</v>
      </c>
      <c r="S72" s="1128" t="s">
        <v>2641</v>
      </c>
      <c r="T72" s="1115" t="s">
        <v>3352</v>
      </c>
      <c r="U72" s="1146" t="s">
        <v>2959</v>
      </c>
      <c r="V72" s="1146" t="s">
        <v>2977</v>
      </c>
      <c r="W72" s="1106" t="s">
        <v>2978</v>
      </c>
      <c r="X72" s="1144">
        <v>45351</v>
      </c>
      <c r="Y72" s="1144">
        <v>45657</v>
      </c>
      <c r="Z72" s="65">
        <v>45383</v>
      </c>
      <c r="AA72" s="55">
        <v>1</v>
      </c>
      <c r="AB72" s="1123" t="s">
        <v>3353</v>
      </c>
      <c r="AC72" s="1101" t="s">
        <v>3126</v>
      </c>
      <c r="AD72" s="134" t="s">
        <v>3333</v>
      </c>
      <c r="AE72" s="54"/>
      <c r="AF72" s="72"/>
      <c r="AG72" s="72"/>
      <c r="AH72" s="1116"/>
      <c r="AI72" s="1106"/>
      <c r="AJ72" s="1116"/>
      <c r="AK72" s="54"/>
      <c r="AL72" s="72"/>
      <c r="AM72" s="72"/>
      <c r="AN72" s="1116"/>
      <c r="AO72" s="1106"/>
      <c r="AP72" s="1116"/>
      <c r="AQ72" s="54"/>
      <c r="AR72" s="72"/>
      <c r="AS72" s="72"/>
      <c r="AT72" s="1116"/>
      <c r="AU72" s="1106"/>
      <c r="AV72" s="1116"/>
    </row>
    <row r="73" spans="1:48" ht="123.75" customHeight="1" x14ac:dyDescent="0.2">
      <c r="A73" s="1166"/>
      <c r="B73" s="1166"/>
      <c r="C73" s="1161"/>
      <c r="D73" s="1131"/>
      <c r="E73" s="1131"/>
      <c r="F73" s="1161"/>
      <c r="G73" s="1162"/>
      <c r="H73" s="1161"/>
      <c r="I73" s="1134"/>
      <c r="J73" s="1131"/>
      <c r="K73" s="1131"/>
      <c r="L73" s="1135"/>
      <c r="M73" s="1115" t="s">
        <v>2996</v>
      </c>
      <c r="N73" s="1106" t="s">
        <v>2627</v>
      </c>
      <c r="O73" s="1106" t="s">
        <v>2628</v>
      </c>
      <c r="P73" s="1131"/>
      <c r="Q73" s="1131"/>
      <c r="R73" s="1135"/>
      <c r="S73" s="1136"/>
      <c r="T73" s="1115" t="s">
        <v>2996</v>
      </c>
      <c r="U73" s="1146" t="s">
        <v>2997</v>
      </c>
      <c r="V73" s="1146" t="s">
        <v>2998</v>
      </c>
      <c r="W73" s="1106" t="s">
        <v>2982</v>
      </c>
      <c r="X73" s="1144">
        <v>45351</v>
      </c>
      <c r="Y73" s="1144">
        <v>45657</v>
      </c>
      <c r="Z73" s="65">
        <v>45383</v>
      </c>
      <c r="AA73" s="55"/>
      <c r="AB73" s="1123" t="s">
        <v>3354</v>
      </c>
      <c r="AC73" s="1131"/>
      <c r="AD73" s="134" t="s">
        <v>3333</v>
      </c>
      <c r="AE73" s="54"/>
      <c r="AF73" s="72"/>
      <c r="AG73" s="72"/>
      <c r="AH73" s="1116"/>
      <c r="AI73" s="1106"/>
      <c r="AJ73" s="1116"/>
      <c r="AK73" s="54"/>
      <c r="AL73" s="72"/>
      <c r="AM73" s="72"/>
      <c r="AN73" s="1116"/>
      <c r="AO73" s="1106"/>
      <c r="AP73" s="1116"/>
      <c r="AQ73" s="54"/>
      <c r="AR73" s="72"/>
      <c r="AS73" s="72"/>
      <c r="AT73" s="1116"/>
      <c r="AU73" s="1106"/>
      <c r="AV73" s="1116"/>
    </row>
    <row r="74" spans="1:48" ht="139.5" customHeight="1" x14ac:dyDescent="0.2">
      <c r="A74" s="1166"/>
      <c r="B74" s="1166"/>
      <c r="C74" s="1151" t="s">
        <v>2949</v>
      </c>
      <c r="D74" s="1101" t="s">
        <v>3159</v>
      </c>
      <c r="E74" s="1101" t="s">
        <v>2999</v>
      </c>
      <c r="F74" s="1151" t="s">
        <v>3000</v>
      </c>
      <c r="G74" s="1152" t="s">
        <v>3001</v>
      </c>
      <c r="H74" s="1151" t="s">
        <v>2622</v>
      </c>
      <c r="I74" s="1126" t="s">
        <v>2953</v>
      </c>
      <c r="J74" s="1101" t="s">
        <v>2743</v>
      </c>
      <c r="K74" s="1101" t="s">
        <v>2965</v>
      </c>
      <c r="L74" s="1127" t="str">
        <f>VLOOKUP(J74,'[42]2. Anexos'!$B$37:$G$43,(HLOOKUP(K74,'[42]2. Anexos'!$C$37:$G$38,2,0)),0)</f>
        <v>Moderado</v>
      </c>
      <c r="M74" s="1115" t="s">
        <v>3002</v>
      </c>
      <c r="N74" s="1106" t="s">
        <v>2627</v>
      </c>
      <c r="O74" s="1106" t="s">
        <v>2628</v>
      </c>
      <c r="P74" s="1101" t="s">
        <v>2624</v>
      </c>
      <c r="Q74" s="1101" t="s">
        <v>2965</v>
      </c>
      <c r="R74" s="1127" t="str">
        <f>VLOOKUP(P74,'[42]2. Anexos'!$B$37:$G$43,(HLOOKUP(Q74,'[42]2. Anexos'!$C$37:$G$38,2,0)),0)</f>
        <v>Bajo</v>
      </c>
      <c r="S74" s="1128" t="s">
        <v>2641</v>
      </c>
      <c r="T74" s="1115" t="s">
        <v>3002</v>
      </c>
      <c r="U74" s="1146" t="s">
        <v>2955</v>
      </c>
      <c r="V74" s="1146" t="s">
        <v>3003</v>
      </c>
      <c r="W74" s="1106" t="s">
        <v>2957</v>
      </c>
      <c r="X74" s="1144">
        <v>45351</v>
      </c>
      <c r="Y74" s="1144">
        <v>45657</v>
      </c>
      <c r="Z74" s="65">
        <v>45383</v>
      </c>
      <c r="AA74" s="55">
        <v>0.24</v>
      </c>
      <c r="AB74" s="1175" t="s">
        <v>3355</v>
      </c>
      <c r="AC74" s="1101" t="s">
        <v>3126</v>
      </c>
      <c r="AD74" s="134" t="s">
        <v>3333</v>
      </c>
      <c r="AE74" s="54"/>
      <c r="AF74" s="72"/>
      <c r="AG74" s="72"/>
      <c r="AH74" s="1116"/>
      <c r="AI74" s="1106"/>
      <c r="AJ74" s="1116"/>
      <c r="AK74" s="54"/>
      <c r="AL74" s="72"/>
      <c r="AM74" s="72"/>
      <c r="AN74" s="1116"/>
      <c r="AO74" s="1106"/>
      <c r="AP74" s="1116"/>
      <c r="AQ74" s="54"/>
      <c r="AR74" s="72"/>
      <c r="AS74" s="72"/>
      <c r="AT74" s="1116"/>
      <c r="AU74" s="1106"/>
      <c r="AV74" s="1116"/>
    </row>
    <row r="75" spans="1:48" ht="137.25" customHeight="1" x14ac:dyDescent="0.2">
      <c r="A75" s="1166"/>
      <c r="B75" s="1166"/>
      <c r="C75" s="1161"/>
      <c r="D75" s="1131"/>
      <c r="E75" s="1131"/>
      <c r="F75" s="1161"/>
      <c r="G75" s="1162"/>
      <c r="H75" s="1161"/>
      <c r="I75" s="1134"/>
      <c r="J75" s="1131"/>
      <c r="K75" s="1131"/>
      <c r="L75" s="1135"/>
      <c r="M75" s="1115" t="s">
        <v>3356</v>
      </c>
      <c r="N75" s="1106" t="s">
        <v>2627</v>
      </c>
      <c r="O75" s="1106" t="s">
        <v>2628</v>
      </c>
      <c r="P75" s="1131"/>
      <c r="Q75" s="1131"/>
      <c r="R75" s="1135"/>
      <c r="S75" s="1136"/>
      <c r="T75" s="1115" t="s">
        <v>3356</v>
      </c>
      <c r="U75" s="1146" t="s">
        <v>2959</v>
      </c>
      <c r="V75" s="1146" t="s">
        <v>2977</v>
      </c>
      <c r="W75" s="1106" t="s">
        <v>3005</v>
      </c>
      <c r="X75" s="1144">
        <v>45351</v>
      </c>
      <c r="Y75" s="1144">
        <v>45657</v>
      </c>
      <c r="Z75" s="65">
        <v>45383</v>
      </c>
      <c r="AA75" s="57">
        <v>1</v>
      </c>
      <c r="AB75" s="1123" t="s">
        <v>3357</v>
      </c>
      <c r="AC75" s="1131"/>
      <c r="AD75" s="134" t="s">
        <v>3333</v>
      </c>
      <c r="AE75" s="54"/>
      <c r="AF75" s="72"/>
      <c r="AG75" s="72"/>
      <c r="AH75" s="1116"/>
      <c r="AI75" s="1106"/>
      <c r="AJ75" s="1116"/>
      <c r="AK75" s="54"/>
      <c r="AL75" s="72"/>
      <c r="AM75" s="72"/>
      <c r="AN75" s="1116"/>
      <c r="AO75" s="1106"/>
      <c r="AP75" s="1116"/>
      <c r="AQ75" s="54"/>
      <c r="AR75" s="72"/>
      <c r="AS75" s="72"/>
      <c r="AT75" s="1116"/>
      <c r="AU75" s="1106"/>
      <c r="AV75" s="1116"/>
    </row>
    <row r="76" spans="1:48" ht="147.75" customHeight="1" x14ac:dyDescent="0.2">
      <c r="A76" s="1166"/>
      <c r="B76" s="1166"/>
      <c r="C76" s="1169" t="s">
        <v>2949</v>
      </c>
      <c r="D76" s="1109" t="s">
        <v>3159</v>
      </c>
      <c r="E76" s="1109" t="s">
        <v>3006</v>
      </c>
      <c r="F76" s="1169" t="s">
        <v>3007</v>
      </c>
      <c r="G76" s="1258" t="s">
        <v>3008</v>
      </c>
      <c r="H76" s="1169" t="s">
        <v>2622</v>
      </c>
      <c r="I76" s="1259" t="s">
        <v>2953</v>
      </c>
      <c r="J76" s="1109" t="s">
        <v>2661</v>
      </c>
      <c r="K76" s="1109" t="s">
        <v>2639</v>
      </c>
      <c r="L76" s="1108" t="str">
        <f>VLOOKUP(J76,'[42]2. Anexos'!$B$37:$G$43,(HLOOKUP(K76,'[42]2. Anexos'!$C$37:$G$38,2,0)),0)</f>
        <v>Bajo</v>
      </c>
      <c r="M76" s="1102" t="s">
        <v>3358</v>
      </c>
      <c r="N76" s="1109" t="s">
        <v>2627</v>
      </c>
      <c r="O76" s="1109" t="s">
        <v>2628</v>
      </c>
      <c r="P76" s="1109" t="s">
        <v>2661</v>
      </c>
      <c r="Q76" s="1109" t="s">
        <v>2965</v>
      </c>
      <c r="R76" s="1108" t="str">
        <f>VLOOKUP(P76,'[42]2. Anexos'!$B$37:$G$43,(HLOOKUP(Q76,'[42]2. Anexos'!$C$37:$G$38,2,0)),0)</f>
        <v>Bajo</v>
      </c>
      <c r="S76" s="1188" t="s">
        <v>2641</v>
      </c>
      <c r="T76" s="1102" t="s">
        <v>3358</v>
      </c>
      <c r="U76" s="1169" t="s">
        <v>3011</v>
      </c>
      <c r="V76" s="1169" t="s">
        <v>3012</v>
      </c>
      <c r="W76" s="1109" t="s">
        <v>3013</v>
      </c>
      <c r="X76" s="1144">
        <v>45351</v>
      </c>
      <c r="Y76" s="1144">
        <v>45657</v>
      </c>
      <c r="Z76" s="65">
        <v>45383</v>
      </c>
      <c r="AA76" s="57"/>
      <c r="AB76" s="1123" t="s">
        <v>3359</v>
      </c>
      <c r="AC76" s="1106" t="s">
        <v>3126</v>
      </c>
      <c r="AD76" s="134" t="s">
        <v>3333</v>
      </c>
      <c r="AE76" s="54"/>
      <c r="AF76" s="72"/>
      <c r="AG76" s="72"/>
      <c r="AH76" s="1116"/>
      <c r="AI76" s="1106"/>
      <c r="AJ76" s="1116"/>
      <c r="AK76" s="54"/>
      <c r="AL76" s="72"/>
      <c r="AM76" s="72"/>
      <c r="AN76" s="1116"/>
      <c r="AO76" s="1106"/>
      <c r="AP76" s="1116"/>
      <c r="AQ76" s="54"/>
      <c r="AR76" s="72"/>
      <c r="AS76" s="72"/>
      <c r="AT76" s="1116"/>
      <c r="AU76" s="1106"/>
      <c r="AV76" s="1116"/>
    </row>
    <row r="77" spans="1:48" s="1117" customFormat="1" ht="127.5" x14ac:dyDescent="0.2">
      <c r="A77" s="1101" t="s">
        <v>3014</v>
      </c>
      <c r="B77" s="1101" t="s">
        <v>3015</v>
      </c>
      <c r="C77" s="1101" t="s">
        <v>3016</v>
      </c>
      <c r="D77" s="1101" t="s">
        <v>3017</v>
      </c>
      <c r="E77" s="1145" t="s">
        <v>3018</v>
      </c>
      <c r="F77" s="1116" t="s">
        <v>3019</v>
      </c>
      <c r="G77" s="1152" t="s">
        <v>3020</v>
      </c>
      <c r="H77" s="1101" t="s">
        <v>2636</v>
      </c>
      <c r="I77" s="1126" t="s">
        <v>2637</v>
      </c>
      <c r="J77" s="1101" t="s">
        <v>2638</v>
      </c>
      <c r="K77" s="1101" t="s">
        <v>2649</v>
      </c>
      <c r="L77" s="1127" t="str">
        <f>VLOOKUP(J77,'[43]2. Anexos'!$B$35:$G$41,(HLOOKUP(K77,'[43]2. Anexos'!$C$35:$G$36,2,0)),0)</f>
        <v>Moderado</v>
      </c>
      <c r="M77" s="1115" t="s">
        <v>3021</v>
      </c>
      <c r="N77" s="1101" t="s">
        <v>2627</v>
      </c>
      <c r="O77" s="1101" t="s">
        <v>2628</v>
      </c>
      <c r="P77" s="1101" t="s">
        <v>2661</v>
      </c>
      <c r="Q77" s="1101" t="s">
        <v>2639</v>
      </c>
      <c r="R77" s="1127" t="str">
        <f>VLOOKUP(P77,'[43]2. Anexos'!$B$35:$G$41,(HLOOKUP(Q77,'[43]2. Anexos'!$C$35:$G$36,2,0)),0)</f>
        <v>Bajo</v>
      </c>
      <c r="S77" s="1260" t="s">
        <v>2641</v>
      </c>
      <c r="T77" s="1115" t="s">
        <v>3021</v>
      </c>
      <c r="U77" s="1123" t="s">
        <v>3022</v>
      </c>
      <c r="V77" s="1193" t="s">
        <v>3023</v>
      </c>
      <c r="W77" s="1261">
        <v>1</v>
      </c>
      <c r="X77" s="1262">
        <v>45293</v>
      </c>
      <c r="Y77" s="1263">
        <v>45657</v>
      </c>
      <c r="Z77" s="65">
        <v>45390</v>
      </c>
      <c r="AA77" s="57">
        <v>0.25</v>
      </c>
      <c r="AB77" s="1264" t="s">
        <v>3360</v>
      </c>
      <c r="AC77" s="1101" t="s">
        <v>3126</v>
      </c>
      <c r="AD77" s="1116" t="s">
        <v>3248</v>
      </c>
      <c r="AE77" s="54"/>
      <c r="AF77" s="72"/>
      <c r="AG77" s="72"/>
      <c r="AH77" s="1116"/>
      <c r="AI77" s="1106"/>
      <c r="AJ77" s="1116"/>
      <c r="AK77" s="54"/>
      <c r="AL77" s="72"/>
      <c r="AM77" s="72"/>
      <c r="AN77" s="1116"/>
      <c r="AO77" s="1106"/>
      <c r="AP77" s="1116"/>
      <c r="AQ77" s="54"/>
      <c r="AR77" s="72"/>
      <c r="AS77" s="72"/>
      <c r="AT77" s="1116"/>
      <c r="AU77" s="1106"/>
      <c r="AV77" s="1116"/>
    </row>
    <row r="78" spans="1:48" s="1117" customFormat="1" ht="155.25" customHeight="1" x14ac:dyDescent="0.2">
      <c r="A78" s="1118"/>
      <c r="B78" s="1118"/>
      <c r="C78" s="1118"/>
      <c r="D78" s="1118"/>
      <c r="E78" s="1156"/>
      <c r="F78" s="1151" t="s">
        <v>3024</v>
      </c>
      <c r="G78" s="1157"/>
      <c r="H78" s="1118"/>
      <c r="I78" s="1155"/>
      <c r="J78" s="1118"/>
      <c r="K78" s="1118"/>
      <c r="L78" s="1158"/>
      <c r="M78" s="1265" t="s">
        <v>3025</v>
      </c>
      <c r="N78" s="1118"/>
      <c r="O78" s="1118"/>
      <c r="P78" s="1118"/>
      <c r="Q78" s="1118"/>
      <c r="R78" s="1158"/>
      <c r="S78" s="1266"/>
      <c r="T78" s="1265" t="s">
        <v>3025</v>
      </c>
      <c r="U78" s="1267" t="s">
        <v>3026</v>
      </c>
      <c r="V78" s="1123" t="s">
        <v>3027</v>
      </c>
      <c r="W78" s="1268">
        <v>1</v>
      </c>
      <c r="X78" s="1262">
        <v>45293</v>
      </c>
      <c r="Y78" s="1263">
        <v>45657</v>
      </c>
      <c r="Z78" s="65">
        <v>45390</v>
      </c>
      <c r="AA78" s="57">
        <v>0.1</v>
      </c>
      <c r="AB78" s="1264" t="s">
        <v>3361</v>
      </c>
      <c r="AC78" s="1118"/>
      <c r="AD78" s="1116" t="s">
        <v>3362</v>
      </c>
      <c r="AE78" s="54"/>
      <c r="AF78" s="72"/>
      <c r="AG78" s="72"/>
      <c r="AH78" s="1116"/>
      <c r="AI78" s="1106"/>
      <c r="AJ78" s="1116"/>
      <c r="AK78" s="54"/>
      <c r="AL78" s="72"/>
      <c r="AM78" s="72"/>
      <c r="AN78" s="1116"/>
      <c r="AO78" s="1106"/>
      <c r="AP78" s="1116"/>
      <c r="AQ78" s="54"/>
      <c r="AR78" s="72"/>
      <c r="AS78" s="72"/>
      <c r="AT78" s="1116"/>
      <c r="AU78" s="1106"/>
      <c r="AV78" s="1116"/>
    </row>
    <row r="79" spans="1:48" ht="216.75" x14ac:dyDescent="0.2">
      <c r="A79" s="1131"/>
      <c r="B79" s="1131"/>
      <c r="C79" s="1131"/>
      <c r="D79" s="1131"/>
      <c r="E79" s="1147"/>
      <c r="F79" s="1161"/>
      <c r="G79" s="1162"/>
      <c r="H79" s="1131"/>
      <c r="I79" s="1134"/>
      <c r="J79" s="1131"/>
      <c r="K79" s="1131"/>
      <c r="L79" s="1135"/>
      <c r="M79" s="1116" t="s">
        <v>3028</v>
      </c>
      <c r="N79" s="1131"/>
      <c r="O79" s="1131"/>
      <c r="P79" s="1131"/>
      <c r="Q79" s="1131"/>
      <c r="R79" s="1135"/>
      <c r="S79" s="1269"/>
      <c r="T79" s="1116" t="s">
        <v>3363</v>
      </c>
      <c r="U79" s="1116" t="s">
        <v>3030</v>
      </c>
      <c r="V79" s="1123" t="s">
        <v>3364</v>
      </c>
      <c r="W79" s="1268">
        <v>1</v>
      </c>
      <c r="X79" s="1262">
        <v>45293</v>
      </c>
      <c r="Y79" s="1270" t="s">
        <v>3365</v>
      </c>
      <c r="Z79" s="1271">
        <v>45390</v>
      </c>
      <c r="AA79" s="1272">
        <v>1</v>
      </c>
      <c r="AB79" s="1264" t="s">
        <v>3366</v>
      </c>
      <c r="AC79" s="1131"/>
      <c r="AD79" s="1273" t="s">
        <v>3367</v>
      </c>
      <c r="AE79" s="1274"/>
      <c r="AF79" s="1274"/>
      <c r="AG79" s="1274"/>
      <c r="AH79" s="1274"/>
      <c r="AI79" s="1274"/>
      <c r="AJ79" s="1274"/>
      <c r="AK79" s="1274"/>
      <c r="AL79" s="1274"/>
      <c r="AM79" s="1274"/>
      <c r="AN79" s="1274"/>
      <c r="AO79" s="1274"/>
      <c r="AP79" s="1274"/>
      <c r="AQ79" s="1274"/>
      <c r="AR79" s="1274"/>
      <c r="AS79" s="1274"/>
      <c r="AT79" s="1274"/>
      <c r="AU79" s="1274"/>
      <c r="AV79" s="1274"/>
    </row>
    <row r="80" spans="1:48" s="1117" customFormat="1" ht="134.25" customHeight="1" x14ac:dyDescent="0.2">
      <c r="A80" s="1101" t="s">
        <v>470</v>
      </c>
      <c r="B80" s="1124" t="s">
        <v>3368</v>
      </c>
      <c r="C80" s="1124" t="s">
        <v>3369</v>
      </c>
      <c r="D80" s="1166" t="s">
        <v>3370</v>
      </c>
      <c r="E80" s="1191" t="s">
        <v>3035</v>
      </c>
      <c r="F80" s="1115" t="s">
        <v>3036</v>
      </c>
      <c r="G80" s="1152" t="s">
        <v>3037</v>
      </c>
      <c r="H80" s="1101" t="s">
        <v>2622</v>
      </c>
      <c r="I80" s="1126" t="s">
        <v>2637</v>
      </c>
      <c r="J80" s="1101" t="s">
        <v>2638</v>
      </c>
      <c r="K80" s="1101" t="s">
        <v>2965</v>
      </c>
      <c r="L80" s="1127" t="str">
        <f>VLOOKUP(J80,'[44]2. Anexos'!$B$37:$G$43,(HLOOKUP(K80,'[44]2. Anexos'!$C$37:$G$38,2,0)),0)</f>
        <v>Moderado</v>
      </c>
      <c r="M80" s="1115" t="s">
        <v>3371</v>
      </c>
      <c r="N80" s="1106" t="s">
        <v>2651</v>
      </c>
      <c r="O80" s="1106" t="s">
        <v>2628</v>
      </c>
      <c r="P80" s="1101" t="s">
        <v>2638</v>
      </c>
      <c r="Q80" s="1101" t="s">
        <v>2965</v>
      </c>
      <c r="R80" s="1127" t="str">
        <f>VLOOKUP(P80,'[44]2. Anexos'!$B$37:$G$43,(HLOOKUP(Q80,'[44]2. Anexos'!$C$37:$G$38,2,0)),0)</f>
        <v>Moderado</v>
      </c>
      <c r="S80" s="1128" t="s">
        <v>2641</v>
      </c>
      <c r="T80" s="1115" t="s">
        <v>3371</v>
      </c>
      <c r="U80" s="1106" t="s">
        <v>3039</v>
      </c>
      <c r="V80" s="1106" t="s">
        <v>3372</v>
      </c>
      <c r="W80" s="1122">
        <v>0.9</v>
      </c>
      <c r="X80" s="1144">
        <v>45378</v>
      </c>
      <c r="Y80" s="1144">
        <v>45657</v>
      </c>
      <c r="Z80" s="54">
        <v>45393</v>
      </c>
      <c r="AA80" s="57">
        <v>1</v>
      </c>
      <c r="AB80" s="1115" t="s">
        <v>3373</v>
      </c>
      <c r="AC80" s="1128" t="s">
        <v>3126</v>
      </c>
      <c r="AD80" s="1115" t="s">
        <v>3374</v>
      </c>
      <c r="AE80" s="54"/>
      <c r="AF80" s="72"/>
      <c r="AG80" s="72"/>
      <c r="AH80" s="1116"/>
      <c r="AI80" s="1106"/>
      <c r="AJ80" s="1116"/>
      <c r="AK80" s="54"/>
      <c r="AL80" s="72"/>
      <c r="AM80" s="72"/>
      <c r="AN80" s="1116"/>
      <c r="AO80" s="1106"/>
      <c r="AP80" s="1116"/>
      <c r="AQ80" s="54"/>
      <c r="AR80" s="72"/>
      <c r="AS80" s="72"/>
      <c r="AT80" s="1116"/>
      <c r="AU80" s="1106"/>
      <c r="AV80" s="1116"/>
    </row>
    <row r="81" spans="1:48" s="1117" customFormat="1" ht="155.25" customHeight="1" x14ac:dyDescent="0.2">
      <c r="A81" s="1118"/>
      <c r="B81" s="1275"/>
      <c r="C81" s="1132"/>
      <c r="D81" s="1166"/>
      <c r="E81" s="1191"/>
      <c r="F81" s="1115" t="s">
        <v>3375</v>
      </c>
      <c r="G81" s="1162"/>
      <c r="H81" s="1118"/>
      <c r="I81" s="1155"/>
      <c r="J81" s="1118"/>
      <c r="K81" s="1118"/>
      <c r="L81" s="1158"/>
      <c r="M81" s="1115" t="s">
        <v>3376</v>
      </c>
      <c r="N81" s="1106" t="s">
        <v>2627</v>
      </c>
      <c r="O81" s="1106" t="s">
        <v>2628</v>
      </c>
      <c r="P81" s="1131"/>
      <c r="Q81" s="1131"/>
      <c r="R81" s="1135"/>
      <c r="S81" s="1136"/>
      <c r="T81" s="1115" t="s">
        <v>3376</v>
      </c>
      <c r="U81" s="1106" t="s">
        <v>3039</v>
      </c>
      <c r="V81" s="1106" t="s">
        <v>3377</v>
      </c>
      <c r="W81" s="1137">
        <v>1</v>
      </c>
      <c r="X81" s="1144">
        <v>45378</v>
      </c>
      <c r="Y81" s="1144">
        <v>45657</v>
      </c>
      <c r="Z81" s="54">
        <v>45393</v>
      </c>
      <c r="AA81" s="57">
        <v>1</v>
      </c>
      <c r="AB81" s="1115" t="s">
        <v>3378</v>
      </c>
      <c r="AC81" s="1136" t="s">
        <v>3126</v>
      </c>
      <c r="AD81" s="1115" t="s">
        <v>3379</v>
      </c>
      <c r="AE81" s="54"/>
      <c r="AF81" s="72"/>
      <c r="AG81" s="72"/>
      <c r="AH81" s="1116"/>
      <c r="AI81" s="1106"/>
      <c r="AJ81" s="1116"/>
      <c r="AK81" s="54"/>
      <c r="AL81" s="72"/>
      <c r="AM81" s="72"/>
      <c r="AN81" s="1116"/>
      <c r="AO81" s="1106"/>
      <c r="AP81" s="1116"/>
      <c r="AQ81" s="54"/>
      <c r="AR81" s="72"/>
      <c r="AS81" s="72"/>
      <c r="AT81" s="1116"/>
      <c r="AU81" s="1106"/>
      <c r="AV81" s="1116"/>
    </row>
    <row r="82" spans="1:48" s="1117" customFormat="1" ht="114.75" x14ac:dyDescent="0.2">
      <c r="A82" s="1131"/>
      <c r="B82" s="1132"/>
      <c r="C82" s="1115" t="s">
        <v>3380</v>
      </c>
      <c r="D82" s="1109" t="s">
        <v>3381</v>
      </c>
      <c r="E82" s="1148" t="s">
        <v>3048</v>
      </c>
      <c r="F82" s="1115" t="s">
        <v>3382</v>
      </c>
      <c r="G82" s="1258" t="s">
        <v>3049</v>
      </c>
      <c r="H82" s="1109" t="s">
        <v>2622</v>
      </c>
      <c r="I82" s="1259" t="s">
        <v>2637</v>
      </c>
      <c r="J82" s="1109" t="s">
        <v>2638</v>
      </c>
      <c r="K82" s="1167" t="s">
        <v>2639</v>
      </c>
      <c r="L82" s="1108" t="str">
        <f>VLOOKUP(J82,'[44]2. Anexos'!$B$37:$G$43,(HLOOKUP(K82,'[44]2. Anexos'!$C$37:$G$38,2,0)),0)</f>
        <v>Moderado</v>
      </c>
      <c r="M82" s="1115" t="s">
        <v>3383</v>
      </c>
      <c r="N82" s="1106" t="s">
        <v>2627</v>
      </c>
      <c r="O82" s="1106" t="s">
        <v>2628</v>
      </c>
      <c r="P82" s="1116" t="s">
        <v>2638</v>
      </c>
      <c r="Q82" s="1116" t="s">
        <v>2639</v>
      </c>
      <c r="R82" s="1108" t="str">
        <f>VLOOKUP(P82,'[44]2. Anexos'!$B$37:$G$43,(HLOOKUP(Q82,'[44]2. Anexos'!$C$37:$G$38,2,0)),0)</f>
        <v>Moderado</v>
      </c>
      <c r="S82" s="1110" t="s">
        <v>2641</v>
      </c>
      <c r="T82" s="1115" t="s">
        <v>3383</v>
      </c>
      <c r="U82" s="1106" t="s">
        <v>3039</v>
      </c>
      <c r="V82" s="1106" t="s">
        <v>3384</v>
      </c>
      <c r="W82" s="1137">
        <v>1</v>
      </c>
      <c r="X82" s="1144">
        <v>45378</v>
      </c>
      <c r="Y82" s="1144">
        <v>45657</v>
      </c>
      <c r="Z82" s="54">
        <v>45393</v>
      </c>
      <c r="AA82" s="57">
        <v>0.1</v>
      </c>
      <c r="AB82" s="1115" t="s">
        <v>3385</v>
      </c>
      <c r="AC82" s="1106" t="s">
        <v>3126</v>
      </c>
      <c r="AD82" s="1115" t="s">
        <v>3374</v>
      </c>
      <c r="AE82" s="54"/>
      <c r="AF82" s="72"/>
      <c r="AG82" s="72"/>
      <c r="AH82" s="1116"/>
      <c r="AI82" s="1106"/>
      <c r="AJ82" s="1116"/>
      <c r="AK82" s="54"/>
      <c r="AL82" s="72"/>
      <c r="AM82" s="72"/>
      <c r="AN82" s="1116"/>
      <c r="AO82" s="1106"/>
      <c r="AP82" s="1116"/>
      <c r="AQ82" s="54"/>
      <c r="AR82" s="72"/>
      <c r="AS82" s="72"/>
      <c r="AT82" s="1116"/>
      <c r="AU82" s="1106"/>
      <c r="AV82" s="1116"/>
    </row>
    <row r="83" spans="1:48" s="1117" customFormat="1" ht="315" customHeight="1" x14ac:dyDescent="0.2">
      <c r="A83" s="1101" t="s">
        <v>3052</v>
      </c>
      <c r="B83" s="1101" t="s">
        <v>3053</v>
      </c>
      <c r="C83" s="1116" t="s">
        <v>3054</v>
      </c>
      <c r="D83" s="1116" t="s">
        <v>3055</v>
      </c>
      <c r="E83" s="1150" t="s">
        <v>3056</v>
      </c>
      <c r="F83" s="1116" t="s">
        <v>3057</v>
      </c>
      <c r="G83" s="1258" t="s">
        <v>3058</v>
      </c>
      <c r="H83" s="1116" t="s">
        <v>2622</v>
      </c>
      <c r="I83" s="1149" t="s">
        <v>2623</v>
      </c>
      <c r="J83" s="1116" t="s">
        <v>2638</v>
      </c>
      <c r="K83" s="1116" t="s">
        <v>2649</v>
      </c>
      <c r="L83" s="1108" t="str">
        <f>VLOOKUP(J83,'[45]2. Anexos'!$B$35:$G$41,(HLOOKUP(K83,'[45]2. Anexos'!$C$35:$G$36,2,0)),0)</f>
        <v>Moderado</v>
      </c>
      <c r="M83" s="1116" t="s">
        <v>3059</v>
      </c>
      <c r="N83" s="1106" t="s">
        <v>2627</v>
      </c>
      <c r="O83" s="1106" t="s">
        <v>2628</v>
      </c>
      <c r="P83" s="1116" t="s">
        <v>2624</v>
      </c>
      <c r="Q83" s="1116" t="s">
        <v>2649</v>
      </c>
      <c r="R83" s="1108" t="str">
        <f>VLOOKUP(P83,'[45]2. Anexos'!$B$35:$G$41,(HLOOKUP(Q83,'[45]2. Anexos'!$C$35:$G$36,2,0)),0)</f>
        <v>Moderado</v>
      </c>
      <c r="S83" s="1110" t="s">
        <v>2641</v>
      </c>
      <c r="T83" s="1116" t="s">
        <v>3059</v>
      </c>
      <c r="U83" s="1106" t="s">
        <v>3060</v>
      </c>
      <c r="V83" s="1116" t="s">
        <v>3061</v>
      </c>
      <c r="W83" s="1137" t="s">
        <v>3062</v>
      </c>
      <c r="X83" s="1144">
        <v>45292</v>
      </c>
      <c r="Y83" s="1144">
        <v>45657</v>
      </c>
      <c r="Z83" s="54">
        <v>45406</v>
      </c>
      <c r="AA83" s="72">
        <v>0.25</v>
      </c>
      <c r="AB83" s="1116" t="s">
        <v>3386</v>
      </c>
      <c r="AC83" s="1106" t="s">
        <v>3126</v>
      </c>
      <c r="AD83" s="1116" t="s">
        <v>3387</v>
      </c>
      <c r="AE83" s="65"/>
      <c r="AF83" s="57"/>
      <c r="AG83" s="57"/>
      <c r="AH83" s="1116"/>
      <c r="AI83" s="1106"/>
      <c r="AJ83" s="1116"/>
      <c r="AK83" s="65"/>
      <c r="AL83" s="57"/>
      <c r="AM83" s="57"/>
      <c r="AN83" s="1116"/>
      <c r="AO83" s="1106"/>
      <c r="AP83" s="1116"/>
      <c r="AQ83" s="65"/>
      <c r="AR83" s="57"/>
      <c r="AS83" s="57"/>
      <c r="AT83" s="1116"/>
      <c r="AU83" s="1106"/>
      <c r="AV83" s="1116"/>
    </row>
    <row r="84" spans="1:48" s="1117" customFormat="1" ht="280.5" customHeight="1" x14ac:dyDescent="0.2">
      <c r="A84" s="1131"/>
      <c r="B84" s="1131"/>
      <c r="C84" s="1116" t="s">
        <v>3063</v>
      </c>
      <c r="D84" s="1116" t="s">
        <v>3055</v>
      </c>
      <c r="E84" s="1150" t="s">
        <v>3064</v>
      </c>
      <c r="F84" s="1116" t="s">
        <v>3065</v>
      </c>
      <c r="G84" s="1258" t="s">
        <v>3066</v>
      </c>
      <c r="H84" s="1116" t="s">
        <v>2622</v>
      </c>
      <c r="I84" s="1149" t="s">
        <v>2623</v>
      </c>
      <c r="J84" s="1116" t="s">
        <v>2624</v>
      </c>
      <c r="K84" s="1116" t="s">
        <v>2639</v>
      </c>
      <c r="L84" s="1108" t="str">
        <f>VLOOKUP(J84,'[45]2. Anexos'!$B$35:$G$41,(HLOOKUP(K84,'[45]2. Anexos'!$C$35:$G$36,2,0)),0)</f>
        <v>Moderado</v>
      </c>
      <c r="M84" s="1146" t="s">
        <v>3067</v>
      </c>
      <c r="N84" s="1106" t="s">
        <v>2627</v>
      </c>
      <c r="O84" s="1106" t="s">
        <v>2628</v>
      </c>
      <c r="P84" s="1116" t="s">
        <v>2624</v>
      </c>
      <c r="Q84" s="1116" t="s">
        <v>2639</v>
      </c>
      <c r="R84" s="1108" t="str">
        <f>VLOOKUP(P84,'[45]2. Anexos'!$B$35:$G$41,(HLOOKUP(Q84,'[45]2. Anexos'!$C$35:$G$36,2,0)),0)</f>
        <v>Moderado</v>
      </c>
      <c r="S84" s="1110" t="s">
        <v>2641</v>
      </c>
      <c r="T84" s="1146" t="s">
        <v>3067</v>
      </c>
      <c r="U84" s="1106" t="s">
        <v>3068</v>
      </c>
      <c r="V84" s="1116" t="s">
        <v>3069</v>
      </c>
      <c r="W84" s="1106" t="s">
        <v>3070</v>
      </c>
      <c r="X84" s="1276">
        <v>45292</v>
      </c>
      <c r="Y84" s="1144">
        <v>45657</v>
      </c>
      <c r="Z84" s="54">
        <v>45405</v>
      </c>
      <c r="AA84" s="72">
        <v>0.25</v>
      </c>
      <c r="AB84" s="1116" t="s">
        <v>3388</v>
      </c>
      <c r="AC84" s="1106" t="s">
        <v>3126</v>
      </c>
      <c r="AD84" s="1277" t="s">
        <v>3389</v>
      </c>
      <c r="AE84" s="1278"/>
      <c r="AF84" s="57"/>
      <c r="AG84" s="57"/>
      <c r="AH84" s="1279"/>
      <c r="AI84" s="1106"/>
      <c r="AJ84" s="1279"/>
      <c r="AK84" s="1278"/>
      <c r="AL84" s="57"/>
      <c r="AM84" s="57"/>
      <c r="AN84" s="1279"/>
      <c r="AO84" s="1106"/>
      <c r="AP84" s="1279"/>
      <c r="AQ84" s="1278"/>
      <c r="AR84" s="57"/>
      <c r="AS84" s="57"/>
      <c r="AT84" s="1279"/>
      <c r="AU84" s="1106"/>
      <c r="AV84" s="1279"/>
    </row>
    <row r="85" spans="1:48" s="1117" customFormat="1" ht="178.5" x14ac:dyDescent="0.2">
      <c r="A85" s="1280" t="s">
        <v>2545</v>
      </c>
      <c r="B85" s="1280" t="s">
        <v>3390</v>
      </c>
      <c r="C85" s="1280" t="s">
        <v>3391</v>
      </c>
      <c r="D85" s="1280" t="s">
        <v>2347</v>
      </c>
      <c r="E85" s="1281" t="s">
        <v>3073</v>
      </c>
      <c r="F85" s="1280" t="s">
        <v>3392</v>
      </c>
      <c r="G85" s="1125" t="s">
        <v>3075</v>
      </c>
      <c r="H85" s="1280" t="s">
        <v>2636</v>
      </c>
      <c r="I85" s="1282" t="s">
        <v>2637</v>
      </c>
      <c r="J85" s="1280" t="s">
        <v>2638</v>
      </c>
      <c r="K85" s="1280" t="s">
        <v>2649</v>
      </c>
      <c r="L85" s="1127" t="str">
        <f>VLOOKUP(J85,'[46]2. Anexos'!$B$37:$G$43,(HLOOKUP(K85,'[46]2. Anexos'!$C$37:$G$38,2,0)),0)</f>
        <v>Moderado</v>
      </c>
      <c r="M85" s="1116" t="s">
        <v>3393</v>
      </c>
      <c r="N85" s="1106" t="s">
        <v>2627</v>
      </c>
      <c r="O85" s="1106" t="s">
        <v>2628</v>
      </c>
      <c r="P85" s="1280" t="s">
        <v>2624</v>
      </c>
      <c r="Q85" s="1280" t="s">
        <v>2649</v>
      </c>
      <c r="R85" s="1127" t="str">
        <f>VLOOKUP(P85,'[46]2. Anexos'!$B$37:$G$43,(HLOOKUP(Q85,'[46]2. Anexos'!$C$37:$G$38,2,0)),0)</f>
        <v>Moderado</v>
      </c>
      <c r="S85" s="1128" t="s">
        <v>2641</v>
      </c>
      <c r="T85" s="1116" t="s">
        <v>3393</v>
      </c>
      <c r="U85" s="1116" t="s">
        <v>3077</v>
      </c>
      <c r="V85" s="1116" t="s">
        <v>3078</v>
      </c>
      <c r="W85" s="1137">
        <v>1</v>
      </c>
      <c r="X85" s="1144">
        <v>45378</v>
      </c>
      <c r="Y85" s="1144">
        <v>45657</v>
      </c>
      <c r="Z85" s="54">
        <v>45392</v>
      </c>
      <c r="AA85" s="57">
        <f>55/56</f>
        <v>0.9821428571428571</v>
      </c>
      <c r="AB85" s="1116" t="s">
        <v>3394</v>
      </c>
      <c r="AC85" s="1101" t="s">
        <v>3126</v>
      </c>
      <c r="AD85" s="1116" t="s">
        <v>3395</v>
      </c>
      <c r="AE85" s="54"/>
      <c r="AF85" s="72"/>
      <c r="AG85" s="72"/>
      <c r="AH85" s="1116"/>
      <c r="AI85" s="1106"/>
      <c r="AJ85" s="1116"/>
      <c r="AK85" s="54"/>
      <c r="AL85" s="72"/>
      <c r="AM85" s="72"/>
      <c r="AN85" s="1116"/>
      <c r="AO85" s="1106"/>
      <c r="AP85" s="1116"/>
      <c r="AQ85" s="54"/>
      <c r="AR85" s="72"/>
      <c r="AS85" s="72"/>
      <c r="AT85" s="1116"/>
      <c r="AU85" s="1106"/>
      <c r="AV85" s="1116"/>
    </row>
    <row r="86" spans="1:48" s="1117" customFormat="1" ht="102" x14ac:dyDescent="0.2">
      <c r="A86" s="1283"/>
      <c r="B86" s="1283"/>
      <c r="C86" s="1284"/>
      <c r="D86" s="1284"/>
      <c r="E86" s="1285"/>
      <c r="F86" s="1284"/>
      <c r="G86" s="1133"/>
      <c r="H86" s="1284"/>
      <c r="I86" s="1286"/>
      <c r="J86" s="1284"/>
      <c r="K86" s="1284"/>
      <c r="L86" s="1135"/>
      <c r="M86" s="1116" t="s">
        <v>3396</v>
      </c>
      <c r="N86" s="1106" t="s">
        <v>2627</v>
      </c>
      <c r="O86" s="1106" t="s">
        <v>2628</v>
      </c>
      <c r="P86" s="1284"/>
      <c r="Q86" s="1284"/>
      <c r="R86" s="1135"/>
      <c r="S86" s="1136"/>
      <c r="T86" s="1116" t="s">
        <v>3396</v>
      </c>
      <c r="U86" s="1116" t="s">
        <v>3080</v>
      </c>
      <c r="V86" s="1116" t="s">
        <v>3081</v>
      </c>
      <c r="W86" s="1137">
        <v>1</v>
      </c>
      <c r="X86" s="1144">
        <v>45378</v>
      </c>
      <c r="Y86" s="1144">
        <v>45382</v>
      </c>
      <c r="Z86" s="54">
        <v>45392</v>
      </c>
      <c r="AA86" s="57">
        <f>1/1</f>
        <v>1</v>
      </c>
      <c r="AB86" s="1116" t="s">
        <v>3397</v>
      </c>
      <c r="AC86" s="1131"/>
      <c r="AD86" s="1116" t="s">
        <v>3395</v>
      </c>
      <c r="AE86" s="54"/>
      <c r="AF86" s="72"/>
      <c r="AG86" s="72"/>
      <c r="AH86" s="1116"/>
      <c r="AI86" s="1106"/>
      <c r="AJ86" s="1116"/>
      <c r="AK86" s="54"/>
      <c r="AL86" s="72"/>
      <c r="AM86" s="72"/>
      <c r="AN86" s="1116"/>
      <c r="AO86" s="1106"/>
      <c r="AP86" s="1116"/>
      <c r="AQ86" s="54"/>
      <c r="AR86" s="72"/>
      <c r="AS86" s="72"/>
      <c r="AT86" s="1116"/>
      <c r="AU86" s="1106"/>
      <c r="AV86" s="1116"/>
    </row>
    <row r="87" spans="1:48" s="1117" customFormat="1" ht="230.25" customHeight="1" x14ac:dyDescent="0.2">
      <c r="A87" s="1284"/>
      <c r="B87" s="1284"/>
      <c r="C87" s="1116" t="s">
        <v>3398</v>
      </c>
      <c r="D87" s="1116" t="s">
        <v>2347</v>
      </c>
      <c r="E87" s="1150" t="s">
        <v>3083</v>
      </c>
      <c r="F87" s="1116" t="s">
        <v>3084</v>
      </c>
      <c r="G87" s="1120" t="s">
        <v>3085</v>
      </c>
      <c r="H87" s="1116" t="s">
        <v>2636</v>
      </c>
      <c r="I87" s="1149" t="s">
        <v>2637</v>
      </c>
      <c r="J87" s="1116" t="s">
        <v>2624</v>
      </c>
      <c r="K87" s="1116" t="s">
        <v>2639</v>
      </c>
      <c r="L87" s="1108" t="str">
        <f>VLOOKUP(J87,'[46]2. Anexos'!$B$37:$G$43,(HLOOKUP(K87,'[46]2. Anexos'!$C$37:$G$38,2,0)),0)</f>
        <v>Moderado</v>
      </c>
      <c r="M87" s="1116" t="s">
        <v>3399</v>
      </c>
      <c r="N87" s="1106" t="s">
        <v>2627</v>
      </c>
      <c r="O87" s="1106" t="s">
        <v>2628</v>
      </c>
      <c r="P87" s="1116" t="s">
        <v>2624</v>
      </c>
      <c r="Q87" s="1116" t="s">
        <v>2639</v>
      </c>
      <c r="R87" s="1108" t="str">
        <f>VLOOKUP(P87,'[46]2. Anexos'!$B$37:$G$43,(HLOOKUP(Q87,'[46]2. Anexos'!$C$37:$G$38,2,0)),0)</f>
        <v>Moderado</v>
      </c>
      <c r="S87" s="1110" t="s">
        <v>2641</v>
      </c>
      <c r="T87" s="1116" t="s">
        <v>3399</v>
      </c>
      <c r="U87" s="1116" t="s">
        <v>3077</v>
      </c>
      <c r="V87" s="1116" t="s">
        <v>3087</v>
      </c>
      <c r="W87" s="1137">
        <v>1</v>
      </c>
      <c r="X87" s="1144">
        <v>45383</v>
      </c>
      <c r="Y87" s="1144">
        <v>45596</v>
      </c>
      <c r="Z87" s="54">
        <v>45392</v>
      </c>
      <c r="AA87" s="57"/>
      <c r="AB87" s="1116" t="s">
        <v>3400</v>
      </c>
      <c r="AC87" s="1106" t="s">
        <v>3126</v>
      </c>
      <c r="AD87" s="1116" t="s">
        <v>3401</v>
      </c>
      <c r="AE87" s="54"/>
      <c r="AF87" s="72"/>
      <c r="AG87" s="72"/>
      <c r="AH87" s="1116"/>
      <c r="AI87" s="1106"/>
      <c r="AJ87" s="1116"/>
      <c r="AK87" s="54"/>
      <c r="AL87" s="72"/>
      <c r="AM87" s="72"/>
      <c r="AN87" s="1116"/>
      <c r="AO87" s="1106"/>
      <c r="AP87" s="1116"/>
      <c r="AQ87" s="54"/>
      <c r="AR87" s="72"/>
      <c r="AS87" s="72"/>
      <c r="AT87" s="1116"/>
      <c r="AU87" s="1106"/>
      <c r="AV87" s="1116"/>
    </row>
    <row r="88" spans="1:48" s="1117" customFormat="1" ht="281.25" customHeight="1" x14ac:dyDescent="0.2">
      <c r="A88" s="1106" t="s">
        <v>133</v>
      </c>
      <c r="B88" s="1115" t="s">
        <v>3402</v>
      </c>
      <c r="C88" s="1115" t="s">
        <v>3089</v>
      </c>
      <c r="D88" s="1116" t="s">
        <v>3403</v>
      </c>
      <c r="E88" s="1150" t="s">
        <v>3090</v>
      </c>
      <c r="F88" s="1115" t="s">
        <v>3091</v>
      </c>
      <c r="G88" s="1120" t="s">
        <v>3092</v>
      </c>
      <c r="H88" s="1106" t="s">
        <v>2636</v>
      </c>
      <c r="I88" s="1107" t="s">
        <v>2637</v>
      </c>
      <c r="J88" s="1106" t="s">
        <v>2624</v>
      </c>
      <c r="K88" s="1106" t="s">
        <v>2649</v>
      </c>
      <c r="L88" s="1108" t="str">
        <f>VLOOKUP(J88,'[47]2. Anexos'!$B$37:$G$43,(HLOOKUP(K88,'[47]2. Anexos'!$C$37:$G$38,2,0)),0)</f>
        <v>Moderado</v>
      </c>
      <c r="M88" s="1115" t="s">
        <v>3404</v>
      </c>
      <c r="N88" s="1106" t="s">
        <v>2627</v>
      </c>
      <c r="O88" s="1106" t="s">
        <v>2628</v>
      </c>
      <c r="P88" s="1106" t="s">
        <v>2624</v>
      </c>
      <c r="Q88" s="1106" t="s">
        <v>2649</v>
      </c>
      <c r="R88" s="1108" t="str">
        <f>VLOOKUP(P88,'[47]2. Anexos'!$B$37:$G$43,(HLOOKUP(Q88,'[47]2. Anexos'!$C$37:$G$38,2,0)),0)</f>
        <v>Moderado</v>
      </c>
      <c r="S88" s="1110" t="s">
        <v>2641</v>
      </c>
      <c r="T88" s="1115" t="s">
        <v>3404</v>
      </c>
      <c r="U88" s="165" t="s">
        <v>3094</v>
      </c>
      <c r="V88" s="1106" t="s">
        <v>3095</v>
      </c>
      <c r="W88" s="1137">
        <v>1</v>
      </c>
      <c r="X88" s="1144">
        <v>45378</v>
      </c>
      <c r="Y88" s="166">
        <v>45657</v>
      </c>
      <c r="Z88" s="65">
        <v>45385</v>
      </c>
      <c r="AA88" s="57">
        <v>0.25</v>
      </c>
      <c r="AB88" s="1115" t="s">
        <v>3405</v>
      </c>
      <c r="AC88" s="1106" t="s">
        <v>3126</v>
      </c>
      <c r="AD88" s="1115" t="s">
        <v>3406</v>
      </c>
      <c r="AE88" s="54"/>
      <c r="AF88" s="72"/>
      <c r="AG88" s="72"/>
      <c r="AH88" s="1116"/>
      <c r="AI88" s="1106"/>
      <c r="AJ88" s="1116"/>
      <c r="AK88" s="54"/>
      <c r="AL88" s="72"/>
      <c r="AM88" s="72"/>
      <c r="AN88" s="1116"/>
      <c r="AO88" s="1106"/>
      <c r="AP88" s="1116"/>
      <c r="AQ88" s="54"/>
      <c r="AR88" s="72"/>
      <c r="AS88" s="72"/>
      <c r="AT88" s="1116"/>
      <c r="AU88" s="1106"/>
      <c r="AV88" s="1116"/>
    </row>
  </sheetData>
  <sheetProtection formatCells="0" formatColumns="0" formatRows="0" insertColumns="0" insertRows="0" insertHyperlinks="0" deleteColumns="0" deleteRows="0" sort="0" autoFilter="0" pivotTables="0"/>
  <mergeCells count="437">
    <mergeCell ref="P85:P86"/>
    <mergeCell ref="Q85:Q86"/>
    <mergeCell ref="R85:R86"/>
    <mergeCell ref="S85:S86"/>
    <mergeCell ref="AC85:AC86"/>
    <mergeCell ref="G85:G86"/>
    <mergeCell ref="H85:H86"/>
    <mergeCell ref="I85:I86"/>
    <mergeCell ref="J85:J86"/>
    <mergeCell ref="K85:K86"/>
    <mergeCell ref="L85:L86"/>
    <mergeCell ref="A85:A87"/>
    <mergeCell ref="B85:B87"/>
    <mergeCell ref="C85:C86"/>
    <mergeCell ref="D85:D86"/>
    <mergeCell ref="E85:E86"/>
    <mergeCell ref="F85:F86"/>
    <mergeCell ref="Q80:Q81"/>
    <mergeCell ref="R80:R81"/>
    <mergeCell ref="S80:S81"/>
    <mergeCell ref="AC80:AC81"/>
    <mergeCell ref="A83:A84"/>
    <mergeCell ref="B83:B84"/>
    <mergeCell ref="H80:H81"/>
    <mergeCell ref="I80:I81"/>
    <mergeCell ref="J80:J81"/>
    <mergeCell ref="K80:K81"/>
    <mergeCell ref="L80:L81"/>
    <mergeCell ref="P80:P81"/>
    <mergeCell ref="A80:A82"/>
    <mergeCell ref="B80:B82"/>
    <mergeCell ref="C80:C81"/>
    <mergeCell ref="D80:D81"/>
    <mergeCell ref="E80:E81"/>
    <mergeCell ref="G80:G81"/>
    <mergeCell ref="O77:O79"/>
    <mergeCell ref="P77:P79"/>
    <mergeCell ref="Q77:Q79"/>
    <mergeCell ref="R77:R79"/>
    <mergeCell ref="S77:S79"/>
    <mergeCell ref="AC77:AC79"/>
    <mergeCell ref="H77:H79"/>
    <mergeCell ref="I77:I79"/>
    <mergeCell ref="J77:J79"/>
    <mergeCell ref="K77:K79"/>
    <mergeCell ref="L77:L79"/>
    <mergeCell ref="N77:N79"/>
    <mergeCell ref="A77:A79"/>
    <mergeCell ref="B77:B79"/>
    <mergeCell ref="C77:C79"/>
    <mergeCell ref="D77:D79"/>
    <mergeCell ref="E77:E79"/>
    <mergeCell ref="G77:G79"/>
    <mergeCell ref="F78:F79"/>
    <mergeCell ref="L74:L75"/>
    <mergeCell ref="P74:P75"/>
    <mergeCell ref="Q74:Q75"/>
    <mergeCell ref="R74:R75"/>
    <mergeCell ref="S74:S75"/>
    <mergeCell ref="AC74:AC75"/>
    <mergeCell ref="AC72:AC73"/>
    <mergeCell ref="C74:C75"/>
    <mergeCell ref="D74:D75"/>
    <mergeCell ref="E74:E75"/>
    <mergeCell ref="F74:F75"/>
    <mergeCell ref="G74:G75"/>
    <mergeCell ref="H74:H75"/>
    <mergeCell ref="I74:I75"/>
    <mergeCell ref="J74:J75"/>
    <mergeCell ref="K74:K75"/>
    <mergeCell ref="K72:K73"/>
    <mergeCell ref="L72:L73"/>
    <mergeCell ref="P72:P73"/>
    <mergeCell ref="Q72:Q73"/>
    <mergeCell ref="R72:R73"/>
    <mergeCell ref="S72:S73"/>
    <mergeCell ref="S69:S71"/>
    <mergeCell ref="AC69:AC71"/>
    <mergeCell ref="C72:C73"/>
    <mergeCell ref="D72:D73"/>
    <mergeCell ref="E72:E73"/>
    <mergeCell ref="F72:F73"/>
    <mergeCell ref="G72:G73"/>
    <mergeCell ref="H72:H73"/>
    <mergeCell ref="I72:I73"/>
    <mergeCell ref="J72:J73"/>
    <mergeCell ref="J69:J71"/>
    <mergeCell ref="K69:K71"/>
    <mergeCell ref="L69:L71"/>
    <mergeCell ref="P69:P71"/>
    <mergeCell ref="Q69:Q71"/>
    <mergeCell ref="R69:R71"/>
    <mergeCell ref="R66:R68"/>
    <mergeCell ref="S66:S68"/>
    <mergeCell ref="AC66:AC68"/>
    <mergeCell ref="C69:C71"/>
    <mergeCell ref="D69:D71"/>
    <mergeCell ref="E69:E71"/>
    <mergeCell ref="F69:F71"/>
    <mergeCell ref="G69:G71"/>
    <mergeCell ref="H69:H71"/>
    <mergeCell ref="I69:I71"/>
    <mergeCell ref="I66:I68"/>
    <mergeCell ref="J66:J68"/>
    <mergeCell ref="K66:K68"/>
    <mergeCell ref="L66:L68"/>
    <mergeCell ref="P66:P68"/>
    <mergeCell ref="Q66:Q68"/>
    <mergeCell ref="Q64:Q65"/>
    <mergeCell ref="R64:R65"/>
    <mergeCell ref="S64:S65"/>
    <mergeCell ref="AC64:AC65"/>
    <mergeCell ref="C66:C68"/>
    <mergeCell ref="D66:D68"/>
    <mergeCell ref="E66:E68"/>
    <mergeCell ref="F66:F68"/>
    <mergeCell ref="G66:G68"/>
    <mergeCell ref="H66:H68"/>
    <mergeCell ref="H64:H65"/>
    <mergeCell ref="I64:I65"/>
    <mergeCell ref="J64:J65"/>
    <mergeCell ref="K64:K65"/>
    <mergeCell ref="L64:L65"/>
    <mergeCell ref="P64:P65"/>
    <mergeCell ref="P62:P63"/>
    <mergeCell ref="Q62:Q63"/>
    <mergeCell ref="R62:R63"/>
    <mergeCell ref="S62:S63"/>
    <mergeCell ref="AC62:AC63"/>
    <mergeCell ref="C64:C65"/>
    <mergeCell ref="D64:D65"/>
    <mergeCell ref="E64:E65"/>
    <mergeCell ref="F64:F65"/>
    <mergeCell ref="G64:G65"/>
    <mergeCell ref="G62:G63"/>
    <mergeCell ref="H62:H63"/>
    <mergeCell ref="I62:I63"/>
    <mergeCell ref="J62:J63"/>
    <mergeCell ref="K62:K63"/>
    <mergeCell ref="L62:L63"/>
    <mergeCell ref="Q60:Q61"/>
    <mergeCell ref="R60:R61"/>
    <mergeCell ref="S60:S61"/>
    <mergeCell ref="AC60:AC61"/>
    <mergeCell ref="A62:A76"/>
    <mergeCell ref="B62:B76"/>
    <mergeCell ref="C62:C63"/>
    <mergeCell ref="D62:D63"/>
    <mergeCell ref="E62:E63"/>
    <mergeCell ref="F62:F63"/>
    <mergeCell ref="H60:H61"/>
    <mergeCell ref="I60:I61"/>
    <mergeCell ref="J60:J61"/>
    <mergeCell ref="K60:K61"/>
    <mergeCell ref="L60:L61"/>
    <mergeCell ref="P60:P61"/>
    <mergeCell ref="A58:A61"/>
    <mergeCell ref="B58:B61"/>
    <mergeCell ref="C60:C61"/>
    <mergeCell ref="D60:D61"/>
    <mergeCell ref="E60:E61"/>
    <mergeCell ref="G60:G61"/>
    <mergeCell ref="P54:P56"/>
    <mergeCell ref="Q54:Q56"/>
    <mergeCell ref="R54:R56"/>
    <mergeCell ref="S54:S56"/>
    <mergeCell ref="AC54:AC56"/>
    <mergeCell ref="F55:F56"/>
    <mergeCell ref="G54:G56"/>
    <mergeCell ref="H54:H56"/>
    <mergeCell ref="I54:I56"/>
    <mergeCell ref="J54:J56"/>
    <mergeCell ref="K54:K56"/>
    <mergeCell ref="L54:L56"/>
    <mergeCell ref="P50:P53"/>
    <mergeCell ref="Q50:Q53"/>
    <mergeCell ref="R50:R53"/>
    <mergeCell ref="S50:S53"/>
    <mergeCell ref="AC50:AC53"/>
    <mergeCell ref="A54:A57"/>
    <mergeCell ref="B54:B56"/>
    <mergeCell ref="C54:C56"/>
    <mergeCell ref="D54:D56"/>
    <mergeCell ref="E54:E56"/>
    <mergeCell ref="S48:S49"/>
    <mergeCell ref="AC48:AC49"/>
    <mergeCell ref="D50:D53"/>
    <mergeCell ref="E50:E53"/>
    <mergeCell ref="G50:G53"/>
    <mergeCell ref="H50:H53"/>
    <mergeCell ref="I50:I53"/>
    <mergeCell ref="J50:J53"/>
    <mergeCell ref="K50:K53"/>
    <mergeCell ref="L50:L53"/>
    <mergeCell ref="J48:J49"/>
    <mergeCell ref="K48:K49"/>
    <mergeCell ref="L48:L49"/>
    <mergeCell ref="P48:P49"/>
    <mergeCell ref="Q48:Q49"/>
    <mergeCell ref="R48:R49"/>
    <mergeCell ref="P46:P47"/>
    <mergeCell ref="Q46:Q47"/>
    <mergeCell ref="R46:R47"/>
    <mergeCell ref="S46:S47"/>
    <mergeCell ref="AC46:AC47"/>
    <mergeCell ref="D48:D49"/>
    <mergeCell ref="E48:E49"/>
    <mergeCell ref="G48:G49"/>
    <mergeCell ref="H48:H49"/>
    <mergeCell ref="I48:I49"/>
    <mergeCell ref="G46:G47"/>
    <mergeCell ref="H46:H47"/>
    <mergeCell ref="I46:I47"/>
    <mergeCell ref="J46:J47"/>
    <mergeCell ref="K46:K47"/>
    <mergeCell ref="L46:L47"/>
    <mergeCell ref="F44:F45"/>
    <mergeCell ref="A46:A53"/>
    <mergeCell ref="B46:B53"/>
    <mergeCell ref="C46:C53"/>
    <mergeCell ref="D46:D47"/>
    <mergeCell ref="E46:E47"/>
    <mergeCell ref="L42:L45"/>
    <mergeCell ref="P42:P45"/>
    <mergeCell ref="Q42:Q45"/>
    <mergeCell ref="R42:R45"/>
    <mergeCell ref="S42:S45"/>
    <mergeCell ref="AC42:AC45"/>
    <mergeCell ref="AC40:AC41"/>
    <mergeCell ref="B42:B45"/>
    <mergeCell ref="C42:C45"/>
    <mergeCell ref="D42:D45"/>
    <mergeCell ref="E42:E45"/>
    <mergeCell ref="G42:G45"/>
    <mergeCell ref="H42:H45"/>
    <mergeCell ref="I42:I45"/>
    <mergeCell ref="J42:J45"/>
    <mergeCell ref="K42:K45"/>
    <mergeCell ref="K40:K41"/>
    <mergeCell ref="L40:L41"/>
    <mergeCell ref="P40:P41"/>
    <mergeCell ref="Q40:Q41"/>
    <mergeCell ref="R40:R41"/>
    <mergeCell ref="S40:S41"/>
    <mergeCell ref="AO37:AO39"/>
    <mergeCell ref="A40:A45"/>
    <mergeCell ref="B40:B41"/>
    <mergeCell ref="C40:C41"/>
    <mergeCell ref="D40:D41"/>
    <mergeCell ref="E40:E41"/>
    <mergeCell ref="G40:G41"/>
    <mergeCell ref="H40:H41"/>
    <mergeCell ref="I40:I41"/>
    <mergeCell ref="J40:J41"/>
    <mergeCell ref="L37:L39"/>
    <mergeCell ref="P37:P39"/>
    <mergeCell ref="Q37:Q39"/>
    <mergeCell ref="R37:R39"/>
    <mergeCell ref="S37:S39"/>
    <mergeCell ref="AC37:AC39"/>
    <mergeCell ref="F37:F38"/>
    <mergeCell ref="G37:G39"/>
    <mergeCell ref="H37:H39"/>
    <mergeCell ref="I37:I39"/>
    <mergeCell ref="J37:J39"/>
    <mergeCell ref="K37:K39"/>
    <mergeCell ref="S33:S34"/>
    <mergeCell ref="AC33:AC34"/>
    <mergeCell ref="AI33:AI34"/>
    <mergeCell ref="AO33:AO34"/>
    <mergeCell ref="AU33:AU34"/>
    <mergeCell ref="A35:A39"/>
    <mergeCell ref="B37:B39"/>
    <mergeCell ref="C37:C39"/>
    <mergeCell ref="D37:D39"/>
    <mergeCell ref="E37:E39"/>
    <mergeCell ref="J33:J34"/>
    <mergeCell ref="K33:K34"/>
    <mergeCell ref="L33:L34"/>
    <mergeCell ref="P33:P34"/>
    <mergeCell ref="Q33:Q34"/>
    <mergeCell ref="R33:R34"/>
    <mergeCell ref="AI31:AI32"/>
    <mergeCell ref="AO31:AO32"/>
    <mergeCell ref="AU31:AU32"/>
    <mergeCell ref="C33:C34"/>
    <mergeCell ref="D33:D34"/>
    <mergeCell ref="E33:E34"/>
    <mergeCell ref="F33:F34"/>
    <mergeCell ref="G33:G34"/>
    <mergeCell ref="H33:H34"/>
    <mergeCell ref="I33:I34"/>
    <mergeCell ref="L31:L32"/>
    <mergeCell ref="P31:P32"/>
    <mergeCell ref="Q31:Q32"/>
    <mergeCell ref="R31:R32"/>
    <mergeCell ref="S31:S32"/>
    <mergeCell ref="AC31:AC32"/>
    <mergeCell ref="F31:F32"/>
    <mergeCell ref="G31:G32"/>
    <mergeCell ref="H31:H32"/>
    <mergeCell ref="I31:I32"/>
    <mergeCell ref="J31:J32"/>
    <mergeCell ref="K31:K32"/>
    <mergeCell ref="P27:P28"/>
    <mergeCell ref="Q27:Q28"/>
    <mergeCell ref="R27:R28"/>
    <mergeCell ref="AC27:AC28"/>
    <mergeCell ref="A29:A30"/>
    <mergeCell ref="A31:A34"/>
    <mergeCell ref="B31:B34"/>
    <mergeCell ref="C31:C32"/>
    <mergeCell ref="D31:D32"/>
    <mergeCell ref="E31:E32"/>
    <mergeCell ref="G27:G28"/>
    <mergeCell ref="H27:H28"/>
    <mergeCell ref="I27:I28"/>
    <mergeCell ref="J27:J28"/>
    <mergeCell ref="K27:K28"/>
    <mergeCell ref="L27:L28"/>
    <mergeCell ref="P25:P26"/>
    <mergeCell ref="Q25:Q26"/>
    <mergeCell ref="R25:R26"/>
    <mergeCell ref="S25:S26"/>
    <mergeCell ref="AC25:AC26"/>
    <mergeCell ref="B27:B28"/>
    <mergeCell ref="C27:C28"/>
    <mergeCell ref="D27:D28"/>
    <mergeCell ref="E27:E28"/>
    <mergeCell ref="F27:F28"/>
    <mergeCell ref="I25:I26"/>
    <mergeCell ref="J25:J26"/>
    <mergeCell ref="K25:K26"/>
    <mergeCell ref="L25:L26"/>
    <mergeCell ref="N25:N26"/>
    <mergeCell ref="O25:O26"/>
    <mergeCell ref="R23:R24"/>
    <mergeCell ref="S23:S24"/>
    <mergeCell ref="AC23:AC24"/>
    <mergeCell ref="B25:B26"/>
    <mergeCell ref="C25:C26"/>
    <mergeCell ref="D25:D26"/>
    <mergeCell ref="E25:E26"/>
    <mergeCell ref="F25:F26"/>
    <mergeCell ref="G25:G26"/>
    <mergeCell ref="H25:H26"/>
    <mergeCell ref="I23:I24"/>
    <mergeCell ref="J23:J24"/>
    <mergeCell ref="K23:K24"/>
    <mergeCell ref="L23:L24"/>
    <mergeCell ref="P23:P24"/>
    <mergeCell ref="Q23:Q24"/>
    <mergeCell ref="P20:P22"/>
    <mergeCell ref="Q20:Q22"/>
    <mergeCell ref="R20:R22"/>
    <mergeCell ref="S20:S22"/>
    <mergeCell ref="AC20:AC22"/>
    <mergeCell ref="B23:B24"/>
    <mergeCell ref="D23:D24"/>
    <mergeCell ref="E23:E24"/>
    <mergeCell ref="G23:G24"/>
    <mergeCell ref="H23:H24"/>
    <mergeCell ref="G20:G22"/>
    <mergeCell ref="H20:H22"/>
    <mergeCell ref="I20:I22"/>
    <mergeCell ref="J20:J22"/>
    <mergeCell ref="K20:K22"/>
    <mergeCell ref="L20:L22"/>
    <mergeCell ref="A20:A28"/>
    <mergeCell ref="B20:B22"/>
    <mergeCell ref="C20:C22"/>
    <mergeCell ref="D20:D22"/>
    <mergeCell ref="E20:E22"/>
    <mergeCell ref="F20:F22"/>
    <mergeCell ref="P16:P17"/>
    <mergeCell ref="Q16:Q17"/>
    <mergeCell ref="R16:R17"/>
    <mergeCell ref="S16:S17"/>
    <mergeCell ref="AC16:AC17"/>
    <mergeCell ref="AO16:AO17"/>
    <mergeCell ref="I16:I17"/>
    <mergeCell ref="J16:J17"/>
    <mergeCell ref="K16:K17"/>
    <mergeCell ref="L16:L17"/>
    <mergeCell ref="N16:N17"/>
    <mergeCell ref="O16:O17"/>
    <mergeCell ref="R13:R14"/>
    <mergeCell ref="S13:S14"/>
    <mergeCell ref="AC13:AC14"/>
    <mergeCell ref="A15:A17"/>
    <mergeCell ref="B16:B17"/>
    <mergeCell ref="C16:C17"/>
    <mergeCell ref="D16:D17"/>
    <mergeCell ref="E16:E17"/>
    <mergeCell ref="G16:G17"/>
    <mergeCell ref="H16:H17"/>
    <mergeCell ref="I13:I14"/>
    <mergeCell ref="J13:J14"/>
    <mergeCell ref="K13:K14"/>
    <mergeCell ref="L13:L14"/>
    <mergeCell ref="P13:P14"/>
    <mergeCell ref="Q13:Q14"/>
    <mergeCell ref="AK9:AP9"/>
    <mergeCell ref="AQ9:AV9"/>
    <mergeCell ref="A11:A14"/>
    <mergeCell ref="B11:B14"/>
    <mergeCell ref="C13:C14"/>
    <mergeCell ref="D13:D14"/>
    <mergeCell ref="E13:E14"/>
    <mergeCell ref="F13:F14"/>
    <mergeCell ref="G13:G14"/>
    <mergeCell ref="H13:H14"/>
    <mergeCell ref="O9:O10"/>
    <mergeCell ref="P9:R9"/>
    <mergeCell ref="S9:S10"/>
    <mergeCell ref="T9:Y9"/>
    <mergeCell ref="Z9:AD9"/>
    <mergeCell ref="AE9:AJ9"/>
    <mergeCell ref="G9:G10"/>
    <mergeCell ref="H9:H10"/>
    <mergeCell ref="I9:I10"/>
    <mergeCell ref="J9:L9"/>
    <mergeCell ref="M9:M10"/>
    <mergeCell ref="N9:N10"/>
    <mergeCell ref="A9:A10"/>
    <mergeCell ref="B9:B10"/>
    <mergeCell ref="C9:C10"/>
    <mergeCell ref="D9:D10"/>
    <mergeCell ref="E9:E10"/>
    <mergeCell ref="F9:F10"/>
    <mergeCell ref="A1:B4"/>
    <mergeCell ref="C1:AT4"/>
    <mergeCell ref="A5:AU5"/>
    <mergeCell ref="A6:B6"/>
    <mergeCell ref="A8:L8"/>
    <mergeCell ref="M8:Y8"/>
    <mergeCell ref="Z8:AV8"/>
  </mergeCells>
  <conditionalFormatting sqref="K30">
    <cfRule type="duplicateValues" dxfId="116" priority="87"/>
  </conditionalFormatting>
  <conditionalFormatting sqref="K36">
    <cfRule type="duplicateValues" dxfId="115" priority="70"/>
  </conditionalFormatting>
  <conditionalFormatting sqref="K57">
    <cfRule type="duplicateValues" dxfId="114" priority="45"/>
  </conditionalFormatting>
  <conditionalFormatting sqref="K82">
    <cfRule type="duplicateValues" dxfId="113" priority="15"/>
  </conditionalFormatting>
  <conditionalFormatting sqref="L11:L13">
    <cfRule type="containsText" dxfId="109" priority="114" operator="containsText" text="Bajo">
      <formula>NOT(ISERROR(SEARCH("Bajo",L11)))</formula>
    </cfRule>
    <cfRule type="containsText" dxfId="110" priority="115" operator="containsText" text="Moderado">
      <formula>NOT(ISERROR(SEARCH("Moderado",L11)))</formula>
    </cfRule>
    <cfRule type="containsText" dxfId="111" priority="116" operator="containsText" text="Alto">
      <formula>NOT(ISERROR(SEARCH("Alto",L11)))</formula>
    </cfRule>
    <cfRule type="containsText" dxfId="112" priority="117" operator="containsText" text="Extremo">
      <formula>NOT(ISERROR(SEARCH("Extremo",L11)))</formula>
    </cfRule>
  </conditionalFormatting>
  <conditionalFormatting sqref="L15:L16 R15:R16">
    <cfRule type="containsText" dxfId="105" priority="105" operator="containsText" text="Bajo">
      <formula>NOT(ISERROR(SEARCH("Bajo",L15)))</formula>
    </cfRule>
    <cfRule type="containsText" dxfId="106" priority="106" operator="containsText" text="Moderado">
      <formula>NOT(ISERROR(SEARCH("Moderado",L15)))</formula>
    </cfRule>
    <cfRule type="containsText" dxfId="107" priority="107" operator="containsText" text="Alto">
      <formula>NOT(ISERROR(SEARCH("Alto",L15)))</formula>
    </cfRule>
    <cfRule type="containsText" dxfId="108" priority="108" operator="containsText" text="Extremo">
      <formula>NOT(ISERROR(SEARCH("Extremo",L15)))</formula>
    </cfRule>
  </conditionalFormatting>
  <conditionalFormatting sqref="L18:L21 L23 L25">
    <cfRule type="containsText" dxfId="104" priority="100" operator="containsText" text="Bajo">
      <formula>NOT(ISERROR(SEARCH("Bajo",L18)))</formula>
    </cfRule>
    <cfRule type="containsText" dxfId="101" priority="101" operator="containsText" text="Moderado">
      <formula>NOT(ISERROR(SEARCH("Moderado",L18)))</formula>
    </cfRule>
    <cfRule type="containsText" dxfId="102" priority="102" operator="containsText" text="Alto">
      <formula>NOT(ISERROR(SEARCH("Alto",L18)))</formula>
    </cfRule>
    <cfRule type="containsText" dxfId="103" priority="103" operator="containsText" text="Extremo">
      <formula>NOT(ISERROR(SEARCH("Extremo",L18)))</formula>
    </cfRule>
  </conditionalFormatting>
  <conditionalFormatting sqref="L27">
    <cfRule type="containsText" dxfId="97" priority="92" operator="containsText" text="Bajo">
      <formula>NOT(ISERROR(SEARCH("Bajo",L27)))</formula>
    </cfRule>
    <cfRule type="containsText" dxfId="98" priority="93" operator="containsText" text="Moderado">
      <formula>NOT(ISERROR(SEARCH("Moderado",L27)))</formula>
    </cfRule>
    <cfRule type="containsText" dxfId="99" priority="94" operator="containsText" text="Alto">
      <formula>NOT(ISERROR(SEARCH("Alto",L27)))</formula>
    </cfRule>
    <cfRule type="containsText" dxfId="100" priority="95" operator="containsText" text="Extremo">
      <formula>NOT(ISERROR(SEARCH("Extremo",L27)))</formula>
    </cfRule>
  </conditionalFormatting>
  <conditionalFormatting sqref="L29:L31 L33">
    <cfRule type="containsText" dxfId="93" priority="83" operator="containsText" text="Bajo">
      <formula>NOT(ISERROR(SEARCH("Bajo",L29)))</formula>
    </cfRule>
    <cfRule type="containsText" dxfId="94" priority="84" operator="containsText" text="Moderado">
      <formula>NOT(ISERROR(SEARCH("Moderado",L29)))</formula>
    </cfRule>
    <cfRule type="containsText" dxfId="95" priority="85" operator="containsText" text="Alto">
      <formula>NOT(ISERROR(SEARCH("Alto",L29)))</formula>
    </cfRule>
    <cfRule type="containsText" dxfId="96" priority="86" operator="containsText" text="Extremo">
      <formula>NOT(ISERROR(SEARCH("Extremo",L29)))</formula>
    </cfRule>
  </conditionalFormatting>
  <conditionalFormatting sqref="L35:L37">
    <cfRule type="containsText" dxfId="89" priority="71" operator="containsText" text="Bajo">
      <formula>NOT(ISERROR(SEARCH("Bajo",L35)))</formula>
    </cfRule>
    <cfRule type="containsText" dxfId="92" priority="72" operator="containsText" text="Moderado">
      <formula>NOT(ISERROR(SEARCH("Moderado",L35)))</formula>
    </cfRule>
    <cfRule type="containsText" dxfId="90" priority="73" operator="containsText" text="Alto">
      <formula>NOT(ISERROR(SEARCH("Alto",L35)))</formula>
    </cfRule>
    <cfRule type="containsText" dxfId="91" priority="74" operator="containsText" text="Extremo">
      <formula>NOT(ISERROR(SEARCH("Extremo",L35)))</formula>
    </cfRule>
  </conditionalFormatting>
  <conditionalFormatting sqref="L40 L42">
    <cfRule type="containsText" dxfId="88" priority="62" operator="containsText" text="Bajo">
      <formula>NOT(ISERROR(SEARCH("Bajo",L40)))</formula>
    </cfRule>
    <cfRule type="containsText" dxfId="85" priority="63" operator="containsText" text="Moderado">
      <formula>NOT(ISERROR(SEARCH("Moderado",L40)))</formula>
    </cfRule>
    <cfRule type="containsText" dxfId="86" priority="64" operator="containsText" text="Alto">
      <formula>NOT(ISERROR(SEARCH("Alto",L40)))</formula>
    </cfRule>
    <cfRule type="containsText" dxfId="87" priority="65" operator="containsText" text="Extremo">
      <formula>NOT(ISERROR(SEARCH("Extremo",L40)))</formula>
    </cfRule>
  </conditionalFormatting>
  <conditionalFormatting sqref="L46 L48 L50">
    <cfRule type="containsText" dxfId="82" priority="54" operator="containsText" text="Bajo">
      <formula>NOT(ISERROR(SEARCH("Bajo",L46)))</formula>
    </cfRule>
    <cfRule type="containsText" dxfId="84" priority="55" operator="containsText" text="Moderado">
      <formula>NOT(ISERROR(SEARCH("Moderado",L46)))</formula>
    </cfRule>
    <cfRule type="containsText" dxfId="81" priority="56" operator="containsText" text="Alto">
      <formula>NOT(ISERROR(SEARCH("Alto",L46)))</formula>
    </cfRule>
    <cfRule type="containsText" dxfId="83" priority="57" operator="containsText" text="Extremo">
      <formula>NOT(ISERROR(SEARCH("Extremo",L46)))</formula>
    </cfRule>
  </conditionalFormatting>
  <conditionalFormatting sqref="L54">
    <cfRule type="containsText" dxfId="77" priority="46" operator="containsText" text="Bajo">
      <formula>NOT(ISERROR(SEARCH("Bajo",L54)))</formula>
    </cfRule>
    <cfRule type="containsText" dxfId="80" priority="47" operator="containsText" text="Moderado">
      <formula>NOT(ISERROR(SEARCH("Moderado",L54)))</formula>
    </cfRule>
    <cfRule type="containsText" dxfId="78" priority="48" operator="containsText" text="Alto">
      <formula>NOT(ISERROR(SEARCH("Alto",L54)))</formula>
    </cfRule>
    <cfRule type="containsText" dxfId="79" priority="49" operator="containsText" text="Extremo">
      <formula>NOT(ISERROR(SEARCH("Extremo",L54)))</formula>
    </cfRule>
  </conditionalFormatting>
  <conditionalFormatting sqref="L57:L60">
    <cfRule type="containsText" dxfId="76" priority="37" operator="containsText" text="Bajo">
      <formula>NOT(ISERROR(SEARCH("Bajo",L57)))</formula>
    </cfRule>
    <cfRule type="containsText" dxfId="75" priority="38" operator="containsText" text="Moderado">
      <formula>NOT(ISERROR(SEARCH("Moderado",L57)))</formula>
    </cfRule>
    <cfRule type="containsText" dxfId="74" priority="39" operator="containsText" text="Alto">
      <formula>NOT(ISERROR(SEARCH("Alto",L57)))</formula>
    </cfRule>
    <cfRule type="containsText" dxfId="73" priority="40" operator="containsText" text="Extremo">
      <formula>NOT(ISERROR(SEARCH("Extremo",L57)))</formula>
    </cfRule>
  </conditionalFormatting>
  <conditionalFormatting sqref="L62 L64 L66 L69 L72 L74">
    <cfRule type="containsText" dxfId="69" priority="29" operator="containsText" text="Bajo">
      <formula>NOT(ISERROR(SEARCH("Bajo",L62)))</formula>
    </cfRule>
    <cfRule type="containsText" dxfId="70" priority="30" operator="containsText" text="Moderado">
      <formula>NOT(ISERROR(SEARCH("Moderado",L62)))</formula>
    </cfRule>
    <cfRule type="containsText" dxfId="71" priority="31" operator="containsText" text="Alto">
      <formula>NOT(ISERROR(SEARCH("Alto",L62)))</formula>
    </cfRule>
    <cfRule type="containsText" dxfId="72" priority="32" operator="containsText" text="Extremo">
      <formula>NOT(ISERROR(SEARCH("Extremo",L62)))</formula>
    </cfRule>
  </conditionalFormatting>
  <conditionalFormatting sqref="L76:L77 R76:R77">
    <cfRule type="containsText" dxfId="68" priority="21" operator="containsText" text="Bajo">
      <formula>NOT(ISERROR(SEARCH("Bajo",L76)))</formula>
    </cfRule>
    <cfRule type="containsText" dxfId="67" priority="22" operator="containsText" text="Moderado">
      <formula>NOT(ISERROR(SEARCH("Moderado",L76)))</formula>
    </cfRule>
    <cfRule type="containsText" dxfId="66" priority="23" operator="containsText" text="Alto">
      <formula>NOT(ISERROR(SEARCH("Alto",L76)))</formula>
    </cfRule>
    <cfRule type="containsText" dxfId="65" priority="24" operator="containsText" text="Extremo">
      <formula>NOT(ISERROR(SEARCH("Extremo",L76)))</formula>
    </cfRule>
  </conditionalFormatting>
  <conditionalFormatting sqref="L80 R80">
    <cfRule type="containsText" dxfId="61" priority="16" operator="containsText" text="Bajo">
      <formula>NOT(ISERROR(SEARCH("Bajo",L80)))</formula>
    </cfRule>
    <cfRule type="containsText" dxfId="62" priority="17" operator="containsText" text="Moderado">
      <formula>NOT(ISERROR(SEARCH("Moderado",L80)))</formula>
    </cfRule>
    <cfRule type="containsText" dxfId="63" priority="18" operator="containsText" text="Alto">
      <formula>NOT(ISERROR(SEARCH("Alto",L80)))</formula>
    </cfRule>
    <cfRule type="containsText" dxfId="64" priority="19" operator="containsText" text="Extremo">
      <formula>NOT(ISERROR(SEARCH("Extremo",L80)))</formula>
    </cfRule>
  </conditionalFormatting>
  <conditionalFormatting sqref="L82:L85">
    <cfRule type="containsText" dxfId="57" priority="10" operator="containsText" text="Bajo">
      <formula>NOT(ISERROR(SEARCH("Bajo",L82)))</formula>
    </cfRule>
    <cfRule type="containsText" dxfId="58" priority="11" operator="containsText" text="Moderado">
      <formula>NOT(ISERROR(SEARCH("Moderado",L82)))</formula>
    </cfRule>
    <cfRule type="containsText" dxfId="59" priority="12" operator="containsText" text="Alto">
      <formula>NOT(ISERROR(SEARCH("Alto",L82)))</formula>
    </cfRule>
    <cfRule type="containsText" dxfId="60" priority="13" operator="containsText" text="Extremo">
      <formula>NOT(ISERROR(SEARCH("Extremo",L82)))</formula>
    </cfRule>
  </conditionalFormatting>
  <conditionalFormatting sqref="L87:L88 R87:R88">
    <cfRule type="containsText" dxfId="56" priority="2" operator="containsText" text="Bajo">
      <formula>NOT(ISERROR(SEARCH("Bajo",L87)))</formula>
    </cfRule>
    <cfRule type="containsText" dxfId="53" priority="3" operator="containsText" text="Moderado">
      <formula>NOT(ISERROR(SEARCH("Moderado",L87)))</formula>
    </cfRule>
    <cfRule type="containsText" dxfId="54" priority="4" operator="containsText" text="Alto">
      <formula>NOT(ISERROR(SEARCH("Alto",L87)))</formula>
    </cfRule>
    <cfRule type="containsText" dxfId="55" priority="5" operator="containsText" text="Extremo">
      <formula>NOT(ISERROR(SEARCH("Extremo",L87)))</formula>
    </cfRule>
  </conditionalFormatting>
  <conditionalFormatting sqref="P12:Q12">
    <cfRule type="duplicateValues" dxfId="52" priority="113"/>
  </conditionalFormatting>
  <conditionalFormatting sqref="P16:Q16">
    <cfRule type="duplicateValues" dxfId="51" priority="104"/>
  </conditionalFormatting>
  <conditionalFormatting sqref="P77:Q77">
    <cfRule type="duplicateValues" dxfId="50" priority="20"/>
  </conditionalFormatting>
  <conditionalFormatting sqref="P84:Q84">
    <cfRule type="duplicateValues" dxfId="49" priority="14"/>
  </conditionalFormatting>
  <conditionalFormatting sqref="P88:Q88">
    <cfRule type="duplicateValues" dxfId="48" priority="1"/>
  </conditionalFormatting>
  <conditionalFormatting sqref="R11:R13">
    <cfRule type="containsText" dxfId="47" priority="109" operator="containsText" text="Bajo">
      <formula>NOT(ISERROR(SEARCH("Bajo",R11)))</formula>
    </cfRule>
    <cfRule type="containsText" dxfId="46" priority="110" operator="containsText" text="Moderado">
      <formula>NOT(ISERROR(SEARCH("Moderado",R11)))</formula>
    </cfRule>
    <cfRule type="containsText" dxfId="45" priority="111" operator="containsText" text="Alto">
      <formula>NOT(ISERROR(SEARCH("Alto",R11)))</formula>
    </cfRule>
    <cfRule type="containsText" dxfId="44" priority="112" operator="containsText" text="Extremo">
      <formula>NOT(ISERROR(SEARCH("Extremo",R11)))</formula>
    </cfRule>
  </conditionalFormatting>
  <conditionalFormatting sqref="R18:R21 R23 R25">
    <cfRule type="containsText" dxfId="40" priority="96" operator="containsText" text="Bajo">
      <formula>NOT(ISERROR(SEARCH("Bajo",R18)))</formula>
    </cfRule>
    <cfRule type="containsText" dxfId="41" priority="97" operator="containsText" text="Moderado">
      <formula>NOT(ISERROR(SEARCH("Moderado",R18)))</formula>
    </cfRule>
    <cfRule type="containsText" dxfId="42" priority="98" operator="containsText" text="Alto">
      <formula>NOT(ISERROR(SEARCH("Alto",R18)))</formula>
    </cfRule>
    <cfRule type="containsText" dxfId="43" priority="99" operator="containsText" text="Extremo">
      <formula>NOT(ISERROR(SEARCH("Extremo",R18)))</formula>
    </cfRule>
  </conditionalFormatting>
  <conditionalFormatting sqref="R27">
    <cfRule type="containsText" dxfId="39" priority="88" operator="containsText" text="Bajo">
      <formula>NOT(ISERROR(SEARCH("Bajo",R27)))</formula>
    </cfRule>
    <cfRule type="containsText" dxfId="36" priority="89" operator="containsText" text="Moderado">
      <formula>NOT(ISERROR(SEARCH("Moderado",R27)))</formula>
    </cfRule>
    <cfRule type="containsText" dxfId="38" priority="90" operator="containsText" text="Alto">
      <formula>NOT(ISERROR(SEARCH("Alto",R27)))</formula>
    </cfRule>
    <cfRule type="containsText" dxfId="37" priority="91" operator="containsText" text="Extremo">
      <formula>NOT(ISERROR(SEARCH("Extremo",R27)))</formula>
    </cfRule>
  </conditionalFormatting>
  <conditionalFormatting sqref="R29:R31">
    <cfRule type="containsText" dxfId="34" priority="79" operator="containsText" text="Bajo">
      <formula>NOT(ISERROR(SEARCH("Bajo",R29)))</formula>
    </cfRule>
    <cfRule type="containsText" dxfId="33" priority="80" operator="containsText" text="Moderado">
      <formula>NOT(ISERROR(SEARCH("Moderado",R29)))</formula>
    </cfRule>
    <cfRule type="containsText" dxfId="32" priority="81" operator="containsText" text="Alto">
      <formula>NOT(ISERROR(SEARCH("Alto",R29)))</formula>
    </cfRule>
    <cfRule type="containsText" dxfId="35" priority="82" operator="containsText" text="Extremo">
      <formula>NOT(ISERROR(SEARCH("Extremo",R29)))</formula>
    </cfRule>
  </conditionalFormatting>
  <conditionalFormatting sqref="R33">
    <cfRule type="containsText" dxfId="31" priority="75" operator="containsText" text="Bajo">
      <formula>NOT(ISERROR(SEARCH("Bajo",R33)))</formula>
    </cfRule>
    <cfRule type="containsText" dxfId="30" priority="76" operator="containsText" text="Moderado">
      <formula>NOT(ISERROR(SEARCH("Moderado",R33)))</formula>
    </cfRule>
    <cfRule type="containsText" dxfId="28" priority="77" operator="containsText" text="Alto">
      <formula>NOT(ISERROR(SEARCH("Alto",R33)))</formula>
    </cfRule>
    <cfRule type="containsText" dxfId="29" priority="78" operator="containsText" text="Extremo">
      <formula>NOT(ISERROR(SEARCH("Extremo",R33)))</formula>
    </cfRule>
  </conditionalFormatting>
  <conditionalFormatting sqref="R35:R37">
    <cfRule type="containsText" dxfId="24" priority="66" operator="containsText" text="Bajo">
      <formula>NOT(ISERROR(SEARCH("Bajo",R35)))</formula>
    </cfRule>
    <cfRule type="containsText" dxfId="25" priority="67" operator="containsText" text="Moderado">
      <formula>NOT(ISERROR(SEARCH("Moderado",R35)))</formula>
    </cfRule>
    <cfRule type="containsText" dxfId="26" priority="68" operator="containsText" text="Alto">
      <formula>NOT(ISERROR(SEARCH("Alto",R35)))</formula>
    </cfRule>
    <cfRule type="containsText" dxfId="27" priority="69" operator="containsText" text="Extremo">
      <formula>NOT(ISERROR(SEARCH("Extremo",R35)))</formula>
    </cfRule>
  </conditionalFormatting>
  <conditionalFormatting sqref="R40 R42">
    <cfRule type="containsText" dxfId="22" priority="58" operator="containsText" text="Bajo">
      <formula>NOT(ISERROR(SEARCH("Bajo",R40)))</formula>
    </cfRule>
    <cfRule type="containsText" dxfId="20" priority="59" operator="containsText" text="Moderado">
      <formula>NOT(ISERROR(SEARCH("Moderado",R40)))</formula>
    </cfRule>
    <cfRule type="containsText" dxfId="23" priority="60" operator="containsText" text="Alto">
      <formula>NOT(ISERROR(SEARCH("Alto",R40)))</formula>
    </cfRule>
    <cfRule type="containsText" dxfId="21" priority="61" operator="containsText" text="Extremo">
      <formula>NOT(ISERROR(SEARCH("Extremo",R40)))</formula>
    </cfRule>
  </conditionalFormatting>
  <conditionalFormatting sqref="R46 R48 R50">
    <cfRule type="containsText" dxfId="16" priority="50" operator="containsText" text="Bajo">
      <formula>NOT(ISERROR(SEARCH("Bajo",R46)))</formula>
    </cfRule>
    <cfRule type="containsText" dxfId="17" priority="51" operator="containsText" text="Moderado">
      <formula>NOT(ISERROR(SEARCH("Moderado",R46)))</formula>
    </cfRule>
    <cfRule type="containsText" dxfId="18" priority="52" operator="containsText" text="Alto">
      <formula>NOT(ISERROR(SEARCH("Alto",R46)))</formula>
    </cfRule>
    <cfRule type="containsText" dxfId="19" priority="53" operator="containsText" text="Extremo">
      <formula>NOT(ISERROR(SEARCH("Extremo",R46)))</formula>
    </cfRule>
  </conditionalFormatting>
  <conditionalFormatting sqref="R54">
    <cfRule type="containsText" dxfId="14" priority="41" operator="containsText" text="Bajo">
      <formula>NOT(ISERROR(SEARCH("Bajo",R54)))</formula>
    </cfRule>
    <cfRule type="containsText" dxfId="13" priority="42" operator="containsText" text="Moderado">
      <formula>NOT(ISERROR(SEARCH("Moderado",R54)))</formula>
    </cfRule>
    <cfRule type="containsText" dxfId="15" priority="43" operator="containsText" text="Alto">
      <formula>NOT(ISERROR(SEARCH("Alto",R54)))</formula>
    </cfRule>
    <cfRule type="containsText" dxfId="12" priority="44" operator="containsText" text="Extremo">
      <formula>NOT(ISERROR(SEARCH("Extremo",R54)))</formula>
    </cfRule>
  </conditionalFormatting>
  <conditionalFormatting sqref="R57:R60">
    <cfRule type="containsText" dxfId="11" priority="33" operator="containsText" text="Bajo">
      <formula>NOT(ISERROR(SEARCH("Bajo",R57)))</formula>
    </cfRule>
    <cfRule type="containsText" dxfId="10" priority="34" operator="containsText" text="Moderado">
      <formula>NOT(ISERROR(SEARCH("Moderado",R57)))</formula>
    </cfRule>
    <cfRule type="containsText" dxfId="9" priority="35" operator="containsText" text="Alto">
      <formula>NOT(ISERROR(SEARCH("Alto",R57)))</formula>
    </cfRule>
    <cfRule type="containsText" dxfId="8" priority="36" operator="containsText" text="Extremo">
      <formula>NOT(ISERROR(SEARCH("Extremo",R57)))</formula>
    </cfRule>
  </conditionalFormatting>
  <conditionalFormatting sqref="R62 R64 R66 R69 R72 R74">
    <cfRule type="containsText" dxfId="6" priority="25" operator="containsText" text="Bajo">
      <formula>NOT(ISERROR(SEARCH("Bajo",R62)))</formula>
    </cfRule>
    <cfRule type="containsText" dxfId="7" priority="26" operator="containsText" text="Moderado">
      <formula>NOT(ISERROR(SEARCH("Moderado",R62)))</formula>
    </cfRule>
    <cfRule type="containsText" dxfId="5" priority="27" operator="containsText" text="Alto">
      <formula>NOT(ISERROR(SEARCH("Alto",R62)))</formula>
    </cfRule>
    <cfRule type="containsText" dxfId="4" priority="28" operator="containsText" text="Extremo">
      <formula>NOT(ISERROR(SEARCH("Extremo",R62)))</formula>
    </cfRule>
  </conditionalFormatting>
  <conditionalFormatting sqref="R82:R85">
    <cfRule type="containsText" dxfId="0" priority="6" operator="containsText" text="Bajo">
      <formula>NOT(ISERROR(SEARCH("Bajo",R82)))</formula>
    </cfRule>
    <cfRule type="containsText" dxfId="1" priority="7" operator="containsText" text="Moderado">
      <formula>NOT(ISERROR(SEARCH("Moderado",R82)))</formula>
    </cfRule>
    <cfRule type="containsText" dxfId="2" priority="8" operator="containsText" text="Alto">
      <formula>NOT(ISERROR(SEARCH("Alto",R82)))</formula>
    </cfRule>
    <cfRule type="containsText" dxfId="3" priority="9" operator="containsText" text="Extremo">
      <formula>NOT(ISERROR(SEARCH("Extremo",R82)))</formula>
    </cfRule>
  </conditionalFormatting>
  <dataValidations count="34">
    <dataValidation type="list" allowBlank="1" showInputMessage="1" showErrorMessage="1" sqref="N59:O61 K58 H58:J60" xr:uid="{355551D5-CAAC-4299-9585-70A68A72B1BE}"/>
    <dataValidation allowBlank="1" showInputMessage="1" showErrorMessage="1" prompt="Seleccione de la lista desplegable el impacto estimado teniendo en cuenta que se refiere a la magnitud de los efectos en caso de materializarse el riesgo. Ver hoja anexos tabla 3. Recuerde que el impacto solamente se disminuye con controles correctivos." sqref="Q10" xr:uid="{83F27DF3-F173-4365-8983-66AC547D4BB2}"/>
    <dataValidation allowBlank="1" showInputMessage="1" showErrorMessage="1" prompt="Registre el nivel de avance acumulado desde el inicio de la actividad en la vigencia, hasta la fecha de monitoreo. En caso de ser una meta constante, corresponde al mismo avance del periodo." sqref="AG10 AM10 AS10" xr:uid="{144F836F-BC9C-4ECB-9BC5-9833DC0DACB5}"/>
    <dataValidation allowBlank="1" showInputMessage="1" showErrorMessage="1" prompt="Seleccione de la lista desplegable la forma como se ejecuta el control, dependiendo de que sea ejecutado por una persona (manual) o por un sistema (automático)." sqref="O9:O10" xr:uid="{211D6A4A-3590-48E0-885A-DFB2C6C3C9AA}"/>
    <dataValidation allowBlank="1" showInputMessage="1" showErrorMessage="1" prompt="Describa, tal como se encuentra en la caracterización del proceso, la actividad donde existe evidencia o se tienen indicios de que pueden ocurrir eventos de riesgo." sqref="C9:C10" xr:uid="{6BB3A019-E867-469F-9F05-6A3214C3937C}"/>
    <dataValidation allowBlank="1" showInputMessage="1" showErrorMessage="1" promptTitle="Riesgos de gestión" prompt="Registre en estos campos la información correspondiente al monitoreo trimestral para riesgos de gestión. No aplica para riesgos de corrupción." sqref="AQ9:AR9 AT9:AV9" xr:uid="{FB20A3D2-BF61-4328-9222-B57248677C0F}"/>
    <dataValidation allowBlank="1" showInputMessage="1" showErrorMessage="1" promptTitle="Riesgos de gestión / corrupción" prompt="Registre en estos campos la información correspondiente al monitoreo trimestral para riesgos de gestión o cuatrimestral para riesgos de corrupción." sqref="AS9 Z9:AP9" xr:uid="{E14DC594-BCD0-4B7E-AEBB-AB3324D6211F}"/>
    <dataValidation allowBlank="1" showInputMessage="1" showErrorMessage="1" promptTitle="Para cada causa identificada" prompt="registre la actividad de control de acuerdo con la estructura y variables definidas en el Lineamiento Administración de riesgos. Un control puede ser tan eficiente que mitigue varias causas, pero se debe registrar o asociar a cada causa por separado." sqref="M9:M10" xr:uid="{174097A0-570D-4867-A244-D832C2695369}"/>
    <dataValidation allowBlank="1" showInputMessage="1" showErrorMessage="1" prompt="Seleccione de la lista desplegable si los riesgos a identificar se categorizan como riesgos de Gestión o de Corrupción." sqref="A6:B6" xr:uid="{4B92849E-D45A-4FD2-98E0-A2E45B24E700}"/>
    <dataValidation allowBlank="1" showInputMessage="1" showErrorMessage="1" prompt="Describa los avances en el cumplimiento de la actividad definida y relacione las evidencias que los soportan." sqref="AB10 AH10 AN10 AT10 AB46:AB49" xr:uid="{E07C5DAC-DBEC-462F-A6BD-399F1D624541}"/>
    <dataValidation allowBlank="1" showInputMessage="1" showErrorMessage="1" prompt="Seleccione de la lista desplegable, la decisión tomada respecto al riesgo." sqref="S9:S10" xr:uid="{E6A03110-6F59-429D-BE0E-B35505E69176}"/>
    <dataValidation allowBlank="1" showInputMessage="1" showErrorMessage="1" prompt="Registre las observaciones o resultados de la revisión al monitoreo reportado por la primera línea de defensa. Se diligencia por parte de la segunda línea de defensa al recibir el reporte del monitoreo." sqref="AD10 AP10 AJ10 AV10" xr:uid="{76D189A9-A6CC-40E8-9AF6-D548951A450F}"/>
    <dataValidation allowBlank="1" showInputMessage="1" showErrorMessage="1" prompt="Registre la formula o criterio con el cual se calculará el avance porcentual en el cumplimiento de la actividad en cada periodo de monitoreo._x000a_Nota: En lo posible se sugiere que la fórmula arroje resultados acumulados en los periodos que se van reportando." sqref="V10" xr:uid="{326C7EEB-5A71-4B5F-BBAA-BB418C68DA67}"/>
    <dataValidation allowBlank="1" showInputMessage="1" showErrorMessage="1" prompt="Registre la fecha de inicio de la actividad a desarrollar, en el formato DD/MM/AAAA. Esta no puede ser menor a la fecha de oficialización del riesgo." sqref="X10" xr:uid="{D94B24CB-E5C8-4317-B575-D1AA87B224B8}"/>
    <dataValidation allowBlank="1" showInputMessage="1" showErrorMessage="1" prompt="Registre el nivel de avance en el cumplimiento de la actividad. Corresponde al resultado en términos porcentuales del indicador definido." sqref="AF10 AL10 AA10 AR10 AA46:AA49" xr:uid="{99EE5FDF-30DA-44D4-B725-5E3FEDCFBECD}"/>
    <dataValidation allowBlank="1" showInputMessage="1" showErrorMessage="1" prompt="Registre la fecha de realización del monitoreo, DD/MM/AAA." sqref="AQ10 AE10 AK10 Z10 Z46:Z49" xr:uid="{31D04D3D-DB7F-4F0E-B6D4-17D46EA8DBB2}"/>
    <dataValidation allowBlank="1" showInputMessage="1" showErrorMessage="1" prompt="Seleccione de la lista desplegable si durante el periodo se ha materializado el riesgo. En caso de materialización se debe diligenciar y remitir el Formato Plan de restablecimiento (FOR-GS-006)." sqref="AO10 AI10 AC10 AU10" xr:uid="{449BE3A3-037D-4164-9E9D-9F37A752187F}"/>
    <dataValidation allowBlank="1" showInputMessage="1" showErrorMessage="1" prompt="Registre la fecha de terminación de la actividad a desarrollar, en el formato DD/MM/AAAA. Esta fecha no podrá superar el 31 de diciembre de cada vigencia." sqref="Y10" xr:uid="{AF50936D-D554-4155-AB1E-8DC8F825D17E}"/>
    <dataValidation allowBlank="1" showInputMessage="1" showErrorMessage="1" prompt="Registre el resultado que se pretende alcanzar, considerando el indicador o criterio de medición definido." sqref="W10" xr:uid="{82B4ADAB-D2EB-4787-BB90-945A0D5A35EC}"/>
    <dataValidation allowBlank="1" showInputMessage="1" showErrorMessage="1" prompt="Registre el cargo o rol del responsable de ejecutar la actividad, en coherencia con la descripción en el diseño de la actividad de control._x000a_Nota: en cualquier caso, el responsable de coordinar y asegurar el cumplimiento es el líder del proceso." sqref="U10" xr:uid="{AAC4E4A0-5827-4632-93BC-980FC73605C2}"/>
    <dataValidation allowBlank="1" showInputMessage="1" showErrorMessage="1" prompt="Registre las Actividades de Control sobre las cuales se realizará el monitoreo y revisión del riesgo. _x000a_Nota: En caso de definir acciones adicionales, se deberán registrar en una fila independiente." sqref="T10" xr:uid="{B55E2136-F78F-4CE2-AE3B-2F69871990EF}"/>
    <dataValidation allowBlank="1" showInputMessage="1" showErrorMessage="1" prompt="Seleccione de la lista desplegable la probabilidad residual, resultante en la columna &quot;R&quot; del formato Evaluación de actividades de control (FOR-SG-014)." sqref="P10" xr:uid="{BAD814A2-DBF5-4B74-B648-1FE9C8BE7D5E}"/>
    <dataValidation allowBlank="1" showInputMessage="1" showErrorMessage="1" prompt="Seleccione de la lista desplegable la naturaleza de la actividad de control." sqref="N9" xr:uid="{D97357A3-A2C6-4AB6-9E9F-85662E96B85C}"/>
    <dataValidation allowBlank="1" showInputMessage="1" showErrorMessage="1" prompt="Este resultado se genera automáticamente y es obtenido de la intersección entre la probabilidad y el impacto seleccionados." sqref="L10 R10" xr:uid="{8DEA7013-1B4B-4CFA-8DCB-B3E29B305301}"/>
    <dataValidation allowBlank="1" showInputMessage="1" showErrorMessage="1" prompt="Seleccione de la lista desplegable el impacto estimado teniendo en cuenta que se refiere a la magnitud de los efectos en caso de materializarse el riesgo. Ver hoja anexos tabla 3." sqref="K10" xr:uid="{A6598437-ED98-4BAF-8CEF-BBCBAECF5CFD}"/>
    <dataValidation allowBlank="1" showInputMessage="1" showErrorMessage="1" prompt="Seleccione de la lista desplegable la probabilidad estimada teniendo en cuenta que se está considerando el número de veces que el riesgo se ha presentado en un determinado tiempo o puede presentarse. Ver hoja anexos tabla 2." sqref="J10" xr:uid="{1094ED8A-4981-4698-B50F-798B1F1E5AF3}"/>
    <dataValidation allowBlank="1" showInputMessage="1" showErrorMessage="1" prompt="Seleccione de la lista desplegable la categoria a la que corresponda el riesgo, teniendo en cuenta los conceptos de la Tabla 1 (ver hoja anexos)." sqref="I9:I10" xr:uid="{BBA87743-E1AF-4F08-ABBF-266C4F89E71C}"/>
    <dataValidation allowBlank="1" showInputMessage="1" showErrorMessage="1" prompt="Registre los motivos o aspectos que puedan dar origen al riesgo y sobre los cuales se establecerán controles. Use las celdas que sean necesarias, una por cada causa." sqref="F9:F10" xr:uid="{7387CD6E-CE3D-4524-8136-D3A57E2FBC32}"/>
    <dataValidation allowBlank="1" showInputMessage="1" showErrorMessage="1" prompt="Registre el objetivo del proceso conforme a lo definido en su caracterización." sqref="B9:B10" xr:uid="{F4A0C93A-20B6-48C3-A4D1-8FB97C5A6866}"/>
    <dataValidation allowBlank="1" showInputMessage="1" showErrorMessage="1" prompt="Registre el código asignado al riesgo. Se incluye por parte de la Subdirección de Diseño, Evaluación y Sistematización al momento de avalar la versión final del riesgo." sqref="E9:E10" xr:uid="{2B119E78-2057-4740-B4F2-131B6BAB64E0}"/>
    <dataValidation allowBlank="1" showInputMessage="1" showErrorMessage="1" prompt="Registre la circular y fecha de creación o actualización del riesgo. Se incluye por parte de la Subdirección de Diseño, Evaluación y Sistematización al momento de contar con circular de oficialización del riesgo." sqref="D9:D10" xr:uid="{6A616BE4-917D-4131-982B-445C4661271B}"/>
    <dataValidation allowBlank="1" showInputMessage="1" showErrorMessage="1" prompt="Registre el nombre del proceso al cual está asociado el riesgo." sqref="A9:A10" xr:uid="{98B7AFB4-8055-4BDC-88A4-98AC43955467}"/>
    <dataValidation allowBlank="1" showInputMessage="1" showErrorMessage="1" prompt="Seleccione de la lista desplegable, el(los) aspectos institucionales que se ven impactados con la materialización del riesgo. Afectación en lo económico (presupuestal) y/o reputacional." sqref="H9:H10" xr:uid="{E51AC88C-D0DB-4E1C-BDFC-873CCAC2D176}"/>
    <dataValidation allowBlank="1" showInputMessage="1" showErrorMessage="1" promptTitle="Posibilidad de..." prompt="Describa el posible evento identificado, incluyendo en la redacción: ¿qué? (impacto económico o reputacional), ¿cómo? (causa inmediata-situación evidente sobre la cual se presenta el riesgo) y ¿por qué? (breve referencia a las causas raiz)." sqref="G9:G10" xr:uid="{3C573F35-9CA6-44F9-B304-F4096D41D30B}"/>
  </dataValidations>
  <pageMargins left="0.35433070866141736" right="0.35433070866141736" top="0.98425196850393704" bottom="0.98425196850393704" header="0" footer="0"/>
  <pageSetup scale="28" orientation="landscape" r:id="rId1"/>
  <headerFooter alignWithMargins="0"/>
  <colBreaks count="1" manualBreakCount="1">
    <brk id="25" max="3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5F2C6-1707-4ACB-9DC9-B918B6F7E95F}">
  <dimension ref="A1:BA96"/>
  <sheetViews>
    <sheetView zoomScale="70" zoomScaleNormal="70" zoomScaleSheetLayoutView="70" zoomScalePageLayoutView="51" workbookViewId="0">
      <selection sqref="A1:B4"/>
    </sheetView>
  </sheetViews>
  <sheetFormatPr baseColWidth="10" defaultColWidth="11.42578125" defaultRowHeight="12.75" x14ac:dyDescent="0.2"/>
  <cols>
    <col min="1" max="1" width="15.28515625" style="17" customWidth="1"/>
    <col min="2" max="2" width="27.42578125" style="17" customWidth="1"/>
    <col min="3" max="3" width="27.140625" style="17" customWidth="1"/>
    <col min="4" max="4" width="15.28515625" style="17" customWidth="1"/>
    <col min="5" max="5" width="11" style="17" bestFit="1" customWidth="1"/>
    <col min="6" max="6" width="30.7109375" style="17" customWidth="1"/>
    <col min="7" max="7" width="47" style="17" customWidth="1"/>
    <col min="8" max="8" width="19.140625" style="17" customWidth="1"/>
    <col min="9" max="9" width="15.7109375" style="17" customWidth="1"/>
    <col min="10" max="10" width="15.140625" style="17" customWidth="1"/>
    <col min="11" max="11" width="10" style="17" customWidth="1"/>
    <col min="12" max="12" width="10.85546875" style="17" customWidth="1"/>
    <col min="13" max="13" width="74.42578125" style="17" customWidth="1"/>
    <col min="14" max="14" width="10.85546875" style="17" customWidth="1"/>
    <col min="15" max="15" width="12.140625" style="17" customWidth="1"/>
    <col min="16" max="16" width="14.28515625" style="17" customWidth="1"/>
    <col min="17" max="17" width="10" style="17" customWidth="1"/>
    <col min="18" max="18" width="10.42578125" style="17" customWidth="1"/>
    <col min="19" max="19" width="11.7109375" style="17" customWidth="1"/>
    <col min="20" max="20" width="74.42578125" style="17" customWidth="1"/>
    <col min="21" max="21" width="16.42578125" style="17" customWidth="1"/>
    <col min="22" max="22" width="27.140625" style="17" customWidth="1"/>
    <col min="23" max="23" width="15.42578125" style="17" customWidth="1"/>
    <col min="24" max="24" width="12.42578125" style="17" customWidth="1"/>
    <col min="25" max="25" width="13.85546875" style="17" customWidth="1"/>
    <col min="26" max="26" width="12" style="17" customWidth="1"/>
    <col min="27" max="27" width="12.42578125" style="17" customWidth="1"/>
    <col min="28" max="28" width="86" style="17" customWidth="1"/>
    <col min="29" max="29" width="15.42578125" style="17" customWidth="1"/>
    <col min="30" max="30" width="45.42578125" style="17" customWidth="1"/>
    <col min="31" max="31" width="10.7109375" style="17" bestFit="1" customWidth="1"/>
    <col min="32" max="32" width="11.140625" style="17" bestFit="1" customWidth="1"/>
    <col min="33" max="33" width="12.42578125" style="17" customWidth="1"/>
    <col min="34" max="34" width="86" style="17" customWidth="1"/>
    <col min="35" max="35" width="15" style="17" customWidth="1"/>
    <col min="36" max="36" width="45.42578125" style="17" customWidth="1"/>
    <col min="37" max="37" width="15" style="17" customWidth="1"/>
    <col min="38" max="38" width="12.85546875" style="17" customWidth="1"/>
    <col min="39" max="39" width="13.140625" style="17" customWidth="1"/>
    <col min="40" max="40" width="83.85546875" style="17" customWidth="1"/>
    <col min="41" max="41" width="15.140625" style="17" customWidth="1"/>
    <col min="42" max="42" width="47.28515625" style="17" customWidth="1"/>
    <col min="43" max="43" width="12.42578125" style="17" customWidth="1"/>
    <col min="44" max="44" width="13.140625" style="17" customWidth="1"/>
    <col min="45" max="45" width="12.42578125" style="17" customWidth="1"/>
    <col min="46" max="46" width="47.140625" style="17" customWidth="1"/>
    <col min="47" max="47" width="16.42578125" style="17" customWidth="1"/>
    <col min="48" max="48" width="34.7109375" style="17" customWidth="1"/>
    <col min="49" max="49" width="2.42578125" style="17" customWidth="1"/>
    <col min="50" max="52" width="11.42578125" style="17" customWidth="1"/>
    <col min="53" max="16384" width="11.42578125" style="17"/>
  </cols>
  <sheetData>
    <row r="1" spans="1:53" ht="21" customHeight="1" x14ac:dyDescent="0.2">
      <c r="A1" s="949"/>
      <c r="B1" s="949"/>
      <c r="C1" s="950" t="s">
        <v>2569</v>
      </c>
      <c r="D1" s="951"/>
      <c r="E1" s="951"/>
      <c r="F1" s="951"/>
      <c r="G1" s="951"/>
      <c r="H1" s="951"/>
      <c r="I1" s="951"/>
      <c r="J1" s="951"/>
      <c r="K1" s="951"/>
      <c r="L1" s="951"/>
      <c r="M1" s="951"/>
      <c r="N1" s="951"/>
      <c r="O1" s="951"/>
      <c r="P1" s="951"/>
      <c r="Q1" s="951"/>
      <c r="R1" s="951"/>
      <c r="S1" s="951"/>
      <c r="T1" s="951"/>
      <c r="U1" s="951"/>
      <c r="V1" s="951"/>
      <c r="W1" s="951"/>
      <c r="X1" s="951"/>
      <c r="Y1" s="951"/>
      <c r="Z1" s="951"/>
      <c r="AA1" s="951"/>
      <c r="AB1" s="951"/>
      <c r="AC1" s="951"/>
      <c r="AD1" s="951"/>
      <c r="AE1" s="951"/>
      <c r="AF1" s="951"/>
      <c r="AG1" s="951"/>
      <c r="AH1" s="951"/>
      <c r="AI1" s="951"/>
      <c r="AJ1" s="951"/>
      <c r="AK1" s="951"/>
      <c r="AL1" s="951"/>
      <c r="AM1" s="951"/>
      <c r="AN1" s="951"/>
      <c r="AO1" s="951"/>
      <c r="AP1" s="951"/>
      <c r="AQ1" s="951"/>
      <c r="AR1" s="951"/>
      <c r="AS1" s="951"/>
      <c r="AT1" s="952"/>
      <c r="AU1" s="13" t="s">
        <v>2570</v>
      </c>
      <c r="AV1" s="14" t="s">
        <v>2571</v>
      </c>
      <c r="AW1" s="15"/>
      <c r="AX1" s="16"/>
      <c r="AY1" s="16"/>
      <c r="AZ1" s="16"/>
      <c r="BA1" s="16"/>
    </row>
    <row r="2" spans="1:53" ht="21" customHeight="1" x14ac:dyDescent="0.2">
      <c r="A2" s="949"/>
      <c r="B2" s="949"/>
      <c r="C2" s="953"/>
      <c r="D2" s="954"/>
      <c r="E2" s="954"/>
      <c r="F2" s="954"/>
      <c r="G2" s="954"/>
      <c r="H2" s="954"/>
      <c r="I2" s="954"/>
      <c r="J2" s="954"/>
      <c r="K2" s="954"/>
      <c r="L2" s="954"/>
      <c r="M2" s="954"/>
      <c r="N2" s="954"/>
      <c r="O2" s="954"/>
      <c r="P2" s="954"/>
      <c r="Q2" s="954"/>
      <c r="R2" s="954"/>
      <c r="S2" s="954"/>
      <c r="T2" s="954"/>
      <c r="U2" s="954"/>
      <c r="V2" s="954"/>
      <c r="W2" s="954"/>
      <c r="X2" s="954"/>
      <c r="Y2" s="954"/>
      <c r="Z2" s="954"/>
      <c r="AA2" s="954"/>
      <c r="AB2" s="954"/>
      <c r="AC2" s="954"/>
      <c r="AD2" s="954"/>
      <c r="AE2" s="954"/>
      <c r="AF2" s="954"/>
      <c r="AG2" s="954"/>
      <c r="AH2" s="954"/>
      <c r="AI2" s="954"/>
      <c r="AJ2" s="954"/>
      <c r="AK2" s="954"/>
      <c r="AL2" s="954"/>
      <c r="AM2" s="954"/>
      <c r="AN2" s="954"/>
      <c r="AO2" s="954"/>
      <c r="AP2" s="954"/>
      <c r="AQ2" s="954"/>
      <c r="AR2" s="954"/>
      <c r="AS2" s="954"/>
      <c r="AT2" s="955"/>
      <c r="AU2" s="13" t="s">
        <v>2572</v>
      </c>
      <c r="AV2" s="14">
        <v>2</v>
      </c>
      <c r="AW2" s="15"/>
      <c r="AX2" s="16"/>
      <c r="AY2" s="16"/>
      <c r="AZ2" s="16"/>
      <c r="BA2" s="16"/>
    </row>
    <row r="3" spans="1:53" ht="21" customHeight="1" x14ac:dyDescent="0.2">
      <c r="A3" s="949"/>
      <c r="B3" s="949"/>
      <c r="C3" s="953"/>
      <c r="D3" s="954"/>
      <c r="E3" s="954"/>
      <c r="F3" s="954"/>
      <c r="G3" s="954"/>
      <c r="H3" s="954"/>
      <c r="I3" s="954"/>
      <c r="J3" s="954"/>
      <c r="K3" s="954"/>
      <c r="L3" s="954"/>
      <c r="M3" s="954"/>
      <c r="N3" s="954"/>
      <c r="O3" s="954"/>
      <c r="P3" s="954"/>
      <c r="Q3" s="954"/>
      <c r="R3" s="954"/>
      <c r="S3" s="954"/>
      <c r="T3" s="954"/>
      <c r="U3" s="954"/>
      <c r="V3" s="954"/>
      <c r="W3" s="954"/>
      <c r="X3" s="954"/>
      <c r="Y3" s="954"/>
      <c r="Z3" s="954"/>
      <c r="AA3" s="954"/>
      <c r="AB3" s="954"/>
      <c r="AC3" s="954"/>
      <c r="AD3" s="954"/>
      <c r="AE3" s="954"/>
      <c r="AF3" s="954"/>
      <c r="AG3" s="954"/>
      <c r="AH3" s="954"/>
      <c r="AI3" s="954"/>
      <c r="AJ3" s="954"/>
      <c r="AK3" s="954"/>
      <c r="AL3" s="954"/>
      <c r="AM3" s="954"/>
      <c r="AN3" s="954"/>
      <c r="AO3" s="954"/>
      <c r="AP3" s="954"/>
      <c r="AQ3" s="954"/>
      <c r="AR3" s="954"/>
      <c r="AS3" s="954"/>
      <c r="AT3" s="955"/>
      <c r="AU3" s="13" t="s">
        <v>2573</v>
      </c>
      <c r="AV3" s="14" t="s">
        <v>2574</v>
      </c>
      <c r="AW3" s="15"/>
      <c r="AX3" s="16"/>
      <c r="AY3" s="16"/>
      <c r="AZ3" s="16"/>
      <c r="BA3" s="16"/>
    </row>
    <row r="4" spans="1:53" ht="21" customHeight="1" x14ac:dyDescent="0.2">
      <c r="A4" s="949"/>
      <c r="B4" s="949"/>
      <c r="C4" s="956"/>
      <c r="D4" s="957"/>
      <c r="E4" s="957"/>
      <c r="F4" s="957"/>
      <c r="G4" s="957"/>
      <c r="H4" s="957"/>
      <c r="I4" s="957"/>
      <c r="J4" s="957"/>
      <c r="K4" s="957"/>
      <c r="L4" s="957"/>
      <c r="M4" s="957"/>
      <c r="N4" s="957"/>
      <c r="O4" s="957"/>
      <c r="P4" s="957"/>
      <c r="Q4" s="957"/>
      <c r="R4" s="957"/>
      <c r="S4" s="957"/>
      <c r="T4" s="957"/>
      <c r="U4" s="957"/>
      <c r="V4" s="957"/>
      <c r="W4" s="957"/>
      <c r="X4" s="957"/>
      <c r="Y4" s="957"/>
      <c r="Z4" s="957"/>
      <c r="AA4" s="957"/>
      <c r="AB4" s="957"/>
      <c r="AC4" s="957"/>
      <c r="AD4" s="957"/>
      <c r="AE4" s="957"/>
      <c r="AF4" s="957"/>
      <c r="AG4" s="957"/>
      <c r="AH4" s="957"/>
      <c r="AI4" s="957"/>
      <c r="AJ4" s="957"/>
      <c r="AK4" s="957"/>
      <c r="AL4" s="957"/>
      <c r="AM4" s="957"/>
      <c r="AN4" s="957"/>
      <c r="AO4" s="957"/>
      <c r="AP4" s="957"/>
      <c r="AQ4" s="957"/>
      <c r="AR4" s="957"/>
      <c r="AS4" s="957"/>
      <c r="AT4" s="958"/>
      <c r="AU4" s="13" t="s">
        <v>2575</v>
      </c>
      <c r="AV4" s="14" t="s">
        <v>2576</v>
      </c>
      <c r="AW4" s="15"/>
      <c r="AX4" s="16"/>
      <c r="AY4" s="16"/>
      <c r="AZ4" s="16"/>
      <c r="BA4" s="16"/>
    </row>
    <row r="5" spans="1:53" x14ac:dyDescent="0.2">
      <c r="A5" s="959"/>
      <c r="B5" s="959"/>
      <c r="C5" s="959"/>
      <c r="D5" s="959"/>
      <c r="E5" s="959"/>
      <c r="F5" s="959"/>
      <c r="G5" s="959"/>
      <c r="H5" s="959"/>
      <c r="I5" s="959"/>
      <c r="J5" s="959"/>
      <c r="K5" s="959"/>
      <c r="L5" s="959"/>
      <c r="M5" s="959"/>
      <c r="N5" s="959"/>
      <c r="O5" s="959"/>
      <c r="P5" s="959"/>
      <c r="Q5" s="959"/>
      <c r="R5" s="959"/>
      <c r="S5" s="959"/>
      <c r="T5" s="959"/>
      <c r="U5" s="959"/>
      <c r="V5" s="959"/>
      <c r="W5" s="959"/>
      <c r="X5" s="959"/>
      <c r="Y5" s="959"/>
      <c r="Z5" s="959"/>
      <c r="AA5" s="959"/>
      <c r="AB5" s="959"/>
      <c r="AC5" s="959"/>
      <c r="AD5" s="959"/>
      <c r="AE5" s="959"/>
      <c r="AF5" s="959"/>
      <c r="AG5" s="959"/>
      <c r="AH5" s="959"/>
      <c r="AI5" s="959"/>
      <c r="AJ5" s="959"/>
      <c r="AK5" s="959"/>
      <c r="AL5" s="959"/>
      <c r="AM5" s="959"/>
      <c r="AN5" s="959"/>
      <c r="AO5" s="959"/>
      <c r="AP5" s="959"/>
      <c r="AQ5" s="959"/>
      <c r="AR5" s="959"/>
      <c r="AS5" s="959"/>
      <c r="AT5" s="959"/>
      <c r="AU5" s="959"/>
      <c r="AV5" s="18"/>
      <c r="AW5" s="15"/>
      <c r="AX5" s="16"/>
      <c r="AY5" s="16"/>
      <c r="AZ5" s="16"/>
      <c r="BA5" s="16"/>
    </row>
    <row r="6" spans="1:53" x14ac:dyDescent="0.2">
      <c r="A6" s="960" t="s">
        <v>2577</v>
      </c>
      <c r="B6" s="960"/>
      <c r="C6" s="19" t="s">
        <v>2578</v>
      </c>
      <c r="D6" s="20"/>
      <c r="E6" s="20"/>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5"/>
      <c r="AX6" s="16"/>
      <c r="AY6" s="16"/>
      <c r="AZ6" s="16"/>
      <c r="BA6" s="16"/>
    </row>
    <row r="7" spans="1:53" x14ac:dyDescent="0.2">
      <c r="A7" s="18"/>
      <c r="B7" s="18"/>
      <c r="C7" s="18"/>
      <c r="D7" s="18"/>
      <c r="E7" s="18"/>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5"/>
      <c r="AX7" s="16"/>
      <c r="AY7" s="16"/>
      <c r="AZ7" s="16"/>
      <c r="BA7" s="16"/>
    </row>
    <row r="8" spans="1:53" ht="26.25" customHeight="1" x14ac:dyDescent="0.2">
      <c r="A8" s="961" t="s">
        <v>2579</v>
      </c>
      <c r="B8" s="962"/>
      <c r="C8" s="962"/>
      <c r="D8" s="962"/>
      <c r="E8" s="962"/>
      <c r="F8" s="962"/>
      <c r="G8" s="962"/>
      <c r="H8" s="962"/>
      <c r="I8" s="962"/>
      <c r="J8" s="962"/>
      <c r="K8" s="962"/>
      <c r="L8" s="963"/>
      <c r="M8" s="964" t="s">
        <v>2580</v>
      </c>
      <c r="N8" s="965"/>
      <c r="O8" s="965"/>
      <c r="P8" s="965"/>
      <c r="Q8" s="965"/>
      <c r="R8" s="965"/>
      <c r="S8" s="965"/>
      <c r="T8" s="965"/>
      <c r="U8" s="965"/>
      <c r="V8" s="965"/>
      <c r="W8" s="965"/>
      <c r="X8" s="965"/>
      <c r="Y8" s="966"/>
      <c r="Z8" s="967" t="s">
        <v>2581</v>
      </c>
      <c r="AA8" s="967"/>
      <c r="AB8" s="967"/>
      <c r="AC8" s="967"/>
      <c r="AD8" s="967"/>
      <c r="AE8" s="967"/>
      <c r="AF8" s="967"/>
      <c r="AG8" s="967"/>
      <c r="AH8" s="967"/>
      <c r="AI8" s="967"/>
      <c r="AJ8" s="967"/>
      <c r="AK8" s="967"/>
      <c r="AL8" s="967"/>
      <c r="AM8" s="967"/>
      <c r="AN8" s="967"/>
      <c r="AO8" s="967"/>
      <c r="AP8" s="967"/>
      <c r="AQ8" s="967"/>
      <c r="AR8" s="967"/>
      <c r="AS8" s="967"/>
      <c r="AT8" s="967"/>
      <c r="AU8" s="967"/>
      <c r="AV8" s="967"/>
      <c r="AW8" s="15"/>
    </row>
    <row r="9" spans="1:53" s="23" customFormat="1" ht="46.5" customHeight="1" x14ac:dyDescent="0.25">
      <c r="A9" s="947" t="s">
        <v>2582</v>
      </c>
      <c r="B9" s="947" t="s">
        <v>2583</v>
      </c>
      <c r="C9" s="947" t="s">
        <v>2584</v>
      </c>
      <c r="D9" s="947" t="s">
        <v>2585</v>
      </c>
      <c r="E9" s="947" t="s">
        <v>2586</v>
      </c>
      <c r="F9" s="947" t="s">
        <v>2587</v>
      </c>
      <c r="G9" s="948" t="s">
        <v>2588</v>
      </c>
      <c r="H9" s="948" t="s">
        <v>2589</v>
      </c>
      <c r="I9" s="973" t="s">
        <v>2590</v>
      </c>
      <c r="J9" s="988" t="s">
        <v>2591</v>
      </c>
      <c r="K9" s="989"/>
      <c r="L9" s="989"/>
      <c r="M9" s="986" t="s">
        <v>2592</v>
      </c>
      <c r="N9" s="986" t="s">
        <v>2593</v>
      </c>
      <c r="O9" s="986" t="s">
        <v>2594</v>
      </c>
      <c r="P9" s="971" t="s">
        <v>2595</v>
      </c>
      <c r="Q9" s="971"/>
      <c r="R9" s="971"/>
      <c r="S9" s="972" t="s">
        <v>2596</v>
      </c>
      <c r="T9" s="974" t="s">
        <v>2597</v>
      </c>
      <c r="U9" s="975"/>
      <c r="V9" s="975"/>
      <c r="W9" s="975"/>
      <c r="X9" s="975"/>
      <c r="Y9" s="976"/>
      <c r="Z9" s="968" t="s">
        <v>2598</v>
      </c>
      <c r="AA9" s="969"/>
      <c r="AB9" s="969"/>
      <c r="AC9" s="969"/>
      <c r="AD9" s="970"/>
      <c r="AE9" s="968" t="s">
        <v>2599</v>
      </c>
      <c r="AF9" s="969"/>
      <c r="AG9" s="969"/>
      <c r="AH9" s="969"/>
      <c r="AI9" s="969"/>
      <c r="AJ9" s="970"/>
      <c r="AK9" s="968" t="s">
        <v>2600</v>
      </c>
      <c r="AL9" s="969"/>
      <c r="AM9" s="969"/>
      <c r="AN9" s="969"/>
      <c r="AO9" s="969"/>
      <c r="AP9" s="970"/>
      <c r="AQ9" s="968" t="s">
        <v>2601</v>
      </c>
      <c r="AR9" s="969"/>
      <c r="AS9" s="969"/>
      <c r="AT9" s="969"/>
      <c r="AU9" s="969"/>
      <c r="AV9" s="970"/>
      <c r="AW9" s="22"/>
    </row>
    <row r="10" spans="1:53" ht="46.5" customHeight="1" x14ac:dyDescent="0.2">
      <c r="A10" s="948"/>
      <c r="B10" s="948"/>
      <c r="C10" s="948"/>
      <c r="D10" s="948"/>
      <c r="E10" s="948"/>
      <c r="F10" s="948"/>
      <c r="G10" s="987"/>
      <c r="H10" s="987"/>
      <c r="I10" s="986"/>
      <c r="J10" s="24" t="s">
        <v>2602</v>
      </c>
      <c r="K10" s="24" t="s">
        <v>2603</v>
      </c>
      <c r="L10" s="24" t="s">
        <v>2604</v>
      </c>
      <c r="M10" s="986"/>
      <c r="N10" s="986"/>
      <c r="O10" s="986"/>
      <c r="P10" s="24" t="s">
        <v>2602</v>
      </c>
      <c r="Q10" s="24" t="s">
        <v>2603</v>
      </c>
      <c r="R10" s="24" t="s">
        <v>2604</v>
      </c>
      <c r="S10" s="973"/>
      <c r="T10" s="24" t="s">
        <v>2605</v>
      </c>
      <c r="U10" s="24" t="s">
        <v>2606</v>
      </c>
      <c r="V10" s="24" t="s">
        <v>2607</v>
      </c>
      <c r="W10" s="24" t="s">
        <v>38</v>
      </c>
      <c r="X10" s="21" t="s">
        <v>2608</v>
      </c>
      <c r="Y10" s="21" t="s">
        <v>2609</v>
      </c>
      <c r="Z10" s="25" t="s">
        <v>2610</v>
      </c>
      <c r="AA10" s="24" t="s">
        <v>2611</v>
      </c>
      <c r="AB10" s="25" t="s">
        <v>2612</v>
      </c>
      <c r="AC10" s="25" t="s">
        <v>2613</v>
      </c>
      <c r="AD10" s="26" t="s">
        <v>2614</v>
      </c>
      <c r="AE10" s="25" t="s">
        <v>2610</v>
      </c>
      <c r="AF10" s="25" t="s">
        <v>2611</v>
      </c>
      <c r="AG10" s="25" t="s">
        <v>2615</v>
      </c>
      <c r="AH10" s="25" t="s">
        <v>2612</v>
      </c>
      <c r="AI10" s="25" t="s">
        <v>2613</v>
      </c>
      <c r="AJ10" s="26" t="s">
        <v>2614</v>
      </c>
      <c r="AK10" s="25" t="s">
        <v>2610</v>
      </c>
      <c r="AL10" s="25" t="s">
        <v>2611</v>
      </c>
      <c r="AM10" s="25" t="s">
        <v>2615</v>
      </c>
      <c r="AN10" s="25" t="s">
        <v>2612</v>
      </c>
      <c r="AO10" s="25" t="s">
        <v>2613</v>
      </c>
      <c r="AP10" s="26" t="s">
        <v>2614</v>
      </c>
      <c r="AQ10" s="25" t="s">
        <v>2610</v>
      </c>
      <c r="AR10" s="25" t="s">
        <v>2611</v>
      </c>
      <c r="AS10" s="25" t="s">
        <v>2615</v>
      </c>
      <c r="AT10" s="25" t="s">
        <v>2612</v>
      </c>
      <c r="AU10" s="25" t="s">
        <v>2613</v>
      </c>
      <c r="AV10" s="26" t="s">
        <v>2614</v>
      </c>
    </row>
    <row r="11" spans="1:53" s="43" customFormat="1" ht="178.5" x14ac:dyDescent="0.2">
      <c r="A11" s="977" t="s">
        <v>79</v>
      </c>
      <c r="B11" s="977" t="s">
        <v>2616</v>
      </c>
      <c r="C11" s="28" t="s">
        <v>2617</v>
      </c>
      <c r="D11" s="29" t="s">
        <v>2618</v>
      </c>
      <c r="E11" s="30" t="s">
        <v>2619</v>
      </c>
      <c r="F11" s="28" t="s">
        <v>2620</v>
      </c>
      <c r="G11" s="28" t="s">
        <v>2621</v>
      </c>
      <c r="H11" s="31" t="s">
        <v>2622</v>
      </c>
      <c r="I11" s="32" t="s">
        <v>2623</v>
      </c>
      <c r="J11" s="31" t="s">
        <v>2624</v>
      </c>
      <c r="K11" s="31" t="s">
        <v>2625</v>
      </c>
      <c r="L11" s="33" t="str">
        <f>VLOOKUP(J11,'[6]2. Anexos'!$B$35:$G$41,(HLOOKUP(K11,'[6]2. Anexos'!$C$35:$G$36,2,0)),0)</f>
        <v>Alto</v>
      </c>
      <c r="M11" s="28" t="s">
        <v>2626</v>
      </c>
      <c r="N11" s="31" t="s">
        <v>2627</v>
      </c>
      <c r="O11" s="31" t="s">
        <v>2628</v>
      </c>
      <c r="P11" s="31" t="s">
        <v>2624</v>
      </c>
      <c r="Q11" s="34" t="s">
        <v>2625</v>
      </c>
      <c r="R11" s="35" t="str">
        <f>VLOOKUP(P11,'[6]2. Anexos'!$B$35:$G$41,(HLOOKUP(Q11,'[6]2. Anexos'!$C$35:$G$36,2,0)),0)</f>
        <v>Alto</v>
      </c>
      <c r="S11" s="36" t="s">
        <v>2629</v>
      </c>
      <c r="T11" s="28" t="s">
        <v>2626</v>
      </c>
      <c r="U11" s="31" t="s">
        <v>2630</v>
      </c>
      <c r="V11" s="29" t="s">
        <v>2631</v>
      </c>
      <c r="W11" s="37">
        <v>1</v>
      </c>
      <c r="X11" s="38"/>
      <c r="Y11" s="38"/>
      <c r="Z11" s="39"/>
      <c r="AA11" s="40"/>
      <c r="AB11" s="28"/>
      <c r="AC11" s="31"/>
      <c r="AD11" s="34"/>
      <c r="AE11" s="41"/>
      <c r="AF11" s="40"/>
      <c r="AG11" s="40"/>
      <c r="AH11" s="28"/>
      <c r="AI11" s="31"/>
      <c r="AJ11" s="28"/>
      <c r="AK11" s="41"/>
      <c r="AL11" s="40"/>
      <c r="AM11" s="40"/>
      <c r="AN11" s="42"/>
      <c r="AO11" s="31"/>
      <c r="AP11" s="28"/>
      <c r="AQ11" s="39"/>
      <c r="AR11" s="40"/>
      <c r="AS11" s="40"/>
      <c r="AT11" s="34"/>
      <c r="AU11" s="31"/>
      <c r="AV11" s="34"/>
    </row>
    <row r="12" spans="1:53" s="43" customFormat="1" ht="165.75" x14ac:dyDescent="0.2">
      <c r="A12" s="978"/>
      <c r="B12" s="978"/>
      <c r="C12" s="42" t="s">
        <v>2632</v>
      </c>
      <c r="D12" s="29" t="s">
        <v>2618</v>
      </c>
      <c r="E12" s="45" t="s">
        <v>2633</v>
      </c>
      <c r="F12" s="42" t="s">
        <v>2634</v>
      </c>
      <c r="G12" s="42" t="s">
        <v>2635</v>
      </c>
      <c r="H12" s="46" t="s">
        <v>2636</v>
      </c>
      <c r="I12" s="47" t="s">
        <v>2637</v>
      </c>
      <c r="J12" s="46" t="s">
        <v>2638</v>
      </c>
      <c r="K12" s="46" t="s">
        <v>2639</v>
      </c>
      <c r="L12" s="48" t="str">
        <f>VLOOKUP(J12,'[6]2. Anexos'!$B$35:$G$41,(HLOOKUP(K12,'[6]2. Anexos'!$C$35:$G$36,2,0)),0)</f>
        <v>Moderado</v>
      </c>
      <c r="M12" s="28" t="s">
        <v>2640</v>
      </c>
      <c r="N12" s="46" t="s">
        <v>2627</v>
      </c>
      <c r="O12" s="46" t="s">
        <v>2628</v>
      </c>
      <c r="P12" s="46" t="s">
        <v>2624</v>
      </c>
      <c r="Q12" s="46" t="s">
        <v>2639</v>
      </c>
      <c r="R12" s="48" t="str">
        <f>VLOOKUP(P12,'[6]2. Anexos'!$B$35:$G$41,(HLOOKUP(Q12,'[6]2. Anexos'!$C$35:$G$36,2,0)),0)</f>
        <v>Moderado</v>
      </c>
      <c r="S12" s="49" t="s">
        <v>2641</v>
      </c>
      <c r="T12" s="50" t="s">
        <v>2640</v>
      </c>
      <c r="U12" s="46" t="s">
        <v>2642</v>
      </c>
      <c r="V12" s="51" t="s">
        <v>2643</v>
      </c>
      <c r="W12" s="52">
        <v>1</v>
      </c>
      <c r="X12" s="38"/>
      <c r="Y12" s="53"/>
      <c r="Z12" s="54"/>
      <c r="AA12" s="55"/>
      <c r="AB12" s="50"/>
      <c r="AC12" s="51"/>
      <c r="AD12" s="56"/>
      <c r="AE12" s="41"/>
      <c r="AF12" s="57"/>
      <c r="AG12" s="57"/>
      <c r="AH12" s="28"/>
      <c r="AI12" s="46"/>
      <c r="AJ12" s="28"/>
      <c r="AK12" s="41"/>
      <c r="AL12" s="57"/>
      <c r="AM12" s="57"/>
      <c r="AN12" s="42"/>
      <c r="AO12" s="46"/>
      <c r="AP12" s="28"/>
      <c r="AQ12" s="39"/>
      <c r="AR12" s="57"/>
      <c r="AS12" s="57"/>
      <c r="AT12" s="42"/>
      <c r="AU12" s="46"/>
      <c r="AV12" s="34"/>
    </row>
    <row r="13" spans="1:53" s="43" customFormat="1" ht="229.5" x14ac:dyDescent="0.2">
      <c r="A13" s="978"/>
      <c r="B13" s="978"/>
      <c r="C13" s="42" t="s">
        <v>2644</v>
      </c>
      <c r="D13" s="29" t="s">
        <v>2618</v>
      </c>
      <c r="E13" s="45" t="s">
        <v>2645</v>
      </c>
      <c r="F13" s="42" t="s">
        <v>2646</v>
      </c>
      <c r="G13" s="58" t="s">
        <v>2647</v>
      </c>
      <c r="H13" s="31" t="s">
        <v>2622</v>
      </c>
      <c r="I13" s="47" t="s">
        <v>2648</v>
      </c>
      <c r="J13" s="46" t="s">
        <v>2638</v>
      </c>
      <c r="K13" s="46" t="s">
        <v>2649</v>
      </c>
      <c r="L13" s="33" t="str">
        <f>VLOOKUP(J13,'[6]2. Anexos'!$B$35:$G$41,(HLOOKUP(K13,'[6]2. Anexos'!$C$35:$G$36,2,0)),0)</f>
        <v>Moderado</v>
      </c>
      <c r="M13" s="28" t="s">
        <v>2650</v>
      </c>
      <c r="N13" s="46" t="s">
        <v>2651</v>
      </c>
      <c r="O13" s="46" t="s">
        <v>2652</v>
      </c>
      <c r="P13" s="46" t="s">
        <v>2624</v>
      </c>
      <c r="Q13" s="46" t="s">
        <v>2639</v>
      </c>
      <c r="R13" s="33" t="str">
        <f>VLOOKUP(P13,'[6]2. Anexos'!$B$35:$G$41,(HLOOKUP(Q13,'[6]2. Anexos'!$C$35:$G$36,2,0)),0)</f>
        <v>Moderado</v>
      </c>
      <c r="S13" s="49" t="s">
        <v>2641</v>
      </c>
      <c r="T13" s="28" t="s">
        <v>2653</v>
      </c>
      <c r="U13" s="51" t="s">
        <v>2654</v>
      </c>
      <c r="V13" s="51" t="s">
        <v>2655</v>
      </c>
      <c r="W13" s="52">
        <v>1</v>
      </c>
      <c r="X13" s="38"/>
      <c r="Y13" s="53"/>
      <c r="Z13" s="54"/>
      <c r="AA13" s="57"/>
      <c r="AB13" s="42"/>
      <c r="AC13" s="46"/>
      <c r="AD13" s="34"/>
      <c r="AE13" s="41"/>
      <c r="AF13" s="57"/>
      <c r="AG13" s="57"/>
      <c r="AH13" s="42"/>
      <c r="AI13" s="46"/>
      <c r="AJ13" s="28"/>
      <c r="AK13" s="41"/>
      <c r="AL13" s="57"/>
      <c r="AM13" s="57"/>
      <c r="AN13" s="42"/>
      <c r="AO13" s="46"/>
      <c r="AP13" s="28"/>
      <c r="AQ13" s="39"/>
      <c r="AR13" s="57"/>
      <c r="AS13" s="57"/>
      <c r="AT13" s="42"/>
      <c r="AU13" s="46"/>
      <c r="AV13" s="34"/>
    </row>
    <row r="14" spans="1:53" s="43" customFormat="1" ht="216.75" x14ac:dyDescent="0.2">
      <c r="A14" s="978"/>
      <c r="B14" s="978"/>
      <c r="C14" s="980" t="s">
        <v>2617</v>
      </c>
      <c r="D14" s="977" t="s">
        <v>2618</v>
      </c>
      <c r="E14" s="983" t="s">
        <v>2656</v>
      </c>
      <c r="F14" s="980" t="s">
        <v>2657</v>
      </c>
      <c r="G14" s="980" t="s">
        <v>2658</v>
      </c>
      <c r="H14" s="977" t="s">
        <v>2622</v>
      </c>
      <c r="I14" s="998" t="s">
        <v>2659</v>
      </c>
      <c r="J14" s="977" t="s">
        <v>2624</v>
      </c>
      <c r="K14" s="977" t="s">
        <v>2649</v>
      </c>
      <c r="L14" s="990" t="str">
        <f>VLOOKUP(J14,'[7]2. Anexos'!$B$35:$G$41,(HLOOKUP(K14,'[7]2. Anexos'!$C$35:$G$36,2,0)),0)</f>
        <v>Moderado</v>
      </c>
      <c r="M14" s="42" t="s">
        <v>2660</v>
      </c>
      <c r="N14" s="46" t="s">
        <v>2627</v>
      </c>
      <c r="O14" s="46" t="s">
        <v>2628</v>
      </c>
      <c r="P14" s="977" t="s">
        <v>2661</v>
      </c>
      <c r="Q14" s="977" t="s">
        <v>2649</v>
      </c>
      <c r="R14" s="990" t="str">
        <f>VLOOKUP(P14,'[7]2. Anexos'!$B$35:$G$41,(HLOOKUP(Q14,'[7]2. Anexos'!$C$35:$G$36,2,0)),0)</f>
        <v>Moderado</v>
      </c>
      <c r="S14" s="993" t="s">
        <v>2641</v>
      </c>
      <c r="T14" s="62" t="s">
        <v>2660</v>
      </c>
      <c r="U14" s="51" t="s">
        <v>2662</v>
      </c>
      <c r="V14" s="63" t="s">
        <v>2663</v>
      </c>
      <c r="W14" s="64">
        <v>1</v>
      </c>
      <c r="X14" s="38"/>
      <c r="Y14" s="53"/>
      <c r="Z14" s="54"/>
      <c r="AA14" s="57"/>
      <c r="AB14" s="42"/>
      <c r="AC14" s="977"/>
      <c r="AD14" s="34"/>
      <c r="AE14" s="41"/>
      <c r="AF14" s="57"/>
      <c r="AG14" s="57"/>
      <c r="AH14" s="42"/>
      <c r="AI14" s="977"/>
      <c r="AJ14" s="34"/>
      <c r="AK14" s="65"/>
      <c r="AL14" s="55"/>
      <c r="AM14" s="55"/>
      <c r="AN14" s="42"/>
      <c r="AO14" s="977"/>
      <c r="AP14" s="28"/>
      <c r="AQ14" s="39"/>
      <c r="AR14" s="57"/>
      <c r="AS14" s="57"/>
      <c r="AT14" s="42"/>
      <c r="AU14" s="46"/>
      <c r="AV14" s="34"/>
    </row>
    <row r="15" spans="1:53" s="43" customFormat="1" ht="191.25" x14ac:dyDescent="0.2">
      <c r="A15" s="978"/>
      <c r="B15" s="978"/>
      <c r="C15" s="981"/>
      <c r="D15" s="978"/>
      <c r="E15" s="984"/>
      <c r="F15" s="981"/>
      <c r="G15" s="981"/>
      <c r="H15" s="978"/>
      <c r="I15" s="999"/>
      <c r="J15" s="978"/>
      <c r="K15" s="978"/>
      <c r="L15" s="991"/>
      <c r="M15" s="42" t="s">
        <v>2664</v>
      </c>
      <c r="N15" s="46" t="s">
        <v>2627</v>
      </c>
      <c r="O15" s="46" t="s">
        <v>2628</v>
      </c>
      <c r="P15" s="978"/>
      <c r="Q15" s="978"/>
      <c r="R15" s="991"/>
      <c r="S15" s="994"/>
      <c r="T15" s="42" t="s">
        <v>2664</v>
      </c>
      <c r="U15" s="51" t="s">
        <v>2662</v>
      </c>
      <c r="V15" s="51" t="s">
        <v>2665</v>
      </c>
      <c r="W15" s="57">
        <v>1</v>
      </c>
      <c r="X15" s="38"/>
      <c r="Y15" s="53"/>
      <c r="Z15" s="54"/>
      <c r="AA15" s="57"/>
      <c r="AB15" s="66"/>
      <c r="AC15" s="978"/>
      <c r="AD15" s="34"/>
      <c r="AE15" s="41"/>
      <c r="AF15" s="57"/>
      <c r="AG15" s="57"/>
      <c r="AH15" s="28"/>
      <c r="AI15" s="978"/>
      <c r="AJ15" s="28"/>
      <c r="AK15" s="65"/>
      <c r="AL15" s="57"/>
      <c r="AM15" s="57"/>
      <c r="AN15" s="42"/>
      <c r="AO15" s="978"/>
      <c r="AP15" s="28"/>
      <c r="AQ15" s="39"/>
      <c r="AR15" s="57"/>
      <c r="AS15" s="57"/>
      <c r="AT15" s="42"/>
      <c r="AU15" s="46"/>
      <c r="AV15" s="34"/>
    </row>
    <row r="16" spans="1:53" s="43" customFormat="1" ht="165.75" x14ac:dyDescent="0.2">
      <c r="A16" s="978"/>
      <c r="B16" s="978"/>
      <c r="C16" s="981"/>
      <c r="D16" s="978"/>
      <c r="E16" s="984"/>
      <c r="F16" s="981"/>
      <c r="G16" s="981"/>
      <c r="H16" s="978"/>
      <c r="I16" s="999"/>
      <c r="J16" s="978"/>
      <c r="K16" s="978"/>
      <c r="L16" s="991"/>
      <c r="M16" s="42" t="s">
        <v>2666</v>
      </c>
      <c r="N16" s="46" t="s">
        <v>2627</v>
      </c>
      <c r="O16" s="46" t="s">
        <v>2628</v>
      </c>
      <c r="P16" s="978"/>
      <c r="Q16" s="978"/>
      <c r="R16" s="991"/>
      <c r="S16" s="994"/>
      <c r="T16" s="42" t="s">
        <v>2666</v>
      </c>
      <c r="U16" s="51" t="s">
        <v>2667</v>
      </c>
      <c r="V16" s="51" t="s">
        <v>2668</v>
      </c>
      <c r="W16" s="57">
        <v>1</v>
      </c>
      <c r="X16" s="38"/>
      <c r="Y16" s="53"/>
      <c r="Z16" s="54"/>
      <c r="AA16" s="57"/>
      <c r="AB16" s="42"/>
      <c r="AC16" s="978"/>
      <c r="AD16" s="34"/>
      <c r="AE16" s="41"/>
      <c r="AF16" s="55"/>
      <c r="AG16" s="55"/>
      <c r="AH16" s="28"/>
      <c r="AI16" s="978"/>
      <c r="AJ16" s="28"/>
      <c r="AK16" s="65"/>
      <c r="AL16" s="55"/>
      <c r="AM16" s="55"/>
      <c r="AN16" s="42"/>
      <c r="AO16" s="978"/>
      <c r="AP16" s="56"/>
      <c r="AQ16" s="39"/>
      <c r="AR16" s="57"/>
      <c r="AS16" s="57"/>
      <c r="AT16" s="42"/>
      <c r="AU16" s="46"/>
      <c r="AV16" s="34"/>
    </row>
    <row r="17" spans="1:48" s="43" customFormat="1" ht="191.25" x14ac:dyDescent="0.2">
      <c r="A17" s="979"/>
      <c r="B17" s="979"/>
      <c r="C17" s="982"/>
      <c r="D17" s="979"/>
      <c r="E17" s="985"/>
      <c r="F17" s="982"/>
      <c r="G17" s="982"/>
      <c r="H17" s="979"/>
      <c r="I17" s="1000"/>
      <c r="J17" s="979"/>
      <c r="K17" s="979"/>
      <c r="L17" s="992"/>
      <c r="M17" s="42" t="s">
        <v>2669</v>
      </c>
      <c r="N17" s="46" t="s">
        <v>2651</v>
      </c>
      <c r="O17" s="46" t="s">
        <v>2628</v>
      </c>
      <c r="P17" s="979"/>
      <c r="Q17" s="979"/>
      <c r="R17" s="992"/>
      <c r="S17" s="995"/>
      <c r="T17" s="42" t="s">
        <v>2669</v>
      </c>
      <c r="U17" s="46" t="s">
        <v>2670</v>
      </c>
      <c r="V17" s="46" t="s">
        <v>2671</v>
      </c>
      <c r="W17" s="68">
        <v>1</v>
      </c>
      <c r="X17" s="38"/>
      <c r="Y17" s="53"/>
      <c r="Z17" s="54"/>
      <c r="AA17" s="57"/>
      <c r="AB17" s="69"/>
      <c r="AC17" s="979"/>
      <c r="AD17" s="34"/>
      <c r="AE17" s="41"/>
      <c r="AF17" s="57"/>
      <c r="AG17" s="57"/>
      <c r="AH17" s="28"/>
      <c r="AI17" s="979"/>
      <c r="AJ17" s="28"/>
      <c r="AK17" s="65"/>
      <c r="AL17" s="57"/>
      <c r="AM17" s="57"/>
      <c r="AN17" s="42"/>
      <c r="AO17" s="979"/>
      <c r="AP17" s="28"/>
      <c r="AQ17" s="39"/>
      <c r="AR17" s="57"/>
      <c r="AS17" s="57"/>
      <c r="AT17" s="42"/>
      <c r="AU17" s="46"/>
      <c r="AV17" s="34"/>
    </row>
    <row r="18" spans="1:48" s="43" customFormat="1" ht="267.75" x14ac:dyDescent="0.2">
      <c r="A18" s="977" t="s">
        <v>2672</v>
      </c>
      <c r="B18" s="977" t="s">
        <v>2673</v>
      </c>
      <c r="C18" s="70" t="s">
        <v>2674</v>
      </c>
      <c r="D18" s="27" t="s">
        <v>2675</v>
      </c>
      <c r="E18" s="59" t="s">
        <v>2676</v>
      </c>
      <c r="F18" s="27" t="s">
        <v>2677</v>
      </c>
      <c r="G18" s="27" t="s">
        <v>2678</v>
      </c>
      <c r="H18" s="27" t="s">
        <v>2636</v>
      </c>
      <c r="I18" s="60" t="s">
        <v>2637</v>
      </c>
      <c r="J18" s="27" t="s">
        <v>2624</v>
      </c>
      <c r="K18" s="27" t="s">
        <v>2639</v>
      </c>
      <c r="L18" s="61" t="str">
        <f>VLOOKUP(J18,'[8]2. Anexos'!$B$35:$G$41,(HLOOKUP(K18,'[8]2. Anexos'!$C$35:$G$36,2,0)),0)</f>
        <v>Moderado</v>
      </c>
      <c r="M18" s="71" t="s">
        <v>2679</v>
      </c>
      <c r="N18" s="46" t="s">
        <v>2627</v>
      </c>
      <c r="O18" s="46" t="s">
        <v>2628</v>
      </c>
      <c r="P18" s="56" t="s">
        <v>2624</v>
      </c>
      <c r="Q18" s="56" t="s">
        <v>2639</v>
      </c>
      <c r="R18" s="33" t="str">
        <f>VLOOKUP(P18,'[8]2. Anexos'!$B$35:$G$41,(HLOOKUP(Q18,'[8]2. Anexos'!$C$35:$G$36,2,0)),0)</f>
        <v>Moderado</v>
      </c>
      <c r="S18" s="49" t="s">
        <v>2641</v>
      </c>
      <c r="T18" s="71" t="s">
        <v>2679</v>
      </c>
      <c r="U18" s="56" t="s">
        <v>2680</v>
      </c>
      <c r="V18" s="56" t="s">
        <v>2681</v>
      </c>
      <c r="W18" s="68">
        <v>1</v>
      </c>
      <c r="X18" s="53"/>
      <c r="Y18" s="53"/>
      <c r="Z18" s="65"/>
      <c r="AA18" s="57"/>
      <c r="AB18" s="56"/>
      <c r="AC18" s="46"/>
      <c r="AD18" s="56"/>
      <c r="AE18" s="54"/>
      <c r="AF18" s="72"/>
      <c r="AG18" s="72"/>
      <c r="AH18" s="56"/>
      <c r="AI18" s="46"/>
      <c r="AJ18" s="56"/>
      <c r="AK18" s="54"/>
      <c r="AL18" s="72"/>
      <c r="AM18" s="72"/>
      <c r="AN18" s="56"/>
      <c r="AO18" s="46"/>
      <c r="AP18" s="56"/>
      <c r="AQ18" s="54"/>
      <c r="AR18" s="72"/>
      <c r="AS18" s="72"/>
      <c r="AT18" s="56"/>
      <c r="AU18" s="46"/>
      <c r="AV18" s="56"/>
    </row>
    <row r="19" spans="1:48" s="43" customFormat="1" ht="242.25" x14ac:dyDescent="0.2">
      <c r="A19" s="978"/>
      <c r="B19" s="978"/>
      <c r="C19" s="996" t="s">
        <v>2682</v>
      </c>
      <c r="D19" s="977" t="s">
        <v>2675</v>
      </c>
      <c r="E19" s="983" t="s">
        <v>2683</v>
      </c>
      <c r="F19" s="31" t="s">
        <v>2684</v>
      </c>
      <c r="G19" s="977" t="s">
        <v>2685</v>
      </c>
      <c r="H19" s="977" t="s">
        <v>2636</v>
      </c>
      <c r="I19" s="998" t="s">
        <v>2637</v>
      </c>
      <c r="J19" s="977" t="s">
        <v>2624</v>
      </c>
      <c r="K19" s="977" t="s">
        <v>2639</v>
      </c>
      <c r="L19" s="990" t="str">
        <f>VLOOKUP(J19,'[8]2. Anexos'!$B$35:$G$41,(HLOOKUP(K19,'[8]2. Anexos'!$C$35:$G$36,2,0)),0)</f>
        <v>Moderado</v>
      </c>
      <c r="M19" s="73" t="s">
        <v>2686</v>
      </c>
      <c r="N19" s="977" t="s">
        <v>2627</v>
      </c>
      <c r="O19" s="977" t="s">
        <v>2628</v>
      </c>
      <c r="P19" s="977" t="s">
        <v>2661</v>
      </c>
      <c r="Q19" s="977" t="s">
        <v>2639</v>
      </c>
      <c r="R19" s="990" t="str">
        <f>VLOOKUP(P19,'[8]2. Anexos'!$B$35:$G$41,(HLOOKUP(Q19,'[8]2. Anexos'!$C$35:$G$36,2,0)),0)</f>
        <v>Bajo</v>
      </c>
      <c r="S19" s="993" t="s">
        <v>2641</v>
      </c>
      <c r="T19" s="73" t="s">
        <v>2687</v>
      </c>
      <c r="U19" s="56" t="s">
        <v>2688</v>
      </c>
      <c r="V19" s="73" t="s">
        <v>2689</v>
      </c>
      <c r="W19" s="68">
        <v>1</v>
      </c>
      <c r="X19" s="53"/>
      <c r="Y19" s="53"/>
      <c r="Z19" s="65"/>
      <c r="AA19" s="57"/>
      <c r="AB19" s="56"/>
      <c r="AC19" s="977"/>
      <c r="AD19" s="56"/>
      <c r="AE19" s="54"/>
      <c r="AF19" s="72"/>
      <c r="AG19" s="72"/>
      <c r="AH19" s="56"/>
      <c r="AI19" s="977"/>
      <c r="AJ19" s="56"/>
      <c r="AK19" s="54"/>
      <c r="AL19" s="72"/>
      <c r="AM19" s="72"/>
      <c r="AN19" s="56"/>
      <c r="AO19" s="977"/>
      <c r="AP19" s="56"/>
      <c r="AQ19" s="54"/>
      <c r="AR19" s="72"/>
      <c r="AS19" s="72"/>
      <c r="AT19" s="56"/>
      <c r="AU19" s="46"/>
      <c r="AV19" s="56"/>
    </row>
    <row r="20" spans="1:48" s="43" customFormat="1" ht="216.75" x14ac:dyDescent="0.2">
      <c r="A20" s="979"/>
      <c r="B20" s="979"/>
      <c r="C20" s="997"/>
      <c r="D20" s="979"/>
      <c r="E20" s="985"/>
      <c r="F20" s="56" t="s">
        <v>2690</v>
      </c>
      <c r="G20" s="979"/>
      <c r="H20" s="979"/>
      <c r="I20" s="1000"/>
      <c r="J20" s="979"/>
      <c r="K20" s="979"/>
      <c r="L20" s="992"/>
      <c r="M20" s="56" t="s">
        <v>2691</v>
      </c>
      <c r="N20" s="979"/>
      <c r="O20" s="979"/>
      <c r="P20" s="979"/>
      <c r="Q20" s="979"/>
      <c r="R20" s="992"/>
      <c r="S20" s="995"/>
      <c r="T20" s="56" t="s">
        <v>2691</v>
      </c>
      <c r="U20" s="56" t="s">
        <v>2692</v>
      </c>
      <c r="V20" s="73" t="s">
        <v>2693</v>
      </c>
      <c r="W20" s="68">
        <v>1</v>
      </c>
      <c r="X20" s="53"/>
      <c r="Y20" s="53"/>
      <c r="Z20" s="65"/>
      <c r="AA20" s="57"/>
      <c r="AB20" s="56"/>
      <c r="AC20" s="979"/>
      <c r="AD20" s="56"/>
      <c r="AE20" s="54"/>
      <c r="AF20" s="72"/>
      <c r="AG20" s="72"/>
      <c r="AH20" s="56"/>
      <c r="AI20" s="979"/>
      <c r="AJ20" s="56"/>
      <c r="AK20" s="54"/>
      <c r="AL20" s="72"/>
      <c r="AM20" s="72"/>
      <c r="AN20" s="56"/>
      <c r="AO20" s="979"/>
      <c r="AP20" s="56"/>
      <c r="AQ20" s="54"/>
      <c r="AR20" s="72"/>
      <c r="AS20" s="72"/>
      <c r="AT20" s="56"/>
      <c r="AU20" s="46"/>
      <c r="AV20" s="56"/>
    </row>
    <row r="21" spans="1:48" s="43" customFormat="1" ht="204" x14ac:dyDescent="0.2">
      <c r="A21" s="56" t="s">
        <v>2694</v>
      </c>
      <c r="B21" s="56" t="s">
        <v>2695</v>
      </c>
      <c r="C21" s="56" t="s">
        <v>2696</v>
      </c>
      <c r="D21" s="73" t="s">
        <v>1913</v>
      </c>
      <c r="E21" s="67" t="s">
        <v>2697</v>
      </c>
      <c r="F21" s="56" t="s">
        <v>2698</v>
      </c>
      <c r="G21" s="74" t="s">
        <v>2699</v>
      </c>
      <c r="H21" s="46" t="s">
        <v>2622</v>
      </c>
      <c r="I21" s="75" t="s">
        <v>2637</v>
      </c>
      <c r="J21" s="56" t="s">
        <v>2638</v>
      </c>
      <c r="K21" s="56" t="s">
        <v>2639</v>
      </c>
      <c r="L21" s="33" t="str">
        <f>VLOOKUP(J21,'[9]2. Anexos'!$B$35:$G$41,(HLOOKUP(K21,'[9]2. Anexos'!$C$35:$G$36,2,0)),0)</f>
        <v>Moderado</v>
      </c>
      <c r="M21" s="56" t="s">
        <v>2700</v>
      </c>
      <c r="N21" s="46" t="s">
        <v>2627</v>
      </c>
      <c r="O21" s="46" t="s">
        <v>2628</v>
      </c>
      <c r="P21" s="56" t="s">
        <v>2624</v>
      </c>
      <c r="Q21" s="56" t="s">
        <v>2639</v>
      </c>
      <c r="R21" s="33" t="str">
        <f>VLOOKUP(P21,'[9]2. Anexos'!$B$35:$G$41,(HLOOKUP(Q21,'[9]2. Anexos'!$C$35:$G$36,2,0)),0)</f>
        <v>Moderado</v>
      </c>
      <c r="S21" s="49" t="s">
        <v>2641</v>
      </c>
      <c r="T21" s="56" t="s">
        <v>2700</v>
      </c>
      <c r="U21" s="56" t="s">
        <v>2701</v>
      </c>
      <c r="V21" s="56" t="s">
        <v>2702</v>
      </c>
      <c r="W21" s="68">
        <v>1</v>
      </c>
      <c r="X21" s="53"/>
      <c r="Y21" s="53"/>
      <c r="Z21" s="54"/>
      <c r="AA21" s="57"/>
      <c r="AB21" s="56"/>
      <c r="AC21" s="46"/>
      <c r="AD21" s="76"/>
      <c r="AE21" s="54"/>
      <c r="AF21" s="57"/>
      <c r="AG21" s="57"/>
      <c r="AH21" s="42"/>
      <c r="AI21" s="46"/>
      <c r="AJ21" s="77"/>
      <c r="AK21" s="54"/>
      <c r="AL21" s="57"/>
      <c r="AM21" s="57"/>
      <c r="AN21" s="56"/>
      <c r="AO21" s="46"/>
      <c r="AP21" s="77"/>
      <c r="AQ21" s="54"/>
      <c r="AR21" s="57"/>
      <c r="AS21" s="57"/>
      <c r="AT21" s="56"/>
      <c r="AU21" s="46"/>
      <c r="AV21" s="56"/>
    </row>
    <row r="22" spans="1:48" s="43" customFormat="1" ht="153" x14ac:dyDescent="0.2">
      <c r="A22" s="78" t="s">
        <v>97</v>
      </c>
      <c r="B22" s="78" t="s">
        <v>2703</v>
      </c>
      <c r="C22" s="78" t="s">
        <v>2704</v>
      </c>
      <c r="D22" s="50" t="s">
        <v>2705</v>
      </c>
      <c r="E22" s="79" t="s">
        <v>2706</v>
      </c>
      <c r="F22" s="34" t="s">
        <v>2707</v>
      </c>
      <c r="G22" s="31" t="s">
        <v>2708</v>
      </c>
      <c r="H22" s="50" t="s">
        <v>2636</v>
      </c>
      <c r="I22" s="80" t="s">
        <v>2623</v>
      </c>
      <c r="J22" s="50" t="s">
        <v>2624</v>
      </c>
      <c r="K22" s="50" t="s">
        <v>2649</v>
      </c>
      <c r="L22" s="33" t="str">
        <f>VLOOKUP(J22,'[10]2. Anexos'!$B$35:$G$41,(HLOOKUP(K22,'[10]2. Anexos'!$C$35:$G$36,2,0)),0)</f>
        <v>Moderado</v>
      </c>
      <c r="M22" s="34" t="s">
        <v>2709</v>
      </c>
      <c r="N22" s="31" t="s">
        <v>2627</v>
      </c>
      <c r="O22" s="31" t="s">
        <v>2628</v>
      </c>
      <c r="P22" s="50" t="s">
        <v>2661</v>
      </c>
      <c r="Q22" s="50" t="s">
        <v>2649</v>
      </c>
      <c r="R22" s="33" t="str">
        <f>VLOOKUP(P22,'[10]2. Anexos'!$B$35:$G$41,(HLOOKUP(Q22,'[10]2. Anexos'!$C$35:$G$36,2,0)),0)</f>
        <v>Moderado</v>
      </c>
      <c r="S22" s="81" t="s">
        <v>2641</v>
      </c>
      <c r="T22" s="82" t="s">
        <v>2710</v>
      </c>
      <c r="U22" s="34" t="s">
        <v>2711</v>
      </c>
      <c r="V22" s="34" t="s">
        <v>2712</v>
      </c>
      <c r="W22" s="40">
        <v>1</v>
      </c>
      <c r="X22" s="38"/>
      <c r="Y22" s="38"/>
      <c r="Z22" s="65"/>
      <c r="AA22" s="57"/>
      <c r="AB22" s="56"/>
      <c r="AC22" s="46"/>
      <c r="AD22" s="56"/>
      <c r="AE22" s="83"/>
      <c r="AF22" s="84"/>
      <c r="AG22" s="69"/>
      <c r="AH22" s="66"/>
      <c r="AI22" s="85"/>
      <c r="AJ22" s="42"/>
      <c r="AK22" s="65"/>
      <c r="AL22" s="57"/>
      <c r="AM22" s="57"/>
      <c r="AN22" s="56"/>
      <c r="AO22" s="46"/>
      <c r="AP22" s="56"/>
      <c r="AQ22" s="54"/>
      <c r="AR22" s="72"/>
      <c r="AS22" s="72"/>
      <c r="AT22" s="56"/>
      <c r="AU22" s="46"/>
      <c r="AV22" s="56"/>
    </row>
    <row r="23" spans="1:48" s="43" customFormat="1" ht="114.75" x14ac:dyDescent="0.2">
      <c r="A23" s="996" t="s">
        <v>2713</v>
      </c>
      <c r="B23" s="996" t="s">
        <v>2714</v>
      </c>
      <c r="C23" s="977" t="s">
        <v>2715</v>
      </c>
      <c r="D23" s="1010" t="s">
        <v>1469</v>
      </c>
      <c r="E23" s="983" t="s">
        <v>2716</v>
      </c>
      <c r="F23" s="977" t="s">
        <v>2717</v>
      </c>
      <c r="G23" s="977" t="s">
        <v>2718</v>
      </c>
      <c r="H23" s="977" t="s">
        <v>2622</v>
      </c>
      <c r="I23" s="998" t="s">
        <v>2637</v>
      </c>
      <c r="J23" s="977" t="s">
        <v>2719</v>
      </c>
      <c r="K23" s="977" t="s">
        <v>2625</v>
      </c>
      <c r="L23" s="990" t="str">
        <f>VLOOKUP(J23,'[11]2. Anexos'!$B$35:$G$41,(HLOOKUP(K23,'[11]2. Anexos'!$C$35:$G$36,2,0)),0)</f>
        <v>Alto</v>
      </c>
      <c r="M23" s="56" t="s">
        <v>2720</v>
      </c>
      <c r="N23" s="46" t="s">
        <v>2627</v>
      </c>
      <c r="O23" s="46" t="s">
        <v>2628</v>
      </c>
      <c r="P23" s="1001" t="s">
        <v>2624</v>
      </c>
      <c r="Q23" s="977" t="s">
        <v>2625</v>
      </c>
      <c r="R23" s="990" t="str">
        <f>VLOOKUP(P23,'[11]2. Anexos'!$B$35:$G$41,(HLOOKUP(Q23,'[11]2. Anexos'!$C$35:$G$36,2,0)),0)</f>
        <v>Alto</v>
      </c>
      <c r="S23" s="993" t="s">
        <v>2641</v>
      </c>
      <c r="T23" s="56" t="s">
        <v>2720</v>
      </c>
      <c r="U23" s="46" t="s">
        <v>2721</v>
      </c>
      <c r="V23" s="46" t="s">
        <v>2722</v>
      </c>
      <c r="W23" s="68">
        <v>1</v>
      </c>
      <c r="X23" s="53"/>
      <c r="Y23" s="53"/>
      <c r="Z23" s="54"/>
      <c r="AA23" s="57"/>
      <c r="AB23" s="56"/>
      <c r="AC23" s="977"/>
      <c r="AD23" s="56"/>
      <c r="AE23" s="54"/>
      <c r="AF23" s="57"/>
      <c r="AG23" s="57"/>
      <c r="AH23" s="56"/>
      <c r="AI23" s="977"/>
      <c r="AJ23" s="56"/>
      <c r="AK23" s="54"/>
      <c r="AL23" s="57"/>
      <c r="AM23" s="57"/>
      <c r="AN23" s="42"/>
      <c r="AO23" s="977"/>
      <c r="AP23" s="42"/>
      <c r="AQ23" s="54"/>
      <c r="AR23" s="72"/>
      <c r="AS23" s="72"/>
      <c r="AT23" s="56"/>
      <c r="AU23" s="46"/>
      <c r="AV23" s="56"/>
    </row>
    <row r="24" spans="1:48" s="43" customFormat="1" ht="114.75" x14ac:dyDescent="0.2">
      <c r="A24" s="1009"/>
      <c r="B24" s="1009"/>
      <c r="C24" s="978"/>
      <c r="D24" s="1010"/>
      <c r="E24" s="984"/>
      <c r="F24" s="978"/>
      <c r="G24" s="978"/>
      <c r="H24" s="978"/>
      <c r="I24" s="999"/>
      <c r="J24" s="978"/>
      <c r="K24" s="978"/>
      <c r="L24" s="991"/>
      <c r="M24" s="56" t="s">
        <v>2723</v>
      </c>
      <c r="N24" s="46" t="s">
        <v>2627</v>
      </c>
      <c r="O24" s="46" t="s">
        <v>2628</v>
      </c>
      <c r="P24" s="1002"/>
      <c r="Q24" s="978"/>
      <c r="R24" s="991"/>
      <c r="S24" s="994"/>
      <c r="T24" s="56" t="s">
        <v>2723</v>
      </c>
      <c r="U24" s="46" t="s">
        <v>2724</v>
      </c>
      <c r="V24" s="46" t="s">
        <v>2725</v>
      </c>
      <c r="W24" s="68">
        <v>1</v>
      </c>
      <c r="X24" s="53"/>
      <c r="Y24" s="53"/>
      <c r="Z24" s="54"/>
      <c r="AA24" s="57"/>
      <c r="AB24" s="56"/>
      <c r="AC24" s="978"/>
      <c r="AD24" s="56"/>
      <c r="AE24" s="54"/>
      <c r="AF24" s="57"/>
      <c r="AG24" s="57"/>
      <c r="AH24" s="56"/>
      <c r="AI24" s="978"/>
      <c r="AJ24" s="56"/>
      <c r="AK24" s="54"/>
      <c r="AL24" s="57"/>
      <c r="AM24" s="57"/>
      <c r="AN24" s="42"/>
      <c r="AO24" s="978"/>
      <c r="AP24" s="42"/>
      <c r="AQ24" s="54"/>
      <c r="AR24" s="72"/>
      <c r="AS24" s="72"/>
      <c r="AT24" s="56"/>
      <c r="AU24" s="46"/>
      <c r="AV24" s="56"/>
    </row>
    <row r="25" spans="1:48" s="43" customFormat="1" ht="114.75" x14ac:dyDescent="0.2">
      <c r="A25" s="1009"/>
      <c r="B25" s="1009"/>
      <c r="C25" s="979"/>
      <c r="D25" s="1010"/>
      <c r="E25" s="985"/>
      <c r="F25" s="979"/>
      <c r="G25" s="979"/>
      <c r="H25" s="979"/>
      <c r="I25" s="1000"/>
      <c r="J25" s="979"/>
      <c r="K25" s="979"/>
      <c r="L25" s="992"/>
      <c r="M25" s="56" t="s">
        <v>2726</v>
      </c>
      <c r="N25" s="46" t="s">
        <v>2627</v>
      </c>
      <c r="O25" s="46" t="s">
        <v>2628</v>
      </c>
      <c r="P25" s="1003"/>
      <c r="Q25" s="979"/>
      <c r="R25" s="992"/>
      <c r="S25" s="995"/>
      <c r="T25" s="56" t="s">
        <v>2726</v>
      </c>
      <c r="U25" s="46" t="s">
        <v>2727</v>
      </c>
      <c r="V25" s="46" t="s">
        <v>2728</v>
      </c>
      <c r="W25" s="68">
        <v>1</v>
      </c>
      <c r="X25" s="53"/>
      <c r="Y25" s="53"/>
      <c r="Z25" s="54"/>
      <c r="AA25" s="57"/>
      <c r="AB25" s="56"/>
      <c r="AC25" s="979"/>
      <c r="AD25" s="56"/>
      <c r="AE25" s="54"/>
      <c r="AF25" s="57"/>
      <c r="AG25" s="57"/>
      <c r="AH25" s="86"/>
      <c r="AI25" s="979"/>
      <c r="AJ25" s="56"/>
      <c r="AK25" s="54"/>
      <c r="AL25" s="57"/>
      <c r="AM25" s="57"/>
      <c r="AN25" s="42"/>
      <c r="AO25" s="979"/>
      <c r="AP25" s="42"/>
      <c r="AQ25" s="54"/>
      <c r="AR25" s="72"/>
      <c r="AS25" s="72"/>
      <c r="AT25" s="56"/>
      <c r="AU25" s="46"/>
      <c r="AV25" s="56"/>
    </row>
    <row r="26" spans="1:48" s="43" customFormat="1" ht="102" x14ac:dyDescent="0.2">
      <c r="A26" s="1009"/>
      <c r="B26" s="1009"/>
      <c r="C26" s="977" t="s">
        <v>2715</v>
      </c>
      <c r="D26" s="977" t="s">
        <v>1469</v>
      </c>
      <c r="E26" s="983" t="s">
        <v>2729</v>
      </c>
      <c r="F26" s="56" t="s">
        <v>2730</v>
      </c>
      <c r="G26" s="977" t="s">
        <v>2731</v>
      </c>
      <c r="H26" s="977" t="s">
        <v>2622</v>
      </c>
      <c r="I26" s="998" t="s">
        <v>2648</v>
      </c>
      <c r="J26" s="977" t="s">
        <v>2719</v>
      </c>
      <c r="K26" s="977" t="s">
        <v>2625</v>
      </c>
      <c r="L26" s="990" t="str">
        <f>VLOOKUP(J26,'[11]2. Anexos'!$B$35:$G$41,(HLOOKUP(K26,'[11]2. Anexos'!$C$35:$G$36,2,0)),0)</f>
        <v>Alto</v>
      </c>
      <c r="M26" s="56" t="s">
        <v>2732</v>
      </c>
      <c r="N26" s="46" t="s">
        <v>2627</v>
      </c>
      <c r="O26" s="46" t="s">
        <v>2628</v>
      </c>
      <c r="P26" s="1001" t="s">
        <v>2624</v>
      </c>
      <c r="Q26" s="977" t="s">
        <v>2625</v>
      </c>
      <c r="R26" s="990" t="str">
        <f>VLOOKUP(P26,'[11]2. Anexos'!$B$35:$G$41,(HLOOKUP(Q26,'[11]2. Anexos'!$C$35:$G$36,2,0)),0)</f>
        <v>Alto</v>
      </c>
      <c r="S26" s="993" t="s">
        <v>2641</v>
      </c>
      <c r="T26" s="56" t="s">
        <v>2732</v>
      </c>
      <c r="U26" s="46" t="s">
        <v>2733</v>
      </c>
      <c r="V26" s="46" t="s">
        <v>2734</v>
      </c>
      <c r="W26" s="52">
        <v>1</v>
      </c>
      <c r="X26" s="53"/>
      <c r="Y26" s="53"/>
      <c r="Z26" s="54"/>
      <c r="AA26" s="72"/>
      <c r="AB26" s="56"/>
      <c r="AC26" s="977"/>
      <c r="AD26" s="56"/>
      <c r="AE26" s="54"/>
      <c r="AF26" s="57"/>
      <c r="AG26" s="57"/>
      <c r="AH26" s="56"/>
      <c r="AI26" s="977"/>
      <c r="AJ26" s="56"/>
      <c r="AK26" s="54"/>
      <c r="AL26" s="57"/>
      <c r="AM26" s="57"/>
      <c r="AN26" s="42"/>
      <c r="AO26" s="977"/>
      <c r="AP26" s="42"/>
      <c r="AQ26" s="54"/>
      <c r="AR26" s="72"/>
      <c r="AS26" s="72"/>
      <c r="AT26" s="56"/>
      <c r="AU26" s="46"/>
      <c r="AV26" s="56"/>
    </row>
    <row r="27" spans="1:48" s="43" customFormat="1" ht="186.75" customHeight="1" x14ac:dyDescent="0.2">
      <c r="A27" s="1009"/>
      <c r="B27" s="1009"/>
      <c r="C27" s="979"/>
      <c r="D27" s="979"/>
      <c r="E27" s="985"/>
      <c r="F27" s="56" t="s">
        <v>2735</v>
      </c>
      <c r="G27" s="979"/>
      <c r="H27" s="979"/>
      <c r="I27" s="1000"/>
      <c r="J27" s="979"/>
      <c r="K27" s="979"/>
      <c r="L27" s="992"/>
      <c r="M27" s="56" t="s">
        <v>2736</v>
      </c>
      <c r="N27" s="46" t="s">
        <v>2627</v>
      </c>
      <c r="O27" s="46" t="s">
        <v>2628</v>
      </c>
      <c r="P27" s="1003"/>
      <c r="Q27" s="979"/>
      <c r="R27" s="992"/>
      <c r="S27" s="995"/>
      <c r="T27" s="56" t="s">
        <v>2736</v>
      </c>
      <c r="U27" s="46" t="s">
        <v>2737</v>
      </c>
      <c r="V27" s="87" t="s">
        <v>2738</v>
      </c>
      <c r="W27" s="88">
        <v>1</v>
      </c>
      <c r="X27" s="53"/>
      <c r="Y27" s="53"/>
      <c r="Z27" s="54"/>
      <c r="AA27" s="72"/>
      <c r="AB27" s="56"/>
      <c r="AC27" s="979"/>
      <c r="AD27" s="56"/>
      <c r="AE27" s="54"/>
      <c r="AF27" s="57"/>
      <c r="AG27" s="57"/>
      <c r="AH27" s="56"/>
      <c r="AI27" s="979"/>
      <c r="AJ27" s="56"/>
      <c r="AK27" s="54"/>
      <c r="AL27" s="57"/>
      <c r="AM27" s="57"/>
      <c r="AN27" s="42"/>
      <c r="AO27" s="979"/>
      <c r="AP27" s="42"/>
      <c r="AQ27" s="54"/>
      <c r="AR27" s="72"/>
      <c r="AS27" s="72"/>
      <c r="AT27" s="56"/>
      <c r="AU27" s="46"/>
      <c r="AV27" s="56"/>
    </row>
    <row r="28" spans="1:48" s="43" customFormat="1" ht="178.5" x14ac:dyDescent="0.2">
      <c r="A28" s="1009"/>
      <c r="B28" s="1009"/>
      <c r="C28" s="977" t="s">
        <v>2715</v>
      </c>
      <c r="D28" s="977" t="s">
        <v>2739</v>
      </c>
      <c r="E28" s="977" t="s">
        <v>2740</v>
      </c>
      <c r="F28" s="56" t="s">
        <v>2741</v>
      </c>
      <c r="G28" s="1001" t="s">
        <v>2742</v>
      </c>
      <c r="H28" s="977" t="s">
        <v>2622</v>
      </c>
      <c r="I28" s="998" t="s">
        <v>2659</v>
      </c>
      <c r="J28" s="977" t="s">
        <v>2743</v>
      </c>
      <c r="K28" s="977" t="s">
        <v>2625</v>
      </c>
      <c r="L28" s="990" t="str">
        <f>VLOOKUP(J28,'[12]2. Anexos'!$B$35:$G$41,(HLOOKUP(K28,'[12]2. Anexos'!$C$35:$G$36,2,0)),0)</f>
        <v>Alto</v>
      </c>
      <c r="M28" s="89" t="s">
        <v>2744</v>
      </c>
      <c r="N28" s="34" t="s">
        <v>2627</v>
      </c>
      <c r="O28" s="31" t="s">
        <v>2628</v>
      </c>
      <c r="P28" s="977" t="s">
        <v>2661</v>
      </c>
      <c r="Q28" s="977" t="s">
        <v>2625</v>
      </c>
      <c r="R28" s="990" t="str">
        <f>VLOOKUP(P28,'[12]2. Anexos'!$B$35:$G$41,(HLOOKUP(Q28,'[12]2. Anexos'!$C$35:$G$36,2,0)),0)</f>
        <v>Alto</v>
      </c>
      <c r="S28" s="993" t="s">
        <v>2641</v>
      </c>
      <c r="T28" s="56" t="s">
        <v>2744</v>
      </c>
      <c r="U28" s="51" t="s">
        <v>2745</v>
      </c>
      <c r="V28" s="51" t="s">
        <v>2746</v>
      </c>
      <c r="W28" s="51" t="s">
        <v>2747</v>
      </c>
      <c r="X28" s="53"/>
      <c r="Y28" s="90"/>
      <c r="Z28" s="54"/>
      <c r="AA28" s="57"/>
      <c r="AB28" s="56"/>
      <c r="AC28" s="977"/>
      <c r="AD28" s="56"/>
      <c r="AE28" s="54"/>
      <c r="AF28" s="57"/>
      <c r="AG28" s="57"/>
      <c r="AH28" s="56"/>
      <c r="AI28" s="977"/>
      <c r="AJ28" s="56"/>
      <c r="AK28" s="54"/>
      <c r="AL28" s="57"/>
      <c r="AM28" s="57"/>
      <c r="AN28" s="42"/>
      <c r="AO28" s="977"/>
      <c r="AP28" s="42"/>
      <c r="AQ28" s="54"/>
      <c r="AR28" s="72"/>
      <c r="AS28" s="72"/>
      <c r="AT28" s="56"/>
      <c r="AU28" s="46"/>
      <c r="AV28" s="56"/>
    </row>
    <row r="29" spans="1:48" ht="191.25" x14ac:dyDescent="0.2">
      <c r="A29" s="1009"/>
      <c r="B29" s="1009"/>
      <c r="C29" s="978"/>
      <c r="D29" s="978"/>
      <c r="E29" s="978"/>
      <c r="F29" s="56" t="s">
        <v>2748</v>
      </c>
      <c r="G29" s="1002"/>
      <c r="H29" s="978"/>
      <c r="I29" s="999"/>
      <c r="J29" s="978"/>
      <c r="K29" s="978"/>
      <c r="L29" s="991"/>
      <c r="M29" s="89" t="s">
        <v>2749</v>
      </c>
      <c r="N29" s="34" t="s">
        <v>2627</v>
      </c>
      <c r="O29" s="31" t="s">
        <v>2628</v>
      </c>
      <c r="P29" s="978"/>
      <c r="Q29" s="978"/>
      <c r="R29" s="991"/>
      <c r="S29" s="994"/>
      <c r="T29" s="89" t="s">
        <v>2749</v>
      </c>
      <c r="U29" s="91" t="s">
        <v>2750</v>
      </c>
      <c r="V29" s="51" t="s">
        <v>2751</v>
      </c>
      <c r="W29" s="52" t="s">
        <v>2752</v>
      </c>
      <c r="X29" s="53"/>
      <c r="Y29" s="90"/>
      <c r="Z29" s="54"/>
      <c r="AA29" s="57"/>
      <c r="AB29" s="56"/>
      <c r="AC29" s="978"/>
      <c r="AD29" s="56"/>
      <c r="AE29" s="92"/>
      <c r="AF29" s="55"/>
      <c r="AG29" s="55"/>
      <c r="AH29" s="89"/>
      <c r="AI29" s="978"/>
      <c r="AJ29" s="56"/>
      <c r="AK29" s="54"/>
      <c r="AL29" s="55"/>
      <c r="AM29" s="55"/>
      <c r="AN29" s="42"/>
      <c r="AO29" s="978"/>
      <c r="AP29" s="42"/>
      <c r="AQ29" s="54"/>
      <c r="AR29" s="72"/>
      <c r="AS29" s="72"/>
      <c r="AT29" s="56"/>
      <c r="AU29" s="46"/>
      <c r="AV29" s="56"/>
    </row>
    <row r="30" spans="1:48" ht="114.75" x14ac:dyDescent="0.2">
      <c r="A30" s="1009"/>
      <c r="B30" s="1009"/>
      <c r="C30" s="978"/>
      <c r="D30" s="978"/>
      <c r="E30" s="978"/>
      <c r="F30" s="56" t="s">
        <v>2753</v>
      </c>
      <c r="G30" s="1002"/>
      <c r="H30" s="978"/>
      <c r="I30" s="999"/>
      <c r="J30" s="978"/>
      <c r="K30" s="978"/>
      <c r="L30" s="991"/>
      <c r="M30" s="89" t="s">
        <v>2754</v>
      </c>
      <c r="N30" s="46" t="s">
        <v>2627</v>
      </c>
      <c r="O30" s="46" t="s">
        <v>2628</v>
      </c>
      <c r="P30" s="978"/>
      <c r="Q30" s="978"/>
      <c r="R30" s="991"/>
      <c r="S30" s="994"/>
      <c r="T30" s="89" t="s">
        <v>2754</v>
      </c>
      <c r="U30" s="51" t="s">
        <v>2755</v>
      </c>
      <c r="V30" s="29" t="s">
        <v>2756</v>
      </c>
      <c r="W30" s="29" t="s">
        <v>2757</v>
      </c>
      <c r="X30" s="53"/>
      <c r="Y30" s="93"/>
      <c r="Z30" s="54"/>
      <c r="AA30" s="57"/>
      <c r="AB30" s="56"/>
      <c r="AC30" s="978"/>
      <c r="AD30" s="56"/>
      <c r="AE30" s="54"/>
      <c r="AF30" s="72"/>
      <c r="AG30" s="72"/>
      <c r="AH30" s="56"/>
      <c r="AI30" s="978"/>
      <c r="AJ30" s="56"/>
      <c r="AK30" s="54"/>
      <c r="AL30" s="57"/>
      <c r="AM30" s="57"/>
      <c r="AN30" s="42"/>
      <c r="AO30" s="978"/>
      <c r="AP30" s="42"/>
      <c r="AQ30" s="54"/>
      <c r="AR30" s="72"/>
      <c r="AS30" s="72"/>
      <c r="AT30" s="56"/>
      <c r="AU30" s="46"/>
      <c r="AV30" s="56"/>
    </row>
    <row r="31" spans="1:48" ht="114.75" x14ac:dyDescent="0.2">
      <c r="A31" s="1009"/>
      <c r="B31" s="1009"/>
      <c r="C31" s="978"/>
      <c r="D31" s="978"/>
      <c r="E31" s="978"/>
      <c r="F31" s="56" t="s">
        <v>2758</v>
      </c>
      <c r="G31" s="1002"/>
      <c r="H31" s="978"/>
      <c r="I31" s="999"/>
      <c r="J31" s="978"/>
      <c r="K31" s="978"/>
      <c r="L31" s="991"/>
      <c r="M31" s="89" t="s">
        <v>2759</v>
      </c>
      <c r="N31" s="46" t="s">
        <v>2627</v>
      </c>
      <c r="O31" s="46" t="s">
        <v>2628</v>
      </c>
      <c r="P31" s="978"/>
      <c r="Q31" s="978"/>
      <c r="R31" s="991"/>
      <c r="S31" s="994"/>
      <c r="T31" s="89" t="s">
        <v>2759</v>
      </c>
      <c r="U31" s="51" t="s">
        <v>2755</v>
      </c>
      <c r="V31" s="94" t="s">
        <v>2760</v>
      </c>
      <c r="W31" s="94" t="s">
        <v>2761</v>
      </c>
      <c r="X31" s="53"/>
      <c r="Y31" s="90"/>
      <c r="Z31" s="54"/>
      <c r="AA31" s="57"/>
      <c r="AB31" s="56"/>
      <c r="AC31" s="978"/>
      <c r="AD31" s="56"/>
      <c r="AE31" s="54"/>
      <c r="AF31" s="57"/>
      <c r="AG31" s="57"/>
      <c r="AH31" s="56"/>
      <c r="AI31" s="978"/>
      <c r="AJ31" s="56"/>
      <c r="AK31" s="54"/>
      <c r="AL31" s="57"/>
      <c r="AM31" s="57"/>
      <c r="AN31" s="42"/>
      <c r="AO31" s="978"/>
      <c r="AP31" s="42"/>
      <c r="AQ31" s="54"/>
      <c r="AR31" s="72"/>
      <c r="AS31" s="72"/>
      <c r="AT31" s="56"/>
      <c r="AU31" s="46"/>
      <c r="AV31" s="56"/>
    </row>
    <row r="32" spans="1:48" ht="127.5" x14ac:dyDescent="0.2">
      <c r="A32" s="1009"/>
      <c r="B32" s="1009"/>
      <c r="C32" s="979"/>
      <c r="D32" s="979"/>
      <c r="E32" s="979"/>
      <c r="F32" s="56" t="s">
        <v>2762</v>
      </c>
      <c r="G32" s="1003"/>
      <c r="H32" s="979"/>
      <c r="I32" s="1000"/>
      <c r="J32" s="979"/>
      <c r="K32" s="979"/>
      <c r="L32" s="992"/>
      <c r="M32" s="89" t="s">
        <v>2763</v>
      </c>
      <c r="N32" s="46" t="s">
        <v>2627</v>
      </c>
      <c r="O32" s="46" t="s">
        <v>2628</v>
      </c>
      <c r="P32" s="979"/>
      <c r="Q32" s="979"/>
      <c r="R32" s="992"/>
      <c r="S32" s="995"/>
      <c r="T32" s="89" t="s">
        <v>2763</v>
      </c>
      <c r="U32" s="51" t="s">
        <v>2745</v>
      </c>
      <c r="V32" s="51" t="s">
        <v>2764</v>
      </c>
      <c r="W32" s="51" t="s">
        <v>2765</v>
      </c>
      <c r="X32" s="53"/>
      <c r="Y32" s="90"/>
      <c r="Z32" s="54"/>
      <c r="AA32" s="55"/>
      <c r="AB32" s="89"/>
      <c r="AC32" s="979"/>
      <c r="AD32" s="56"/>
      <c r="AE32" s="54"/>
      <c r="AF32" s="57"/>
      <c r="AG32" s="57"/>
      <c r="AH32" s="56"/>
      <c r="AI32" s="979"/>
      <c r="AJ32" s="56"/>
      <c r="AK32" s="54"/>
      <c r="AL32" s="57"/>
      <c r="AM32" s="57"/>
      <c r="AN32" s="42"/>
      <c r="AO32" s="979"/>
      <c r="AP32" s="42"/>
      <c r="AQ32" s="54"/>
      <c r="AR32" s="72"/>
      <c r="AS32" s="72"/>
      <c r="AT32" s="56"/>
      <c r="AU32" s="46"/>
      <c r="AV32" s="56"/>
    </row>
    <row r="33" spans="1:48" s="43" customFormat="1" ht="267.75" x14ac:dyDescent="0.2">
      <c r="A33" s="997"/>
      <c r="B33" s="997"/>
      <c r="C33" s="73" t="s">
        <v>2766</v>
      </c>
      <c r="D33" s="46" t="s">
        <v>2767</v>
      </c>
      <c r="E33" s="95" t="s">
        <v>2768</v>
      </c>
      <c r="F33" s="73" t="s">
        <v>2769</v>
      </c>
      <c r="G33" s="73" t="s">
        <v>2770</v>
      </c>
      <c r="H33" s="56" t="s">
        <v>2622</v>
      </c>
      <c r="I33" s="75" t="s">
        <v>2648</v>
      </c>
      <c r="J33" s="56" t="s">
        <v>2624</v>
      </c>
      <c r="K33" s="56" t="s">
        <v>2649</v>
      </c>
      <c r="L33" s="33" t="str">
        <f>VLOOKUP(J33,'[13]2. Anexos'!$B$35:$G$41,(HLOOKUP(K33,'[13]2. Anexos'!$C$35:$G$36,2,0)),0)</f>
        <v>Moderado</v>
      </c>
      <c r="M33" s="42" t="s">
        <v>2771</v>
      </c>
      <c r="N33" s="46" t="s">
        <v>2627</v>
      </c>
      <c r="O33" s="46" t="s">
        <v>2628</v>
      </c>
      <c r="P33" s="56" t="s">
        <v>2661</v>
      </c>
      <c r="Q33" s="56" t="s">
        <v>2649</v>
      </c>
      <c r="R33" s="33" t="str">
        <f>VLOOKUP(P33,'[13]2. Anexos'!$B$35:$G$41,(HLOOKUP(Q33,'[13]2. Anexos'!$C$35:$G$36,2,0)),0)</f>
        <v>Moderado</v>
      </c>
      <c r="S33" s="49" t="s">
        <v>2641</v>
      </c>
      <c r="T33" s="42" t="s">
        <v>2772</v>
      </c>
      <c r="U33" s="46" t="s">
        <v>2773</v>
      </c>
      <c r="V33" s="46" t="s">
        <v>2774</v>
      </c>
      <c r="W33" s="96">
        <v>1</v>
      </c>
      <c r="X33" s="53"/>
      <c r="Y33" s="53"/>
      <c r="Z33" s="54"/>
      <c r="AA33" s="72"/>
      <c r="AB33" s="42"/>
      <c r="AC33" s="46"/>
      <c r="AD33" s="42"/>
      <c r="AE33" s="54"/>
      <c r="AF33" s="72"/>
      <c r="AG33" s="72"/>
      <c r="AH33" s="42"/>
      <c r="AI33" s="46"/>
      <c r="AJ33" s="42"/>
      <c r="AK33" s="54"/>
      <c r="AL33" s="57"/>
      <c r="AM33" s="57"/>
      <c r="AN33" s="42"/>
      <c r="AO33" s="46"/>
      <c r="AP33" s="42"/>
      <c r="AQ33" s="54"/>
      <c r="AR33" s="72"/>
      <c r="AS33" s="72"/>
      <c r="AT33" s="56"/>
      <c r="AU33" s="46"/>
      <c r="AV33" s="56"/>
    </row>
    <row r="34" spans="1:48" s="43" customFormat="1" ht="216.75" customHeight="1" x14ac:dyDescent="0.2">
      <c r="A34" s="1004" t="s">
        <v>581</v>
      </c>
      <c r="B34" s="977" t="s">
        <v>2775</v>
      </c>
      <c r="C34" s="1007" t="s">
        <v>2776</v>
      </c>
      <c r="D34" s="977" t="s">
        <v>1469</v>
      </c>
      <c r="E34" s="983" t="s">
        <v>2777</v>
      </c>
      <c r="F34" s="1004" t="s">
        <v>2778</v>
      </c>
      <c r="G34" s="1004" t="s">
        <v>2779</v>
      </c>
      <c r="H34" s="977" t="s">
        <v>2636</v>
      </c>
      <c r="I34" s="1011" t="s">
        <v>2637</v>
      </c>
      <c r="J34" s="977" t="s">
        <v>2719</v>
      </c>
      <c r="K34" s="977" t="s">
        <v>2625</v>
      </c>
      <c r="L34" s="990" t="str">
        <f>VLOOKUP(J34,'[14]2. Anexos'!$B$35:$G$41,(HLOOKUP(K34,'[14]2. Anexos'!$C$35:$G$36,2,0)),0)</f>
        <v>Alto</v>
      </c>
      <c r="M34" s="97" t="s">
        <v>2780</v>
      </c>
      <c r="N34" s="87" t="s">
        <v>2627</v>
      </c>
      <c r="O34" s="87" t="s">
        <v>2628</v>
      </c>
      <c r="P34" s="977" t="s">
        <v>2661</v>
      </c>
      <c r="Q34" s="977" t="s">
        <v>2625</v>
      </c>
      <c r="R34" s="990" t="s">
        <v>2781</v>
      </c>
      <c r="S34" s="993" t="s">
        <v>2641</v>
      </c>
      <c r="T34" s="97" t="s">
        <v>2780</v>
      </c>
      <c r="U34" s="89" t="s">
        <v>2782</v>
      </c>
      <c r="V34" s="89" t="s">
        <v>2783</v>
      </c>
      <c r="W34" s="68">
        <v>1</v>
      </c>
      <c r="X34" s="90"/>
      <c r="Y34" s="90"/>
      <c r="Z34" s="98"/>
      <c r="AA34" s="55"/>
      <c r="AB34" s="99"/>
      <c r="AC34" s="977"/>
      <c r="AD34" s="42"/>
      <c r="AE34" s="92"/>
      <c r="AF34" s="55"/>
      <c r="AG34" s="55"/>
      <c r="AH34" s="100"/>
      <c r="AI34" s="977"/>
      <c r="AJ34" s="42"/>
      <c r="AK34" s="65"/>
      <c r="AL34" s="57"/>
      <c r="AM34" s="57"/>
      <c r="AN34" s="42"/>
      <c r="AO34" s="977"/>
      <c r="AP34" s="42"/>
      <c r="AQ34" s="54"/>
      <c r="AR34" s="101"/>
      <c r="AS34" s="101"/>
      <c r="AT34" s="56"/>
      <c r="AU34" s="1001"/>
      <c r="AV34" s="56"/>
    </row>
    <row r="35" spans="1:48" s="43" customFormat="1" ht="127.5" hidden="1" x14ac:dyDescent="0.2">
      <c r="A35" s="1005"/>
      <c r="B35" s="978"/>
      <c r="C35" s="1008"/>
      <c r="D35" s="978"/>
      <c r="E35" s="984"/>
      <c r="F35" s="1005"/>
      <c r="G35" s="1005"/>
      <c r="H35" s="978"/>
      <c r="I35" s="1012"/>
      <c r="J35" s="978"/>
      <c r="K35" s="978"/>
      <c r="L35" s="991"/>
      <c r="M35" s="99" t="s">
        <v>2784</v>
      </c>
      <c r="N35" s="46" t="s">
        <v>2627</v>
      </c>
      <c r="O35" s="46" t="s">
        <v>2628</v>
      </c>
      <c r="P35" s="978"/>
      <c r="Q35" s="978"/>
      <c r="R35" s="991"/>
      <c r="S35" s="994"/>
      <c r="T35" s="99" t="s">
        <v>2784</v>
      </c>
      <c r="U35" s="89" t="s">
        <v>2782</v>
      </c>
      <c r="V35" s="89" t="s">
        <v>2785</v>
      </c>
      <c r="W35" s="68">
        <v>1</v>
      </c>
      <c r="X35" s="90"/>
      <c r="Y35" s="90"/>
      <c r="Z35" s="98"/>
      <c r="AA35" s="55"/>
      <c r="AB35" s="99"/>
      <c r="AC35" s="979"/>
      <c r="AD35" s="42"/>
      <c r="AE35" s="92"/>
      <c r="AF35" s="55"/>
      <c r="AG35" s="55"/>
      <c r="AH35" s="99"/>
      <c r="AI35" s="979"/>
      <c r="AJ35" s="42"/>
      <c r="AK35" s="65"/>
      <c r="AL35" s="57"/>
      <c r="AM35" s="57"/>
      <c r="AN35" s="42"/>
      <c r="AO35" s="979"/>
      <c r="AP35" s="42"/>
      <c r="AQ35" s="54"/>
      <c r="AR35" s="72"/>
      <c r="AS35" s="72"/>
      <c r="AT35" s="56"/>
      <c r="AU35" s="1002"/>
      <c r="AV35" s="56"/>
    </row>
    <row r="36" spans="1:48" s="43" customFormat="1" ht="127.5" x14ac:dyDescent="0.2">
      <c r="A36" s="1005"/>
      <c r="B36" s="978"/>
      <c r="C36" s="1002" t="s">
        <v>2786</v>
      </c>
      <c r="D36" s="977" t="s">
        <v>1469</v>
      </c>
      <c r="E36" s="983" t="s">
        <v>2787</v>
      </c>
      <c r="F36" s="1004" t="s">
        <v>2788</v>
      </c>
      <c r="G36" s="1007" t="s">
        <v>2789</v>
      </c>
      <c r="H36" s="977" t="s">
        <v>2636</v>
      </c>
      <c r="I36" s="998" t="s">
        <v>2648</v>
      </c>
      <c r="J36" s="1001" t="s">
        <v>2790</v>
      </c>
      <c r="K36" s="977" t="s">
        <v>2625</v>
      </c>
      <c r="L36" s="990" t="str">
        <f>VLOOKUP(J36,'[14]2. Anexos'!$B$35:$G$41,(HLOOKUP(K36,'[14]2. Anexos'!$C$35:$G$36,2,0)),0)</f>
        <v>Alto</v>
      </c>
      <c r="M36" s="99" t="s">
        <v>2791</v>
      </c>
      <c r="N36" s="46" t="s">
        <v>2627</v>
      </c>
      <c r="O36" s="46" t="s">
        <v>2628</v>
      </c>
      <c r="P36" s="977" t="s">
        <v>2624</v>
      </c>
      <c r="Q36" s="977" t="s">
        <v>2625</v>
      </c>
      <c r="R36" s="990" t="str">
        <f>VLOOKUP(P36,'[14]2. Anexos'!$B$35:$G$41,(HLOOKUP(Q36,'[14]2. Anexos'!$C$35:$G$36,2,0)),0)</f>
        <v>Alto</v>
      </c>
      <c r="S36" s="993" t="s">
        <v>2641</v>
      </c>
      <c r="T36" s="99" t="s">
        <v>2791</v>
      </c>
      <c r="U36" s="89" t="s">
        <v>2792</v>
      </c>
      <c r="V36" s="89" t="s">
        <v>2793</v>
      </c>
      <c r="W36" s="68">
        <v>1</v>
      </c>
      <c r="X36" s="90"/>
      <c r="Y36" s="90"/>
      <c r="Z36" s="98"/>
      <c r="AA36" s="55"/>
      <c r="AB36" s="99"/>
      <c r="AC36" s="1010"/>
      <c r="AD36" s="42"/>
      <c r="AE36" s="98"/>
      <c r="AF36" s="55"/>
      <c r="AG36" s="55"/>
      <c r="AH36" s="99"/>
      <c r="AI36" s="977"/>
      <c r="AJ36" s="42"/>
      <c r="AK36" s="65"/>
      <c r="AL36" s="103"/>
      <c r="AM36" s="103"/>
      <c r="AN36" s="42"/>
      <c r="AO36" s="977"/>
      <c r="AP36" s="42"/>
      <c r="AQ36" s="77"/>
      <c r="AR36" s="72"/>
      <c r="AS36" s="72"/>
      <c r="AT36" s="56"/>
      <c r="AU36" s="51"/>
      <c r="AV36" s="56"/>
    </row>
    <row r="37" spans="1:48" s="43" customFormat="1" ht="27" customHeight="1" x14ac:dyDescent="0.2">
      <c r="A37" s="1006"/>
      <c r="B37" s="979"/>
      <c r="C37" s="1003"/>
      <c r="D37" s="979"/>
      <c r="E37" s="985"/>
      <c r="F37" s="1006"/>
      <c r="G37" s="1008"/>
      <c r="H37" s="979"/>
      <c r="I37" s="1000"/>
      <c r="J37" s="1003"/>
      <c r="K37" s="979"/>
      <c r="L37" s="992"/>
      <c r="M37" s="99" t="s">
        <v>2784</v>
      </c>
      <c r="N37" s="46" t="s">
        <v>2627</v>
      </c>
      <c r="O37" s="46" t="s">
        <v>2628</v>
      </c>
      <c r="P37" s="979"/>
      <c r="Q37" s="979"/>
      <c r="R37" s="992"/>
      <c r="S37" s="995"/>
      <c r="T37" s="99" t="s">
        <v>2784</v>
      </c>
      <c r="U37" s="89" t="s">
        <v>2782</v>
      </c>
      <c r="V37" s="89" t="s">
        <v>2785</v>
      </c>
      <c r="W37" s="68">
        <v>1</v>
      </c>
      <c r="X37" s="90"/>
      <c r="Y37" s="90"/>
      <c r="Z37" s="98"/>
      <c r="AA37" s="55"/>
      <c r="AB37" s="99"/>
      <c r="AC37" s="1010"/>
      <c r="AD37" s="42"/>
      <c r="AE37" s="98"/>
      <c r="AF37" s="55"/>
      <c r="AG37" s="55"/>
      <c r="AH37" s="99"/>
      <c r="AI37" s="979"/>
      <c r="AJ37" s="42"/>
      <c r="AK37" s="65"/>
      <c r="AL37" s="57"/>
      <c r="AM37" s="57"/>
      <c r="AN37" s="42"/>
      <c r="AO37" s="979"/>
      <c r="AP37" s="42"/>
      <c r="AQ37" s="54"/>
      <c r="AR37" s="72"/>
      <c r="AS37" s="72"/>
      <c r="AT37" s="56"/>
      <c r="AU37" s="51"/>
      <c r="AV37" s="56"/>
    </row>
    <row r="38" spans="1:48" s="111" customFormat="1" ht="204" x14ac:dyDescent="0.2">
      <c r="A38" s="1001" t="s">
        <v>2794</v>
      </c>
      <c r="B38" s="1013" t="s">
        <v>2795</v>
      </c>
      <c r="C38" s="89" t="s">
        <v>2796</v>
      </c>
      <c r="D38" s="51" t="s">
        <v>1742</v>
      </c>
      <c r="E38" s="105" t="s">
        <v>2797</v>
      </c>
      <c r="F38" s="89" t="s">
        <v>2798</v>
      </c>
      <c r="G38" s="105" t="s">
        <v>2799</v>
      </c>
      <c r="H38" s="89" t="s">
        <v>2622</v>
      </c>
      <c r="I38" s="106" t="s">
        <v>2637</v>
      </c>
      <c r="J38" s="89" t="s">
        <v>2743</v>
      </c>
      <c r="K38" s="89" t="s">
        <v>2649</v>
      </c>
      <c r="L38" s="107" t="str">
        <f>VLOOKUP(J38,'[15]2. Anexos'!$B$35:$G$41,(HLOOKUP(K38,'[15]2. Anexos'!$C$35:$G$36,2,0)),0)</f>
        <v>Alto</v>
      </c>
      <c r="M38" s="99" t="s">
        <v>2800</v>
      </c>
      <c r="N38" s="51" t="s">
        <v>2627</v>
      </c>
      <c r="O38" s="51" t="s">
        <v>2628</v>
      </c>
      <c r="P38" s="89" t="s">
        <v>2638</v>
      </c>
      <c r="Q38" s="89" t="s">
        <v>2649</v>
      </c>
      <c r="R38" s="107" t="str">
        <f>VLOOKUP(P38,'[15]2. Anexos'!$B$35:$G$41,(HLOOKUP(Q38,'[15]2. Anexos'!$C$35:$G$36,2,0)),0)</f>
        <v>Moderado</v>
      </c>
      <c r="S38" s="49" t="s">
        <v>2641</v>
      </c>
      <c r="T38" s="99" t="s">
        <v>2800</v>
      </c>
      <c r="U38" s="89" t="s">
        <v>2801</v>
      </c>
      <c r="V38" s="89" t="s">
        <v>2802</v>
      </c>
      <c r="W38" s="52">
        <v>1</v>
      </c>
      <c r="X38" s="90"/>
      <c r="Y38" s="90"/>
      <c r="Z38" s="98"/>
      <c r="AA38" s="55"/>
      <c r="AB38" s="99"/>
      <c r="AC38" s="51"/>
      <c r="AD38" s="108"/>
      <c r="AE38" s="92"/>
      <c r="AF38" s="109"/>
      <c r="AG38" s="109"/>
      <c r="AH38" s="89"/>
      <c r="AI38" s="51"/>
      <c r="AJ38" s="110"/>
      <c r="AK38" s="92"/>
      <c r="AL38" s="109"/>
      <c r="AM38" s="109"/>
      <c r="AN38" s="89"/>
      <c r="AO38" s="51"/>
      <c r="AP38" s="110"/>
      <c r="AQ38" s="92"/>
      <c r="AR38" s="109"/>
      <c r="AS38" s="109"/>
      <c r="AT38" s="89"/>
      <c r="AU38" s="51"/>
      <c r="AV38" s="89"/>
    </row>
    <row r="39" spans="1:48" s="111" customFormat="1" ht="140.25" x14ac:dyDescent="0.2">
      <c r="A39" s="1002"/>
      <c r="B39" s="1014"/>
      <c r="C39" s="89" t="s">
        <v>2803</v>
      </c>
      <c r="D39" s="112" t="s">
        <v>1742</v>
      </c>
      <c r="E39" s="105" t="s">
        <v>2804</v>
      </c>
      <c r="F39" s="89" t="s">
        <v>2805</v>
      </c>
      <c r="G39" s="105" t="s">
        <v>2806</v>
      </c>
      <c r="H39" s="89" t="s">
        <v>2622</v>
      </c>
      <c r="I39" s="106" t="s">
        <v>2637</v>
      </c>
      <c r="J39" s="89" t="s">
        <v>2743</v>
      </c>
      <c r="K39" s="89" t="s">
        <v>2649</v>
      </c>
      <c r="L39" s="107" t="str">
        <f>VLOOKUP(J39,'[15]2. Anexos'!$B$35:$G$41,(HLOOKUP(K39,'[15]2. Anexos'!$C$35:$G$36,2,0)),0)</f>
        <v>Alto</v>
      </c>
      <c r="M39" s="99" t="s">
        <v>2807</v>
      </c>
      <c r="N39" s="51" t="s">
        <v>2627</v>
      </c>
      <c r="O39" s="51" t="s">
        <v>2628</v>
      </c>
      <c r="P39" s="89" t="s">
        <v>2638</v>
      </c>
      <c r="Q39" s="89" t="s">
        <v>2649</v>
      </c>
      <c r="R39" s="107" t="str">
        <f>VLOOKUP(P39,'[15]2. Anexos'!$B$35:$G$41,(HLOOKUP(Q39,'[15]2. Anexos'!$C$35:$G$36,2,0)),0)</f>
        <v>Moderado</v>
      </c>
      <c r="S39" s="49" t="s">
        <v>2641</v>
      </c>
      <c r="T39" s="99" t="s">
        <v>2808</v>
      </c>
      <c r="U39" s="89" t="s">
        <v>2809</v>
      </c>
      <c r="V39" s="89" t="s">
        <v>2810</v>
      </c>
      <c r="W39" s="52">
        <v>1</v>
      </c>
      <c r="X39" s="90"/>
      <c r="Y39" s="90"/>
      <c r="Z39" s="98"/>
      <c r="AA39" s="55"/>
      <c r="AB39" s="99"/>
      <c r="AC39" s="51"/>
      <c r="AD39" s="99"/>
      <c r="AE39" s="92"/>
      <c r="AF39" s="109"/>
      <c r="AG39" s="109"/>
      <c r="AH39" s="89"/>
      <c r="AI39" s="51"/>
      <c r="AJ39" s="110"/>
      <c r="AK39" s="92"/>
      <c r="AL39" s="109"/>
      <c r="AM39" s="109"/>
      <c r="AN39" s="89"/>
      <c r="AO39" s="51"/>
      <c r="AP39" s="110"/>
      <c r="AQ39" s="92"/>
      <c r="AR39" s="109"/>
      <c r="AS39" s="109"/>
      <c r="AT39" s="89"/>
      <c r="AU39" s="51"/>
      <c r="AV39" s="89"/>
    </row>
    <row r="40" spans="1:48" s="111" customFormat="1" ht="216.75" x14ac:dyDescent="0.2">
      <c r="A40" s="1002"/>
      <c r="B40" s="1014"/>
      <c r="C40" s="1013" t="s">
        <v>2796</v>
      </c>
      <c r="D40" s="1001" t="s">
        <v>1742</v>
      </c>
      <c r="E40" s="1016" t="s">
        <v>2811</v>
      </c>
      <c r="F40" s="1019" t="s">
        <v>2812</v>
      </c>
      <c r="G40" s="1016" t="s">
        <v>2813</v>
      </c>
      <c r="H40" s="1001" t="s">
        <v>2814</v>
      </c>
      <c r="I40" s="1016" t="s">
        <v>2637</v>
      </c>
      <c r="J40" s="1001" t="s">
        <v>2743</v>
      </c>
      <c r="K40" s="1001" t="s">
        <v>2649</v>
      </c>
      <c r="L40" s="1021" t="str">
        <f>VLOOKUP(J40,'[15]2. Anexos'!$B$35:$G$41,(HLOOKUP(K40,'[15]2. Anexos'!$C$35:$G$36,2,0)),0)</f>
        <v>Alto</v>
      </c>
      <c r="M40" s="99" t="s">
        <v>2815</v>
      </c>
      <c r="N40" s="104" t="s">
        <v>2627</v>
      </c>
      <c r="O40" s="104" t="s">
        <v>2628</v>
      </c>
      <c r="P40" s="1001" t="s">
        <v>2661</v>
      </c>
      <c r="Q40" s="1001" t="s">
        <v>2649</v>
      </c>
      <c r="R40" s="1016" t="str">
        <f>VLOOKUP(P40,'[15]2. Anexos'!$B$35:$G$41,(HLOOKUP(Q40,'[15]2. Anexos'!$C$35:$G$36,2,0)),0)</f>
        <v>Moderado</v>
      </c>
      <c r="S40" s="1001" t="s">
        <v>2641</v>
      </c>
      <c r="T40" s="99" t="s">
        <v>2815</v>
      </c>
      <c r="U40" s="104" t="s">
        <v>2816</v>
      </c>
      <c r="V40" s="89" t="s">
        <v>2817</v>
      </c>
      <c r="W40" s="52">
        <v>1</v>
      </c>
      <c r="X40" s="90"/>
      <c r="Y40" s="90"/>
      <c r="Z40" s="98"/>
      <c r="AA40" s="55"/>
      <c r="AB40" s="99"/>
      <c r="AC40" s="1001"/>
      <c r="AD40" s="99"/>
      <c r="AE40" s="92"/>
      <c r="AF40" s="109"/>
      <c r="AG40" s="109"/>
      <c r="AH40" s="89"/>
      <c r="AI40" s="1001"/>
      <c r="AJ40" s="110"/>
      <c r="AK40" s="92"/>
      <c r="AL40" s="109"/>
      <c r="AM40" s="109"/>
      <c r="AN40" s="89"/>
      <c r="AO40" s="1001"/>
      <c r="AP40" s="110"/>
      <c r="AQ40" s="92"/>
      <c r="AR40" s="109"/>
      <c r="AS40" s="109"/>
      <c r="AT40" s="89"/>
      <c r="AU40" s="51"/>
      <c r="AV40" s="89"/>
    </row>
    <row r="41" spans="1:48" s="111" customFormat="1" ht="191.25" x14ac:dyDescent="0.2">
      <c r="A41" s="1002"/>
      <c r="B41" s="1014"/>
      <c r="C41" s="1014"/>
      <c r="D41" s="1002"/>
      <c r="E41" s="1017"/>
      <c r="F41" s="1020"/>
      <c r="G41" s="1017"/>
      <c r="H41" s="1002"/>
      <c r="I41" s="1017"/>
      <c r="J41" s="1002"/>
      <c r="K41" s="1002"/>
      <c r="L41" s="1022"/>
      <c r="M41" s="99" t="s">
        <v>2818</v>
      </c>
      <c r="N41" s="113" t="s">
        <v>2627</v>
      </c>
      <c r="O41" s="113" t="s">
        <v>2628</v>
      </c>
      <c r="P41" s="1002"/>
      <c r="Q41" s="1002"/>
      <c r="R41" s="1017"/>
      <c r="S41" s="1002"/>
      <c r="T41" s="99" t="s">
        <v>2818</v>
      </c>
      <c r="U41" s="104" t="s">
        <v>2816</v>
      </c>
      <c r="V41" s="89" t="s">
        <v>2819</v>
      </c>
      <c r="W41" s="52">
        <v>1</v>
      </c>
      <c r="X41" s="90"/>
      <c r="Y41" s="90"/>
      <c r="Z41" s="98"/>
      <c r="AA41" s="55"/>
      <c r="AB41" s="99"/>
      <c r="AC41" s="1002"/>
      <c r="AD41" s="99"/>
      <c r="AE41" s="92"/>
      <c r="AF41" s="109"/>
      <c r="AG41" s="109"/>
      <c r="AH41" s="89"/>
      <c r="AI41" s="1002"/>
      <c r="AJ41" s="110"/>
      <c r="AK41" s="92"/>
      <c r="AL41" s="109"/>
      <c r="AM41" s="109"/>
      <c r="AN41" s="89"/>
      <c r="AO41" s="1002"/>
      <c r="AP41" s="110"/>
      <c r="AQ41" s="92"/>
      <c r="AR41" s="109"/>
      <c r="AS41" s="109"/>
      <c r="AT41" s="89"/>
      <c r="AU41" s="51"/>
      <c r="AV41" s="89"/>
    </row>
    <row r="42" spans="1:48" s="16" customFormat="1" ht="229.5" x14ac:dyDescent="0.2">
      <c r="A42" s="1003"/>
      <c r="B42" s="1015"/>
      <c r="C42" s="1015"/>
      <c r="D42" s="1003"/>
      <c r="E42" s="1018"/>
      <c r="F42" s="114" t="s">
        <v>2820</v>
      </c>
      <c r="G42" s="1018" t="s">
        <v>2821</v>
      </c>
      <c r="H42" s="1002"/>
      <c r="I42" s="1017"/>
      <c r="J42" s="1003"/>
      <c r="K42" s="1003"/>
      <c r="L42" s="1023"/>
      <c r="M42" s="99" t="s">
        <v>2822</v>
      </c>
      <c r="N42" s="51" t="s">
        <v>2627</v>
      </c>
      <c r="O42" s="51" t="s">
        <v>2628</v>
      </c>
      <c r="P42" s="1002"/>
      <c r="Q42" s="1002"/>
      <c r="R42" s="1017"/>
      <c r="S42" s="1002"/>
      <c r="T42" s="99" t="s">
        <v>2822</v>
      </c>
      <c r="U42" s="113" t="s">
        <v>2816</v>
      </c>
      <c r="V42" s="89" t="s">
        <v>2823</v>
      </c>
      <c r="W42" s="52">
        <v>1</v>
      </c>
      <c r="X42" s="90"/>
      <c r="Y42" s="90"/>
      <c r="Z42" s="98"/>
      <c r="AA42" s="55"/>
      <c r="AB42" s="99"/>
      <c r="AC42" s="1003"/>
      <c r="AD42" s="99"/>
      <c r="AE42" s="92"/>
      <c r="AF42" s="109"/>
      <c r="AG42" s="109"/>
      <c r="AH42" s="89"/>
      <c r="AI42" s="1003"/>
      <c r="AJ42" s="110"/>
      <c r="AK42" s="92"/>
      <c r="AL42" s="109"/>
      <c r="AM42" s="109"/>
      <c r="AN42" s="89"/>
      <c r="AO42" s="1003"/>
      <c r="AP42" s="110"/>
      <c r="AQ42" s="92"/>
      <c r="AR42" s="109"/>
      <c r="AS42" s="109"/>
      <c r="AT42" s="89"/>
      <c r="AU42" s="51"/>
      <c r="AV42" s="89"/>
    </row>
    <row r="43" spans="1:48" s="43" customFormat="1" ht="191.25" x14ac:dyDescent="0.2">
      <c r="A43" s="977" t="s">
        <v>2824</v>
      </c>
      <c r="B43" s="996" t="s">
        <v>2825</v>
      </c>
      <c r="C43" s="1032" t="s">
        <v>2826</v>
      </c>
      <c r="D43" s="1034" t="s">
        <v>1913</v>
      </c>
      <c r="E43" s="983" t="s">
        <v>2827</v>
      </c>
      <c r="F43" s="73" t="s">
        <v>2828</v>
      </c>
      <c r="G43" s="1034" t="s">
        <v>2829</v>
      </c>
      <c r="H43" s="1004" t="s">
        <v>2622</v>
      </c>
      <c r="I43" s="1011" t="s">
        <v>2830</v>
      </c>
      <c r="J43" s="1004" t="s">
        <v>2743</v>
      </c>
      <c r="K43" s="1004" t="s">
        <v>2649</v>
      </c>
      <c r="L43" s="990" t="str">
        <f>VLOOKUP(J43,'[16]2. Anexos'!$B$35:$G$41,(HLOOKUP(K43,'[16]2. Anexos'!$C$35:$G$36,2,0)),0)</f>
        <v>Alto</v>
      </c>
      <c r="M43" s="56" t="s">
        <v>2831</v>
      </c>
      <c r="N43" s="46" t="s">
        <v>2627</v>
      </c>
      <c r="O43" s="46" t="s">
        <v>2628</v>
      </c>
      <c r="P43" s="1004" t="s">
        <v>2624</v>
      </c>
      <c r="Q43" s="1004" t="s">
        <v>2649</v>
      </c>
      <c r="R43" s="990" t="str">
        <f>VLOOKUP(P43,'[16]2. Anexos'!$B$35:$G$41,(HLOOKUP(Q43,'[16]2. Anexos'!$C$35:$G$36,2,0)),0)</f>
        <v>Moderado</v>
      </c>
      <c r="S43" s="1029" t="s">
        <v>2641</v>
      </c>
      <c r="T43" s="56" t="s">
        <v>2831</v>
      </c>
      <c r="U43" s="73" t="s">
        <v>2832</v>
      </c>
      <c r="V43" s="73" t="s">
        <v>2833</v>
      </c>
      <c r="W43" s="68">
        <v>1</v>
      </c>
      <c r="X43" s="53"/>
      <c r="Y43" s="53"/>
      <c r="Z43" s="54"/>
      <c r="AA43" s="55"/>
      <c r="AB43" s="56"/>
      <c r="AC43" s="1001"/>
      <c r="AD43" s="56"/>
      <c r="AE43" s="54"/>
      <c r="AF43" s="55"/>
      <c r="AG43" s="57"/>
      <c r="AH43" s="42"/>
      <c r="AI43" s="1001"/>
      <c r="AJ43" s="42"/>
      <c r="AK43" s="54"/>
      <c r="AL43" s="57"/>
      <c r="AM43" s="57"/>
      <c r="AN43" s="56"/>
      <c r="AO43" s="977"/>
      <c r="AP43" s="42"/>
      <c r="AQ43" s="54"/>
      <c r="AR43" s="57"/>
      <c r="AS43" s="57"/>
      <c r="AT43" s="56"/>
      <c r="AU43" s="977"/>
      <c r="AV43" s="56"/>
    </row>
    <row r="44" spans="1:48" s="43" customFormat="1" ht="153" x14ac:dyDescent="0.2">
      <c r="A44" s="978"/>
      <c r="B44" s="1009"/>
      <c r="C44" s="1033"/>
      <c r="D44" s="1035"/>
      <c r="E44" s="985"/>
      <c r="F44" s="73" t="s">
        <v>2834</v>
      </c>
      <c r="G44" s="1035"/>
      <c r="H44" s="1006"/>
      <c r="I44" s="1031"/>
      <c r="J44" s="1006"/>
      <c r="K44" s="1006"/>
      <c r="L44" s="992"/>
      <c r="M44" s="56" t="s">
        <v>2835</v>
      </c>
      <c r="N44" s="46" t="s">
        <v>2627</v>
      </c>
      <c r="O44" s="46" t="s">
        <v>2628</v>
      </c>
      <c r="P44" s="1006"/>
      <c r="Q44" s="1006"/>
      <c r="R44" s="992"/>
      <c r="S44" s="1030"/>
      <c r="T44" s="56" t="s">
        <v>2835</v>
      </c>
      <c r="U44" s="73" t="s">
        <v>2836</v>
      </c>
      <c r="V44" s="73" t="s">
        <v>2837</v>
      </c>
      <c r="W44" s="96">
        <v>1</v>
      </c>
      <c r="X44" s="53"/>
      <c r="Y44" s="53"/>
      <c r="Z44" s="54"/>
      <c r="AA44" s="55"/>
      <c r="AB44" s="56"/>
      <c r="AC44" s="1003"/>
      <c r="AD44" s="56"/>
      <c r="AE44" s="54"/>
      <c r="AF44" s="55"/>
      <c r="AG44" s="57"/>
      <c r="AH44" s="42"/>
      <c r="AI44" s="1003"/>
      <c r="AJ44" s="42"/>
      <c r="AK44" s="54"/>
      <c r="AL44" s="57"/>
      <c r="AM44" s="57"/>
      <c r="AN44" s="56"/>
      <c r="AO44" s="979"/>
      <c r="AP44" s="42"/>
      <c r="AQ44" s="54"/>
      <c r="AR44" s="57"/>
      <c r="AS44" s="57"/>
      <c r="AT44" s="56"/>
      <c r="AU44" s="979"/>
      <c r="AV44" s="56"/>
    </row>
    <row r="45" spans="1:48" s="43" customFormat="1" ht="140.25" x14ac:dyDescent="0.2">
      <c r="A45" s="978"/>
      <c r="B45" s="1009"/>
      <c r="C45" s="1024" t="s">
        <v>2838</v>
      </c>
      <c r="D45" s="1024" t="s">
        <v>1913</v>
      </c>
      <c r="E45" s="1025" t="s">
        <v>2839</v>
      </c>
      <c r="F45" s="50" t="s">
        <v>2840</v>
      </c>
      <c r="G45" s="1010" t="s">
        <v>2841</v>
      </c>
      <c r="H45" s="1024" t="s">
        <v>2622</v>
      </c>
      <c r="I45" s="1026" t="s">
        <v>2659</v>
      </c>
      <c r="J45" s="1027" t="s">
        <v>2743</v>
      </c>
      <c r="K45" s="1024" t="s">
        <v>2649</v>
      </c>
      <c r="L45" s="1028" t="str">
        <f>VLOOKUP(J45,'[17]2. Anexos'!$B$35:$G$41,(HLOOKUP(K45,'[17]2. Anexos'!$C$35:$G$36,2,0)),0)</f>
        <v>Alto</v>
      </c>
      <c r="M45" s="34" t="s">
        <v>2842</v>
      </c>
      <c r="N45" s="31" t="s">
        <v>2627</v>
      </c>
      <c r="O45" s="31" t="s">
        <v>2628</v>
      </c>
      <c r="P45" s="1024" t="s">
        <v>2638</v>
      </c>
      <c r="Q45" s="1024" t="s">
        <v>2649</v>
      </c>
      <c r="R45" s="1028" t="str">
        <f>VLOOKUP(P45,'[17]2. Anexos'!$B$35:$G$41,(HLOOKUP(Q45,'[17]2. Anexos'!$C$35:$G$36,2,0)),0)</f>
        <v>Moderado</v>
      </c>
      <c r="S45" s="1038" t="s">
        <v>2641</v>
      </c>
      <c r="T45" s="34" t="s">
        <v>2842</v>
      </c>
      <c r="U45" s="34" t="s">
        <v>2843</v>
      </c>
      <c r="V45" s="50" t="s">
        <v>2844</v>
      </c>
      <c r="W45" s="117">
        <v>1</v>
      </c>
      <c r="X45" s="53"/>
      <c r="Y45" s="38"/>
      <c r="Z45" s="54"/>
      <c r="AA45" s="57"/>
      <c r="AB45" s="56"/>
      <c r="AC45" s="977"/>
      <c r="AD45" s="56"/>
      <c r="AE45" s="54"/>
      <c r="AF45" s="57"/>
      <c r="AG45" s="57"/>
      <c r="AH45" s="28"/>
      <c r="AI45" s="1001"/>
      <c r="AJ45" s="42"/>
      <c r="AK45" s="54"/>
      <c r="AL45" s="57"/>
      <c r="AM45" s="57"/>
      <c r="AN45" s="28"/>
      <c r="AO45" s="1001"/>
      <c r="AP45" s="42"/>
      <c r="AQ45" s="54"/>
      <c r="AR45" s="57"/>
      <c r="AS45" s="57"/>
      <c r="AT45" s="56"/>
      <c r="AU45" s="31"/>
      <c r="AV45" s="56"/>
    </row>
    <row r="46" spans="1:48" s="43" customFormat="1" ht="114.75" x14ac:dyDescent="0.2">
      <c r="A46" s="978"/>
      <c r="B46" s="1009"/>
      <c r="C46" s="1024"/>
      <c r="D46" s="1024"/>
      <c r="E46" s="1025"/>
      <c r="F46" s="50" t="s">
        <v>2845</v>
      </c>
      <c r="G46" s="1010"/>
      <c r="H46" s="1024"/>
      <c r="I46" s="1026"/>
      <c r="J46" s="1027"/>
      <c r="K46" s="1024"/>
      <c r="L46" s="1028"/>
      <c r="M46" s="34" t="s">
        <v>2846</v>
      </c>
      <c r="N46" s="31" t="s">
        <v>2627</v>
      </c>
      <c r="O46" s="31" t="s">
        <v>2628</v>
      </c>
      <c r="P46" s="1024"/>
      <c r="Q46" s="1024"/>
      <c r="R46" s="1028"/>
      <c r="S46" s="1038"/>
      <c r="T46" s="34" t="s">
        <v>2846</v>
      </c>
      <c r="U46" s="34" t="s">
        <v>2847</v>
      </c>
      <c r="V46" s="50" t="s">
        <v>2848</v>
      </c>
      <c r="W46" s="117">
        <v>1</v>
      </c>
      <c r="X46" s="53"/>
      <c r="Y46" s="38"/>
      <c r="Z46" s="54"/>
      <c r="AA46" s="57"/>
      <c r="AB46" s="56"/>
      <c r="AC46" s="978"/>
      <c r="AD46" s="56"/>
      <c r="AE46" s="54"/>
      <c r="AF46" s="57"/>
      <c r="AG46" s="57"/>
      <c r="AH46" s="28"/>
      <c r="AI46" s="1002"/>
      <c r="AJ46" s="42"/>
      <c r="AK46" s="54"/>
      <c r="AL46" s="57"/>
      <c r="AM46" s="57"/>
      <c r="AN46" s="42"/>
      <c r="AO46" s="1002"/>
      <c r="AP46" s="42"/>
      <c r="AQ46" s="54"/>
      <c r="AR46" s="57"/>
      <c r="AS46" s="57"/>
      <c r="AT46" s="56"/>
      <c r="AU46" s="44"/>
      <c r="AV46" s="56"/>
    </row>
    <row r="47" spans="1:48" s="43" customFormat="1" ht="127.5" x14ac:dyDescent="0.2">
      <c r="A47" s="978"/>
      <c r="B47" s="1009"/>
      <c r="C47" s="1024"/>
      <c r="D47" s="1024"/>
      <c r="E47" s="1025"/>
      <c r="F47" s="1024" t="s">
        <v>2849</v>
      </c>
      <c r="G47" s="1010"/>
      <c r="H47" s="1024"/>
      <c r="I47" s="1026"/>
      <c r="J47" s="1027"/>
      <c r="K47" s="1024"/>
      <c r="L47" s="1028"/>
      <c r="M47" s="34" t="s">
        <v>2850</v>
      </c>
      <c r="N47" s="31" t="s">
        <v>2627</v>
      </c>
      <c r="O47" s="31" t="s">
        <v>2628</v>
      </c>
      <c r="P47" s="1024"/>
      <c r="Q47" s="1024"/>
      <c r="R47" s="1028"/>
      <c r="S47" s="1038"/>
      <c r="T47" s="34" t="s">
        <v>2850</v>
      </c>
      <c r="U47" s="34" t="s">
        <v>2851</v>
      </c>
      <c r="V47" s="118" t="s">
        <v>2852</v>
      </c>
      <c r="W47" s="117">
        <v>1</v>
      </c>
      <c r="X47" s="53"/>
      <c r="Y47" s="38"/>
      <c r="Z47" s="54"/>
      <c r="AA47" s="57"/>
      <c r="AB47" s="56"/>
      <c r="AC47" s="978"/>
      <c r="AD47" s="56"/>
      <c r="AE47" s="54"/>
      <c r="AF47" s="57"/>
      <c r="AG47" s="57"/>
      <c r="AH47" s="28"/>
      <c r="AI47" s="1002"/>
      <c r="AJ47" s="42"/>
      <c r="AK47" s="54"/>
      <c r="AL47" s="57"/>
      <c r="AM47" s="57"/>
      <c r="AN47" s="28"/>
      <c r="AO47" s="1002"/>
      <c r="AP47" s="42"/>
      <c r="AQ47" s="54"/>
      <c r="AR47" s="57"/>
      <c r="AS47" s="57"/>
      <c r="AT47" s="56"/>
      <c r="AU47" s="31"/>
      <c r="AV47" s="56"/>
    </row>
    <row r="48" spans="1:48" s="43" customFormat="1" ht="127.5" x14ac:dyDescent="0.2">
      <c r="A48" s="979"/>
      <c r="B48" s="997"/>
      <c r="C48" s="1024"/>
      <c r="D48" s="1024"/>
      <c r="E48" s="1025"/>
      <c r="F48" s="1024"/>
      <c r="G48" s="1010"/>
      <c r="H48" s="1024"/>
      <c r="I48" s="1026"/>
      <c r="J48" s="1027"/>
      <c r="K48" s="1024"/>
      <c r="L48" s="1028"/>
      <c r="M48" s="34" t="s">
        <v>2853</v>
      </c>
      <c r="N48" s="31"/>
      <c r="O48" s="31"/>
      <c r="P48" s="1024"/>
      <c r="Q48" s="1024"/>
      <c r="R48" s="1028"/>
      <c r="S48" s="1038"/>
      <c r="T48" s="34" t="s">
        <v>2853</v>
      </c>
      <c r="U48" s="34" t="s">
        <v>2843</v>
      </c>
      <c r="V48" s="50" t="s">
        <v>2854</v>
      </c>
      <c r="W48" s="117">
        <v>1</v>
      </c>
      <c r="X48" s="53"/>
      <c r="Y48" s="38"/>
      <c r="Z48" s="54"/>
      <c r="AA48" s="40"/>
      <c r="AB48" s="56"/>
      <c r="AC48" s="979"/>
      <c r="AD48" s="56"/>
      <c r="AE48" s="39"/>
      <c r="AF48" s="57"/>
      <c r="AG48" s="40"/>
      <c r="AH48" s="28"/>
      <c r="AI48" s="1003"/>
      <c r="AJ48" s="42"/>
      <c r="AK48" s="54"/>
      <c r="AL48" s="40"/>
      <c r="AM48" s="40"/>
      <c r="AN48" s="28"/>
      <c r="AO48" s="1003"/>
      <c r="AP48" s="42"/>
      <c r="AQ48" s="39"/>
      <c r="AR48" s="40"/>
      <c r="AS48" s="40"/>
      <c r="AT48" s="34"/>
      <c r="AU48" s="31"/>
      <c r="AV48" s="34"/>
    </row>
    <row r="49" spans="1:48" ht="102" x14ac:dyDescent="0.2">
      <c r="A49" s="1004" t="s">
        <v>2855</v>
      </c>
      <c r="B49" s="1004" t="s">
        <v>2856</v>
      </c>
      <c r="C49" s="1004" t="s">
        <v>2857</v>
      </c>
      <c r="D49" s="1007" t="s">
        <v>1913</v>
      </c>
      <c r="E49" s="1037" t="s">
        <v>2858</v>
      </c>
      <c r="F49" s="118" t="s">
        <v>2859</v>
      </c>
      <c r="G49" s="1010" t="s">
        <v>2860</v>
      </c>
      <c r="H49" s="977" t="s">
        <v>2622</v>
      </c>
      <c r="I49" s="998" t="s">
        <v>2659</v>
      </c>
      <c r="J49" s="977" t="s">
        <v>2638</v>
      </c>
      <c r="K49" s="977" t="s">
        <v>2649</v>
      </c>
      <c r="L49" s="990" t="str">
        <f>VLOOKUP(J49,'[18]2. Anexos'!$B$35:$G$41,(HLOOKUP(K49,'[18]2. Anexos'!$C$35:$G$36,2,0)),0)</f>
        <v>Moderado</v>
      </c>
      <c r="M49" s="89" t="s">
        <v>2861</v>
      </c>
      <c r="N49" s="46" t="s">
        <v>2627</v>
      </c>
      <c r="O49" s="46" t="s">
        <v>2628</v>
      </c>
      <c r="P49" s="977" t="s">
        <v>2624</v>
      </c>
      <c r="Q49" s="977" t="s">
        <v>2649</v>
      </c>
      <c r="R49" s="990" t="str">
        <f>VLOOKUP(J49,'[18]2. Anexos'!$B$35:$G$41,(HLOOKUP(K49,'[18]2. Anexos'!$C$35:$G$36,2,0)),0)</f>
        <v>Moderado</v>
      </c>
      <c r="S49" s="993" t="s">
        <v>2641</v>
      </c>
      <c r="T49" s="89" t="s">
        <v>2861</v>
      </c>
      <c r="U49" s="102" t="s">
        <v>2862</v>
      </c>
      <c r="V49" s="102" t="s">
        <v>2863</v>
      </c>
      <c r="W49" s="119">
        <v>1</v>
      </c>
      <c r="X49" s="93"/>
      <c r="Y49" s="93"/>
      <c r="Z49" s="38"/>
      <c r="AA49" s="117"/>
      <c r="AB49" s="34"/>
      <c r="AC49" s="1001"/>
      <c r="AD49" s="34"/>
      <c r="AE49" s="38"/>
      <c r="AF49" s="117"/>
      <c r="AG49" s="117"/>
      <c r="AH49" s="66"/>
      <c r="AI49" s="1001"/>
      <c r="AJ49" s="28"/>
      <c r="AK49" s="41"/>
      <c r="AL49" s="117"/>
      <c r="AM49" s="117"/>
      <c r="AN49" s="34"/>
      <c r="AO49" s="1001"/>
      <c r="AP49" s="28"/>
      <c r="AQ49" s="120"/>
      <c r="AR49" s="121"/>
      <c r="AS49" s="121"/>
      <c r="AT49" s="50"/>
      <c r="AU49" s="31"/>
      <c r="AV49" s="34"/>
    </row>
    <row r="50" spans="1:48" s="43" customFormat="1" ht="140.25" x14ac:dyDescent="0.2">
      <c r="A50" s="1005"/>
      <c r="B50" s="1005"/>
      <c r="C50" s="1005"/>
      <c r="D50" s="1036"/>
      <c r="E50" s="1037"/>
      <c r="F50" s="56" t="s">
        <v>2864</v>
      </c>
      <c r="G50" s="1010"/>
      <c r="H50" s="978"/>
      <c r="I50" s="999"/>
      <c r="J50" s="978"/>
      <c r="K50" s="978"/>
      <c r="L50" s="991"/>
      <c r="M50" s="99" t="s">
        <v>2865</v>
      </c>
      <c r="N50" s="51" t="s">
        <v>2627</v>
      </c>
      <c r="O50" s="51" t="s">
        <v>2628</v>
      </c>
      <c r="P50" s="978"/>
      <c r="Q50" s="978"/>
      <c r="R50" s="991"/>
      <c r="S50" s="994"/>
      <c r="T50" s="99" t="s">
        <v>2866</v>
      </c>
      <c r="U50" s="73" t="s">
        <v>2867</v>
      </c>
      <c r="V50" s="73" t="s">
        <v>2868</v>
      </c>
      <c r="W50" s="117">
        <v>1</v>
      </c>
      <c r="X50" s="93"/>
      <c r="Y50" s="93"/>
      <c r="Z50" s="38"/>
      <c r="AA50" s="40"/>
      <c r="AB50" s="34"/>
      <c r="AC50" s="1002"/>
      <c r="AD50" s="34"/>
      <c r="AE50" s="38"/>
      <c r="AF50" s="122"/>
      <c r="AG50" s="122"/>
      <c r="AH50" s="66"/>
      <c r="AI50" s="1002"/>
      <c r="AJ50" s="28"/>
      <c r="AK50" s="41"/>
      <c r="AL50" s="40"/>
      <c r="AM50" s="40"/>
      <c r="AN50" s="123"/>
      <c r="AO50" s="1002"/>
      <c r="AP50" s="28"/>
      <c r="AQ50" s="120"/>
      <c r="AR50" s="121"/>
      <c r="AS50" s="121"/>
      <c r="AT50" s="34"/>
      <c r="AU50" s="31"/>
      <c r="AV50" s="34"/>
    </row>
    <row r="51" spans="1:48" ht="102" x14ac:dyDescent="0.2">
      <c r="A51" s="1005"/>
      <c r="B51" s="1005"/>
      <c r="C51" s="1005"/>
      <c r="D51" s="1036"/>
      <c r="E51" s="1037"/>
      <c r="F51" s="56" t="s">
        <v>2869</v>
      </c>
      <c r="G51" s="1010"/>
      <c r="H51" s="978"/>
      <c r="I51" s="999"/>
      <c r="J51" s="978"/>
      <c r="K51" s="978"/>
      <c r="L51" s="991"/>
      <c r="M51" s="99" t="s">
        <v>2870</v>
      </c>
      <c r="N51" s="51" t="s">
        <v>2627</v>
      </c>
      <c r="O51" s="51" t="s">
        <v>2628</v>
      </c>
      <c r="P51" s="978"/>
      <c r="Q51" s="978"/>
      <c r="R51" s="991"/>
      <c r="S51" s="994"/>
      <c r="T51" s="99" t="s">
        <v>2871</v>
      </c>
      <c r="U51" s="73" t="s">
        <v>2872</v>
      </c>
      <c r="V51" s="73" t="s">
        <v>2873</v>
      </c>
      <c r="W51" s="40">
        <v>1</v>
      </c>
      <c r="X51" s="93"/>
      <c r="Y51" s="93"/>
      <c r="Z51" s="38"/>
      <c r="AA51" s="40"/>
      <c r="AB51" s="66"/>
      <c r="AC51" s="1002"/>
      <c r="AD51" s="34"/>
      <c r="AE51" s="38"/>
      <c r="AF51" s="122"/>
      <c r="AG51" s="122"/>
      <c r="AH51" s="124"/>
      <c r="AI51" s="1002"/>
      <c r="AJ51" s="28"/>
      <c r="AK51" s="41"/>
      <c r="AL51" s="125"/>
      <c r="AM51" s="125"/>
      <c r="AN51" s="113"/>
      <c r="AO51" s="1002"/>
      <c r="AP51" s="28"/>
      <c r="AQ51" s="126"/>
      <c r="AR51" s="126"/>
      <c r="AS51" s="126"/>
      <c r="AT51" s="126"/>
      <c r="AU51" s="126"/>
      <c r="AV51" s="126"/>
    </row>
    <row r="52" spans="1:48" ht="153" x14ac:dyDescent="0.2">
      <c r="A52" s="1005"/>
      <c r="B52" s="1005"/>
      <c r="C52" s="1005"/>
      <c r="D52" s="1036"/>
      <c r="E52" s="1037"/>
      <c r="F52" s="56" t="s">
        <v>2874</v>
      </c>
      <c r="G52" s="1010"/>
      <c r="H52" s="978"/>
      <c r="I52" s="999"/>
      <c r="J52" s="978"/>
      <c r="K52" s="978"/>
      <c r="L52" s="991"/>
      <c r="M52" s="89" t="s">
        <v>2875</v>
      </c>
      <c r="N52" s="51" t="s">
        <v>2627</v>
      </c>
      <c r="O52" s="51" t="s">
        <v>2628</v>
      </c>
      <c r="P52" s="978"/>
      <c r="Q52" s="978"/>
      <c r="R52" s="991"/>
      <c r="S52" s="994"/>
      <c r="T52" s="89" t="s">
        <v>2876</v>
      </c>
      <c r="U52" s="73" t="s">
        <v>2877</v>
      </c>
      <c r="V52" s="73" t="s">
        <v>2878</v>
      </c>
      <c r="W52" s="117">
        <v>1</v>
      </c>
      <c r="X52" s="93"/>
      <c r="Y52" s="93"/>
      <c r="Z52" s="38"/>
      <c r="AA52" s="127"/>
      <c r="AB52" s="66"/>
      <c r="AC52" s="1002"/>
      <c r="AD52" s="34"/>
      <c r="AE52" s="38"/>
      <c r="AF52" s="127"/>
      <c r="AG52" s="127"/>
      <c r="AH52" s="66"/>
      <c r="AI52" s="1002"/>
      <c r="AJ52" s="28"/>
      <c r="AK52" s="128"/>
      <c r="AL52" s="129"/>
      <c r="AM52" s="129"/>
      <c r="AN52" s="130"/>
      <c r="AO52" s="1002"/>
      <c r="AP52" s="28"/>
      <c r="AQ52" s="126"/>
      <c r="AR52" s="126"/>
      <c r="AS52" s="126"/>
      <c r="AT52" s="126"/>
      <c r="AU52" s="126"/>
      <c r="AV52" s="126"/>
    </row>
    <row r="53" spans="1:48" ht="89.25" x14ac:dyDescent="0.2">
      <c r="A53" s="1005"/>
      <c r="B53" s="1005"/>
      <c r="C53" s="1006"/>
      <c r="D53" s="1008"/>
      <c r="E53" s="1037"/>
      <c r="F53" s="56" t="s">
        <v>2879</v>
      </c>
      <c r="G53" s="1010"/>
      <c r="H53" s="979"/>
      <c r="I53" s="1000"/>
      <c r="J53" s="979"/>
      <c r="K53" s="979"/>
      <c r="L53" s="992"/>
      <c r="M53" s="89" t="s">
        <v>2880</v>
      </c>
      <c r="N53" s="46" t="s">
        <v>2627</v>
      </c>
      <c r="O53" s="46" t="s">
        <v>2628</v>
      </c>
      <c r="P53" s="979"/>
      <c r="Q53" s="979"/>
      <c r="R53" s="992"/>
      <c r="S53" s="995"/>
      <c r="T53" s="89" t="s">
        <v>2880</v>
      </c>
      <c r="U53" s="102" t="s">
        <v>2862</v>
      </c>
      <c r="V53" s="102" t="s">
        <v>2881</v>
      </c>
      <c r="W53" s="117">
        <v>1</v>
      </c>
      <c r="X53" s="93"/>
      <c r="Y53" s="93"/>
      <c r="Z53" s="38"/>
      <c r="AA53" s="127"/>
      <c r="AB53" s="34"/>
      <c r="AC53" s="1003"/>
      <c r="AD53" s="34"/>
      <c r="AE53" s="38"/>
      <c r="AF53" s="117"/>
      <c r="AG53" s="117"/>
      <c r="AH53" s="28"/>
      <c r="AI53" s="1003"/>
      <c r="AJ53" s="28"/>
      <c r="AK53" s="128"/>
      <c r="AL53" s="129"/>
      <c r="AM53" s="129"/>
      <c r="AN53" s="28"/>
      <c r="AO53" s="1003"/>
      <c r="AP53" s="28"/>
      <c r="AQ53" s="126"/>
      <c r="AR53" s="126"/>
      <c r="AS53" s="126"/>
      <c r="AT53" s="126"/>
      <c r="AU53" s="126"/>
      <c r="AV53" s="126"/>
    </row>
    <row r="54" spans="1:48" s="43" customFormat="1" ht="140.25" x14ac:dyDescent="0.2">
      <c r="A54" s="1005"/>
      <c r="B54" s="1005"/>
      <c r="C54" s="1039" t="s">
        <v>2882</v>
      </c>
      <c r="D54" s="1007" t="s">
        <v>1913</v>
      </c>
      <c r="E54" s="993" t="s">
        <v>2883</v>
      </c>
      <c r="F54" s="89" t="s">
        <v>2884</v>
      </c>
      <c r="G54" s="1040" t="s">
        <v>2885</v>
      </c>
      <c r="H54" s="996" t="s">
        <v>2622</v>
      </c>
      <c r="I54" s="1042" t="s">
        <v>2637</v>
      </c>
      <c r="J54" s="996" t="s">
        <v>2661</v>
      </c>
      <c r="K54" s="996" t="s">
        <v>2625</v>
      </c>
      <c r="L54" s="990" t="str">
        <f>VLOOKUP(J54,'[19]2. Anexos'!$B$35:$G$41,(HLOOKUP(K54,'[19]2. Anexos'!$C$35:$G$36,2,0)),0)</f>
        <v>Alto</v>
      </c>
      <c r="M54" s="74" t="s">
        <v>2886</v>
      </c>
      <c r="N54" s="46" t="s">
        <v>2627</v>
      </c>
      <c r="O54" s="46" t="s">
        <v>2628</v>
      </c>
      <c r="P54" s="977" t="s">
        <v>2661</v>
      </c>
      <c r="Q54" s="1001" t="s">
        <v>2649</v>
      </c>
      <c r="R54" s="990" t="str">
        <f>VLOOKUP(P54,'[19]2. Anexos'!$B$35:$G$41,(HLOOKUP(Q54,'[19]2. Anexos'!$C$35:$G$36,2,0)),0)</f>
        <v>Moderado</v>
      </c>
      <c r="S54" s="993" t="s">
        <v>2641</v>
      </c>
      <c r="T54" s="74" t="s">
        <v>2886</v>
      </c>
      <c r="U54" s="102" t="s">
        <v>2887</v>
      </c>
      <c r="V54" s="118" t="s">
        <v>2888</v>
      </c>
      <c r="W54" s="37">
        <v>1</v>
      </c>
      <c r="X54" s="93"/>
      <c r="Y54" s="93"/>
      <c r="Z54" s="38"/>
      <c r="AA54" s="40"/>
      <c r="AB54" s="34"/>
      <c r="AC54" s="1001"/>
      <c r="AD54" s="34"/>
      <c r="AE54" s="38"/>
      <c r="AF54" s="122"/>
      <c r="AG54" s="122"/>
      <c r="AH54" s="58"/>
      <c r="AI54" s="977"/>
      <c r="AJ54" s="28"/>
      <c r="AK54" s="128"/>
      <c r="AL54" s="122"/>
      <c r="AM54" s="122"/>
      <c r="AN54" s="131"/>
      <c r="AO54" s="977"/>
      <c r="AP54" s="28"/>
      <c r="AQ54" s="120"/>
      <c r="AR54" s="121"/>
      <c r="AS54" s="121"/>
      <c r="AT54" s="131"/>
      <c r="AU54" s="31"/>
      <c r="AV54" s="34"/>
    </row>
    <row r="55" spans="1:48" s="43" customFormat="1" ht="89.25" x14ac:dyDescent="0.2">
      <c r="A55" s="1005"/>
      <c r="B55" s="1005"/>
      <c r="C55" s="1039"/>
      <c r="D55" s="1036"/>
      <c r="E55" s="994"/>
      <c r="F55" s="89" t="s">
        <v>2889</v>
      </c>
      <c r="G55" s="1040"/>
      <c r="H55" s="1041"/>
      <c r="I55" s="1041"/>
      <c r="J55" s="1041"/>
      <c r="K55" s="1041"/>
      <c r="L55" s="992"/>
      <c r="M55" s="74" t="s">
        <v>2890</v>
      </c>
      <c r="N55" s="46" t="s">
        <v>2627</v>
      </c>
      <c r="O55" s="46" t="s">
        <v>2628</v>
      </c>
      <c r="P55" s="979"/>
      <c r="Q55" s="1003"/>
      <c r="R55" s="992"/>
      <c r="S55" s="995"/>
      <c r="T55" s="74" t="s">
        <v>2890</v>
      </c>
      <c r="U55" s="102" t="s">
        <v>2887</v>
      </c>
      <c r="V55" s="118" t="s">
        <v>2891</v>
      </c>
      <c r="W55" s="37">
        <v>1</v>
      </c>
      <c r="X55" s="93"/>
      <c r="Y55" s="93"/>
      <c r="Z55" s="38"/>
      <c r="AA55" s="40"/>
      <c r="AB55" s="34"/>
      <c r="AC55" s="1003"/>
      <c r="AD55" s="34"/>
      <c r="AE55" s="38"/>
      <c r="AF55" s="122"/>
      <c r="AG55" s="122"/>
      <c r="AH55" s="58"/>
      <c r="AI55" s="979"/>
      <c r="AJ55" s="28"/>
      <c r="AK55" s="128"/>
      <c r="AL55" s="122"/>
      <c r="AM55" s="122"/>
      <c r="AN55" s="131"/>
      <c r="AO55" s="979"/>
      <c r="AP55" s="28"/>
      <c r="AQ55" s="120"/>
      <c r="AR55" s="121"/>
      <c r="AS55" s="121"/>
      <c r="AT55" s="131"/>
      <c r="AU55" s="31"/>
      <c r="AV55" s="34"/>
    </row>
    <row r="56" spans="1:48" s="43" customFormat="1" ht="114.75" x14ac:dyDescent="0.2">
      <c r="A56" s="1005"/>
      <c r="B56" s="1005"/>
      <c r="C56" s="73" t="s">
        <v>2892</v>
      </c>
      <c r="D56" s="50" t="s">
        <v>1913</v>
      </c>
      <c r="E56" s="79" t="s">
        <v>2893</v>
      </c>
      <c r="F56" s="56" t="s">
        <v>2894</v>
      </c>
      <c r="G56" s="29" t="s">
        <v>2895</v>
      </c>
      <c r="H56" s="56" t="s">
        <v>2814</v>
      </c>
      <c r="I56" s="75" t="s">
        <v>2637</v>
      </c>
      <c r="J56" s="56" t="s">
        <v>2624</v>
      </c>
      <c r="K56" s="56" t="s">
        <v>2649</v>
      </c>
      <c r="L56" s="33" t="str">
        <f>VLOOKUP(J56,'[19]2. Anexos'!$B$35:$G$41,(HLOOKUP(K56,'[19]2. Anexos'!$C$35:$G$36,2,0)),0)</f>
        <v>Moderado</v>
      </c>
      <c r="M56" s="56" t="s">
        <v>2896</v>
      </c>
      <c r="N56" s="46" t="s">
        <v>2627</v>
      </c>
      <c r="O56" s="46" t="s">
        <v>2628</v>
      </c>
      <c r="P56" s="132" t="s">
        <v>2624</v>
      </c>
      <c r="Q56" s="132" t="s">
        <v>2649</v>
      </c>
      <c r="R56" s="33" t="str">
        <f>VLOOKUP(P56,'[19]2. Anexos'!$B$35:$G$41,(HLOOKUP(Q56,'[19]2. Anexos'!$C$35:$G$36,2,0)),0)</f>
        <v>Moderado</v>
      </c>
      <c r="S56" s="133" t="s">
        <v>2641</v>
      </c>
      <c r="T56" s="56" t="s">
        <v>2896</v>
      </c>
      <c r="U56" s="102" t="s">
        <v>2887</v>
      </c>
      <c r="V56" s="102" t="s">
        <v>2897</v>
      </c>
      <c r="W56" s="117">
        <v>1</v>
      </c>
      <c r="X56" s="93"/>
      <c r="Y56" s="93"/>
      <c r="Z56" s="38"/>
      <c r="AA56" s="40"/>
      <c r="AB56" s="34"/>
      <c r="AC56" s="29"/>
      <c r="AD56" s="34"/>
      <c r="AE56" s="38"/>
      <c r="AF56" s="122"/>
      <c r="AG56" s="122"/>
      <c r="AH56" s="28"/>
      <c r="AI56" s="122"/>
      <c r="AJ56" s="28"/>
      <c r="AK56" s="128"/>
      <c r="AL56" s="122"/>
      <c r="AM56" s="122"/>
      <c r="AN56" s="28"/>
      <c r="AO56" s="122"/>
      <c r="AP56" s="28"/>
      <c r="AQ56" s="120"/>
      <c r="AR56" s="121"/>
      <c r="AS56" s="121"/>
      <c r="AT56" s="131"/>
      <c r="AU56" s="31"/>
      <c r="AV56" s="34"/>
    </row>
    <row r="57" spans="1:48" s="43" customFormat="1" ht="178.5" x14ac:dyDescent="0.2">
      <c r="A57" s="1010" t="s">
        <v>2898</v>
      </c>
      <c r="B57" s="996" t="s">
        <v>2899</v>
      </c>
      <c r="C57" s="1004" t="s">
        <v>2900</v>
      </c>
      <c r="D57" s="977" t="s">
        <v>1469</v>
      </c>
      <c r="E57" s="983" t="s">
        <v>2901</v>
      </c>
      <c r="F57" s="56" t="s">
        <v>2902</v>
      </c>
      <c r="G57" s="1007" t="s">
        <v>2903</v>
      </c>
      <c r="H57" s="977" t="s">
        <v>2622</v>
      </c>
      <c r="I57" s="998" t="s">
        <v>2904</v>
      </c>
      <c r="J57" s="977" t="s">
        <v>2743</v>
      </c>
      <c r="K57" s="977" t="s">
        <v>2649</v>
      </c>
      <c r="L57" s="990" t="str">
        <f>VLOOKUP(J57,'[20]2. Anexos'!$B$35:$G$41,(HLOOKUP(K57,'[20]2. Anexos'!$C$35:$G$36,2,0)),0)</f>
        <v>Alto</v>
      </c>
      <c r="M57" s="42" t="s">
        <v>2905</v>
      </c>
      <c r="N57" s="46" t="s">
        <v>2627</v>
      </c>
      <c r="O57" s="46" t="s">
        <v>2628</v>
      </c>
      <c r="P57" s="977" t="s">
        <v>2638</v>
      </c>
      <c r="Q57" s="977" t="s">
        <v>2649</v>
      </c>
      <c r="R57" s="990" t="str">
        <f>VLOOKUP(P57,'[20]2. Anexos'!$B$35:$G$41,(HLOOKUP(Q57,'[20]2. Anexos'!$C$35:$G$36,2,0)),0)</f>
        <v>Moderado</v>
      </c>
      <c r="S57" s="993" t="s">
        <v>2641</v>
      </c>
      <c r="T57" s="42" t="s">
        <v>2905</v>
      </c>
      <c r="U57" s="56" t="s">
        <v>2906</v>
      </c>
      <c r="V57" s="56" t="s">
        <v>2907</v>
      </c>
      <c r="W57" s="68">
        <v>1</v>
      </c>
      <c r="X57" s="53"/>
      <c r="Y57" s="53"/>
      <c r="Z57" s="65"/>
      <c r="AA57" s="57"/>
      <c r="AB57" s="42"/>
      <c r="AC57" s="977"/>
      <c r="AD57" s="134"/>
      <c r="AE57" s="65"/>
      <c r="AF57" s="57"/>
      <c r="AG57" s="57"/>
      <c r="AH57" s="99"/>
      <c r="AI57" s="977"/>
      <c r="AJ57" s="42"/>
      <c r="AK57" s="65"/>
      <c r="AL57" s="57"/>
      <c r="AM57" s="57"/>
      <c r="AN57" s="99"/>
      <c r="AO57" s="977"/>
      <c r="AP57" s="134"/>
      <c r="AQ57" s="54"/>
      <c r="AR57" s="72"/>
      <c r="AS57" s="72"/>
      <c r="AT57" s="56"/>
      <c r="AU57" s="46"/>
      <c r="AV57" s="56"/>
    </row>
    <row r="58" spans="1:48" s="43" customFormat="1" ht="114.75" x14ac:dyDescent="0.2">
      <c r="A58" s="1010"/>
      <c r="B58" s="1009"/>
      <c r="C58" s="1005"/>
      <c r="D58" s="978"/>
      <c r="E58" s="984"/>
      <c r="F58" s="1004" t="s">
        <v>2908</v>
      </c>
      <c r="G58" s="1036"/>
      <c r="H58" s="978"/>
      <c r="I58" s="999"/>
      <c r="J58" s="978"/>
      <c r="K58" s="978"/>
      <c r="L58" s="991"/>
      <c r="M58" s="42" t="s">
        <v>2909</v>
      </c>
      <c r="N58" s="46" t="s">
        <v>2627</v>
      </c>
      <c r="O58" s="46" t="s">
        <v>2628</v>
      </c>
      <c r="P58" s="978"/>
      <c r="Q58" s="978"/>
      <c r="R58" s="991"/>
      <c r="S58" s="994"/>
      <c r="T58" s="42" t="s">
        <v>2909</v>
      </c>
      <c r="U58" s="56" t="s">
        <v>2910</v>
      </c>
      <c r="V58" s="56" t="s">
        <v>2911</v>
      </c>
      <c r="W58" s="68">
        <v>1</v>
      </c>
      <c r="X58" s="53"/>
      <c r="Y58" s="53"/>
      <c r="Z58" s="65"/>
      <c r="AA58" s="57"/>
      <c r="AB58" s="42"/>
      <c r="AC58" s="978"/>
      <c r="AD58" s="134"/>
      <c r="AE58" s="65"/>
      <c r="AF58" s="57"/>
      <c r="AG58" s="57"/>
      <c r="AH58" s="99"/>
      <c r="AI58" s="978"/>
      <c r="AJ58" s="42"/>
      <c r="AK58" s="65"/>
      <c r="AL58" s="57"/>
      <c r="AM58" s="57"/>
      <c r="AN58" s="99"/>
      <c r="AO58" s="978"/>
      <c r="AP58" s="134"/>
      <c r="AQ58" s="54"/>
      <c r="AR58" s="72"/>
      <c r="AS58" s="72"/>
      <c r="AT58" s="56"/>
      <c r="AU58" s="46"/>
      <c r="AV58" s="56"/>
    </row>
    <row r="59" spans="1:48" s="43" customFormat="1" ht="89.25" x14ac:dyDescent="0.2">
      <c r="A59" s="1010"/>
      <c r="B59" s="1009"/>
      <c r="C59" s="1005"/>
      <c r="D59" s="979"/>
      <c r="E59" s="985"/>
      <c r="F59" s="1006"/>
      <c r="G59" s="1008"/>
      <c r="H59" s="979"/>
      <c r="I59" s="1000"/>
      <c r="J59" s="979"/>
      <c r="K59" s="979"/>
      <c r="L59" s="992"/>
      <c r="M59" s="42" t="s">
        <v>2912</v>
      </c>
      <c r="N59" s="46" t="s">
        <v>2651</v>
      </c>
      <c r="O59" s="46" t="s">
        <v>2628</v>
      </c>
      <c r="P59" s="979"/>
      <c r="Q59" s="979"/>
      <c r="R59" s="992"/>
      <c r="S59" s="995"/>
      <c r="T59" s="42" t="s">
        <v>2912</v>
      </c>
      <c r="U59" s="56" t="s">
        <v>2910</v>
      </c>
      <c r="V59" s="56" t="s">
        <v>2913</v>
      </c>
      <c r="W59" s="68">
        <v>1</v>
      </c>
      <c r="X59" s="53"/>
      <c r="Y59" s="53"/>
      <c r="Z59" s="65"/>
      <c r="AA59" s="57"/>
      <c r="AB59" s="42"/>
      <c r="AC59" s="979"/>
      <c r="AD59" s="134"/>
      <c r="AE59" s="65"/>
      <c r="AF59" s="57"/>
      <c r="AG59" s="57"/>
      <c r="AH59" s="99"/>
      <c r="AI59" s="979"/>
      <c r="AJ59" s="42"/>
      <c r="AK59" s="65"/>
      <c r="AL59" s="57"/>
      <c r="AM59" s="57"/>
      <c r="AN59" s="99"/>
      <c r="AO59" s="979"/>
      <c r="AP59" s="134"/>
      <c r="AQ59" s="54"/>
      <c r="AR59" s="72"/>
      <c r="AS59" s="72"/>
      <c r="AT59" s="56"/>
      <c r="AU59" s="46"/>
      <c r="AV59" s="56"/>
    </row>
    <row r="60" spans="1:48" s="43" customFormat="1" ht="114.75" x14ac:dyDescent="0.2">
      <c r="A60" s="1010"/>
      <c r="B60" s="997"/>
      <c r="C60" s="50" t="s">
        <v>2914</v>
      </c>
      <c r="D60" s="46" t="s">
        <v>1469</v>
      </c>
      <c r="E60" s="67" t="s">
        <v>2915</v>
      </c>
      <c r="F60" s="56" t="s">
        <v>2916</v>
      </c>
      <c r="G60" s="89" t="s">
        <v>2917</v>
      </c>
      <c r="H60" s="46" t="s">
        <v>2622</v>
      </c>
      <c r="I60" s="75" t="s">
        <v>2904</v>
      </c>
      <c r="J60" s="56" t="s">
        <v>2624</v>
      </c>
      <c r="K60" s="56" t="s">
        <v>2625</v>
      </c>
      <c r="L60" s="33" t="str">
        <f>VLOOKUP(J60,'[20]2. Anexos'!$B$35:$G$41,(HLOOKUP(K60,'[20]2. Anexos'!$C$35:$G$36,2,0)),0)</f>
        <v>Alto</v>
      </c>
      <c r="M60" s="42" t="s">
        <v>2918</v>
      </c>
      <c r="N60" s="46" t="s">
        <v>2627</v>
      </c>
      <c r="O60" s="46" t="s">
        <v>2628</v>
      </c>
      <c r="P60" s="56" t="s">
        <v>2624</v>
      </c>
      <c r="Q60" s="56" t="s">
        <v>2625</v>
      </c>
      <c r="R60" s="33" t="str">
        <f>VLOOKUP(P60,'[20]2. Anexos'!$B$35:$G$41,(HLOOKUP(Q60,'[20]2. Anexos'!$C$35:$G$36,2,0)),0)</f>
        <v>Alto</v>
      </c>
      <c r="S60" s="49" t="s">
        <v>2641</v>
      </c>
      <c r="T60" s="42" t="s">
        <v>2918</v>
      </c>
      <c r="U60" s="34" t="s">
        <v>2919</v>
      </c>
      <c r="V60" s="56" t="s">
        <v>2920</v>
      </c>
      <c r="W60" s="52">
        <v>1</v>
      </c>
      <c r="X60" s="53"/>
      <c r="Y60" s="53"/>
      <c r="Z60" s="65"/>
      <c r="AA60" s="57"/>
      <c r="AB60" s="42"/>
      <c r="AC60" s="46"/>
      <c r="AD60" s="134"/>
      <c r="AE60" s="65"/>
      <c r="AF60" s="57"/>
      <c r="AG60" s="57"/>
      <c r="AH60" s="42"/>
      <c r="AI60" s="31"/>
      <c r="AJ60" s="42"/>
      <c r="AK60" s="65"/>
      <c r="AL60" s="57"/>
      <c r="AM60" s="57"/>
      <c r="AN60" s="42"/>
      <c r="AO60" s="46"/>
      <c r="AP60" s="134"/>
      <c r="AQ60" s="54"/>
      <c r="AR60" s="72"/>
      <c r="AS60" s="72"/>
      <c r="AT60" s="56"/>
      <c r="AU60" s="46"/>
      <c r="AV60" s="56"/>
    </row>
    <row r="61" spans="1:48" s="43" customFormat="1" ht="165.75" x14ac:dyDescent="0.2">
      <c r="A61" s="977" t="s">
        <v>717</v>
      </c>
      <c r="B61" s="977" t="s">
        <v>2921</v>
      </c>
      <c r="C61" s="50" t="s">
        <v>2922</v>
      </c>
      <c r="D61" s="31" t="s">
        <v>2618</v>
      </c>
      <c r="E61" s="79" t="s">
        <v>2923</v>
      </c>
      <c r="F61" s="50" t="s">
        <v>2924</v>
      </c>
      <c r="G61" s="46" t="s">
        <v>2925</v>
      </c>
      <c r="H61" s="50" t="s">
        <v>2814</v>
      </c>
      <c r="I61" s="80" t="s">
        <v>2904</v>
      </c>
      <c r="J61" s="50" t="s">
        <v>2743</v>
      </c>
      <c r="K61" s="50" t="s">
        <v>2639</v>
      </c>
      <c r="L61" s="33" t="str">
        <f>VLOOKUP(J61,'[21]2. Anexos'!$B$35:$G$41,(HLOOKUP(K61,'[21]2. Anexos'!$C$35:$G$36,2,0)),0)</f>
        <v>Moderado</v>
      </c>
      <c r="M61" s="135" t="s">
        <v>2926</v>
      </c>
      <c r="N61" s="31" t="s">
        <v>2627</v>
      </c>
      <c r="O61" s="31" t="s">
        <v>2628</v>
      </c>
      <c r="P61" s="50" t="s">
        <v>2638</v>
      </c>
      <c r="Q61" s="50" t="s">
        <v>2639</v>
      </c>
      <c r="R61" s="33" t="str">
        <f>VLOOKUP(P61,'[21]2. Anexos'!$B$35:$G$41,(HLOOKUP(Q61,'[21]2. Anexos'!$C$35:$G$36,2,0)),0)</f>
        <v>Moderado</v>
      </c>
      <c r="S61" s="81" t="s">
        <v>2641</v>
      </c>
      <c r="T61" s="135" t="s">
        <v>2926</v>
      </c>
      <c r="U61" s="50" t="s">
        <v>2927</v>
      </c>
      <c r="V61" s="31" t="s">
        <v>2928</v>
      </c>
      <c r="W61" s="117">
        <v>1</v>
      </c>
      <c r="X61" s="53"/>
      <c r="Y61" s="136"/>
      <c r="Z61" s="65"/>
      <c r="AA61" s="57"/>
      <c r="AB61" s="56"/>
      <c r="AC61" s="46"/>
      <c r="AD61" s="56"/>
      <c r="AE61" s="54"/>
      <c r="AF61" s="57"/>
      <c r="AG61" s="57"/>
      <c r="AH61" s="42"/>
      <c r="AI61" s="31"/>
      <c r="AJ61" s="42"/>
      <c r="AK61" s="54"/>
      <c r="AL61" s="57"/>
      <c r="AM61" s="57"/>
      <c r="AN61" s="42"/>
      <c r="AO61" s="46"/>
      <c r="AP61" s="42"/>
      <c r="AQ61" s="54"/>
      <c r="AR61" s="72"/>
      <c r="AS61" s="72"/>
      <c r="AT61" s="56"/>
      <c r="AU61" s="46"/>
      <c r="AV61" s="56"/>
    </row>
    <row r="62" spans="1:48" s="43" customFormat="1" ht="204" x14ac:dyDescent="0.2">
      <c r="A62" s="978"/>
      <c r="B62" s="978"/>
      <c r="C62" s="73" t="s">
        <v>2929</v>
      </c>
      <c r="D62" s="31" t="s">
        <v>2618</v>
      </c>
      <c r="E62" s="79" t="s">
        <v>2930</v>
      </c>
      <c r="F62" s="73" t="s">
        <v>2931</v>
      </c>
      <c r="G62" s="46" t="s">
        <v>2932</v>
      </c>
      <c r="H62" s="73" t="s">
        <v>2622</v>
      </c>
      <c r="I62" s="115" t="s">
        <v>2637</v>
      </c>
      <c r="J62" s="73" t="s">
        <v>2638</v>
      </c>
      <c r="K62" s="73" t="s">
        <v>2625</v>
      </c>
      <c r="L62" s="33" t="str">
        <f>VLOOKUP(J62,'[21]2. Anexos'!$B$35:$G$41,(HLOOKUP(K62,'[21]2. Anexos'!$C$35:$G$36,2,0)),0)</f>
        <v>Alto</v>
      </c>
      <c r="M62" s="73" t="s">
        <v>2933</v>
      </c>
      <c r="N62" s="46" t="s">
        <v>2627</v>
      </c>
      <c r="O62" s="46" t="s">
        <v>2628</v>
      </c>
      <c r="P62" s="73" t="s">
        <v>2624</v>
      </c>
      <c r="Q62" s="73" t="s">
        <v>2649</v>
      </c>
      <c r="R62" s="33" t="str">
        <f>VLOOKUP(P62,'[21]2. Anexos'!$B$35:$G$41,(HLOOKUP(Q62,'[21]2. Anexos'!$C$35:$G$36,2,0)),0)</f>
        <v>Moderado</v>
      </c>
      <c r="S62" s="116" t="s">
        <v>2641</v>
      </c>
      <c r="T62" s="73" t="s">
        <v>2933</v>
      </c>
      <c r="U62" s="46" t="s">
        <v>2934</v>
      </c>
      <c r="V62" s="87" t="s">
        <v>2935</v>
      </c>
      <c r="W62" s="57">
        <v>1</v>
      </c>
      <c r="X62" s="53"/>
      <c r="Y62" s="136"/>
      <c r="Z62" s="65"/>
      <c r="AA62" s="57"/>
      <c r="AB62" s="56"/>
      <c r="AC62" s="46"/>
      <c r="AD62" s="56"/>
      <c r="AE62" s="54"/>
      <c r="AF62" s="57"/>
      <c r="AG62" s="57"/>
      <c r="AH62" s="42"/>
      <c r="AI62" s="46"/>
      <c r="AJ62" s="42"/>
      <c r="AK62" s="54"/>
      <c r="AL62" s="57"/>
      <c r="AM62" s="57"/>
      <c r="AN62" s="42"/>
      <c r="AO62" s="46"/>
      <c r="AP62" s="42"/>
      <c r="AQ62" s="54"/>
      <c r="AR62" s="72"/>
      <c r="AS62" s="72"/>
      <c r="AT62" s="56"/>
      <c r="AU62" s="46"/>
      <c r="AV62" s="56"/>
    </row>
    <row r="63" spans="1:48" s="43" customFormat="1" ht="140.25" x14ac:dyDescent="0.2">
      <c r="A63" s="978"/>
      <c r="B63" s="978"/>
      <c r="C63" s="996" t="s">
        <v>2936</v>
      </c>
      <c r="D63" s="977" t="s">
        <v>2937</v>
      </c>
      <c r="E63" s="983" t="s">
        <v>2938</v>
      </c>
      <c r="F63" s="73" t="s">
        <v>2939</v>
      </c>
      <c r="G63" s="1043" t="s">
        <v>2940</v>
      </c>
      <c r="H63" s="1010" t="s">
        <v>2622</v>
      </c>
      <c r="I63" s="1044" t="s">
        <v>2659</v>
      </c>
      <c r="J63" s="1010" t="s">
        <v>2661</v>
      </c>
      <c r="K63" s="1010" t="s">
        <v>2625</v>
      </c>
      <c r="L63" s="1028" t="str">
        <f>VLOOKUP(J63,'[22]2. Anexos'!$B$35:$G$41,(HLOOKUP(K63,'[22]2. Anexos'!$C$35:$G$36,2,0)),0)</f>
        <v>Alto</v>
      </c>
      <c r="M63" s="42" t="s">
        <v>2941</v>
      </c>
      <c r="N63" s="977" t="s">
        <v>2627</v>
      </c>
      <c r="O63" s="977" t="s">
        <v>2628</v>
      </c>
      <c r="P63" s="977" t="s">
        <v>2661</v>
      </c>
      <c r="Q63" s="977" t="s">
        <v>2625</v>
      </c>
      <c r="R63" s="990" t="str">
        <f>VLOOKUP(P63,'[22]2. Anexos'!$B$35:$G$41,(HLOOKUP(Q63,'[22]2. Anexos'!$C$35:$G$36,2,0)),0)</f>
        <v>Alto</v>
      </c>
      <c r="S63" s="993" t="s">
        <v>2641</v>
      </c>
      <c r="T63" s="42" t="s">
        <v>2941</v>
      </c>
      <c r="U63" s="27" t="s">
        <v>2942</v>
      </c>
      <c r="V63" s="46" t="s">
        <v>2943</v>
      </c>
      <c r="W63" s="137">
        <v>1</v>
      </c>
      <c r="X63" s="53"/>
      <c r="Y63" s="138"/>
      <c r="Z63" s="54"/>
      <c r="AA63" s="72"/>
      <c r="AB63" s="56"/>
      <c r="AC63" s="977"/>
      <c r="AD63" s="56"/>
      <c r="AE63" s="65"/>
      <c r="AF63" s="57"/>
      <c r="AG63" s="57"/>
      <c r="AH63" s="42"/>
      <c r="AI63" s="977"/>
      <c r="AJ63" s="42"/>
      <c r="AK63" s="54"/>
      <c r="AL63" s="57"/>
      <c r="AM63" s="57"/>
      <c r="AN63" s="42"/>
      <c r="AO63" s="1001"/>
      <c r="AP63" s="42"/>
      <c r="AQ63" s="54"/>
      <c r="AR63" s="72"/>
      <c r="AS63" s="72"/>
      <c r="AT63" s="56"/>
      <c r="AU63" s="46"/>
      <c r="AV63" s="56"/>
    </row>
    <row r="64" spans="1:48" s="43" customFormat="1" ht="153" x14ac:dyDescent="0.2">
      <c r="A64" s="979"/>
      <c r="B64" s="979"/>
      <c r="C64" s="997"/>
      <c r="D64" s="979"/>
      <c r="E64" s="985"/>
      <c r="F64" s="73" t="s">
        <v>2944</v>
      </c>
      <c r="G64" s="1043"/>
      <c r="H64" s="1010"/>
      <c r="I64" s="1044"/>
      <c r="J64" s="1010"/>
      <c r="K64" s="1010"/>
      <c r="L64" s="1028"/>
      <c r="M64" s="99" t="s">
        <v>2945</v>
      </c>
      <c r="N64" s="979"/>
      <c r="O64" s="979"/>
      <c r="P64" s="979"/>
      <c r="Q64" s="979"/>
      <c r="R64" s="992"/>
      <c r="S64" s="995"/>
      <c r="T64" s="99" t="s">
        <v>2945</v>
      </c>
      <c r="U64" s="31" t="s">
        <v>2942</v>
      </c>
      <c r="V64" s="51" t="s">
        <v>2946</v>
      </c>
      <c r="W64" s="52">
        <v>1</v>
      </c>
      <c r="X64" s="53"/>
      <c r="Y64" s="38"/>
      <c r="Z64" s="54"/>
      <c r="AA64" s="57"/>
      <c r="AB64" s="56"/>
      <c r="AC64" s="979"/>
      <c r="AD64" s="56"/>
      <c r="AE64" s="65"/>
      <c r="AF64" s="57"/>
      <c r="AG64" s="57"/>
      <c r="AH64" s="42"/>
      <c r="AI64" s="979"/>
      <c r="AJ64" s="42"/>
      <c r="AK64" s="54"/>
      <c r="AL64" s="57"/>
      <c r="AM64" s="57"/>
      <c r="AN64" s="42"/>
      <c r="AO64" s="1003"/>
      <c r="AP64" s="42"/>
      <c r="AQ64" s="54"/>
      <c r="AR64" s="72"/>
      <c r="AS64" s="72"/>
      <c r="AT64" s="56"/>
      <c r="AU64" s="46"/>
      <c r="AV64" s="56"/>
    </row>
    <row r="65" spans="1:48" s="43" customFormat="1" ht="191.25" customHeight="1" x14ac:dyDescent="0.2">
      <c r="A65" s="1010" t="s">
        <v>2947</v>
      </c>
      <c r="B65" s="1010" t="s">
        <v>2948</v>
      </c>
      <c r="C65" s="1004" t="s">
        <v>2949</v>
      </c>
      <c r="D65" s="977" t="s">
        <v>1469</v>
      </c>
      <c r="E65" s="977" t="s">
        <v>2950</v>
      </c>
      <c r="F65" s="1007" t="s">
        <v>2951</v>
      </c>
      <c r="G65" s="1004" t="s">
        <v>2952</v>
      </c>
      <c r="H65" s="1004" t="s">
        <v>2622</v>
      </c>
      <c r="I65" s="998" t="s">
        <v>2953</v>
      </c>
      <c r="J65" s="977" t="s">
        <v>2743</v>
      </c>
      <c r="K65" s="977" t="s">
        <v>2649</v>
      </c>
      <c r="L65" s="990" t="str">
        <f>VLOOKUP(J65,'[23]2. Anexos'!$B$35:$G$41,(HLOOKUP(K65,'[23]2. Anexos'!$C$35:$G$36,2,0)),0)</f>
        <v>Alto</v>
      </c>
      <c r="M65" s="42" t="s">
        <v>2954</v>
      </c>
      <c r="N65" s="46" t="s">
        <v>2627</v>
      </c>
      <c r="O65" s="46" t="s">
        <v>2628</v>
      </c>
      <c r="P65" s="977" t="s">
        <v>2624</v>
      </c>
      <c r="Q65" s="977" t="s">
        <v>2649</v>
      </c>
      <c r="R65" s="990" t="str">
        <f>VLOOKUP(P65,'[23]2. Anexos'!$B$35:$G$41,(HLOOKUP(Q65,'[23]2. Anexos'!$C$35:$G$36,2,0)),0)</f>
        <v>Moderado</v>
      </c>
      <c r="S65" s="993" t="s">
        <v>2641</v>
      </c>
      <c r="T65" s="42" t="s">
        <v>2954</v>
      </c>
      <c r="U65" s="73" t="s">
        <v>2955</v>
      </c>
      <c r="V65" s="73" t="s">
        <v>2956</v>
      </c>
      <c r="W65" s="46" t="s">
        <v>2957</v>
      </c>
      <c r="X65" s="53"/>
      <c r="Y65" s="53"/>
      <c r="Z65" s="65"/>
      <c r="AA65" s="57"/>
      <c r="AB65" s="99"/>
      <c r="AC65" s="977"/>
      <c r="AD65" s="42"/>
      <c r="AE65" s="65"/>
      <c r="AF65" s="57"/>
      <c r="AG65" s="57"/>
      <c r="AH65" s="99"/>
      <c r="AI65" s="977"/>
      <c r="AJ65" s="42"/>
      <c r="AK65" s="65"/>
      <c r="AL65" s="139"/>
      <c r="AM65" s="139"/>
      <c r="AN65" s="99"/>
      <c r="AO65" s="977"/>
      <c r="AP65" s="42"/>
      <c r="AQ65" s="140"/>
      <c r="AR65" s="141"/>
      <c r="AS65" s="141"/>
      <c r="AT65" s="56"/>
      <c r="AU65" s="977"/>
      <c r="AV65" s="56"/>
    </row>
    <row r="66" spans="1:48" s="43" customFormat="1" ht="127.5" x14ac:dyDescent="0.2">
      <c r="A66" s="1010"/>
      <c r="B66" s="1010"/>
      <c r="C66" s="1006"/>
      <c r="D66" s="979"/>
      <c r="E66" s="979"/>
      <c r="F66" s="1008"/>
      <c r="G66" s="1006"/>
      <c r="H66" s="1006"/>
      <c r="I66" s="1000"/>
      <c r="J66" s="979"/>
      <c r="K66" s="979"/>
      <c r="L66" s="992"/>
      <c r="M66" s="42" t="s">
        <v>2958</v>
      </c>
      <c r="N66" s="46" t="s">
        <v>2627</v>
      </c>
      <c r="O66" s="46" t="s">
        <v>2628</v>
      </c>
      <c r="P66" s="979"/>
      <c r="Q66" s="979"/>
      <c r="R66" s="992"/>
      <c r="S66" s="995"/>
      <c r="T66" s="42" t="s">
        <v>2958</v>
      </c>
      <c r="U66" s="73" t="s">
        <v>2959</v>
      </c>
      <c r="V66" s="73" t="s">
        <v>2960</v>
      </c>
      <c r="W66" s="46" t="s">
        <v>2961</v>
      </c>
      <c r="X66" s="53"/>
      <c r="Y66" s="53"/>
      <c r="Z66" s="65"/>
      <c r="AA66" s="57"/>
      <c r="AB66" s="42"/>
      <c r="AC66" s="979"/>
      <c r="AD66" s="42"/>
      <c r="AE66" s="65"/>
      <c r="AF66" s="57"/>
      <c r="AG66" s="57"/>
      <c r="AH66" s="42"/>
      <c r="AI66" s="979"/>
      <c r="AJ66" s="42"/>
      <c r="AK66" s="65"/>
      <c r="AL66" s="55"/>
      <c r="AM66" s="55"/>
      <c r="AN66" s="99"/>
      <c r="AO66" s="979"/>
      <c r="AP66" s="42"/>
      <c r="AQ66" s="140"/>
      <c r="AR66" s="142"/>
      <c r="AS66" s="141"/>
      <c r="AT66" s="89"/>
      <c r="AU66" s="979"/>
      <c r="AV66" s="56"/>
    </row>
    <row r="67" spans="1:48" s="43" customFormat="1" ht="127.5" customHeight="1" x14ac:dyDescent="0.2">
      <c r="A67" s="1010"/>
      <c r="B67" s="1010"/>
      <c r="C67" s="1004" t="s">
        <v>2949</v>
      </c>
      <c r="D67" s="977" t="s">
        <v>1469</v>
      </c>
      <c r="E67" s="977" t="s">
        <v>2962</v>
      </c>
      <c r="F67" s="1004" t="s">
        <v>2963</v>
      </c>
      <c r="G67" s="1004" t="s">
        <v>2964</v>
      </c>
      <c r="H67" s="1004" t="s">
        <v>2622</v>
      </c>
      <c r="I67" s="998" t="s">
        <v>2953</v>
      </c>
      <c r="J67" s="977" t="s">
        <v>2638</v>
      </c>
      <c r="K67" s="977" t="s">
        <v>2965</v>
      </c>
      <c r="L67" s="990" t="str">
        <f>VLOOKUP(J67,'[23]2. Anexos'!$B$35:$G$41,(HLOOKUP(K67,'[23]2. Anexos'!$C$35:$G$36,2,0)),0)</f>
        <v>Moderado</v>
      </c>
      <c r="M67" s="42" t="s">
        <v>2966</v>
      </c>
      <c r="N67" s="46" t="s">
        <v>2627</v>
      </c>
      <c r="O67" s="46" t="s">
        <v>2628</v>
      </c>
      <c r="P67" s="977" t="s">
        <v>2624</v>
      </c>
      <c r="Q67" s="977" t="s">
        <v>2965</v>
      </c>
      <c r="R67" s="990" t="str">
        <f>VLOOKUP(P67,'[23]2. Anexos'!$B$35:$G$41,(HLOOKUP(Q67,'[23]2. Anexos'!$C$35:$G$36,2,0)),0)</f>
        <v>Bajo</v>
      </c>
      <c r="S67" s="993" t="s">
        <v>2641</v>
      </c>
      <c r="T67" s="42" t="s">
        <v>2966</v>
      </c>
      <c r="U67" s="73" t="s">
        <v>2959</v>
      </c>
      <c r="V67" s="73" t="s">
        <v>2960</v>
      </c>
      <c r="W67" s="46" t="s">
        <v>2967</v>
      </c>
      <c r="X67" s="53"/>
      <c r="Y67" s="53"/>
      <c r="Z67" s="65"/>
      <c r="AA67" s="57"/>
      <c r="AB67" s="42"/>
      <c r="AC67" s="977"/>
      <c r="AD67" s="99"/>
      <c r="AE67" s="65"/>
      <c r="AF67" s="57"/>
      <c r="AG67" s="57"/>
      <c r="AH67" s="42"/>
      <c r="AI67" s="977"/>
      <c r="AJ67" s="42"/>
      <c r="AK67" s="65"/>
      <c r="AL67" s="55"/>
      <c r="AM67" s="55"/>
      <c r="AN67" s="99"/>
      <c r="AO67" s="977"/>
      <c r="AP67" s="42"/>
      <c r="AQ67" s="140"/>
      <c r="AR67" s="142"/>
      <c r="AS67" s="141"/>
      <c r="AT67" s="89"/>
      <c r="AU67" s="977"/>
      <c r="AV67" s="56"/>
    </row>
    <row r="68" spans="1:48" s="43" customFormat="1" ht="102" x14ac:dyDescent="0.2">
      <c r="A68" s="1010"/>
      <c r="B68" s="1010"/>
      <c r="C68" s="1006"/>
      <c r="D68" s="979"/>
      <c r="E68" s="979"/>
      <c r="F68" s="1006"/>
      <c r="G68" s="1006"/>
      <c r="H68" s="1006"/>
      <c r="I68" s="1000"/>
      <c r="J68" s="979"/>
      <c r="K68" s="979"/>
      <c r="L68" s="992"/>
      <c r="M68" s="42" t="s">
        <v>2968</v>
      </c>
      <c r="N68" s="46" t="s">
        <v>2627</v>
      </c>
      <c r="O68" s="46" t="s">
        <v>2628</v>
      </c>
      <c r="P68" s="979"/>
      <c r="Q68" s="979"/>
      <c r="R68" s="992"/>
      <c r="S68" s="995"/>
      <c r="T68" s="42" t="s">
        <v>2968</v>
      </c>
      <c r="U68" s="73" t="s">
        <v>2959</v>
      </c>
      <c r="V68" s="73" t="s">
        <v>2969</v>
      </c>
      <c r="W68" s="46" t="s">
        <v>2970</v>
      </c>
      <c r="X68" s="53"/>
      <c r="Y68" s="53"/>
      <c r="Z68" s="65"/>
      <c r="AA68" s="57"/>
      <c r="AB68" s="42"/>
      <c r="AC68" s="979"/>
      <c r="AD68" s="42"/>
      <c r="AE68" s="65"/>
      <c r="AF68" s="57"/>
      <c r="AG68" s="57"/>
      <c r="AH68" s="42"/>
      <c r="AI68" s="979"/>
      <c r="AJ68" s="42"/>
      <c r="AK68" s="65"/>
      <c r="AL68" s="55"/>
      <c r="AM68" s="55"/>
      <c r="AN68" s="99"/>
      <c r="AO68" s="979"/>
      <c r="AP68" s="42"/>
      <c r="AQ68" s="140"/>
      <c r="AR68" s="141"/>
      <c r="AS68" s="141"/>
      <c r="AT68" s="56"/>
      <c r="AU68" s="979"/>
      <c r="AV68" s="56"/>
    </row>
    <row r="69" spans="1:48" s="43" customFormat="1" ht="140.25" x14ac:dyDescent="0.2">
      <c r="A69" s="1010"/>
      <c r="B69" s="1010"/>
      <c r="C69" s="1004" t="s">
        <v>2949</v>
      </c>
      <c r="D69" s="977" t="s">
        <v>1469</v>
      </c>
      <c r="E69" s="977" t="s">
        <v>2971</v>
      </c>
      <c r="F69" s="1004" t="s">
        <v>2972</v>
      </c>
      <c r="G69" s="1004" t="s">
        <v>2973</v>
      </c>
      <c r="H69" s="1004" t="s">
        <v>2622</v>
      </c>
      <c r="I69" s="998" t="s">
        <v>2953</v>
      </c>
      <c r="J69" s="977" t="s">
        <v>2743</v>
      </c>
      <c r="K69" s="977" t="s">
        <v>2649</v>
      </c>
      <c r="L69" s="990" t="str">
        <f>VLOOKUP(J69,'[23]2. Anexos'!$B$35:$G$41,(HLOOKUP(K69,'[23]2. Anexos'!$C$35:$G$36,2,0)),0)</f>
        <v>Alto</v>
      </c>
      <c r="M69" s="42" t="s">
        <v>2974</v>
      </c>
      <c r="N69" s="46" t="s">
        <v>2627</v>
      </c>
      <c r="O69" s="46" t="s">
        <v>2628</v>
      </c>
      <c r="P69" s="977" t="s">
        <v>2661</v>
      </c>
      <c r="Q69" s="977" t="s">
        <v>2649</v>
      </c>
      <c r="R69" s="990" t="str">
        <f>VLOOKUP(P69,'[23]2. Anexos'!$B$35:$G$41,(HLOOKUP(Q69,'[23]2. Anexos'!$C$35:$G$36,2,0)),0)</f>
        <v>Moderado</v>
      </c>
      <c r="S69" s="993" t="s">
        <v>2641</v>
      </c>
      <c r="T69" s="42" t="s">
        <v>2974</v>
      </c>
      <c r="U69" s="73" t="s">
        <v>2955</v>
      </c>
      <c r="V69" s="73" t="s">
        <v>2975</v>
      </c>
      <c r="W69" s="46" t="s">
        <v>2957</v>
      </c>
      <c r="X69" s="53"/>
      <c r="Y69" s="53"/>
      <c r="Z69" s="65"/>
      <c r="AA69" s="57"/>
      <c r="AB69" s="42"/>
      <c r="AC69" s="977"/>
      <c r="AD69" s="42"/>
      <c r="AE69" s="65"/>
      <c r="AF69" s="57"/>
      <c r="AG69" s="57"/>
      <c r="AH69" s="99"/>
      <c r="AI69" s="977"/>
      <c r="AJ69" s="42"/>
      <c r="AK69" s="65"/>
      <c r="AL69" s="143"/>
      <c r="AM69" s="143"/>
      <c r="AN69" s="99"/>
      <c r="AO69" s="977"/>
      <c r="AP69" s="42"/>
      <c r="AQ69" s="140"/>
      <c r="AR69" s="141"/>
      <c r="AS69" s="141"/>
      <c r="AT69" s="56"/>
      <c r="AU69" s="977"/>
      <c r="AV69" s="56"/>
    </row>
    <row r="70" spans="1:48" s="43" customFormat="1" ht="127.5" customHeight="1" x14ac:dyDescent="0.2">
      <c r="A70" s="1010"/>
      <c r="B70" s="1010"/>
      <c r="C70" s="1005"/>
      <c r="D70" s="978"/>
      <c r="E70" s="978"/>
      <c r="F70" s="1005"/>
      <c r="G70" s="1005"/>
      <c r="H70" s="1005"/>
      <c r="I70" s="999"/>
      <c r="J70" s="978"/>
      <c r="K70" s="978"/>
      <c r="L70" s="991"/>
      <c r="M70" s="42" t="s">
        <v>2976</v>
      </c>
      <c r="N70" s="46" t="s">
        <v>2627</v>
      </c>
      <c r="O70" s="46" t="s">
        <v>2628</v>
      </c>
      <c r="P70" s="978"/>
      <c r="Q70" s="978"/>
      <c r="R70" s="991"/>
      <c r="S70" s="994"/>
      <c r="T70" s="42" t="s">
        <v>2976</v>
      </c>
      <c r="U70" s="73" t="s">
        <v>2959</v>
      </c>
      <c r="V70" s="73" t="s">
        <v>2977</v>
      </c>
      <c r="W70" s="46" t="s">
        <v>2978</v>
      </c>
      <c r="X70" s="53"/>
      <c r="Y70" s="53"/>
      <c r="Z70" s="65"/>
      <c r="AA70" s="57"/>
      <c r="AB70" s="99"/>
      <c r="AC70" s="978"/>
      <c r="AD70" s="134"/>
      <c r="AE70" s="65"/>
      <c r="AF70" s="57"/>
      <c r="AG70" s="57"/>
      <c r="AH70" s="99"/>
      <c r="AI70" s="978"/>
      <c r="AJ70" s="42"/>
      <c r="AK70" s="65"/>
      <c r="AL70" s="55"/>
      <c r="AM70" s="55"/>
      <c r="AN70" s="99"/>
      <c r="AO70" s="978"/>
      <c r="AP70" s="42"/>
      <c r="AQ70" s="140"/>
      <c r="AR70" s="142"/>
      <c r="AS70" s="141"/>
      <c r="AT70" s="89"/>
      <c r="AU70" s="978"/>
      <c r="AV70" s="56"/>
    </row>
    <row r="71" spans="1:48" ht="127.5" x14ac:dyDescent="0.2">
      <c r="A71" s="1010"/>
      <c r="B71" s="1010"/>
      <c r="C71" s="1006"/>
      <c r="D71" s="979"/>
      <c r="E71" s="979"/>
      <c r="F71" s="1006"/>
      <c r="G71" s="1006"/>
      <c r="H71" s="1006"/>
      <c r="I71" s="1000"/>
      <c r="J71" s="979"/>
      <c r="K71" s="979"/>
      <c r="L71" s="992"/>
      <c r="M71" s="42" t="s">
        <v>2979</v>
      </c>
      <c r="N71" s="46" t="s">
        <v>2627</v>
      </c>
      <c r="O71" s="46" t="s">
        <v>2628</v>
      </c>
      <c r="P71" s="979"/>
      <c r="Q71" s="979"/>
      <c r="R71" s="992"/>
      <c r="S71" s="995"/>
      <c r="T71" s="42" t="s">
        <v>2979</v>
      </c>
      <c r="U71" s="73" t="s">
        <v>2980</v>
      </c>
      <c r="V71" s="73" t="s">
        <v>2981</v>
      </c>
      <c r="W71" s="46" t="s">
        <v>2982</v>
      </c>
      <c r="X71" s="53"/>
      <c r="Y71" s="53"/>
      <c r="Z71" s="65"/>
      <c r="AA71" s="57"/>
      <c r="AB71" s="99"/>
      <c r="AC71" s="979"/>
      <c r="AD71" s="134"/>
      <c r="AE71" s="65"/>
      <c r="AF71" s="57"/>
      <c r="AG71" s="57"/>
      <c r="AH71" s="89"/>
      <c r="AI71" s="979"/>
      <c r="AJ71" s="42"/>
      <c r="AK71" s="65"/>
      <c r="AL71" s="55"/>
      <c r="AM71" s="55"/>
      <c r="AN71" s="99"/>
      <c r="AO71" s="979"/>
      <c r="AP71" s="42"/>
      <c r="AQ71" s="140"/>
      <c r="AR71" s="141"/>
      <c r="AS71" s="141"/>
      <c r="AT71" s="89"/>
      <c r="AU71" s="979"/>
      <c r="AV71" s="56"/>
    </row>
    <row r="72" spans="1:48" ht="127.5" customHeight="1" x14ac:dyDescent="0.2">
      <c r="A72" s="1010"/>
      <c r="B72" s="1010"/>
      <c r="C72" s="1004" t="s">
        <v>2949</v>
      </c>
      <c r="D72" s="977" t="s">
        <v>1469</v>
      </c>
      <c r="E72" s="977" t="s">
        <v>2983</v>
      </c>
      <c r="F72" s="1004" t="s">
        <v>2984</v>
      </c>
      <c r="G72" s="1004" t="s">
        <v>2985</v>
      </c>
      <c r="H72" s="1004" t="s">
        <v>2622</v>
      </c>
      <c r="I72" s="998" t="s">
        <v>2953</v>
      </c>
      <c r="J72" s="977" t="s">
        <v>2638</v>
      </c>
      <c r="K72" s="977" t="s">
        <v>2639</v>
      </c>
      <c r="L72" s="990" t="str">
        <f>VLOOKUP(J72,'[23]2. Anexos'!$B$35:$G$41,(HLOOKUP(K72,'[23]2. Anexos'!$C$35:$G$36,2,0)),0)</f>
        <v>Moderado</v>
      </c>
      <c r="M72" s="42" t="s">
        <v>2986</v>
      </c>
      <c r="N72" s="46" t="s">
        <v>2627</v>
      </c>
      <c r="O72" s="46" t="s">
        <v>2628</v>
      </c>
      <c r="P72" s="977" t="s">
        <v>2661</v>
      </c>
      <c r="Q72" s="977" t="s">
        <v>2639</v>
      </c>
      <c r="R72" s="990" t="str">
        <f>VLOOKUP(P72,'[23]2. Anexos'!$B$35:$G$41,(HLOOKUP(Q72,'[23]2. Anexos'!$C$35:$G$36,2,0)),0)</f>
        <v>Bajo</v>
      </c>
      <c r="S72" s="993" t="s">
        <v>2641</v>
      </c>
      <c r="T72" s="42" t="s">
        <v>2986</v>
      </c>
      <c r="U72" s="73" t="s">
        <v>2959</v>
      </c>
      <c r="V72" s="73" t="s">
        <v>2977</v>
      </c>
      <c r="W72" s="46" t="s">
        <v>2978</v>
      </c>
      <c r="X72" s="53"/>
      <c r="Y72" s="53"/>
      <c r="Z72" s="65"/>
      <c r="AA72" s="57"/>
      <c r="AB72" s="99"/>
      <c r="AC72" s="977"/>
      <c r="AD72" s="134"/>
      <c r="AE72" s="65"/>
      <c r="AF72" s="57"/>
      <c r="AG72" s="57"/>
      <c r="AH72" s="99"/>
      <c r="AI72" s="977"/>
      <c r="AJ72" s="42"/>
      <c r="AK72" s="65"/>
      <c r="AL72" s="55"/>
      <c r="AM72" s="55"/>
      <c r="AN72" s="99"/>
      <c r="AO72" s="977"/>
      <c r="AP72" s="42"/>
      <c r="AQ72" s="140"/>
      <c r="AR72" s="142"/>
      <c r="AS72" s="141"/>
      <c r="AT72" s="89"/>
      <c r="AU72" s="977"/>
      <c r="AV72" s="56"/>
    </row>
    <row r="73" spans="1:48" ht="114.75" customHeight="1" x14ac:dyDescent="0.2">
      <c r="A73" s="1010"/>
      <c r="B73" s="1010"/>
      <c r="C73" s="1005"/>
      <c r="D73" s="978"/>
      <c r="E73" s="978"/>
      <c r="F73" s="1005"/>
      <c r="G73" s="1005"/>
      <c r="H73" s="1005"/>
      <c r="I73" s="999"/>
      <c r="J73" s="978"/>
      <c r="K73" s="978"/>
      <c r="L73" s="991"/>
      <c r="M73" s="42" t="s">
        <v>2987</v>
      </c>
      <c r="N73" s="46" t="s">
        <v>2627</v>
      </c>
      <c r="O73" s="46" t="s">
        <v>2628</v>
      </c>
      <c r="P73" s="978"/>
      <c r="Q73" s="978"/>
      <c r="R73" s="991"/>
      <c r="S73" s="994"/>
      <c r="T73" s="42" t="s">
        <v>2987</v>
      </c>
      <c r="U73" s="73" t="s">
        <v>2988</v>
      </c>
      <c r="V73" s="73" t="s">
        <v>2989</v>
      </c>
      <c r="W73" s="46" t="s">
        <v>2982</v>
      </c>
      <c r="X73" s="53"/>
      <c r="Y73" s="53"/>
      <c r="Z73" s="65"/>
      <c r="AA73" s="57"/>
      <c r="AB73" s="99"/>
      <c r="AC73" s="978"/>
      <c r="AD73" s="134"/>
      <c r="AE73" s="65"/>
      <c r="AF73" s="57"/>
      <c r="AG73" s="57"/>
      <c r="AH73" s="89"/>
      <c r="AI73" s="978"/>
      <c r="AJ73" s="42"/>
      <c r="AK73" s="65"/>
      <c r="AL73" s="55"/>
      <c r="AM73" s="55"/>
      <c r="AN73" s="99"/>
      <c r="AO73" s="978"/>
      <c r="AP73" s="42"/>
      <c r="AQ73" s="140"/>
      <c r="AR73" s="141"/>
      <c r="AS73" s="141"/>
      <c r="AT73" s="89"/>
      <c r="AU73" s="978"/>
      <c r="AV73" s="56"/>
    </row>
    <row r="74" spans="1:48" ht="140.25" x14ac:dyDescent="0.2">
      <c r="A74" s="1010"/>
      <c r="B74" s="1010"/>
      <c r="C74" s="1006"/>
      <c r="D74" s="979"/>
      <c r="E74" s="979"/>
      <c r="F74" s="1006"/>
      <c r="G74" s="1006"/>
      <c r="H74" s="1006"/>
      <c r="I74" s="1000"/>
      <c r="J74" s="979"/>
      <c r="K74" s="979"/>
      <c r="L74" s="992"/>
      <c r="M74" s="42" t="s">
        <v>2990</v>
      </c>
      <c r="N74" s="46" t="s">
        <v>2627</v>
      </c>
      <c r="O74" s="46" t="s">
        <v>2628</v>
      </c>
      <c r="P74" s="979"/>
      <c r="Q74" s="979"/>
      <c r="R74" s="992"/>
      <c r="S74" s="995"/>
      <c r="T74" s="42" t="s">
        <v>2990</v>
      </c>
      <c r="U74" s="73" t="s">
        <v>2955</v>
      </c>
      <c r="V74" s="73" t="s">
        <v>2991</v>
      </c>
      <c r="W74" s="46" t="s">
        <v>2957</v>
      </c>
      <c r="X74" s="53"/>
      <c r="Y74" s="53"/>
      <c r="Z74" s="65"/>
      <c r="AA74" s="57"/>
      <c r="AB74" s="99"/>
      <c r="AC74" s="979"/>
      <c r="AD74" s="99"/>
      <c r="AE74" s="65"/>
      <c r="AF74" s="57"/>
      <c r="AG74" s="57"/>
      <c r="AH74" s="99"/>
      <c r="AI74" s="979"/>
      <c r="AJ74" s="42"/>
      <c r="AK74" s="65"/>
      <c r="AL74" s="143"/>
      <c r="AM74" s="55"/>
      <c r="AN74" s="99"/>
      <c r="AO74" s="979"/>
      <c r="AP74" s="42"/>
      <c r="AQ74" s="140"/>
      <c r="AR74" s="141"/>
      <c r="AS74" s="141"/>
      <c r="AT74" s="56"/>
      <c r="AU74" s="979"/>
      <c r="AV74" s="56"/>
    </row>
    <row r="75" spans="1:48" ht="127.5" customHeight="1" x14ac:dyDescent="0.2">
      <c r="A75" s="1010"/>
      <c r="B75" s="1010"/>
      <c r="C75" s="1004" t="s">
        <v>2949</v>
      </c>
      <c r="D75" s="977" t="s">
        <v>1469</v>
      </c>
      <c r="E75" s="977" t="s">
        <v>2992</v>
      </c>
      <c r="F75" s="1004" t="s">
        <v>2993</v>
      </c>
      <c r="G75" s="1004" t="s">
        <v>2994</v>
      </c>
      <c r="H75" s="1004" t="s">
        <v>2622</v>
      </c>
      <c r="I75" s="998" t="s">
        <v>2953</v>
      </c>
      <c r="J75" s="977" t="s">
        <v>2743</v>
      </c>
      <c r="K75" s="977" t="s">
        <v>2649</v>
      </c>
      <c r="L75" s="990" t="str">
        <f>VLOOKUP(J75,'[23]2. Anexos'!$B$35:$G$41,(HLOOKUP(K75,'[23]2. Anexos'!$C$35:$G$36,2,0)),0)</f>
        <v>Alto</v>
      </c>
      <c r="M75" s="42" t="s">
        <v>2995</v>
      </c>
      <c r="N75" s="46" t="s">
        <v>2627</v>
      </c>
      <c r="O75" s="46" t="s">
        <v>2628</v>
      </c>
      <c r="P75" s="977" t="s">
        <v>2624</v>
      </c>
      <c r="Q75" s="977" t="s">
        <v>2649</v>
      </c>
      <c r="R75" s="990" t="str">
        <f>VLOOKUP(P75,'[23]2. Anexos'!$B$35:$G$41,(HLOOKUP(Q75,'[23]2. Anexos'!$C$35:$G$36,2,0)),0)</f>
        <v>Moderado</v>
      </c>
      <c r="S75" s="993" t="s">
        <v>2641</v>
      </c>
      <c r="T75" s="42" t="s">
        <v>2995</v>
      </c>
      <c r="U75" s="73" t="s">
        <v>2959</v>
      </c>
      <c r="V75" s="73" t="s">
        <v>2977</v>
      </c>
      <c r="W75" s="46" t="s">
        <v>2978</v>
      </c>
      <c r="X75" s="53"/>
      <c r="Y75" s="53"/>
      <c r="Z75" s="65"/>
      <c r="AA75" s="57"/>
      <c r="AB75" s="99"/>
      <c r="AC75" s="977"/>
      <c r="AD75" s="134"/>
      <c r="AE75" s="65"/>
      <c r="AF75" s="57"/>
      <c r="AG75" s="57"/>
      <c r="AH75" s="99"/>
      <c r="AI75" s="977"/>
      <c r="AJ75" s="42"/>
      <c r="AK75" s="65"/>
      <c r="AL75" s="55"/>
      <c r="AM75" s="55"/>
      <c r="AN75" s="99"/>
      <c r="AO75" s="977"/>
      <c r="AP75" s="42"/>
      <c r="AQ75" s="140"/>
      <c r="AR75" s="142"/>
      <c r="AS75" s="141"/>
      <c r="AT75" s="89"/>
      <c r="AU75" s="977"/>
      <c r="AV75" s="56"/>
    </row>
    <row r="76" spans="1:48" ht="114.75" customHeight="1" x14ac:dyDescent="0.2">
      <c r="A76" s="1010"/>
      <c r="B76" s="1010"/>
      <c r="C76" s="1006"/>
      <c r="D76" s="979"/>
      <c r="E76" s="979"/>
      <c r="F76" s="1006"/>
      <c r="G76" s="1006"/>
      <c r="H76" s="1006"/>
      <c r="I76" s="1000"/>
      <c r="J76" s="979"/>
      <c r="K76" s="979"/>
      <c r="L76" s="992"/>
      <c r="M76" s="42" t="s">
        <v>2996</v>
      </c>
      <c r="N76" s="46" t="s">
        <v>2627</v>
      </c>
      <c r="O76" s="46" t="s">
        <v>2628</v>
      </c>
      <c r="P76" s="979"/>
      <c r="Q76" s="979"/>
      <c r="R76" s="992"/>
      <c r="S76" s="995"/>
      <c r="T76" s="42" t="s">
        <v>2996</v>
      </c>
      <c r="U76" s="73" t="s">
        <v>2997</v>
      </c>
      <c r="V76" s="73" t="s">
        <v>2998</v>
      </c>
      <c r="W76" s="46" t="s">
        <v>2982</v>
      </c>
      <c r="X76" s="53"/>
      <c r="Y76" s="53"/>
      <c r="Z76" s="65"/>
      <c r="AA76" s="57"/>
      <c r="AB76" s="99"/>
      <c r="AC76" s="979"/>
      <c r="AD76" s="134"/>
      <c r="AE76" s="65"/>
      <c r="AF76" s="57"/>
      <c r="AG76" s="57"/>
      <c r="AH76" s="99"/>
      <c r="AI76" s="979"/>
      <c r="AJ76" s="42"/>
      <c r="AK76" s="65"/>
      <c r="AL76" s="55"/>
      <c r="AM76" s="55"/>
      <c r="AN76" s="99"/>
      <c r="AO76" s="979"/>
      <c r="AP76" s="42"/>
      <c r="AQ76" s="140"/>
      <c r="AR76" s="141"/>
      <c r="AS76" s="141"/>
      <c r="AT76" s="89"/>
      <c r="AU76" s="979"/>
      <c r="AV76" s="56"/>
    </row>
    <row r="77" spans="1:48" ht="127.5" x14ac:dyDescent="0.2">
      <c r="A77" s="1010"/>
      <c r="B77" s="1010"/>
      <c r="C77" s="1004" t="s">
        <v>2949</v>
      </c>
      <c r="D77" s="977" t="s">
        <v>1469</v>
      </c>
      <c r="E77" s="977" t="s">
        <v>2999</v>
      </c>
      <c r="F77" s="1004" t="s">
        <v>3000</v>
      </c>
      <c r="G77" s="1004" t="s">
        <v>3001</v>
      </c>
      <c r="H77" s="1004" t="s">
        <v>2622</v>
      </c>
      <c r="I77" s="998" t="s">
        <v>2953</v>
      </c>
      <c r="J77" s="977" t="s">
        <v>2743</v>
      </c>
      <c r="K77" s="977" t="s">
        <v>2965</v>
      </c>
      <c r="L77" s="990" t="str">
        <f>VLOOKUP(J77,'[23]2. Anexos'!$B$35:$G$41,(HLOOKUP(K77,'[23]2. Anexos'!$C$35:$G$36,2,0)),0)</f>
        <v>Moderado</v>
      </c>
      <c r="M77" s="42" t="s">
        <v>3002</v>
      </c>
      <c r="N77" s="46" t="s">
        <v>2627</v>
      </c>
      <c r="O77" s="46" t="s">
        <v>2628</v>
      </c>
      <c r="P77" s="977" t="s">
        <v>2638</v>
      </c>
      <c r="Q77" s="977" t="s">
        <v>2965</v>
      </c>
      <c r="R77" s="990" t="str">
        <f>VLOOKUP(P77,'[23]2. Anexos'!$B$35:$G$41,(HLOOKUP(Q77,'[23]2. Anexos'!$C$35:$G$36,2,0)),0)</f>
        <v>Moderado</v>
      </c>
      <c r="S77" s="993" t="s">
        <v>2641</v>
      </c>
      <c r="T77" s="42" t="s">
        <v>3002</v>
      </c>
      <c r="U77" s="73" t="s">
        <v>2955</v>
      </c>
      <c r="V77" s="73" t="s">
        <v>3003</v>
      </c>
      <c r="W77" s="46" t="s">
        <v>2957</v>
      </c>
      <c r="X77" s="53"/>
      <c r="Y77" s="53"/>
      <c r="Z77" s="65"/>
      <c r="AA77" s="57"/>
      <c r="AB77" s="58"/>
      <c r="AC77" s="977"/>
      <c r="AD77" s="42"/>
      <c r="AE77" s="65"/>
      <c r="AF77" s="57"/>
      <c r="AG77" s="57"/>
      <c r="AH77" s="99"/>
      <c r="AI77" s="977"/>
      <c r="AJ77" s="42"/>
      <c r="AK77" s="65"/>
      <c r="AL77" s="143"/>
      <c r="AM77" s="139"/>
      <c r="AN77" s="58"/>
      <c r="AO77" s="977"/>
      <c r="AP77" s="42"/>
      <c r="AQ77" s="140"/>
      <c r="AR77" s="141"/>
      <c r="AS77" s="141"/>
      <c r="AT77" s="56"/>
      <c r="AU77" s="977"/>
      <c r="AV77" s="56"/>
    </row>
    <row r="78" spans="1:48" ht="127.5" x14ac:dyDescent="0.2">
      <c r="A78" s="1010"/>
      <c r="B78" s="1010"/>
      <c r="C78" s="1006"/>
      <c r="D78" s="979"/>
      <c r="E78" s="979"/>
      <c r="F78" s="1006"/>
      <c r="G78" s="1006"/>
      <c r="H78" s="1006"/>
      <c r="I78" s="1000"/>
      <c r="J78" s="979"/>
      <c r="K78" s="979"/>
      <c r="L78" s="992"/>
      <c r="M78" s="42" t="s">
        <v>3004</v>
      </c>
      <c r="N78" s="46" t="s">
        <v>2627</v>
      </c>
      <c r="O78" s="46" t="s">
        <v>2628</v>
      </c>
      <c r="P78" s="979"/>
      <c r="Q78" s="979"/>
      <c r="R78" s="992"/>
      <c r="S78" s="995"/>
      <c r="T78" s="42" t="s">
        <v>3004</v>
      </c>
      <c r="U78" s="73" t="s">
        <v>2959</v>
      </c>
      <c r="V78" s="73" t="s">
        <v>2977</v>
      </c>
      <c r="W78" s="46" t="s">
        <v>3005</v>
      </c>
      <c r="X78" s="53"/>
      <c r="Y78" s="53"/>
      <c r="Z78" s="65"/>
      <c r="AA78" s="57"/>
      <c r="AB78" s="99"/>
      <c r="AC78" s="979"/>
      <c r="AD78" s="134"/>
      <c r="AE78" s="65"/>
      <c r="AF78" s="57"/>
      <c r="AG78" s="57"/>
      <c r="AH78" s="99"/>
      <c r="AI78" s="979"/>
      <c r="AJ78" s="42"/>
      <c r="AK78" s="65"/>
      <c r="AL78" s="55"/>
      <c r="AM78" s="55"/>
      <c r="AN78" s="99"/>
      <c r="AO78" s="979"/>
      <c r="AP78" s="42"/>
      <c r="AQ78" s="140"/>
      <c r="AR78" s="142"/>
      <c r="AS78" s="141"/>
      <c r="AT78" s="89"/>
      <c r="AU78" s="979"/>
      <c r="AV78" s="56"/>
    </row>
    <row r="79" spans="1:48" ht="153" x14ac:dyDescent="0.2">
      <c r="A79" s="1010"/>
      <c r="B79" s="1010"/>
      <c r="C79" s="50" t="s">
        <v>2949</v>
      </c>
      <c r="D79" s="31" t="s">
        <v>1469</v>
      </c>
      <c r="E79" s="31" t="s">
        <v>3006</v>
      </c>
      <c r="F79" s="50" t="s">
        <v>3007</v>
      </c>
      <c r="G79" s="50" t="s">
        <v>3008</v>
      </c>
      <c r="H79" s="50" t="s">
        <v>2622</v>
      </c>
      <c r="I79" s="32" t="s">
        <v>2953</v>
      </c>
      <c r="J79" s="31" t="s">
        <v>2661</v>
      </c>
      <c r="K79" s="31" t="s">
        <v>2639</v>
      </c>
      <c r="L79" s="33" t="str">
        <f>VLOOKUP(J79,'[23]2. Anexos'!$B$35:$G$41,(HLOOKUP(K79,'[23]2. Anexos'!$C$35:$G$36,2,0)),0)</f>
        <v>Bajo</v>
      </c>
      <c r="M79" s="28" t="s">
        <v>3009</v>
      </c>
      <c r="N79" s="31" t="s">
        <v>2627</v>
      </c>
      <c r="O79" s="31" t="s">
        <v>2628</v>
      </c>
      <c r="P79" s="31" t="s">
        <v>2661</v>
      </c>
      <c r="Q79" s="31" t="s">
        <v>2965</v>
      </c>
      <c r="R79" s="33" t="str">
        <f>VLOOKUP(P79,'[23]2. Anexos'!$B$35:$G$41,(HLOOKUP(Q79,'[23]2. Anexos'!$C$35:$G$36,2,0)),0)</f>
        <v>Bajo</v>
      </c>
      <c r="S79" s="144" t="s">
        <v>2641</v>
      </c>
      <c r="T79" s="28" t="s">
        <v>3010</v>
      </c>
      <c r="U79" s="50" t="s">
        <v>3011</v>
      </c>
      <c r="V79" s="50" t="s">
        <v>3012</v>
      </c>
      <c r="W79" s="31" t="s">
        <v>3013</v>
      </c>
      <c r="X79" s="53"/>
      <c r="Y79" s="38"/>
      <c r="Z79" s="65"/>
      <c r="AA79" s="40"/>
      <c r="AB79" s="99"/>
      <c r="AC79" s="31"/>
      <c r="AD79" s="134"/>
      <c r="AE79" s="65"/>
      <c r="AF79" s="40"/>
      <c r="AG79" s="40"/>
      <c r="AH79" s="99"/>
      <c r="AI79" s="31"/>
      <c r="AJ79" s="42"/>
      <c r="AK79" s="65"/>
      <c r="AL79" s="122"/>
      <c r="AM79" s="122"/>
      <c r="AN79" s="99"/>
      <c r="AO79" s="31"/>
      <c r="AP79" s="42"/>
      <c r="AQ79" s="145"/>
      <c r="AR79" s="146"/>
      <c r="AS79" s="146"/>
      <c r="AT79" s="34"/>
      <c r="AU79" s="31"/>
      <c r="AV79" s="34"/>
    </row>
    <row r="80" spans="1:48" s="43" customFormat="1" ht="127.5" x14ac:dyDescent="0.2">
      <c r="A80" s="977" t="s">
        <v>3014</v>
      </c>
      <c r="B80" s="977" t="s">
        <v>3015</v>
      </c>
      <c r="C80" s="977" t="s">
        <v>3016</v>
      </c>
      <c r="D80" s="977" t="s">
        <v>3017</v>
      </c>
      <c r="E80" s="983" t="s">
        <v>3018</v>
      </c>
      <c r="F80" s="56" t="s">
        <v>3019</v>
      </c>
      <c r="G80" s="1001" t="s">
        <v>3020</v>
      </c>
      <c r="H80" s="977" t="s">
        <v>2636</v>
      </c>
      <c r="I80" s="998" t="s">
        <v>2637</v>
      </c>
      <c r="J80" s="977" t="s">
        <v>2638</v>
      </c>
      <c r="K80" s="977" t="s">
        <v>2649</v>
      </c>
      <c r="L80" s="990" t="str">
        <f>VLOOKUP(J80,'[24]2. Anexos'!$B$35:$G$41,(HLOOKUP(K80,'[24]2. Anexos'!$C$35:$G$36,2,0)),0)</f>
        <v>Moderado</v>
      </c>
      <c r="M80" s="42" t="s">
        <v>3021</v>
      </c>
      <c r="N80" s="977" t="s">
        <v>2627</v>
      </c>
      <c r="O80" s="977" t="s">
        <v>2628</v>
      </c>
      <c r="P80" s="977" t="s">
        <v>2661</v>
      </c>
      <c r="Q80" s="977" t="s">
        <v>2639</v>
      </c>
      <c r="R80" s="990" t="str">
        <f>VLOOKUP(P80,'[24]2. Anexos'!$B$35:$G$41,(HLOOKUP(Q80,'[24]2. Anexos'!$C$35:$G$36,2,0)),0)</f>
        <v>Bajo</v>
      </c>
      <c r="S80" s="1045" t="s">
        <v>2641</v>
      </c>
      <c r="T80" s="42" t="s">
        <v>3021</v>
      </c>
      <c r="U80" s="99" t="s">
        <v>3022</v>
      </c>
      <c r="V80" s="97" t="s">
        <v>3023</v>
      </c>
      <c r="W80" s="147">
        <v>1</v>
      </c>
      <c r="X80" s="53"/>
      <c r="Y80" s="90"/>
      <c r="Z80" s="65"/>
      <c r="AA80" s="57"/>
      <c r="AB80" s="42"/>
      <c r="AC80" s="977"/>
      <c r="AD80" s="42"/>
      <c r="AE80" s="54"/>
      <c r="AF80" s="57"/>
      <c r="AG80" s="57"/>
      <c r="AH80" s="72"/>
      <c r="AI80" s="977"/>
      <c r="AJ80" s="148"/>
      <c r="AK80" s="54"/>
      <c r="AL80" s="72"/>
      <c r="AM80" s="72"/>
      <c r="AN80" s="56"/>
      <c r="AO80" s="977"/>
      <c r="AP80" s="56"/>
      <c r="AQ80" s="54"/>
      <c r="AR80" s="72"/>
      <c r="AS80" s="72"/>
      <c r="AT80" s="56"/>
      <c r="AU80" s="46"/>
      <c r="AV80" s="56"/>
    </row>
    <row r="81" spans="1:48" s="43" customFormat="1" ht="102" x14ac:dyDescent="0.2">
      <c r="A81" s="978"/>
      <c r="B81" s="978"/>
      <c r="C81" s="978"/>
      <c r="D81" s="978"/>
      <c r="E81" s="984"/>
      <c r="F81" s="1004" t="s">
        <v>3024</v>
      </c>
      <c r="G81" s="1002"/>
      <c r="H81" s="978"/>
      <c r="I81" s="999"/>
      <c r="J81" s="978"/>
      <c r="K81" s="978"/>
      <c r="L81" s="991"/>
      <c r="M81" s="149" t="s">
        <v>3025</v>
      </c>
      <c r="N81" s="978"/>
      <c r="O81" s="978"/>
      <c r="P81" s="978"/>
      <c r="Q81" s="978"/>
      <c r="R81" s="991"/>
      <c r="S81" s="1046"/>
      <c r="T81" s="150" t="s">
        <v>3025</v>
      </c>
      <c r="U81" s="151" t="s">
        <v>3026</v>
      </c>
      <c r="V81" s="99" t="s">
        <v>3027</v>
      </c>
      <c r="W81" s="152">
        <v>1</v>
      </c>
      <c r="X81" s="53"/>
      <c r="Y81" s="90"/>
      <c r="Z81" s="65"/>
      <c r="AA81" s="57"/>
      <c r="AB81" s="42"/>
      <c r="AC81" s="1017"/>
      <c r="AD81" s="42"/>
      <c r="AE81" s="54"/>
      <c r="AF81" s="103"/>
      <c r="AG81" s="57"/>
      <c r="AH81" s="153"/>
      <c r="AI81" s="978"/>
      <c r="AJ81" s="148"/>
      <c r="AK81" s="54"/>
      <c r="AL81" s="72"/>
      <c r="AM81" s="72"/>
      <c r="AN81" s="56"/>
      <c r="AO81" s="978"/>
      <c r="AP81" s="56"/>
      <c r="AQ81" s="54"/>
      <c r="AR81" s="72"/>
      <c r="AS81" s="72"/>
      <c r="AT81" s="56"/>
      <c r="AU81" s="46"/>
      <c r="AV81" s="56"/>
    </row>
    <row r="82" spans="1:48" s="43" customFormat="1" ht="191.25" x14ac:dyDescent="0.2">
      <c r="A82" s="979"/>
      <c r="B82" s="979"/>
      <c r="C82" s="979"/>
      <c r="D82" s="979"/>
      <c r="E82" s="985"/>
      <c r="F82" s="1006"/>
      <c r="G82" s="1003"/>
      <c r="H82" s="979"/>
      <c r="I82" s="1000"/>
      <c r="J82" s="979"/>
      <c r="K82" s="979"/>
      <c r="L82" s="992"/>
      <c r="M82" s="56" t="s">
        <v>3028</v>
      </c>
      <c r="N82" s="979"/>
      <c r="O82" s="979"/>
      <c r="P82" s="979"/>
      <c r="Q82" s="979"/>
      <c r="R82" s="992"/>
      <c r="S82" s="1047"/>
      <c r="T82" s="42" t="s">
        <v>3029</v>
      </c>
      <c r="U82" s="56" t="s">
        <v>3030</v>
      </c>
      <c r="V82" s="99" t="s">
        <v>3031</v>
      </c>
      <c r="W82" s="68">
        <v>1</v>
      </c>
      <c r="X82" s="53"/>
      <c r="Y82" s="46"/>
      <c r="Z82" s="65"/>
      <c r="AA82" s="57"/>
      <c r="AB82" s="42"/>
      <c r="AC82" s="1018"/>
      <c r="AD82" s="42"/>
      <c r="AE82" s="54"/>
      <c r="AF82" s="57"/>
      <c r="AG82" s="57"/>
      <c r="AH82" s="72"/>
      <c r="AI82" s="979"/>
      <c r="AJ82" s="148"/>
      <c r="AK82" s="54"/>
      <c r="AL82" s="72"/>
      <c r="AM82" s="72"/>
      <c r="AN82" s="56"/>
      <c r="AO82" s="979"/>
      <c r="AP82" s="56"/>
      <c r="AQ82" s="54"/>
      <c r="AR82" s="72"/>
      <c r="AS82" s="72"/>
      <c r="AT82" s="56"/>
      <c r="AU82" s="46"/>
      <c r="AV82" s="56"/>
    </row>
    <row r="83" spans="1:48" s="43" customFormat="1" ht="140.25" x14ac:dyDescent="0.2">
      <c r="A83" s="977" t="s">
        <v>3032</v>
      </c>
      <c r="B83" s="977" t="s">
        <v>3033</v>
      </c>
      <c r="C83" s="1013" t="s">
        <v>3034</v>
      </c>
      <c r="D83" s="1001" t="s">
        <v>2618</v>
      </c>
      <c r="E83" s="1001" t="s">
        <v>3035</v>
      </c>
      <c r="F83" s="113" t="s">
        <v>3036</v>
      </c>
      <c r="G83" s="1001" t="s">
        <v>3037</v>
      </c>
      <c r="H83" s="977" t="s">
        <v>2622</v>
      </c>
      <c r="I83" s="977" t="s">
        <v>2637</v>
      </c>
      <c r="J83" s="977" t="s">
        <v>2743</v>
      </c>
      <c r="K83" s="977" t="s">
        <v>2965</v>
      </c>
      <c r="L83" s="1048" t="str">
        <f>VLOOKUP(J83,'[25]2. Anexos'!$B$35:$G$41,(HLOOKUP(K83,'[25]2. Anexos'!$C$35:$G$36,2,0)),0)</f>
        <v>Moderado</v>
      </c>
      <c r="M83" s="56" t="s">
        <v>3038</v>
      </c>
      <c r="N83" s="977" t="s">
        <v>2627</v>
      </c>
      <c r="O83" s="977" t="s">
        <v>2628</v>
      </c>
      <c r="P83" s="1001" t="s">
        <v>2661</v>
      </c>
      <c r="Q83" s="977" t="s">
        <v>2965</v>
      </c>
      <c r="R83" s="990" t="str">
        <f>VLOOKUP(P83,'[26]2. Anexos'!$B$35:$G$41,(HLOOKUP(Q83,'[26]2. Anexos'!$C$35:$G$36,2,0)),0)</f>
        <v>Bajo</v>
      </c>
      <c r="S83" s="977" t="s">
        <v>2641</v>
      </c>
      <c r="T83" s="56" t="s">
        <v>3038</v>
      </c>
      <c r="U83" s="46" t="s">
        <v>3039</v>
      </c>
      <c r="V83" s="46" t="s">
        <v>3040</v>
      </c>
      <c r="W83" s="68">
        <v>0.9</v>
      </c>
      <c r="X83" s="53"/>
      <c r="Y83" s="53"/>
      <c r="Z83" s="39"/>
      <c r="AA83" s="154"/>
      <c r="AB83" s="135"/>
      <c r="AC83" s="977"/>
      <c r="AD83" s="34"/>
      <c r="AE83" s="120"/>
      <c r="AF83" s="40"/>
      <c r="AG83" s="122"/>
      <c r="AH83" s="113"/>
      <c r="AI83" s="1001"/>
      <c r="AJ83" s="42"/>
      <c r="AK83" s="155"/>
      <c r="AL83" s="40"/>
      <c r="AM83" s="122"/>
      <c r="AN83" s="99"/>
      <c r="AO83" s="1001"/>
      <c r="AP83" s="99"/>
      <c r="AQ83" s="39"/>
      <c r="AR83" s="156"/>
      <c r="AS83" s="156"/>
      <c r="AT83" s="34"/>
      <c r="AU83" s="31"/>
      <c r="AV83" s="34"/>
    </row>
    <row r="84" spans="1:48" s="43" customFormat="1" ht="153" x14ac:dyDescent="0.2">
      <c r="A84" s="978"/>
      <c r="B84" s="978"/>
      <c r="C84" s="1014"/>
      <c r="D84" s="1002"/>
      <c r="E84" s="1002"/>
      <c r="F84" s="113" t="s">
        <v>3041</v>
      </c>
      <c r="G84" s="1002"/>
      <c r="H84" s="978"/>
      <c r="I84" s="978"/>
      <c r="J84" s="978" t="s">
        <v>2743</v>
      </c>
      <c r="K84" s="978" t="s">
        <v>2965</v>
      </c>
      <c r="L84" s="1049"/>
      <c r="M84" s="56" t="s">
        <v>3042</v>
      </c>
      <c r="N84" s="978" t="s">
        <v>2627</v>
      </c>
      <c r="O84" s="978" t="s">
        <v>2628</v>
      </c>
      <c r="P84" s="1002"/>
      <c r="Q84" s="978"/>
      <c r="R84" s="991"/>
      <c r="S84" s="978"/>
      <c r="T84" s="56" t="s">
        <v>3042</v>
      </c>
      <c r="U84" s="46" t="s">
        <v>3043</v>
      </c>
      <c r="V84" s="46" t="s">
        <v>3044</v>
      </c>
      <c r="W84" s="68">
        <v>1</v>
      </c>
      <c r="X84" s="53"/>
      <c r="Y84" s="53"/>
      <c r="Z84" s="39"/>
      <c r="AA84" s="40"/>
      <c r="AB84" s="135"/>
      <c r="AC84" s="978"/>
      <c r="AD84" s="135"/>
      <c r="AE84" s="120"/>
      <c r="AF84" s="40"/>
      <c r="AG84" s="40"/>
      <c r="AH84" s="42"/>
      <c r="AI84" s="1002"/>
      <c r="AJ84" s="42"/>
      <c r="AK84" s="155"/>
      <c r="AL84" s="40"/>
      <c r="AM84" s="40"/>
      <c r="AN84" s="99"/>
      <c r="AO84" s="1002"/>
      <c r="AP84" s="99"/>
      <c r="AQ84" s="39"/>
      <c r="AR84" s="156"/>
      <c r="AS84" s="156"/>
      <c r="AT84" s="34"/>
      <c r="AU84" s="31"/>
      <c r="AV84" s="34"/>
    </row>
    <row r="85" spans="1:48" s="43" customFormat="1" ht="114.75" x14ac:dyDescent="0.2">
      <c r="A85" s="978"/>
      <c r="B85" s="978"/>
      <c r="C85" s="1015"/>
      <c r="D85" s="1003"/>
      <c r="E85" s="1003"/>
      <c r="F85" s="56" t="s">
        <v>3045</v>
      </c>
      <c r="G85" s="1003"/>
      <c r="H85" s="979"/>
      <c r="I85" s="979"/>
      <c r="J85" s="979" t="s">
        <v>2743</v>
      </c>
      <c r="K85" s="979" t="s">
        <v>2965</v>
      </c>
      <c r="L85" s="1050"/>
      <c r="M85" s="56" t="s">
        <v>3046</v>
      </c>
      <c r="N85" s="979" t="s">
        <v>2627</v>
      </c>
      <c r="O85" s="979" t="s">
        <v>2628</v>
      </c>
      <c r="P85" s="1003"/>
      <c r="Q85" s="979"/>
      <c r="R85" s="992"/>
      <c r="S85" s="979"/>
      <c r="T85" s="56" t="s">
        <v>3046</v>
      </c>
      <c r="U85" s="46" t="s">
        <v>3043</v>
      </c>
      <c r="V85" s="46" t="s">
        <v>3047</v>
      </c>
      <c r="W85" s="68">
        <v>1</v>
      </c>
      <c r="X85" s="53"/>
      <c r="Y85" s="53"/>
      <c r="Z85" s="39"/>
      <c r="AA85" s="40"/>
      <c r="AB85" s="34"/>
      <c r="AC85" s="979"/>
      <c r="AD85" s="34"/>
      <c r="AE85" s="120"/>
      <c r="AF85" s="40"/>
      <c r="AG85" s="40"/>
      <c r="AH85" s="42"/>
      <c r="AI85" s="1003"/>
      <c r="AJ85" s="157"/>
      <c r="AK85" s="155"/>
      <c r="AL85" s="40"/>
      <c r="AM85" s="40"/>
      <c r="AN85" s="99"/>
      <c r="AO85" s="1003"/>
      <c r="AP85" s="99"/>
      <c r="AQ85" s="39"/>
      <c r="AR85" s="156"/>
      <c r="AS85" s="156"/>
      <c r="AT85" s="34"/>
      <c r="AU85" s="31"/>
      <c r="AV85" s="34"/>
    </row>
    <row r="86" spans="1:48" s="43" customFormat="1" ht="216.75" x14ac:dyDescent="0.2">
      <c r="A86" s="979"/>
      <c r="B86" s="979"/>
      <c r="C86" s="113" t="s">
        <v>3034</v>
      </c>
      <c r="D86" s="31" t="s">
        <v>2618</v>
      </c>
      <c r="E86" s="31" t="s">
        <v>3048</v>
      </c>
      <c r="F86" s="56" t="s">
        <v>3045</v>
      </c>
      <c r="G86" s="46" t="s">
        <v>3049</v>
      </c>
      <c r="H86" s="34" t="s">
        <v>2622</v>
      </c>
      <c r="I86" s="158" t="s">
        <v>2637</v>
      </c>
      <c r="J86" s="34" t="s">
        <v>2743</v>
      </c>
      <c r="K86" s="31" t="s">
        <v>2639</v>
      </c>
      <c r="L86" s="159" t="str">
        <f>VLOOKUP(J86,'[25]2. Anexos'!$B$35:$G$41,(HLOOKUP(K86,'[25]2. Anexos'!$C$35:$G$36,2,0)),0)</f>
        <v>Moderado</v>
      </c>
      <c r="M86" s="34" t="s">
        <v>3050</v>
      </c>
      <c r="N86" s="36" t="s">
        <v>2627</v>
      </c>
      <c r="O86" s="31" t="s">
        <v>2628</v>
      </c>
      <c r="P86" s="113" t="s">
        <v>2638</v>
      </c>
      <c r="Q86" s="34" t="s">
        <v>2639</v>
      </c>
      <c r="R86" s="35" t="str">
        <f>VLOOKUP(P86,'[26]2. Anexos'!$B$35:$G$41,(HLOOKUP(Q86,'[26]2. Anexos'!$C$35:$G$36,2,0)),0)</f>
        <v>Moderado</v>
      </c>
      <c r="S86" s="34" t="s">
        <v>2641</v>
      </c>
      <c r="T86" s="34" t="s">
        <v>3050</v>
      </c>
      <c r="U86" s="160" t="s">
        <v>3039</v>
      </c>
      <c r="V86" s="46" t="s">
        <v>3051</v>
      </c>
      <c r="W86" s="68">
        <v>1</v>
      </c>
      <c r="X86" s="53"/>
      <c r="Y86" s="38"/>
      <c r="Z86" s="39"/>
      <c r="AA86" s="40"/>
      <c r="AB86" s="34"/>
      <c r="AC86" s="31"/>
      <c r="AD86" s="34"/>
      <c r="AE86" s="161"/>
      <c r="AF86" s="162"/>
      <c r="AG86" s="162"/>
      <c r="AH86" s="42"/>
      <c r="AI86" s="29"/>
      <c r="AJ86" s="42"/>
      <c r="AK86" s="120"/>
      <c r="AL86" s="122"/>
      <c r="AM86" s="122"/>
      <c r="AN86" s="99"/>
      <c r="AO86" s="31"/>
      <c r="AP86" s="99"/>
      <c r="AQ86" s="39"/>
      <c r="AR86" s="156"/>
      <c r="AS86" s="156"/>
      <c r="AT86" s="34"/>
      <c r="AU86" s="31"/>
      <c r="AV86" s="34"/>
    </row>
    <row r="87" spans="1:48" s="43" customFormat="1" ht="357" customHeight="1" x14ac:dyDescent="0.2">
      <c r="A87" s="977" t="s">
        <v>3052</v>
      </c>
      <c r="B87" s="977" t="s">
        <v>3053</v>
      </c>
      <c r="C87" s="56" t="s">
        <v>3054</v>
      </c>
      <c r="D87" s="56" t="s">
        <v>3055</v>
      </c>
      <c r="E87" s="95" t="s">
        <v>3056</v>
      </c>
      <c r="F87" s="56" t="s">
        <v>3057</v>
      </c>
      <c r="G87" s="51" t="s">
        <v>3058</v>
      </c>
      <c r="H87" s="56" t="s">
        <v>2622</v>
      </c>
      <c r="I87" s="75" t="s">
        <v>2623</v>
      </c>
      <c r="J87" s="56" t="s">
        <v>2638</v>
      </c>
      <c r="K87" s="56" t="s">
        <v>2649</v>
      </c>
      <c r="L87" s="33" t="str">
        <f>VLOOKUP(J87,'[27]2. Anexos'!$B$35:$G$41,(HLOOKUP(K87,'[27]2. Anexos'!$C$35:$G$36,2,0)),0)</f>
        <v>Moderado</v>
      </c>
      <c r="M87" s="42" t="s">
        <v>3059</v>
      </c>
      <c r="N87" s="46" t="s">
        <v>2627</v>
      </c>
      <c r="O87" s="46" t="s">
        <v>2628</v>
      </c>
      <c r="P87" s="56" t="s">
        <v>2624</v>
      </c>
      <c r="Q87" s="56" t="s">
        <v>2649</v>
      </c>
      <c r="R87" s="33" t="str">
        <f>VLOOKUP(P87,'[27]2. Anexos'!$B$35:$G$41,(HLOOKUP(Q87,'[27]2. Anexos'!$C$35:$G$36,2,0)),0)</f>
        <v>Moderado</v>
      </c>
      <c r="S87" s="49" t="s">
        <v>2641</v>
      </c>
      <c r="T87" s="42" t="s">
        <v>3059</v>
      </c>
      <c r="U87" s="46" t="s">
        <v>3060</v>
      </c>
      <c r="V87" s="56" t="s">
        <v>3061</v>
      </c>
      <c r="W87" s="68" t="s">
        <v>3062</v>
      </c>
      <c r="X87" s="53"/>
      <c r="Y87" s="53"/>
      <c r="Z87" s="65"/>
      <c r="AA87" s="57"/>
      <c r="AB87" s="56"/>
      <c r="AC87" s="46"/>
      <c r="AD87" s="56"/>
      <c r="AE87" s="65"/>
      <c r="AF87" s="57"/>
      <c r="AG87" s="57"/>
      <c r="AH87" s="56"/>
      <c r="AI87" s="46"/>
      <c r="AJ87" s="56"/>
      <c r="AK87" s="65"/>
      <c r="AL87" s="57"/>
      <c r="AM87" s="57"/>
      <c r="AN87" s="163"/>
      <c r="AO87" s="164"/>
      <c r="AP87" s="163"/>
      <c r="AQ87" s="54"/>
      <c r="AR87" s="72"/>
      <c r="AS87" s="72"/>
      <c r="AT87" s="56"/>
      <c r="AU87" s="46"/>
      <c r="AV87" s="56"/>
    </row>
    <row r="88" spans="1:48" s="43" customFormat="1" ht="216.75" x14ac:dyDescent="0.2">
      <c r="A88" s="979"/>
      <c r="B88" s="979"/>
      <c r="C88" s="56" t="s">
        <v>3063</v>
      </c>
      <c r="D88" s="56" t="s">
        <v>3055</v>
      </c>
      <c r="E88" s="95" t="s">
        <v>3064</v>
      </c>
      <c r="F88" s="56" t="s">
        <v>3065</v>
      </c>
      <c r="G88" s="51" t="s">
        <v>3066</v>
      </c>
      <c r="H88" s="56" t="s">
        <v>2622</v>
      </c>
      <c r="I88" s="75" t="s">
        <v>2623</v>
      </c>
      <c r="J88" s="56" t="s">
        <v>2624</v>
      </c>
      <c r="K88" s="56" t="s">
        <v>2639</v>
      </c>
      <c r="L88" s="33" t="str">
        <f>VLOOKUP(J88,'[27]2. Anexos'!$B$35:$G$41,(HLOOKUP(K88,'[27]2. Anexos'!$C$35:$G$36,2,0)),0)</f>
        <v>Moderado</v>
      </c>
      <c r="M88" s="42" t="s">
        <v>3067</v>
      </c>
      <c r="N88" s="46" t="s">
        <v>2627</v>
      </c>
      <c r="O88" s="46" t="s">
        <v>2628</v>
      </c>
      <c r="P88" s="56" t="s">
        <v>2624</v>
      </c>
      <c r="Q88" s="56" t="s">
        <v>2639</v>
      </c>
      <c r="R88" s="33" t="str">
        <f>VLOOKUP(P88,'[27]2. Anexos'!$B$35:$G$41,(HLOOKUP(Q88,'[27]2. Anexos'!$C$35:$G$36,2,0)),0)</f>
        <v>Moderado</v>
      </c>
      <c r="S88" s="49" t="s">
        <v>2641</v>
      </c>
      <c r="T88" s="42" t="s">
        <v>3067</v>
      </c>
      <c r="U88" s="46" t="s">
        <v>3068</v>
      </c>
      <c r="V88" s="56" t="s">
        <v>3069</v>
      </c>
      <c r="W88" s="46" t="s">
        <v>3070</v>
      </c>
      <c r="X88" s="53"/>
      <c r="Y88" s="53"/>
      <c r="Z88" s="65"/>
      <c r="AA88" s="57"/>
      <c r="AB88" s="56"/>
      <c r="AC88" s="46"/>
      <c r="AD88" s="56"/>
      <c r="AE88" s="65"/>
      <c r="AF88" s="57"/>
      <c r="AG88" s="57"/>
      <c r="AH88" s="56"/>
      <c r="AI88" s="46"/>
      <c r="AJ88" s="56"/>
      <c r="AK88" s="65"/>
      <c r="AL88" s="57"/>
      <c r="AM88" s="57"/>
      <c r="AN88" s="163"/>
      <c r="AO88" s="164"/>
      <c r="AP88" s="163"/>
      <c r="AQ88" s="54"/>
      <c r="AR88" s="72"/>
      <c r="AS88" s="72"/>
      <c r="AT88" s="56"/>
      <c r="AU88" s="46"/>
      <c r="AV88" s="56"/>
    </row>
    <row r="89" spans="1:48" s="43" customFormat="1" ht="191.25" customHeight="1" x14ac:dyDescent="0.2">
      <c r="A89" s="996" t="s">
        <v>2545</v>
      </c>
      <c r="B89" s="996" t="s">
        <v>3071</v>
      </c>
      <c r="C89" s="996" t="s">
        <v>3072</v>
      </c>
      <c r="D89" s="1004" t="s">
        <v>1913</v>
      </c>
      <c r="E89" s="983" t="s">
        <v>3073</v>
      </c>
      <c r="F89" s="996" t="s">
        <v>3074</v>
      </c>
      <c r="G89" s="977" t="s">
        <v>3075</v>
      </c>
      <c r="H89" s="996" t="s">
        <v>2636</v>
      </c>
      <c r="I89" s="1042" t="s">
        <v>2637</v>
      </c>
      <c r="J89" s="1004" t="s">
        <v>2638</v>
      </c>
      <c r="K89" s="1004" t="s">
        <v>2649</v>
      </c>
      <c r="L89" s="990" t="str">
        <f>VLOOKUP(J89,'[28]2. Anexos'!$B$35:$G$41,(HLOOKUP(K89,'[28]2. Anexos'!$C$35:$G$36,2,0)),0)</f>
        <v>Moderado</v>
      </c>
      <c r="M89" s="56" t="s">
        <v>3076</v>
      </c>
      <c r="N89" s="46" t="s">
        <v>2627</v>
      </c>
      <c r="O89" s="46" t="s">
        <v>2628</v>
      </c>
      <c r="P89" s="1004" t="s">
        <v>2624</v>
      </c>
      <c r="Q89" s="1004" t="s">
        <v>2649</v>
      </c>
      <c r="R89" s="990" t="str">
        <f>VLOOKUP(P89,'[28]2. Anexos'!$B$35:$G$41,(HLOOKUP(Q89,'[28]2. Anexos'!$C$35:$G$36,2,0)),0)</f>
        <v>Moderado</v>
      </c>
      <c r="S89" s="1029" t="s">
        <v>2641</v>
      </c>
      <c r="T89" s="56" t="s">
        <v>3076</v>
      </c>
      <c r="U89" s="56" t="s">
        <v>3077</v>
      </c>
      <c r="V89" s="56" t="s">
        <v>3078</v>
      </c>
      <c r="W89" s="68">
        <v>1</v>
      </c>
      <c r="X89" s="53"/>
      <c r="Y89" s="53"/>
      <c r="Z89" s="65"/>
      <c r="AA89" s="57"/>
      <c r="AB89" s="56"/>
      <c r="AC89" s="977"/>
      <c r="AD89" s="56"/>
      <c r="AE89" s="65"/>
      <c r="AF89" s="57"/>
      <c r="AG89" s="57"/>
      <c r="AH89" s="42"/>
      <c r="AI89" s="977"/>
      <c r="AJ89" s="42"/>
      <c r="AK89" s="65"/>
      <c r="AL89" s="57"/>
      <c r="AM89" s="57"/>
      <c r="AN89" s="42"/>
      <c r="AO89" s="977"/>
      <c r="AP89" s="42"/>
      <c r="AQ89" s="54"/>
      <c r="AR89" s="72"/>
      <c r="AS89" s="72"/>
      <c r="AT89" s="56"/>
      <c r="AU89" s="977"/>
      <c r="AV89" s="56"/>
    </row>
    <row r="90" spans="1:48" s="43" customFormat="1" ht="102" customHeight="1" x14ac:dyDescent="0.2">
      <c r="A90" s="1009"/>
      <c r="B90" s="1009"/>
      <c r="C90" s="997"/>
      <c r="D90" s="1006"/>
      <c r="E90" s="985"/>
      <c r="F90" s="997"/>
      <c r="G90" s="979"/>
      <c r="H90" s="997"/>
      <c r="I90" s="1051"/>
      <c r="J90" s="1006"/>
      <c r="K90" s="1006"/>
      <c r="L90" s="992"/>
      <c r="M90" s="56" t="s">
        <v>3079</v>
      </c>
      <c r="N90" s="46" t="s">
        <v>2627</v>
      </c>
      <c r="O90" s="46" t="s">
        <v>2628</v>
      </c>
      <c r="P90" s="1006"/>
      <c r="Q90" s="1006"/>
      <c r="R90" s="992"/>
      <c r="S90" s="1030"/>
      <c r="T90" s="56" t="s">
        <v>3079</v>
      </c>
      <c r="U90" s="56" t="s">
        <v>3080</v>
      </c>
      <c r="V90" s="56" t="s">
        <v>3081</v>
      </c>
      <c r="W90" s="68">
        <v>1</v>
      </c>
      <c r="X90" s="53"/>
      <c r="Y90" s="53"/>
      <c r="Z90" s="65"/>
      <c r="AA90" s="57"/>
      <c r="AB90" s="56"/>
      <c r="AC90" s="979"/>
      <c r="AD90" s="56"/>
      <c r="AE90" s="65"/>
      <c r="AF90" s="57"/>
      <c r="AG90" s="57"/>
      <c r="AH90" s="42"/>
      <c r="AI90" s="979"/>
      <c r="AJ90" s="42"/>
      <c r="AK90" s="65"/>
      <c r="AL90" s="57"/>
      <c r="AM90" s="57"/>
      <c r="AN90" s="42"/>
      <c r="AO90" s="979"/>
      <c r="AP90" s="42"/>
      <c r="AQ90" s="54"/>
      <c r="AR90" s="72"/>
      <c r="AS90" s="72"/>
      <c r="AT90" s="56"/>
      <c r="AU90" s="979"/>
      <c r="AV90" s="56"/>
    </row>
    <row r="91" spans="1:48" s="43" customFormat="1" ht="165.75" x14ac:dyDescent="0.2">
      <c r="A91" s="997"/>
      <c r="B91" s="997"/>
      <c r="C91" s="56" t="s">
        <v>3082</v>
      </c>
      <c r="D91" s="46" t="s">
        <v>1913</v>
      </c>
      <c r="E91" s="67" t="s">
        <v>3083</v>
      </c>
      <c r="F91" s="56" t="s">
        <v>3084</v>
      </c>
      <c r="G91" s="46" t="s">
        <v>3085</v>
      </c>
      <c r="H91" s="56" t="s">
        <v>2636</v>
      </c>
      <c r="I91" s="75" t="s">
        <v>2637</v>
      </c>
      <c r="J91" s="73" t="s">
        <v>2624</v>
      </c>
      <c r="K91" s="73" t="s">
        <v>2639</v>
      </c>
      <c r="L91" s="33" t="str">
        <f>VLOOKUP(J91,'[28]2. Anexos'!$B$35:$G$41,(HLOOKUP(K91,'[28]2. Anexos'!$C$35:$G$36,2,0)),0)</f>
        <v>Moderado</v>
      </c>
      <c r="M91" s="56" t="s">
        <v>3086</v>
      </c>
      <c r="N91" s="46" t="s">
        <v>2627</v>
      </c>
      <c r="O91" s="46" t="s">
        <v>2628</v>
      </c>
      <c r="P91" s="73" t="s">
        <v>2624</v>
      </c>
      <c r="Q91" s="73" t="s">
        <v>2639</v>
      </c>
      <c r="R91" s="33" t="str">
        <f>VLOOKUP(P91,'[28]2. Anexos'!$B$35:$G$41,(HLOOKUP(Q91,'[28]2. Anexos'!$C$35:$G$36,2,0)),0)</f>
        <v>Moderado</v>
      </c>
      <c r="S91" s="116" t="s">
        <v>2641</v>
      </c>
      <c r="T91" s="56" t="s">
        <v>3086</v>
      </c>
      <c r="U91" s="56" t="s">
        <v>3077</v>
      </c>
      <c r="V91" s="56" t="s">
        <v>3087</v>
      </c>
      <c r="W91" s="68">
        <v>1</v>
      </c>
      <c r="X91" s="53"/>
      <c r="Y91" s="53"/>
      <c r="Z91" s="65"/>
      <c r="AA91" s="57"/>
      <c r="AB91" s="56"/>
      <c r="AC91" s="46"/>
      <c r="AD91" s="56"/>
      <c r="AE91" s="65"/>
      <c r="AF91" s="57"/>
      <c r="AG91" s="57"/>
      <c r="AH91" s="42"/>
      <c r="AI91" s="46"/>
      <c r="AJ91" s="42"/>
      <c r="AK91" s="65"/>
      <c r="AL91" s="57"/>
      <c r="AM91" s="57"/>
      <c r="AN91" s="42"/>
      <c r="AO91" s="46"/>
      <c r="AP91" s="42"/>
      <c r="AQ91" s="54"/>
      <c r="AR91" s="72"/>
      <c r="AS91" s="72"/>
      <c r="AT91" s="56"/>
      <c r="AU91" s="46"/>
      <c r="AV91" s="56"/>
    </row>
    <row r="92" spans="1:48" s="43" customFormat="1" ht="204" x14ac:dyDescent="0.2">
      <c r="A92" s="46" t="s">
        <v>133</v>
      </c>
      <c r="B92" s="56" t="s">
        <v>3088</v>
      </c>
      <c r="C92" s="51" t="s">
        <v>3089</v>
      </c>
      <c r="D92" s="46" t="s">
        <v>2618</v>
      </c>
      <c r="E92" s="67" t="s">
        <v>3090</v>
      </c>
      <c r="F92" s="56" t="s">
        <v>3091</v>
      </c>
      <c r="G92" s="56" t="s">
        <v>3092</v>
      </c>
      <c r="H92" s="46" t="s">
        <v>2636</v>
      </c>
      <c r="I92" s="47" t="s">
        <v>2637</v>
      </c>
      <c r="J92" s="46" t="s">
        <v>2624</v>
      </c>
      <c r="K92" s="46" t="s">
        <v>2649</v>
      </c>
      <c r="L92" s="33" t="str">
        <f>VLOOKUP(J92,'[29]2. Anexos'!$B$35:$G$41,(HLOOKUP(K92,'[29]2. Anexos'!$C$35:$G$36,2,0)),0)</f>
        <v>Moderado</v>
      </c>
      <c r="M92" s="134" t="s">
        <v>3093</v>
      </c>
      <c r="N92" s="46" t="s">
        <v>2627</v>
      </c>
      <c r="O92" s="46" t="s">
        <v>2628</v>
      </c>
      <c r="P92" s="46" t="s">
        <v>2624</v>
      </c>
      <c r="Q92" s="46" t="s">
        <v>2649</v>
      </c>
      <c r="R92" s="33" t="str">
        <f>VLOOKUP(P92,'[29]2. Anexos'!$B$35:$G$41,(HLOOKUP(Q92,'[29]2. Anexos'!$C$35:$G$36,2,0)),0)</f>
        <v>Moderado</v>
      </c>
      <c r="S92" s="49" t="s">
        <v>2641</v>
      </c>
      <c r="T92" s="134" t="s">
        <v>3093</v>
      </c>
      <c r="U92" s="165" t="s">
        <v>3094</v>
      </c>
      <c r="V92" s="46" t="s">
        <v>3095</v>
      </c>
      <c r="W92" s="68">
        <v>1</v>
      </c>
      <c r="X92" s="166"/>
      <c r="Y92" s="166"/>
      <c r="Z92" s="54"/>
      <c r="AA92" s="57"/>
      <c r="AB92" s="42"/>
      <c r="AC92" s="46"/>
      <c r="AD92" s="56"/>
      <c r="AE92" s="54"/>
      <c r="AF92" s="57"/>
      <c r="AG92" s="57"/>
      <c r="AH92" s="134"/>
      <c r="AI92" s="164"/>
      <c r="AJ92" s="163"/>
      <c r="AK92" s="65"/>
      <c r="AL92" s="57"/>
      <c r="AM92" s="57"/>
      <c r="AN92" s="42"/>
      <c r="AO92" s="46"/>
      <c r="AP92" s="56"/>
      <c r="AQ92" s="54"/>
      <c r="AR92" s="72"/>
      <c r="AS92" s="72"/>
      <c r="AT92" s="56"/>
      <c r="AU92" s="46"/>
      <c r="AV92" s="56"/>
    </row>
    <row r="93" spans="1:48" s="43" customFormat="1" ht="178.5" x14ac:dyDescent="0.2">
      <c r="A93" s="977" t="s">
        <v>3096</v>
      </c>
      <c r="B93" s="977" t="s">
        <v>3097</v>
      </c>
      <c r="C93" s="89" t="s">
        <v>3098</v>
      </c>
      <c r="D93" s="46" t="s">
        <v>3099</v>
      </c>
      <c r="E93" s="46" t="s">
        <v>3100</v>
      </c>
      <c r="F93" s="56" t="s">
        <v>3101</v>
      </c>
      <c r="G93" s="46" t="s">
        <v>3102</v>
      </c>
      <c r="H93" s="56" t="s">
        <v>2636</v>
      </c>
      <c r="I93" s="75" t="s">
        <v>2648</v>
      </c>
      <c r="J93" s="56" t="s">
        <v>2743</v>
      </c>
      <c r="K93" s="56" t="s">
        <v>2649</v>
      </c>
      <c r="L93" s="33" t="str">
        <f>VLOOKUP(J93,'[30]2. Anexos'!$B$35:$G$41,(HLOOKUP(K93,'[30]2. Anexos'!$C$35:$G$36,2,0)),0)</f>
        <v>Alto</v>
      </c>
      <c r="M93" s="99" t="s">
        <v>3103</v>
      </c>
      <c r="N93" s="46" t="s">
        <v>2627</v>
      </c>
      <c r="O93" s="46" t="s">
        <v>2628</v>
      </c>
      <c r="P93" s="56" t="s">
        <v>2638</v>
      </c>
      <c r="Q93" s="56" t="s">
        <v>2649</v>
      </c>
      <c r="R93" s="33" t="str">
        <f>VLOOKUP(P93,'[30]2. Anexos'!$B$35:$G$41,(HLOOKUP(Q93,'[30]2. Anexos'!$C$35:$G$36,2,0)),0)</f>
        <v>Moderado</v>
      </c>
      <c r="S93" s="49" t="s">
        <v>2641</v>
      </c>
      <c r="T93" s="99" t="s">
        <v>3103</v>
      </c>
      <c r="U93" s="46" t="s">
        <v>3104</v>
      </c>
      <c r="V93" s="46" t="s">
        <v>3105</v>
      </c>
      <c r="W93" s="68">
        <v>1</v>
      </c>
      <c r="X93" s="53"/>
      <c r="Y93" s="53"/>
      <c r="Z93" s="65"/>
      <c r="AA93" s="57"/>
      <c r="AB93" s="58"/>
      <c r="AC93" s="46"/>
      <c r="AD93" s="56"/>
      <c r="AE93" s="65"/>
      <c r="AF93" s="57"/>
      <c r="AG93" s="57"/>
      <c r="AH93" s="58"/>
      <c r="AI93" s="46"/>
      <c r="AJ93" s="56"/>
      <c r="AK93" s="54"/>
      <c r="AL93" s="57"/>
      <c r="AM93" s="57"/>
      <c r="AN93" s="58"/>
      <c r="AO93" s="46"/>
      <c r="AP93" s="58"/>
      <c r="AQ93" s="54"/>
      <c r="AR93" s="57"/>
      <c r="AS93" s="57"/>
      <c r="AT93" s="58"/>
      <c r="AU93" s="46"/>
      <c r="AV93" s="56"/>
    </row>
    <row r="94" spans="1:48" s="43" customFormat="1" ht="178.5" customHeight="1" x14ac:dyDescent="0.2">
      <c r="A94" s="978"/>
      <c r="B94" s="978"/>
      <c r="C94" s="1007" t="s">
        <v>3106</v>
      </c>
      <c r="D94" s="1001" t="s">
        <v>3099</v>
      </c>
      <c r="E94" s="1001" t="s">
        <v>3107</v>
      </c>
      <c r="F94" s="1004" t="s">
        <v>3108</v>
      </c>
      <c r="G94" s="977" t="s">
        <v>3109</v>
      </c>
      <c r="H94" s="1007" t="s">
        <v>2636</v>
      </c>
      <c r="I94" s="1011" t="s">
        <v>2648</v>
      </c>
      <c r="J94" s="1004" t="s">
        <v>2624</v>
      </c>
      <c r="K94" s="1004" t="s">
        <v>2625</v>
      </c>
      <c r="L94" s="990" t="str">
        <f>VLOOKUP(J94,'[30]2. Anexos'!$B$35:$G$41,(HLOOKUP(K94,'[30]2. Anexos'!$C$35:$G$36,2,0)),0)</f>
        <v>Alto</v>
      </c>
      <c r="M94" s="99" t="s">
        <v>3110</v>
      </c>
      <c r="N94" s="104" t="s">
        <v>2627</v>
      </c>
      <c r="O94" s="104" t="s">
        <v>2628</v>
      </c>
      <c r="P94" s="1001" t="s">
        <v>2661</v>
      </c>
      <c r="Q94" s="1001" t="s">
        <v>2625</v>
      </c>
      <c r="R94" s="990" t="str">
        <f>VLOOKUP(P94,'[30]2. Anexos'!$B$35:$G$41,(HLOOKUP(Q94,'[30]2. Anexos'!$C$35:$G$36,2,0)),0)</f>
        <v>Alto</v>
      </c>
      <c r="S94" s="993" t="s">
        <v>2641</v>
      </c>
      <c r="T94" s="99" t="s">
        <v>3110</v>
      </c>
      <c r="U94" s="46" t="s">
        <v>3111</v>
      </c>
      <c r="V94" s="46" t="s">
        <v>3112</v>
      </c>
      <c r="W94" s="57">
        <v>1</v>
      </c>
      <c r="X94" s="53"/>
      <c r="Y94" s="53"/>
      <c r="Z94" s="65"/>
      <c r="AA94" s="57"/>
      <c r="AB94" s="58"/>
      <c r="AC94" s="977"/>
      <c r="AD94" s="56"/>
      <c r="AE94" s="65"/>
      <c r="AF94" s="57"/>
      <c r="AG94" s="57"/>
      <c r="AH94" s="58"/>
      <c r="AI94" s="977"/>
      <c r="AJ94" s="56"/>
      <c r="AK94" s="54"/>
      <c r="AL94" s="57"/>
      <c r="AM94" s="57"/>
      <c r="AN94" s="58"/>
      <c r="AO94" s="977"/>
      <c r="AP94" s="58"/>
      <c r="AQ94" s="54"/>
      <c r="AR94" s="57"/>
      <c r="AS94" s="57"/>
      <c r="AT94" s="58"/>
      <c r="AU94" s="46"/>
      <c r="AV94" s="56"/>
    </row>
    <row r="95" spans="1:48" s="43" customFormat="1" ht="140.25" x14ac:dyDescent="0.2">
      <c r="A95" s="978"/>
      <c r="B95" s="978"/>
      <c r="C95" s="1036"/>
      <c r="D95" s="1002"/>
      <c r="E95" s="1002"/>
      <c r="F95" s="1005"/>
      <c r="G95" s="978"/>
      <c r="H95" s="1036"/>
      <c r="I95" s="1012"/>
      <c r="J95" s="1005"/>
      <c r="K95" s="1005"/>
      <c r="L95" s="991"/>
      <c r="M95" s="99" t="s">
        <v>3113</v>
      </c>
      <c r="N95" s="104" t="s">
        <v>2627</v>
      </c>
      <c r="O95" s="104" t="s">
        <v>2628</v>
      </c>
      <c r="P95" s="1002"/>
      <c r="Q95" s="1002"/>
      <c r="R95" s="991"/>
      <c r="S95" s="994"/>
      <c r="T95" s="99" t="s">
        <v>3114</v>
      </c>
      <c r="U95" s="46" t="s">
        <v>3111</v>
      </c>
      <c r="V95" s="46" t="s">
        <v>3115</v>
      </c>
      <c r="W95" s="57">
        <v>1</v>
      </c>
      <c r="X95" s="53"/>
      <c r="Y95" s="53"/>
      <c r="Z95" s="65"/>
      <c r="AA95" s="57"/>
      <c r="AB95" s="56"/>
      <c r="AC95" s="978"/>
      <c r="AD95" s="56"/>
      <c r="AE95" s="65"/>
      <c r="AF95" s="57"/>
      <c r="AG95" s="57"/>
      <c r="AH95" s="58"/>
      <c r="AI95" s="978"/>
      <c r="AJ95" s="56"/>
      <c r="AK95" s="54"/>
      <c r="AL95" s="57"/>
      <c r="AM95" s="57"/>
      <c r="AN95" s="58"/>
      <c r="AO95" s="978"/>
      <c r="AP95" s="58"/>
      <c r="AQ95" s="54"/>
      <c r="AR95" s="57"/>
      <c r="AS95" s="57"/>
      <c r="AT95" s="58"/>
      <c r="AU95" s="46"/>
      <c r="AV95" s="56"/>
    </row>
    <row r="96" spans="1:48" s="43" customFormat="1" ht="127.5" x14ac:dyDescent="0.2">
      <c r="A96" s="979"/>
      <c r="B96" s="979"/>
      <c r="C96" s="1008"/>
      <c r="D96" s="1003"/>
      <c r="E96" s="1003"/>
      <c r="F96" s="1006"/>
      <c r="G96" s="979"/>
      <c r="H96" s="1008"/>
      <c r="I96" s="1031"/>
      <c r="J96" s="1006"/>
      <c r="K96" s="1006"/>
      <c r="L96" s="992"/>
      <c r="M96" s="99" t="s">
        <v>3116</v>
      </c>
      <c r="N96" s="113" t="s">
        <v>2627</v>
      </c>
      <c r="O96" s="113" t="s">
        <v>2628</v>
      </c>
      <c r="P96" s="1003"/>
      <c r="Q96" s="1003"/>
      <c r="R96" s="992"/>
      <c r="S96" s="995"/>
      <c r="T96" s="99" t="s">
        <v>3116</v>
      </c>
      <c r="U96" s="46" t="s">
        <v>3111</v>
      </c>
      <c r="V96" s="46" t="s">
        <v>3117</v>
      </c>
      <c r="W96" s="68">
        <v>1</v>
      </c>
      <c r="X96" s="53"/>
      <c r="Y96" s="53"/>
      <c r="Z96" s="65"/>
      <c r="AA96" s="57"/>
      <c r="AB96" s="56"/>
      <c r="AC96" s="979"/>
      <c r="AD96" s="56"/>
      <c r="AE96" s="65"/>
      <c r="AF96" s="57"/>
      <c r="AG96" s="57"/>
      <c r="AH96" s="58"/>
      <c r="AI96" s="979"/>
      <c r="AJ96" s="56"/>
      <c r="AK96" s="54"/>
      <c r="AL96" s="57"/>
      <c r="AM96" s="57"/>
      <c r="AN96" s="58"/>
      <c r="AO96" s="979"/>
      <c r="AP96" s="58"/>
      <c r="AQ96" s="54"/>
      <c r="AR96" s="57"/>
      <c r="AS96" s="57"/>
      <c r="AT96" s="58"/>
      <c r="AU96" s="46"/>
      <c r="AV96" s="56"/>
    </row>
  </sheetData>
  <sheetProtection formatCells="0" formatColumns="0" formatRows="0" insertColumns="0" insertRows="0" insertHyperlinks="0" deleteColumns="0" deleteRows="0" sort="0" autoFilter="0" pivotTables="0"/>
  <autoFilter ref="A8:AV96" xr:uid="{A3C037DB-2ECE-41BD-99F8-CEAADB49AD9A}">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autoFilter>
  <mergeCells count="474">
    <mergeCell ref="AC94:AC96"/>
    <mergeCell ref="AI94:AI96"/>
    <mergeCell ref="AO94:AO96"/>
    <mergeCell ref="I94:I96"/>
    <mergeCell ref="J94:J96"/>
    <mergeCell ref="K94:K96"/>
    <mergeCell ref="L94:L96"/>
    <mergeCell ref="P94:P96"/>
    <mergeCell ref="Q94:Q96"/>
    <mergeCell ref="AO89:AO90"/>
    <mergeCell ref="AU89:AU90"/>
    <mergeCell ref="A93:A96"/>
    <mergeCell ref="B93:B96"/>
    <mergeCell ref="C94:C96"/>
    <mergeCell ref="D94:D96"/>
    <mergeCell ref="E94:E96"/>
    <mergeCell ref="F94:F96"/>
    <mergeCell ref="G94:G96"/>
    <mergeCell ref="H94:H96"/>
    <mergeCell ref="P89:P90"/>
    <mergeCell ref="Q89:Q90"/>
    <mergeCell ref="R89:R90"/>
    <mergeCell ref="S89:S90"/>
    <mergeCell ref="AC89:AC90"/>
    <mergeCell ref="AI89:AI90"/>
    <mergeCell ref="G89:G90"/>
    <mergeCell ref="H89:H90"/>
    <mergeCell ref="I89:I90"/>
    <mergeCell ref="J89:J90"/>
    <mergeCell ref="K89:K90"/>
    <mergeCell ref="L89:L90"/>
    <mergeCell ref="R94:R96"/>
    <mergeCell ref="S94:S96"/>
    <mergeCell ref="P83:P85"/>
    <mergeCell ref="Q83:Q85"/>
    <mergeCell ref="R83:R85"/>
    <mergeCell ref="S83:S85"/>
    <mergeCell ref="AC83:AC85"/>
    <mergeCell ref="H83:H85"/>
    <mergeCell ref="I83:I85"/>
    <mergeCell ref="J83:J85"/>
    <mergeCell ref="K83:K85"/>
    <mergeCell ref="L83:L85"/>
    <mergeCell ref="N83:N85"/>
    <mergeCell ref="A87:A88"/>
    <mergeCell ref="B87:B88"/>
    <mergeCell ref="A89:A91"/>
    <mergeCell ref="B89:B91"/>
    <mergeCell ref="C89:C90"/>
    <mergeCell ref="D89:D90"/>
    <mergeCell ref="E89:E90"/>
    <mergeCell ref="F89:F90"/>
    <mergeCell ref="O83:O85"/>
    <mergeCell ref="AC80:AC82"/>
    <mergeCell ref="AI80:AI82"/>
    <mergeCell ref="AO80:AO82"/>
    <mergeCell ref="F81:F82"/>
    <mergeCell ref="A83:A86"/>
    <mergeCell ref="B83:B86"/>
    <mergeCell ref="C83:C85"/>
    <mergeCell ref="D83:D85"/>
    <mergeCell ref="E83:E85"/>
    <mergeCell ref="G83:G85"/>
    <mergeCell ref="N80:N82"/>
    <mergeCell ref="O80:O82"/>
    <mergeCell ref="P80:P82"/>
    <mergeCell ref="Q80:Q82"/>
    <mergeCell ref="R80:R82"/>
    <mergeCell ref="S80:S82"/>
    <mergeCell ref="G80:G82"/>
    <mergeCell ref="H80:H82"/>
    <mergeCell ref="I80:I82"/>
    <mergeCell ref="J80:J82"/>
    <mergeCell ref="K80:K82"/>
    <mergeCell ref="L80:L82"/>
    <mergeCell ref="AI83:AI85"/>
    <mergeCell ref="AO83:AO85"/>
    <mergeCell ref="A80:A82"/>
    <mergeCell ref="B80:B82"/>
    <mergeCell ref="C80:C82"/>
    <mergeCell ref="D80:D82"/>
    <mergeCell ref="E80:E82"/>
    <mergeCell ref="J77:J78"/>
    <mergeCell ref="K77:K78"/>
    <mergeCell ref="L77:L78"/>
    <mergeCell ref="P77:P78"/>
    <mergeCell ref="AU75:AU76"/>
    <mergeCell ref="C77:C78"/>
    <mergeCell ref="D77:D78"/>
    <mergeCell ref="E77:E78"/>
    <mergeCell ref="F77:F78"/>
    <mergeCell ref="G77:G78"/>
    <mergeCell ref="H77:H78"/>
    <mergeCell ref="I77:I78"/>
    <mergeCell ref="L75:L76"/>
    <mergeCell ref="P75:P76"/>
    <mergeCell ref="Q75:Q76"/>
    <mergeCell ref="R75:R76"/>
    <mergeCell ref="S75:S76"/>
    <mergeCell ref="AC75:AC76"/>
    <mergeCell ref="S77:S78"/>
    <mergeCell ref="AC77:AC78"/>
    <mergeCell ref="AI77:AI78"/>
    <mergeCell ref="AO77:AO78"/>
    <mergeCell ref="AU77:AU78"/>
    <mergeCell ref="Q77:Q78"/>
    <mergeCell ref="R77:R78"/>
    <mergeCell ref="AU72:AU74"/>
    <mergeCell ref="C75:C76"/>
    <mergeCell ref="D75:D76"/>
    <mergeCell ref="E75:E76"/>
    <mergeCell ref="F75:F76"/>
    <mergeCell ref="G75:G76"/>
    <mergeCell ref="H75:H76"/>
    <mergeCell ref="I75:I76"/>
    <mergeCell ref="J75:J76"/>
    <mergeCell ref="K75:K76"/>
    <mergeCell ref="Q72:Q74"/>
    <mergeCell ref="R72:R74"/>
    <mergeCell ref="S72:S74"/>
    <mergeCell ref="AC72:AC74"/>
    <mergeCell ref="AI72:AI74"/>
    <mergeCell ref="AO72:AO74"/>
    <mergeCell ref="H72:H74"/>
    <mergeCell ref="I72:I74"/>
    <mergeCell ref="J72:J74"/>
    <mergeCell ref="K72:K74"/>
    <mergeCell ref="L72:L74"/>
    <mergeCell ref="P72:P74"/>
    <mergeCell ref="AI75:AI76"/>
    <mergeCell ref="AO75:AO76"/>
    <mergeCell ref="C72:C74"/>
    <mergeCell ref="D72:D74"/>
    <mergeCell ref="E72:E74"/>
    <mergeCell ref="F72:F74"/>
    <mergeCell ref="G72:G74"/>
    <mergeCell ref="J69:J71"/>
    <mergeCell ref="K69:K71"/>
    <mergeCell ref="L69:L71"/>
    <mergeCell ref="P69:P71"/>
    <mergeCell ref="AU67:AU68"/>
    <mergeCell ref="C69:C71"/>
    <mergeCell ref="D69:D71"/>
    <mergeCell ref="E69:E71"/>
    <mergeCell ref="F69:F71"/>
    <mergeCell ref="G69:G71"/>
    <mergeCell ref="H69:H71"/>
    <mergeCell ref="I69:I71"/>
    <mergeCell ref="L67:L68"/>
    <mergeCell ref="P67:P68"/>
    <mergeCell ref="Q67:Q68"/>
    <mergeCell ref="R67:R68"/>
    <mergeCell ref="S67:S68"/>
    <mergeCell ref="AC67:AC68"/>
    <mergeCell ref="S69:S71"/>
    <mergeCell ref="AC69:AC71"/>
    <mergeCell ref="AI69:AI71"/>
    <mergeCell ref="AO69:AO71"/>
    <mergeCell ref="AU69:AU71"/>
    <mergeCell ref="Q69:Q71"/>
    <mergeCell ref="R69:R71"/>
    <mergeCell ref="AU65:AU66"/>
    <mergeCell ref="C67:C68"/>
    <mergeCell ref="D67:D68"/>
    <mergeCell ref="E67:E68"/>
    <mergeCell ref="F67:F68"/>
    <mergeCell ref="G67:G68"/>
    <mergeCell ref="H67:H68"/>
    <mergeCell ref="I67:I68"/>
    <mergeCell ref="J67:J68"/>
    <mergeCell ref="K67:K68"/>
    <mergeCell ref="Q65:Q66"/>
    <mergeCell ref="R65:R66"/>
    <mergeCell ref="S65:S66"/>
    <mergeCell ref="AC65:AC66"/>
    <mergeCell ref="AI65:AI66"/>
    <mergeCell ref="AO65:AO66"/>
    <mergeCell ref="H65:H66"/>
    <mergeCell ref="I65:I66"/>
    <mergeCell ref="J65:J66"/>
    <mergeCell ref="K65:K66"/>
    <mergeCell ref="L65:L66"/>
    <mergeCell ref="P65:P66"/>
    <mergeCell ref="AI67:AI68"/>
    <mergeCell ref="AO67:AO68"/>
    <mergeCell ref="Q57:Q59"/>
    <mergeCell ref="R57:R59"/>
    <mergeCell ref="S57:S59"/>
    <mergeCell ref="AC63:AC64"/>
    <mergeCell ref="AI63:AI64"/>
    <mergeCell ref="AO63:AO64"/>
    <mergeCell ref="A65:A79"/>
    <mergeCell ref="B65:B79"/>
    <mergeCell ref="C65:C66"/>
    <mergeCell ref="D65:D66"/>
    <mergeCell ref="E65:E66"/>
    <mergeCell ref="F65:F66"/>
    <mergeCell ref="G65:G66"/>
    <mergeCell ref="N63:N64"/>
    <mergeCell ref="O63:O64"/>
    <mergeCell ref="P63:P64"/>
    <mergeCell ref="Q63:Q64"/>
    <mergeCell ref="R63:R64"/>
    <mergeCell ref="S63:S64"/>
    <mergeCell ref="G63:G64"/>
    <mergeCell ref="H63:H64"/>
    <mergeCell ref="I63:I64"/>
    <mergeCell ref="J63:J64"/>
    <mergeCell ref="K63:K64"/>
    <mergeCell ref="J57:J59"/>
    <mergeCell ref="K57:K59"/>
    <mergeCell ref="L57:L59"/>
    <mergeCell ref="P57:P59"/>
    <mergeCell ref="F58:F59"/>
    <mergeCell ref="A61:A64"/>
    <mergeCell ref="B61:B64"/>
    <mergeCell ref="C63:C64"/>
    <mergeCell ref="D63:D64"/>
    <mergeCell ref="E63:E64"/>
    <mergeCell ref="L63:L64"/>
    <mergeCell ref="P49:P53"/>
    <mergeCell ref="Q49:Q53"/>
    <mergeCell ref="R49:R53"/>
    <mergeCell ref="S54:S55"/>
    <mergeCell ref="AC54:AC55"/>
    <mergeCell ref="AI54:AI55"/>
    <mergeCell ref="AO54:AO55"/>
    <mergeCell ref="A57:A60"/>
    <mergeCell ref="B57:B60"/>
    <mergeCell ref="C57:C59"/>
    <mergeCell ref="D57:D59"/>
    <mergeCell ref="E57:E59"/>
    <mergeCell ref="G57:G59"/>
    <mergeCell ref="J54:J55"/>
    <mergeCell ref="K54:K55"/>
    <mergeCell ref="L54:L55"/>
    <mergeCell ref="P54:P55"/>
    <mergeCell ref="Q54:Q55"/>
    <mergeCell ref="R54:R55"/>
    <mergeCell ref="AC57:AC59"/>
    <mergeCell ref="AI57:AI59"/>
    <mergeCell ref="AO57:AO59"/>
    <mergeCell ref="H57:H59"/>
    <mergeCell ref="I57:I59"/>
    <mergeCell ref="C54:C55"/>
    <mergeCell ref="D54:D55"/>
    <mergeCell ref="E54:E55"/>
    <mergeCell ref="G54:G55"/>
    <mergeCell ref="H54:H55"/>
    <mergeCell ref="I54:I55"/>
    <mergeCell ref="J49:J53"/>
    <mergeCell ref="K49:K53"/>
    <mergeCell ref="L49:L53"/>
    <mergeCell ref="AO45:AO48"/>
    <mergeCell ref="F47:F48"/>
    <mergeCell ref="A49:A56"/>
    <mergeCell ref="B49:B56"/>
    <mergeCell ref="C49:C53"/>
    <mergeCell ref="D49:D53"/>
    <mergeCell ref="E49:E53"/>
    <mergeCell ref="G49:G53"/>
    <mergeCell ref="H49:H53"/>
    <mergeCell ref="I49:I53"/>
    <mergeCell ref="P45:P48"/>
    <mergeCell ref="Q45:Q48"/>
    <mergeCell ref="R45:R48"/>
    <mergeCell ref="S45:S48"/>
    <mergeCell ref="AC45:AC48"/>
    <mergeCell ref="AI45:AI48"/>
    <mergeCell ref="A43:A48"/>
    <mergeCell ref="B43:B48"/>
    <mergeCell ref="E43:E44"/>
    <mergeCell ref="G43:G44"/>
    <mergeCell ref="S49:S53"/>
    <mergeCell ref="AC49:AC53"/>
    <mergeCell ref="AI49:AI53"/>
    <mergeCell ref="AO49:AO53"/>
    <mergeCell ref="AU43:AU44"/>
    <mergeCell ref="C45:C48"/>
    <mergeCell ref="D45:D48"/>
    <mergeCell ref="E45:E48"/>
    <mergeCell ref="G45:G48"/>
    <mergeCell ref="H45:H48"/>
    <mergeCell ref="I45:I48"/>
    <mergeCell ref="J45:J48"/>
    <mergeCell ref="K45:K48"/>
    <mergeCell ref="L45:L48"/>
    <mergeCell ref="Q43:Q44"/>
    <mergeCell ref="R43:R44"/>
    <mergeCell ref="S43:S44"/>
    <mergeCell ref="AC43:AC44"/>
    <mergeCell ref="AI43:AI44"/>
    <mergeCell ref="AO43:AO44"/>
    <mergeCell ref="H43:H44"/>
    <mergeCell ref="I43:I44"/>
    <mergeCell ref="J43:J44"/>
    <mergeCell ref="K43:K44"/>
    <mergeCell ref="L43:L44"/>
    <mergeCell ref="P43:P44"/>
    <mergeCell ref="C43:C44"/>
    <mergeCell ref="D43:D44"/>
    <mergeCell ref="Q40:Q42"/>
    <mergeCell ref="R40:R42"/>
    <mergeCell ref="S40:S42"/>
    <mergeCell ref="AC40:AC42"/>
    <mergeCell ref="AI40:AI42"/>
    <mergeCell ref="AO40:AO42"/>
    <mergeCell ref="H40:H42"/>
    <mergeCell ref="I40:I42"/>
    <mergeCell ref="J40:J42"/>
    <mergeCell ref="K40:K42"/>
    <mergeCell ref="L40:L42"/>
    <mergeCell ref="P40:P42"/>
    <mergeCell ref="A38:A42"/>
    <mergeCell ref="B38:B42"/>
    <mergeCell ref="C40:C42"/>
    <mergeCell ref="D40:D42"/>
    <mergeCell ref="E40:E42"/>
    <mergeCell ref="F40:F41"/>
    <mergeCell ref="G40:G42"/>
    <mergeCell ref="K36:K37"/>
    <mergeCell ref="L36:L37"/>
    <mergeCell ref="AU34:AU35"/>
    <mergeCell ref="C36:C37"/>
    <mergeCell ref="D36:D37"/>
    <mergeCell ref="E36:E37"/>
    <mergeCell ref="F36:F37"/>
    <mergeCell ref="G36:G37"/>
    <mergeCell ref="H36:H37"/>
    <mergeCell ref="I36:I37"/>
    <mergeCell ref="J36:J37"/>
    <mergeCell ref="P34:P35"/>
    <mergeCell ref="Q34:Q35"/>
    <mergeCell ref="R34:R35"/>
    <mergeCell ref="S34:S35"/>
    <mergeCell ref="AC34:AC35"/>
    <mergeCell ref="AI34:AI35"/>
    <mergeCell ref="G34:G35"/>
    <mergeCell ref="H34:H35"/>
    <mergeCell ref="I34:I35"/>
    <mergeCell ref="J34:J35"/>
    <mergeCell ref="K34:K35"/>
    <mergeCell ref="L34:L35"/>
    <mergeCell ref="AC36:AC37"/>
    <mergeCell ref="AI36:AI37"/>
    <mergeCell ref="AO36:AO37"/>
    <mergeCell ref="AI28:AI32"/>
    <mergeCell ref="AO28:AO32"/>
    <mergeCell ref="A34:A37"/>
    <mergeCell ref="B34:B37"/>
    <mergeCell ref="C34:C35"/>
    <mergeCell ref="D34:D35"/>
    <mergeCell ref="E34:E35"/>
    <mergeCell ref="F34:F35"/>
    <mergeCell ref="J28:J32"/>
    <mergeCell ref="K28:K32"/>
    <mergeCell ref="L28:L32"/>
    <mergeCell ref="P28:P32"/>
    <mergeCell ref="Q28:Q32"/>
    <mergeCell ref="R28:R32"/>
    <mergeCell ref="AO34:AO35"/>
    <mergeCell ref="P36:P37"/>
    <mergeCell ref="Q36:Q37"/>
    <mergeCell ref="R36:R37"/>
    <mergeCell ref="S36:S37"/>
    <mergeCell ref="A23:A33"/>
    <mergeCell ref="B23:B33"/>
    <mergeCell ref="C23:C25"/>
    <mergeCell ref="D23:D25"/>
    <mergeCell ref="E23:E25"/>
    <mergeCell ref="S26:S27"/>
    <mergeCell ref="AC26:AC27"/>
    <mergeCell ref="AI26:AI27"/>
    <mergeCell ref="AO26:AO27"/>
    <mergeCell ref="C28:C32"/>
    <mergeCell ref="D28:D32"/>
    <mergeCell ref="E28:E32"/>
    <mergeCell ref="G28:G32"/>
    <mergeCell ref="H28:H32"/>
    <mergeCell ref="I28:I32"/>
    <mergeCell ref="J26:J27"/>
    <mergeCell ref="K26:K27"/>
    <mergeCell ref="L26:L27"/>
    <mergeCell ref="P26:P27"/>
    <mergeCell ref="Q26:Q27"/>
    <mergeCell ref="R26:R27"/>
    <mergeCell ref="C26:C27"/>
    <mergeCell ref="D26:D27"/>
    <mergeCell ref="E26:E27"/>
    <mergeCell ref="G26:G27"/>
    <mergeCell ref="H26:H27"/>
    <mergeCell ref="I26:I27"/>
    <mergeCell ref="S28:S32"/>
    <mergeCell ref="AC28:AC32"/>
    <mergeCell ref="Q23:Q25"/>
    <mergeCell ref="R23:R25"/>
    <mergeCell ref="S23:S25"/>
    <mergeCell ref="AC23:AC25"/>
    <mergeCell ref="AI23:AI25"/>
    <mergeCell ref="AO23:AO25"/>
    <mergeCell ref="H23:H25"/>
    <mergeCell ref="I23:I25"/>
    <mergeCell ref="J23:J25"/>
    <mergeCell ref="K23:K25"/>
    <mergeCell ref="L23:L25"/>
    <mergeCell ref="P23:P25"/>
    <mergeCell ref="F23:F25"/>
    <mergeCell ref="G23:G25"/>
    <mergeCell ref="N19:N20"/>
    <mergeCell ref="O19:O20"/>
    <mergeCell ref="G19:G20"/>
    <mergeCell ref="H19:H20"/>
    <mergeCell ref="I19:I20"/>
    <mergeCell ref="J19:J20"/>
    <mergeCell ref="K19:K20"/>
    <mergeCell ref="L19:L20"/>
    <mergeCell ref="R14:R17"/>
    <mergeCell ref="S14:S17"/>
    <mergeCell ref="AC14:AC17"/>
    <mergeCell ref="AI14:AI17"/>
    <mergeCell ref="AO14:AO17"/>
    <mergeCell ref="A18:A20"/>
    <mergeCell ref="B18:B20"/>
    <mergeCell ref="C19:C20"/>
    <mergeCell ref="D19:D20"/>
    <mergeCell ref="E19:E20"/>
    <mergeCell ref="I14:I17"/>
    <mergeCell ref="J14:J17"/>
    <mergeCell ref="K14:K17"/>
    <mergeCell ref="L14:L17"/>
    <mergeCell ref="P14:P17"/>
    <mergeCell ref="Q14:Q17"/>
    <mergeCell ref="AC19:AC20"/>
    <mergeCell ref="AI19:AI20"/>
    <mergeCell ref="AO19:AO20"/>
    <mergeCell ref="P19:P20"/>
    <mergeCell ref="Q19:Q20"/>
    <mergeCell ref="R19:R20"/>
    <mergeCell ref="S19:S20"/>
    <mergeCell ref="A11:A17"/>
    <mergeCell ref="B11:B17"/>
    <mergeCell ref="C14:C17"/>
    <mergeCell ref="D14:D17"/>
    <mergeCell ref="E14:E17"/>
    <mergeCell ref="F14:F17"/>
    <mergeCell ref="G14:G17"/>
    <mergeCell ref="H14:H17"/>
    <mergeCell ref="O9:O10"/>
    <mergeCell ref="G9:G10"/>
    <mergeCell ref="H9:H10"/>
    <mergeCell ref="I9:I10"/>
    <mergeCell ref="J9:L9"/>
    <mergeCell ref="M9:M10"/>
    <mergeCell ref="N9:N10"/>
    <mergeCell ref="A9:A10"/>
    <mergeCell ref="B9:B10"/>
    <mergeCell ref="C9:C10"/>
    <mergeCell ref="D9:D10"/>
    <mergeCell ref="E9:E10"/>
    <mergeCell ref="F9:F10"/>
    <mergeCell ref="A1:B4"/>
    <mergeCell ref="C1:AT4"/>
    <mergeCell ref="A5:AU5"/>
    <mergeCell ref="A6:B6"/>
    <mergeCell ref="A8:L8"/>
    <mergeCell ref="M8:Y8"/>
    <mergeCell ref="Z8:AV8"/>
    <mergeCell ref="AK9:AP9"/>
    <mergeCell ref="AQ9:AV9"/>
    <mergeCell ref="P9:R9"/>
    <mergeCell ref="S9:S10"/>
    <mergeCell ref="T9:Y9"/>
    <mergeCell ref="Z9:AD9"/>
    <mergeCell ref="AE9:AJ9"/>
  </mergeCells>
  <conditionalFormatting sqref="K13">
    <cfRule type="duplicateValues" dxfId="261" priority="145"/>
  </conditionalFormatting>
  <conditionalFormatting sqref="K26">
    <cfRule type="duplicateValues" dxfId="260" priority="70"/>
  </conditionalFormatting>
  <conditionalFormatting sqref="K39">
    <cfRule type="duplicateValues" dxfId="259" priority="117"/>
  </conditionalFormatting>
  <conditionalFormatting sqref="K49">
    <cfRule type="duplicateValues" dxfId="258" priority="84"/>
  </conditionalFormatting>
  <conditionalFormatting sqref="K60">
    <cfRule type="duplicateValues" dxfId="257" priority="21"/>
  </conditionalFormatting>
  <conditionalFormatting sqref="K91">
    <cfRule type="duplicateValues" dxfId="256" priority="75"/>
  </conditionalFormatting>
  <conditionalFormatting sqref="L11:L14">
    <cfRule type="containsText" dxfId="255" priority="141" operator="containsText" text="Bajo">
      <formula>NOT(ISERROR(SEARCH("Bajo",L11)))</formula>
    </cfRule>
    <cfRule type="containsText" dxfId="254" priority="142" operator="containsText" text="Moderado">
      <formula>NOT(ISERROR(SEARCH("Moderado",L11)))</formula>
    </cfRule>
    <cfRule type="containsText" dxfId="253" priority="143" operator="containsText" text="Alto">
      <formula>NOT(ISERROR(SEARCH("Alto",L11)))</formula>
    </cfRule>
    <cfRule type="containsText" dxfId="252" priority="144" operator="containsText" text="Extremo">
      <formula>NOT(ISERROR(SEARCH("Extremo",L11)))</formula>
    </cfRule>
  </conditionalFormatting>
  <conditionalFormatting sqref="L18:L19 R18:R19">
    <cfRule type="containsText" dxfId="251" priority="123" operator="containsText" text="Bajo">
      <formula>NOT(ISERROR(SEARCH("Bajo",L18)))</formula>
    </cfRule>
    <cfRule type="containsText" dxfId="250" priority="124" operator="containsText" text="Moderado">
      <formula>NOT(ISERROR(SEARCH("Moderado",L18)))</formula>
    </cfRule>
    <cfRule type="containsText" dxfId="249" priority="125" operator="containsText" text="Alto">
      <formula>NOT(ISERROR(SEARCH("Alto",L18)))</formula>
    </cfRule>
    <cfRule type="containsText" dxfId="248" priority="126" operator="containsText" text="Extremo">
      <formula>NOT(ISERROR(SEARCH("Extremo",L18)))</formula>
    </cfRule>
  </conditionalFormatting>
  <conditionalFormatting sqref="L21:L23">
    <cfRule type="containsText" dxfId="247" priority="5" operator="containsText" text="Bajo">
      <formula>NOT(ISERROR(SEARCH("Bajo",L21)))</formula>
    </cfRule>
    <cfRule type="containsText" dxfId="246" priority="6" operator="containsText" text="Moderado">
      <formula>NOT(ISERROR(SEARCH("Moderado",L21)))</formula>
    </cfRule>
    <cfRule type="containsText" dxfId="245" priority="7" operator="containsText" text="Alto">
      <formula>NOT(ISERROR(SEARCH("Alto",L21)))</formula>
    </cfRule>
    <cfRule type="containsText" dxfId="244" priority="8" operator="containsText" text="Extremo">
      <formula>NOT(ISERROR(SEARCH("Extremo",L21)))</formula>
    </cfRule>
  </conditionalFormatting>
  <conditionalFormatting sqref="L26">
    <cfRule type="containsText" dxfId="243" priority="71" operator="containsText" text="Bajo">
      <formula>NOT(ISERROR(SEARCH("Bajo",L26)))</formula>
    </cfRule>
    <cfRule type="containsText" dxfId="242" priority="72" operator="containsText" text="Moderado">
      <formula>NOT(ISERROR(SEARCH("Moderado",L26)))</formula>
    </cfRule>
    <cfRule type="containsText" dxfId="241" priority="73" operator="containsText" text="Alto">
      <formula>NOT(ISERROR(SEARCH("Alto",L26)))</formula>
    </cfRule>
    <cfRule type="containsText" dxfId="240" priority="74" operator="containsText" text="Extremo">
      <formula>NOT(ISERROR(SEARCH("Extremo",L26)))</formula>
    </cfRule>
  </conditionalFormatting>
  <conditionalFormatting sqref="L28">
    <cfRule type="containsText" dxfId="239" priority="62" operator="containsText" text="Bajo">
      <formula>NOT(ISERROR(SEARCH("Bajo",L28)))</formula>
    </cfRule>
    <cfRule type="containsText" dxfId="238" priority="63" operator="containsText" text="Moderado">
      <formula>NOT(ISERROR(SEARCH("Moderado",L28)))</formula>
    </cfRule>
    <cfRule type="containsText" dxfId="237" priority="64" operator="containsText" text="Alto">
      <formula>NOT(ISERROR(SEARCH("Alto",L28)))</formula>
    </cfRule>
    <cfRule type="containsText" dxfId="236" priority="65" operator="containsText" text="Extremo">
      <formula>NOT(ISERROR(SEARCH("Extremo",L28)))</formula>
    </cfRule>
  </conditionalFormatting>
  <conditionalFormatting sqref="L33:L34">
    <cfRule type="containsText" dxfId="235" priority="13" operator="containsText" text="Bajo">
      <formula>NOT(ISERROR(SEARCH("Bajo",L33)))</formula>
    </cfRule>
    <cfRule type="containsText" dxfId="234" priority="14" operator="containsText" text="Moderado">
      <formula>NOT(ISERROR(SEARCH("Moderado",L33)))</formula>
    </cfRule>
    <cfRule type="containsText" dxfId="233" priority="15" operator="containsText" text="Alto">
      <formula>NOT(ISERROR(SEARCH("Alto",L33)))</formula>
    </cfRule>
    <cfRule type="containsText" dxfId="232" priority="16" operator="containsText" text="Extremo">
      <formula>NOT(ISERROR(SEARCH("Extremo",L33)))</formula>
    </cfRule>
  </conditionalFormatting>
  <conditionalFormatting sqref="L36">
    <cfRule type="containsText" dxfId="231" priority="54" operator="containsText" text="Bajo">
      <formula>NOT(ISERROR(SEARCH("Bajo",L36)))</formula>
    </cfRule>
    <cfRule type="containsText" dxfId="230" priority="55" operator="containsText" text="Moderado">
      <formula>NOT(ISERROR(SEARCH("Moderado",L36)))</formula>
    </cfRule>
    <cfRule type="containsText" dxfId="229" priority="56" operator="containsText" text="Alto">
      <formula>NOT(ISERROR(SEARCH("Alto",L36)))</formula>
    </cfRule>
    <cfRule type="containsText" dxfId="228" priority="57" operator="containsText" text="Extremo">
      <formula>NOT(ISERROR(SEARCH("Extremo",L36)))</formula>
    </cfRule>
  </conditionalFormatting>
  <conditionalFormatting sqref="L38:L40">
    <cfRule type="containsText" dxfId="227" priority="118" operator="containsText" text="Bajo">
      <formula>NOT(ISERROR(SEARCH("Bajo",L38)))</formula>
    </cfRule>
    <cfRule type="containsText" dxfId="226" priority="119" operator="containsText" text="Moderado">
      <formula>NOT(ISERROR(SEARCH("Moderado",L38)))</formula>
    </cfRule>
    <cfRule type="containsText" dxfId="225" priority="120" operator="containsText" text="Alto">
      <formula>NOT(ISERROR(SEARCH("Alto",L38)))</formula>
    </cfRule>
    <cfRule type="containsText" dxfId="224" priority="121" operator="containsText" text="Extremo">
      <formula>NOT(ISERROR(SEARCH("Extremo",L38)))</formula>
    </cfRule>
  </conditionalFormatting>
  <conditionalFormatting sqref="L43">
    <cfRule type="containsText" dxfId="223" priority="107" operator="containsText" text="Bajo">
      <formula>NOT(ISERROR(SEARCH("Bajo",L43)))</formula>
    </cfRule>
    <cfRule type="containsText" dxfId="222" priority="108" operator="containsText" text="Moderado">
      <formula>NOT(ISERROR(SEARCH("Moderado",L43)))</formula>
    </cfRule>
    <cfRule type="containsText" dxfId="221" priority="109" operator="containsText" text="Alto">
      <formula>NOT(ISERROR(SEARCH("Alto",L43)))</formula>
    </cfRule>
    <cfRule type="containsText" dxfId="220" priority="110" operator="containsText" text="Extremo">
      <formula>NOT(ISERROR(SEARCH("Extremo",L43)))</formula>
    </cfRule>
  </conditionalFormatting>
  <conditionalFormatting sqref="L45">
    <cfRule type="containsText" dxfId="219" priority="99" operator="containsText" text="Bajo">
      <formula>NOT(ISERROR(SEARCH("Bajo",L45)))</formula>
    </cfRule>
    <cfRule type="containsText" dxfId="218" priority="100" operator="containsText" text="Moderado">
      <formula>NOT(ISERROR(SEARCH("Moderado",L45)))</formula>
    </cfRule>
    <cfRule type="containsText" dxfId="217" priority="101" operator="containsText" text="Alto">
      <formula>NOT(ISERROR(SEARCH("Alto",L45)))</formula>
    </cfRule>
    <cfRule type="containsText" dxfId="216" priority="102" operator="containsText" text="Extremo">
      <formula>NOT(ISERROR(SEARCH("Extremo",L45)))</formula>
    </cfRule>
  </conditionalFormatting>
  <conditionalFormatting sqref="L49 R49">
    <cfRule type="containsText" dxfId="215" priority="85" operator="containsText" text="Bajo">
      <formula>NOT(ISERROR(SEARCH("Bajo",L49)))</formula>
    </cfRule>
    <cfRule type="containsText" dxfId="214" priority="86" operator="containsText" text="Moderado">
      <formula>NOT(ISERROR(SEARCH("Moderado",L49)))</formula>
    </cfRule>
    <cfRule type="containsText" dxfId="213" priority="87" operator="containsText" text="Alto">
      <formula>NOT(ISERROR(SEARCH("Alto",L49)))</formula>
    </cfRule>
    <cfRule type="containsText" dxfId="212" priority="88" operator="containsText" text="Extremo">
      <formula>NOT(ISERROR(SEARCH("Extremo",L49)))</formula>
    </cfRule>
  </conditionalFormatting>
  <conditionalFormatting sqref="L54 R54">
    <cfRule type="containsText" dxfId="211" priority="89" operator="containsText" text="Bajo">
      <formula>NOT(ISERROR(SEARCH("Bajo",L54)))</formula>
    </cfRule>
    <cfRule type="containsText" dxfId="210" priority="90" operator="containsText" text="Moderado">
      <formula>NOT(ISERROR(SEARCH("Moderado",L54)))</formula>
    </cfRule>
    <cfRule type="containsText" dxfId="209" priority="91" operator="containsText" text="Alto">
      <formula>NOT(ISERROR(SEARCH("Alto",L54)))</formula>
    </cfRule>
    <cfRule type="containsText" dxfId="208" priority="92" operator="containsText" text="Extremo">
      <formula>NOT(ISERROR(SEARCH("Extremo",L54)))</formula>
    </cfRule>
  </conditionalFormatting>
  <conditionalFormatting sqref="L56:L57 L60:L63">
    <cfRule type="containsText" dxfId="207" priority="26" operator="containsText" text="Bajo">
      <formula>NOT(ISERROR(SEARCH("Bajo",L56)))</formula>
    </cfRule>
    <cfRule type="containsText" dxfId="206" priority="27" operator="containsText" text="Moderado">
      <formula>NOT(ISERROR(SEARCH("Moderado",L56)))</formula>
    </cfRule>
    <cfRule type="containsText" dxfId="205" priority="28" operator="containsText" text="Alto">
      <formula>NOT(ISERROR(SEARCH("Alto",L56)))</formula>
    </cfRule>
    <cfRule type="containsText" dxfId="204" priority="29" operator="containsText" text="Extremo">
      <formula>NOT(ISERROR(SEARCH("Extremo",L56)))</formula>
    </cfRule>
  </conditionalFormatting>
  <conditionalFormatting sqref="L65 L67 L69 L72 L75 L77">
    <cfRule type="containsText" dxfId="203" priority="46" operator="containsText" text="Bajo">
      <formula>NOT(ISERROR(SEARCH("Bajo",L65)))</formula>
    </cfRule>
    <cfRule type="containsText" dxfId="202" priority="47" operator="containsText" text="Moderado">
      <formula>NOT(ISERROR(SEARCH("Moderado",L65)))</formula>
    </cfRule>
    <cfRule type="containsText" dxfId="201" priority="48" operator="containsText" text="Alto">
      <formula>NOT(ISERROR(SEARCH("Alto",L65)))</formula>
    </cfRule>
    <cfRule type="containsText" dxfId="200" priority="49" operator="containsText" text="Extremo">
      <formula>NOT(ISERROR(SEARCH("Extremo",L65)))</formula>
    </cfRule>
  </conditionalFormatting>
  <conditionalFormatting sqref="L79:L80">
    <cfRule type="containsText" dxfId="199" priority="34" operator="containsText" text="Bajo">
      <formula>NOT(ISERROR(SEARCH("Bajo",L79)))</formula>
    </cfRule>
    <cfRule type="containsText" dxfId="198" priority="35" operator="containsText" text="Moderado">
      <formula>NOT(ISERROR(SEARCH("Moderado",L79)))</formula>
    </cfRule>
    <cfRule type="containsText" dxfId="197" priority="36" operator="containsText" text="Alto">
      <formula>NOT(ISERROR(SEARCH("Alto",L79)))</formula>
    </cfRule>
    <cfRule type="containsText" dxfId="196" priority="37" operator="containsText" text="Extremo">
      <formula>NOT(ISERROR(SEARCH("Extremo",L79)))</formula>
    </cfRule>
  </conditionalFormatting>
  <conditionalFormatting sqref="L83">
    <cfRule type="containsText" dxfId="195" priority="133" operator="containsText" text="Bajo">
      <formula>NOT(ISERROR(SEARCH("Bajo",L83)))</formula>
    </cfRule>
    <cfRule type="containsText" dxfId="194" priority="134" operator="containsText" text="Moderado">
      <formula>NOT(ISERROR(SEARCH("Moderado",L83)))</formula>
    </cfRule>
    <cfRule type="containsText" dxfId="193" priority="135" operator="containsText" text="Alto">
      <formula>NOT(ISERROR(SEARCH("Alto",L83)))</formula>
    </cfRule>
    <cfRule type="containsText" dxfId="192" priority="136" operator="containsText" text="Extremo">
      <formula>NOT(ISERROR(SEARCH("Extremo",L83)))</formula>
    </cfRule>
  </conditionalFormatting>
  <conditionalFormatting sqref="L86:L89 L91:L94">
    <cfRule type="containsText" dxfId="191" priority="80" operator="containsText" text="Bajo">
      <formula>NOT(ISERROR(SEARCH("Bajo",L86)))</formula>
    </cfRule>
    <cfRule type="containsText" dxfId="190" priority="81" operator="containsText" text="Moderado">
      <formula>NOT(ISERROR(SEARCH("Moderado",L86)))</formula>
    </cfRule>
    <cfRule type="containsText" dxfId="189" priority="82" operator="containsText" text="Alto">
      <formula>NOT(ISERROR(SEARCH("Alto",L86)))</formula>
    </cfRule>
    <cfRule type="containsText" dxfId="188" priority="83" operator="containsText" text="Extremo">
      <formula>NOT(ISERROR(SEARCH("Extremo",L86)))</formula>
    </cfRule>
  </conditionalFormatting>
  <conditionalFormatting sqref="P54">
    <cfRule type="duplicateValues" dxfId="187" priority="93"/>
  </conditionalFormatting>
  <conditionalFormatting sqref="P19:Q19">
    <cfRule type="duplicateValues" dxfId="186" priority="122"/>
  </conditionalFormatting>
  <conditionalFormatting sqref="P80:Q80">
    <cfRule type="duplicateValues" dxfId="185" priority="112"/>
  </conditionalFormatting>
  <conditionalFormatting sqref="P88:Q88">
    <cfRule type="duplicateValues" dxfId="184" priority="111"/>
  </conditionalFormatting>
  <conditionalFormatting sqref="P92:Q92">
    <cfRule type="duplicateValues" dxfId="183" priority="128"/>
  </conditionalFormatting>
  <conditionalFormatting sqref="P94:Q94">
    <cfRule type="duplicateValues" dxfId="182" priority="127"/>
  </conditionalFormatting>
  <conditionalFormatting sqref="Q54">
    <cfRule type="duplicateValues" dxfId="181" priority="94"/>
  </conditionalFormatting>
  <conditionalFormatting sqref="R11:R14">
    <cfRule type="containsText" dxfId="180" priority="137" operator="containsText" text="Bajo">
      <formula>NOT(ISERROR(SEARCH("Bajo",R11)))</formula>
    </cfRule>
    <cfRule type="containsText" dxfId="179" priority="138" operator="containsText" text="Moderado">
      <formula>NOT(ISERROR(SEARCH("Moderado",R11)))</formula>
    </cfRule>
    <cfRule type="containsText" dxfId="178" priority="139" operator="containsText" text="Alto">
      <formula>NOT(ISERROR(SEARCH("Alto",R11)))</formula>
    </cfRule>
    <cfRule type="containsText" dxfId="177" priority="140" operator="containsText" text="Extremo">
      <formula>NOT(ISERROR(SEARCH("Extremo",R11)))</formula>
    </cfRule>
  </conditionalFormatting>
  <conditionalFormatting sqref="R21:R23">
    <cfRule type="containsText" dxfId="176" priority="1" operator="containsText" text="Bajo">
      <formula>NOT(ISERROR(SEARCH("Bajo",R21)))</formula>
    </cfRule>
    <cfRule type="containsText" dxfId="175" priority="2" operator="containsText" text="Moderado">
      <formula>NOT(ISERROR(SEARCH("Moderado",R21)))</formula>
    </cfRule>
    <cfRule type="containsText" dxfId="174" priority="3" operator="containsText" text="Alto">
      <formula>NOT(ISERROR(SEARCH("Alto",R21)))</formula>
    </cfRule>
    <cfRule type="containsText" dxfId="173" priority="4" operator="containsText" text="Extremo">
      <formula>NOT(ISERROR(SEARCH("Extremo",R21)))</formula>
    </cfRule>
  </conditionalFormatting>
  <conditionalFormatting sqref="R26">
    <cfRule type="containsText" dxfId="172" priority="66" operator="containsText" text="Bajo">
      <formula>NOT(ISERROR(SEARCH("Bajo",R26)))</formula>
    </cfRule>
    <cfRule type="containsText" dxfId="171" priority="67" operator="containsText" text="Moderado">
      <formula>NOT(ISERROR(SEARCH("Moderado",R26)))</formula>
    </cfRule>
    <cfRule type="containsText" dxfId="170" priority="68" operator="containsText" text="Alto">
      <formula>NOT(ISERROR(SEARCH("Alto",R26)))</formula>
    </cfRule>
    <cfRule type="containsText" dxfId="169" priority="69" operator="containsText" text="Extremo">
      <formula>NOT(ISERROR(SEARCH("Extremo",R26)))</formula>
    </cfRule>
  </conditionalFormatting>
  <conditionalFormatting sqref="R28">
    <cfRule type="containsText" dxfId="168" priority="58" operator="containsText" text="Bajo">
      <formula>NOT(ISERROR(SEARCH("Bajo",R28)))</formula>
    </cfRule>
    <cfRule type="containsText" dxfId="167" priority="59" operator="containsText" text="Moderado">
      <formula>NOT(ISERROR(SEARCH("Moderado",R28)))</formula>
    </cfRule>
    <cfRule type="containsText" dxfId="166" priority="60" operator="containsText" text="Alto">
      <formula>NOT(ISERROR(SEARCH("Alto",R28)))</formula>
    </cfRule>
    <cfRule type="containsText" dxfId="165" priority="61" operator="containsText" text="Extremo">
      <formula>NOT(ISERROR(SEARCH("Extremo",R28)))</formula>
    </cfRule>
  </conditionalFormatting>
  <conditionalFormatting sqref="R33:R34">
    <cfRule type="containsText" dxfId="164" priority="9" operator="containsText" text="Bajo">
      <formula>NOT(ISERROR(SEARCH("Bajo",R33)))</formula>
    </cfRule>
    <cfRule type="containsText" dxfId="163" priority="10" operator="containsText" text="Moderado">
      <formula>NOT(ISERROR(SEARCH("Moderado",R33)))</formula>
    </cfRule>
    <cfRule type="containsText" dxfId="162" priority="11" operator="containsText" text="Alto">
      <formula>NOT(ISERROR(SEARCH("Alto",R33)))</formula>
    </cfRule>
    <cfRule type="containsText" dxfId="161" priority="12" operator="containsText" text="Extremo">
      <formula>NOT(ISERROR(SEARCH("Extremo",R33)))</formula>
    </cfRule>
  </conditionalFormatting>
  <conditionalFormatting sqref="R36">
    <cfRule type="containsText" dxfId="160" priority="50" operator="containsText" text="Bajo">
      <formula>NOT(ISERROR(SEARCH("Bajo",R36)))</formula>
    </cfRule>
    <cfRule type="containsText" dxfId="159" priority="51" operator="containsText" text="Moderado">
      <formula>NOT(ISERROR(SEARCH("Moderado",R36)))</formula>
    </cfRule>
    <cfRule type="containsText" dxfId="158" priority="52" operator="containsText" text="Alto">
      <formula>NOT(ISERROR(SEARCH("Alto",R36)))</formula>
    </cfRule>
    <cfRule type="containsText" dxfId="157" priority="53" operator="containsText" text="Extremo">
      <formula>NOT(ISERROR(SEARCH("Extremo",R36)))</formula>
    </cfRule>
  </conditionalFormatting>
  <conditionalFormatting sqref="R38:R40">
    <cfRule type="containsText" dxfId="156" priority="113" operator="containsText" text="Bajo">
      <formula>NOT(ISERROR(SEARCH("Bajo",R38)))</formula>
    </cfRule>
    <cfRule type="containsText" dxfId="155" priority="114" operator="containsText" text="Moderado">
      <formula>NOT(ISERROR(SEARCH("Moderado",R38)))</formula>
    </cfRule>
    <cfRule type="containsText" dxfId="154" priority="115" operator="containsText" text="Alto">
      <formula>NOT(ISERROR(SEARCH("Alto",R38)))</formula>
    </cfRule>
    <cfRule type="containsText" dxfId="153" priority="116" operator="containsText" text="Extremo">
      <formula>NOT(ISERROR(SEARCH("Extremo",R38)))</formula>
    </cfRule>
  </conditionalFormatting>
  <conditionalFormatting sqref="R43">
    <cfRule type="containsText" dxfId="152" priority="103" operator="containsText" text="Bajo">
      <formula>NOT(ISERROR(SEARCH("Bajo",R43)))</formula>
    </cfRule>
    <cfRule type="containsText" dxfId="151" priority="104" operator="containsText" text="Moderado">
      <formula>NOT(ISERROR(SEARCH("Moderado",R43)))</formula>
    </cfRule>
    <cfRule type="containsText" dxfId="150" priority="105" operator="containsText" text="Alto">
      <formula>NOT(ISERROR(SEARCH("Alto",R43)))</formula>
    </cfRule>
    <cfRule type="containsText" dxfId="149" priority="106" operator="containsText" text="Extremo">
      <formula>NOT(ISERROR(SEARCH("Extremo",R43)))</formula>
    </cfRule>
  </conditionalFormatting>
  <conditionalFormatting sqref="R45">
    <cfRule type="containsText" dxfId="148" priority="95" operator="containsText" text="Bajo">
      <formula>NOT(ISERROR(SEARCH("Bajo",R45)))</formula>
    </cfRule>
    <cfRule type="containsText" dxfId="147" priority="96" operator="containsText" text="Moderado">
      <formula>NOT(ISERROR(SEARCH("Moderado",R45)))</formula>
    </cfRule>
    <cfRule type="containsText" dxfId="146" priority="97" operator="containsText" text="Alto">
      <formula>NOT(ISERROR(SEARCH("Alto",R45)))</formula>
    </cfRule>
    <cfRule type="containsText" dxfId="145" priority="98" operator="containsText" text="Extremo">
      <formula>NOT(ISERROR(SEARCH("Extremo",R45)))</formula>
    </cfRule>
  </conditionalFormatting>
  <conditionalFormatting sqref="R56:R57">
    <cfRule type="containsText" dxfId="144" priority="22" operator="containsText" text="Bajo">
      <formula>NOT(ISERROR(SEARCH("Bajo",R56)))</formula>
    </cfRule>
    <cfRule type="containsText" dxfId="143" priority="23" operator="containsText" text="Moderado">
      <formula>NOT(ISERROR(SEARCH("Moderado",R56)))</formula>
    </cfRule>
    <cfRule type="containsText" dxfId="142" priority="24" operator="containsText" text="Alto">
      <formula>NOT(ISERROR(SEARCH("Alto",R56)))</formula>
    </cfRule>
    <cfRule type="containsText" dxfId="141" priority="25" operator="containsText" text="Extremo">
      <formula>NOT(ISERROR(SEARCH("Extremo",R56)))</formula>
    </cfRule>
  </conditionalFormatting>
  <conditionalFormatting sqref="R60:R63">
    <cfRule type="containsText" dxfId="140" priority="17" operator="containsText" text="Bajo">
      <formula>NOT(ISERROR(SEARCH("Bajo",R60)))</formula>
    </cfRule>
    <cfRule type="containsText" dxfId="139" priority="18" operator="containsText" text="Moderado">
      <formula>NOT(ISERROR(SEARCH("Moderado",R60)))</formula>
    </cfRule>
    <cfRule type="containsText" dxfId="138" priority="19" operator="containsText" text="Alto">
      <formula>NOT(ISERROR(SEARCH("Alto",R60)))</formula>
    </cfRule>
    <cfRule type="containsText" dxfId="137" priority="20" operator="containsText" text="Extremo">
      <formula>NOT(ISERROR(SEARCH("Extremo",R60)))</formula>
    </cfRule>
  </conditionalFormatting>
  <conditionalFormatting sqref="R65 R69 R72 R75 R77">
    <cfRule type="containsText" dxfId="136" priority="42" operator="containsText" text="Bajo">
      <formula>NOT(ISERROR(SEARCH("Bajo",R65)))</formula>
    </cfRule>
    <cfRule type="containsText" dxfId="135" priority="43" operator="containsText" text="Moderado">
      <formula>NOT(ISERROR(SEARCH("Moderado",R65)))</formula>
    </cfRule>
    <cfRule type="containsText" dxfId="134" priority="44" operator="containsText" text="Alto">
      <formula>NOT(ISERROR(SEARCH("Alto",R65)))</formula>
    </cfRule>
    <cfRule type="containsText" dxfId="133" priority="45" operator="containsText" text="Extremo">
      <formula>NOT(ISERROR(SEARCH("Extremo",R65)))</formula>
    </cfRule>
  </conditionalFormatting>
  <conditionalFormatting sqref="R67">
    <cfRule type="containsText" dxfId="132" priority="38" operator="containsText" text="Bajo">
      <formula>NOT(ISERROR(SEARCH("Bajo",R67)))</formula>
    </cfRule>
    <cfRule type="containsText" dxfId="131" priority="39" operator="containsText" text="Moderado">
      <formula>NOT(ISERROR(SEARCH("Moderado",R67)))</formula>
    </cfRule>
    <cfRule type="containsText" dxfId="130" priority="40" operator="containsText" text="Alto">
      <formula>NOT(ISERROR(SEARCH("Alto",R67)))</formula>
    </cfRule>
    <cfRule type="containsText" dxfId="129" priority="41" operator="containsText" text="Extremo">
      <formula>NOT(ISERROR(SEARCH("Extremo",R67)))</formula>
    </cfRule>
  </conditionalFormatting>
  <conditionalFormatting sqref="R79:R80">
    <cfRule type="containsText" dxfId="128" priority="30" operator="containsText" text="Bajo">
      <formula>NOT(ISERROR(SEARCH("Bajo",R79)))</formula>
    </cfRule>
    <cfRule type="containsText" dxfId="127" priority="31" operator="containsText" text="Moderado">
      <formula>NOT(ISERROR(SEARCH("Moderado",R79)))</formula>
    </cfRule>
    <cfRule type="containsText" dxfId="126" priority="32" operator="containsText" text="Alto">
      <formula>NOT(ISERROR(SEARCH("Alto",R79)))</formula>
    </cfRule>
    <cfRule type="containsText" dxfId="125" priority="33" operator="containsText" text="Extremo">
      <formula>NOT(ISERROR(SEARCH("Extremo",R79)))</formula>
    </cfRule>
  </conditionalFormatting>
  <conditionalFormatting sqref="R83">
    <cfRule type="containsText" dxfId="124" priority="129" operator="containsText" text="Bajo">
      <formula>NOT(ISERROR(SEARCH("Bajo",R83)))</formula>
    </cfRule>
    <cfRule type="containsText" dxfId="123" priority="130" operator="containsText" text="Moderado">
      <formula>NOT(ISERROR(SEARCH("Moderado",R83)))</formula>
    </cfRule>
    <cfRule type="containsText" dxfId="122" priority="131" operator="containsText" text="Alto">
      <formula>NOT(ISERROR(SEARCH("Alto",R83)))</formula>
    </cfRule>
    <cfRule type="containsText" dxfId="121" priority="132" operator="containsText" text="Extremo">
      <formula>NOT(ISERROR(SEARCH("Extremo",R83)))</formula>
    </cfRule>
  </conditionalFormatting>
  <conditionalFormatting sqref="R86:R89 R91:R94">
    <cfRule type="containsText" dxfId="120" priority="76" operator="containsText" text="Bajo">
      <formula>NOT(ISERROR(SEARCH("Bajo",R86)))</formula>
    </cfRule>
    <cfRule type="containsText" dxfId="119" priority="77" operator="containsText" text="Moderado">
      <formula>NOT(ISERROR(SEARCH("Moderado",R86)))</formula>
    </cfRule>
    <cfRule type="containsText" dxfId="118" priority="78" operator="containsText" text="Alto">
      <formula>NOT(ISERROR(SEARCH("Alto",R86)))</formula>
    </cfRule>
    <cfRule type="containsText" dxfId="117" priority="79" operator="containsText" text="Extremo">
      <formula>NOT(ISERROR(SEARCH("Extremo",R86)))</formula>
    </cfRule>
  </conditionalFormatting>
  <dataValidations count="14">
    <dataValidation allowBlank="1" showInputMessage="1" showErrorMessage="1" prompt="Registre los motivos o aspectos que puedan dar origen al riesgo y sobre los cuales se establecerán controles. Use las celdas que sean necesarias, una por cada causa." sqref="F83 F49" xr:uid="{CF550104-C950-4057-B3AD-0FFC8154AFBE}"/>
    <dataValidation allowBlank="1" showInputMessage="1" showErrorMessage="1" prompt="Registre el código asignado al riesgo. Se incluye por parte de la Subdirección de Diseño, Evaluación y Sistematización al momento de avalar la versión final del riesgo." sqref="E83 E49" xr:uid="{20B22A04-FD8C-469A-BABE-5F5A6548ECD5}"/>
    <dataValidation allowBlank="1" showInputMessage="1" showErrorMessage="1" prompt="Registre la circular y fecha de creación o actualización del riesgo. Se incluye por parte de la Subdirección de Diseño, Evaluación y Sistematización al momento de contar con circular de oficialización del riesgo." sqref="D83 D49" xr:uid="{1D31D702-E9A7-4D31-B9E2-964155BD9453}"/>
    <dataValidation allowBlank="1" showInputMessage="1" showErrorMessage="1" promptTitle="Posibilidad de..." prompt="Describa el posible evento identificado, incluyendo en la redacción: ¿qué? (impacto económico o reputacional), ¿cómo? (causa inmediata-situación evidente sobre la cual se presenta el riesgo) y ¿por qué? (breve referencia a las causas raiz)." sqref="G83" xr:uid="{26DF2D32-37AE-46B8-9899-10B0EB35C487}"/>
    <dataValidation allowBlank="1" showInputMessage="1" showErrorMessage="1" prompt="Registre el nivel de avance acumulado desde el inicio de la actividad en la vigencia, hasta la fecha de monitoreo. En caso de ser una meta constante, corresponde al mismo avance del periodo." sqref="AG53 AG49 AM49" xr:uid="{E1FF7157-4987-412E-8037-D475975D7478}"/>
    <dataValidation allowBlank="1" showInputMessage="1" showErrorMessage="1" promptTitle="Para cada causa identificada" prompt="registre la actividad de control de acuerdo con la estructura y variables definidas en el Lineamiento Administración de riesgos. Un control puede ser tan eficiente que mitigue varias causas, pero se debe registrar o asociar a cada causa por separado." sqref="M49 T49" xr:uid="{D55753CF-E7C6-4187-B507-1C82A3CF65E4}"/>
    <dataValidation allowBlank="1" showInputMessage="1" showErrorMessage="1" prompt="Describa los avances en el cumplimiento de la actividad definida y relacione las evidencias que los soportan." sqref="AB49 AT49 AH49 AN49" xr:uid="{88208D4A-8A20-4B68-B8B6-5680BA019936}"/>
    <dataValidation allowBlank="1" showInputMessage="1" showErrorMessage="1" prompt="Registre las observaciones o resultados de la revisión al monitoreo reportado por la primera línea de defensa. Se diligencia por parte de la segunda línea de defensa al recibir el reporte del monitoreo." sqref="AD49:AD51 AJ49:AJ56 AV49:AV50 AP49:AP56" xr:uid="{AD46028F-4C21-486E-8F0E-9FDD17C4C3B4}"/>
    <dataValidation allowBlank="1" showInputMessage="1" showErrorMessage="1" prompt="Registre la formula o criterio con el cual se calculará el avance porcentual en el cumplimiento de la actividad en cada periodo de monitoreo._x000a_Nota: En lo posible se sugiere que la fórmula arroje resultados acumulados en los periodos que se van reportando." sqref="V49 V53" xr:uid="{7ACC1FE1-009D-4F87-8816-02CAE4441AA7}"/>
    <dataValidation allowBlank="1" showInputMessage="1" showErrorMessage="1" prompt="Registre el nivel de avance en el cumplimiento de la actividad. Corresponde al resultado en términos porcentuales del indicador definido." sqref="AA49 AF53 AF49 AL49" xr:uid="{B6390C50-1817-4AFC-8253-222E13955790}"/>
    <dataValidation allowBlank="1" showInputMessage="1" showErrorMessage="1" prompt="Registre la fecha de realización del monitoreo, DD/MM/AAA." sqref="AE53:AE56 Z49:Z56" xr:uid="{D137C341-8894-4F08-922C-1866CF4F61B0}"/>
    <dataValidation allowBlank="1" showInputMessage="1" showErrorMessage="1" prompt="Seleccione de la lista desplegable si durante el periodo se ha materializado el riesgo. En caso de materialización se debe diligenciar y remitir el Formato Plan de restablecimiento (FOR-GS-006)." sqref="AI56 AI54 AO54 AO56" xr:uid="{96BCE34A-C425-4E26-A04F-2E78BE45B1A2}"/>
    <dataValidation allowBlank="1" showInputMessage="1" showErrorMessage="1" prompt="Registre el resultado que se pretende alcanzar, considerando el indicador o criterio de medición definido." sqref="W49" xr:uid="{7EDF75D6-8690-46F2-9141-607D27F9DDE5}"/>
    <dataValidation allowBlank="1" showInputMessage="1" showErrorMessage="1" prompt="Registre el cargo o rol del responsable de ejecutar la actividad, en coherencia con la descripción en el diseño de la actividad de control._x000a_Nota: en cualquier caso, el responsable de coordinar y asegurar el cumplimiento es el líder del proceso." sqref="U49 U53:U56" xr:uid="{F7B3944C-7E82-450F-8115-0037786F0C92}"/>
  </dataValidations>
  <pageMargins left="0.35433070866141736" right="0.35433070866141736" top="0.98425196850393704" bottom="0.98425196850393704" header="0" footer="0"/>
  <pageSetup scale="28" orientation="landscape" r:id="rId1"/>
  <headerFooter alignWithMargins="0"/>
  <colBreaks count="1" manualBreakCount="1">
    <brk id="25" max="3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Menú</vt:lpstr>
      <vt:lpstr>Plan de Acción Institucional In</vt:lpstr>
      <vt:lpstr>Metas e indicadores PDD</vt:lpstr>
      <vt:lpstr>Objetivos y metas proyectos</vt:lpstr>
      <vt:lpstr>Presupuesto</vt:lpstr>
      <vt:lpstr>Indicadores de gestión</vt:lpstr>
      <vt:lpstr>Riesgos</vt:lpstr>
      <vt:lpstr>Mapa y plan de riesgos</vt:lpstr>
      <vt:lpstr>'Mapa y plan de riesgos'!Área_de_impresión</vt:lpstr>
      <vt:lpstr>Riesgos!Área_de_impresión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Alexandra Quitian Alvarez</dc:creator>
  <cp:keywords/>
  <dc:description/>
  <cp:lastModifiedBy>Laura Saavedra</cp:lastModifiedBy>
  <cp:revision/>
  <dcterms:created xsi:type="dcterms:W3CDTF">2019-02-26T19:23:01Z</dcterms:created>
  <dcterms:modified xsi:type="dcterms:W3CDTF">2024-05-16T15:17:58Z</dcterms:modified>
  <cp:category/>
  <cp:contentStatus/>
</cp:coreProperties>
</file>